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&amp;IAA-Seq" sheetId="1" r:id="rId4"/>
    <sheet state="visible" name="BA-Seq" sheetId="2" r:id="rId5"/>
    <sheet state="visible" name="Absorbance" sheetId="3" r:id="rId6"/>
    <sheet state="visible" name="Vial Quantities" sheetId="4" r:id="rId7"/>
    <sheet state="visible" name="Blanks Calculations" sheetId="5" r:id="rId8"/>
    <sheet state="visible" name="slightly tidy BA-Seq" sheetId="6" r:id="rId9"/>
    <sheet state="visible" name="tidiest BA-Seq" sheetId="7" r:id="rId10"/>
    <sheet state="visible" name="Copy of tidiest BA-Seq" sheetId="8" r:id="rId11"/>
  </sheets>
  <definedNames/>
  <calcPr/>
</workbook>
</file>

<file path=xl/sharedStrings.xml><?xml version="1.0" encoding="utf-8"?>
<sst xmlns="http://schemas.openxmlformats.org/spreadsheetml/2006/main" count="2867" uniqueCount="162">
  <si>
    <t>microbe_level</t>
  </si>
  <si>
    <t>diet_type</t>
  </si>
  <si>
    <t>id</t>
  </si>
  <si>
    <t>compound</t>
  </si>
  <si>
    <t>nat_lab</t>
  </si>
  <si>
    <t>ion</t>
  </si>
  <si>
    <t>ret_time</t>
  </si>
  <si>
    <t>type_delete.this</t>
  </si>
  <si>
    <t>width</t>
  </si>
  <si>
    <t>area</t>
  </si>
  <si>
    <t>start_time</t>
  </si>
  <si>
    <t>end_time</t>
  </si>
  <si>
    <t>ratio</t>
  </si>
  <si>
    <t>standard_mass</t>
  </si>
  <si>
    <t>total_natural_compound_ng</t>
  </si>
  <si>
    <t>sample_wt_g</t>
  </si>
  <si>
    <t>conc_sample_ngperg</t>
  </si>
  <si>
    <t>num_sal_glands</t>
  </si>
  <si>
    <t>avg_ratio_blanks</t>
  </si>
  <si>
    <t>stdev_ratio_blanks</t>
  </si>
  <si>
    <t>ratio_minus_blanks</t>
  </si>
  <si>
    <t>adjusted_total_natural_compound</t>
  </si>
  <si>
    <t>adjusted_conc_sample_ngperg</t>
  </si>
  <si>
    <t>lower_blank_stdev</t>
  </si>
  <si>
    <t>upper_blank_stdev</t>
  </si>
  <si>
    <t>adjusted_low_stdev</t>
  </si>
  <si>
    <t>adjusted_high_stdev</t>
  </si>
  <si>
    <t>nonaxenic</t>
  </si>
  <si>
    <t>benzoic</t>
  </si>
  <si>
    <t>NB1</t>
  </si>
  <si>
    <t>BA</t>
  </si>
  <si>
    <t xml:space="preserve">nat </t>
  </si>
  <si>
    <t>M</t>
  </si>
  <si>
    <t>lab</t>
  </si>
  <si>
    <t>axenic</t>
  </si>
  <si>
    <t>SA</t>
  </si>
  <si>
    <t>528AS1</t>
  </si>
  <si>
    <t>528AS2</t>
  </si>
  <si>
    <t>IAA</t>
  </si>
  <si>
    <t>528AI</t>
  </si>
  <si>
    <t>533AI</t>
  </si>
  <si>
    <t>control</t>
  </si>
  <si>
    <t>528AC1</t>
  </si>
  <si>
    <t>NS1</t>
  </si>
  <si>
    <t>NS2</t>
  </si>
  <si>
    <t>NI1</t>
  </si>
  <si>
    <t>NC1</t>
  </si>
  <si>
    <t>NC2</t>
  </si>
  <si>
    <t>NC1I</t>
  </si>
  <si>
    <t>NC2I</t>
  </si>
  <si>
    <t>mix</t>
  </si>
  <si>
    <t>533AC2+NI2</t>
  </si>
  <si>
    <t>blank</t>
  </si>
  <si>
    <t>B7</t>
  </si>
  <si>
    <t>wrong looking</t>
  </si>
  <si>
    <t>B8</t>
  </si>
  <si>
    <t>B9</t>
  </si>
  <si>
    <t>B10</t>
  </si>
  <si>
    <t>B11</t>
  </si>
  <si>
    <t>B12</t>
  </si>
  <si>
    <t>B13</t>
  </si>
  <si>
    <t>B14</t>
  </si>
  <si>
    <t>diet</t>
  </si>
  <si>
    <t>SD1</t>
  </si>
  <si>
    <t>SD2</t>
  </si>
  <si>
    <t>SD3</t>
  </si>
  <si>
    <t>ID1</t>
  </si>
  <si>
    <t>ID2</t>
  </si>
  <si>
    <t>CD3</t>
  </si>
  <si>
    <t>CD4</t>
  </si>
  <si>
    <t>CD5</t>
  </si>
  <si>
    <t>CD6</t>
  </si>
  <si>
    <t>nat</t>
  </si>
  <si>
    <t>sample_stdev_g</t>
  </si>
  <si>
    <t>lower_stdev_sample_mass</t>
  </si>
  <si>
    <t>upper_stdev_sample_mass</t>
  </si>
  <si>
    <t>low_conc_stdev</t>
  </si>
  <si>
    <t>high_conc_stdev</t>
  </si>
  <si>
    <t>AB1</t>
  </si>
  <si>
    <t>AB2</t>
  </si>
  <si>
    <t>AC1</t>
  </si>
  <si>
    <t>AC2</t>
  </si>
  <si>
    <t>NB2</t>
  </si>
  <si>
    <t>B1</t>
  </si>
  <si>
    <t>B2</t>
  </si>
  <si>
    <t>B3</t>
  </si>
  <si>
    <t>B4</t>
  </si>
  <si>
    <t>B5</t>
  </si>
  <si>
    <t>B6</t>
  </si>
  <si>
    <t>trans_JA</t>
  </si>
  <si>
    <t>cis_JA</t>
  </si>
  <si>
    <t>Compound</t>
  </si>
  <si>
    <t>Natural/Labeled</t>
  </si>
  <si>
    <t>Mass to Charge Ratio</t>
  </si>
  <si>
    <t>Absorbance Time</t>
  </si>
  <si>
    <t>benzoic acid</t>
  </si>
  <si>
    <t>natural</t>
  </si>
  <si>
    <t>label</t>
  </si>
  <si>
    <t>salicylic acid</t>
  </si>
  <si>
    <t>Steps:</t>
  </si>
  <si>
    <t>cinnamic acid</t>
  </si>
  <si>
    <t>1. double click to select your file</t>
  </si>
  <si>
    <t>168?</t>
  </si>
  <si>
    <t>6.628?</t>
  </si>
  <si>
    <t>2. "Chromatogram" --&gt; "extract ion chromatoram"</t>
  </si>
  <si>
    <t>trans-jasmonic acid</t>
  </si>
  <si>
    <t>3. "Tools" --&gt; "Options" --&gt; check the "manual integration" box</t>
  </si>
  <si>
    <t>4. Use right click to select the area under the curve</t>
  </si>
  <si>
    <t>cis-JA</t>
  </si>
  <si>
    <t>5. "Chromatogram" --&gt; "Integration Results"</t>
  </si>
  <si>
    <t>indoleacetic acid</t>
  </si>
  <si>
    <t>abscisic acid</t>
  </si>
  <si>
    <t>LA</t>
  </si>
  <si>
    <t>LNA</t>
  </si>
  <si>
    <t>14.852?</t>
  </si>
  <si>
    <t>OA</t>
  </si>
  <si>
    <t>steric acid</t>
  </si>
  <si>
    <t>OPDA</t>
  </si>
  <si>
    <t>vial_and_sample_mass_g</t>
  </si>
  <si>
    <t>sample_mass_g</t>
  </si>
  <si>
    <t>sample_stdev</t>
  </si>
  <si>
    <t>empty_vial_mass_g</t>
  </si>
  <si>
    <t>avg_vial_mass</t>
  </si>
  <si>
    <t>vial_stdev</t>
  </si>
  <si>
    <t>ID</t>
  </si>
  <si>
    <t>vial_wt_g</t>
  </si>
  <si>
    <t>vial_and_sample_wt</t>
  </si>
  <si>
    <t>sample_wt</t>
  </si>
  <si>
    <t>CD1</t>
  </si>
  <si>
    <t>CD2</t>
  </si>
  <si>
    <t>BD1</t>
  </si>
  <si>
    <t>BD2</t>
  </si>
  <si>
    <t>533AC</t>
  </si>
  <si>
    <t>528AC-1</t>
  </si>
  <si>
    <t>NI-1</t>
  </si>
  <si>
    <t>NI-2</t>
  </si>
  <si>
    <t>NC1-I</t>
  </si>
  <si>
    <t>NC2-I</t>
  </si>
  <si>
    <t>Blank ID</t>
  </si>
  <si>
    <t>Ratio</t>
  </si>
  <si>
    <t>UseableRatio</t>
  </si>
  <si>
    <t>BA avg:</t>
  </si>
  <si>
    <t>BA st dev:</t>
  </si>
  <si>
    <t>SA avg:</t>
  </si>
  <si>
    <t>SA st dev:</t>
  </si>
  <si>
    <t>IAA avg:</t>
  </si>
  <si>
    <t>IAA st dev:</t>
  </si>
  <si>
    <t>ba_adj_avg_conc</t>
  </si>
  <si>
    <t>ba_adj_low_stdev</t>
  </si>
  <si>
    <t>ba_adj_high_stdev</t>
  </si>
  <si>
    <t>sa_adj_avg_conc</t>
  </si>
  <si>
    <t>sa_adj_low_stdev</t>
  </si>
  <si>
    <t>sa_adj_high_stdev</t>
  </si>
  <si>
    <t>iaa_adj_avg_conc</t>
  </si>
  <si>
    <t>iaa_adj_low_stdev</t>
  </si>
  <si>
    <t>iaa_adj_high_stdev</t>
  </si>
  <si>
    <t>tja_adj_avg_conc</t>
  </si>
  <si>
    <t>tja_adj_low_stdev</t>
  </si>
  <si>
    <t>tja_adj_high_stdev</t>
  </si>
  <si>
    <t>cja_adj_avg_conc</t>
  </si>
  <si>
    <t>cja_adj_low_stdev</t>
  </si>
  <si>
    <t>cja_adj_high_stdev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</si>
</sst>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164" xfId="0" applyAlignment="1" applyFont="1" applyNumberFormat="1">
      <alignment readingOrder="0"/>
    </xf>
    <xf borderId="0" fillId="6" fontId="1" numFmtId="164" xfId="0" applyFont="1" applyNumberFormat="1"/>
    <xf borderId="0" fillId="2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1" numFmtId="164" xfId="0" applyAlignment="1" applyFont="1" applyNumberFormat="1">
      <alignment readingOrder="0"/>
    </xf>
    <xf borderId="0" fillId="7" fontId="1" numFmtId="164" xfId="0" applyFont="1" applyNumberFormat="1"/>
    <xf borderId="0" fillId="8" fontId="1" numFmtId="0" xfId="0" applyAlignment="1" applyFill="1" applyFont="1">
      <alignment readingOrder="0"/>
    </xf>
    <xf borderId="0" fillId="8" fontId="1" numFmtId="0" xfId="0" applyFont="1"/>
    <xf borderId="0" fillId="8" fontId="1" numFmtId="164" xfId="0" applyAlignment="1" applyFont="1" applyNumberFormat="1">
      <alignment readingOrder="0"/>
    </xf>
    <xf borderId="0" fillId="8" fontId="1" numFmtId="164" xfId="0" applyFont="1" applyNumberFormat="1"/>
    <xf borderId="0" fillId="8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1" numFmtId="164" xfId="0" applyAlignment="1" applyFont="1" applyNumberFormat="1">
      <alignment readingOrder="0"/>
    </xf>
    <xf borderId="0" fillId="9" fontId="1" numFmtId="164" xfId="0" applyFont="1" applyNumberFormat="1"/>
    <xf borderId="0" fillId="9" fontId="1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0" fontId="1" numFmtId="164" xfId="0" applyAlignment="1" applyFont="1" applyNumberFormat="1">
      <alignment readingOrder="0"/>
    </xf>
    <xf borderId="0" fillId="10" fontId="1" numFmtId="164" xfId="0" applyFont="1" applyNumberFormat="1"/>
    <xf borderId="0" fillId="1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11" fontId="1" numFmtId="0" xfId="0" applyFill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0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readingOrder="0"/>
    </xf>
    <xf borderId="0" fillId="14" fontId="1" numFmtId="0" xfId="0" applyFont="1"/>
    <xf borderId="0" fillId="15" fontId="1" numFmtId="0" xfId="0" applyFont="1"/>
    <xf borderId="0" fillId="16" fontId="1" numFmtId="0" xfId="0" applyFont="1"/>
    <xf borderId="0" fillId="1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0.13"/>
    <col customWidth="1" min="12" max="12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1"/>
      <c r="AC1" s="1"/>
      <c r="AD1" s="1"/>
      <c r="AE1" s="1"/>
      <c r="AF1" s="1"/>
      <c r="AG1" s="1"/>
    </row>
    <row r="2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>
        <v>137.0</v>
      </c>
      <c r="G2" s="3">
        <v>6.88</v>
      </c>
      <c r="H2" s="3" t="s">
        <v>32</v>
      </c>
      <c r="I2" s="3">
        <v>0.03</v>
      </c>
      <c r="J2" s="3">
        <v>5409679.0</v>
      </c>
      <c r="K2" s="3">
        <v>6.85</v>
      </c>
      <c r="L2" s="3">
        <v>6.939</v>
      </c>
      <c r="M2" s="4">
        <f t="shared" ref="M2:M187" si="1">J2/J3</f>
        <v>2.073309444</v>
      </c>
      <c r="N2" s="3">
        <v>200.0</v>
      </c>
      <c r="O2" s="4">
        <f t="shared" ref="O2:O187" si="2">M2*N2</f>
        <v>414.6618887</v>
      </c>
      <c r="P2" s="4">
        <v>0.12309999999999999</v>
      </c>
      <c r="Q2" s="4">
        <f t="shared" ref="Q2:Q187" si="3">O2/P2</f>
        <v>3368.496253</v>
      </c>
      <c r="R2" s="4"/>
      <c r="S2" s="4">
        <v>0.10780586985883552</v>
      </c>
      <c r="T2" s="4">
        <v>0.0186534623228191</v>
      </c>
      <c r="U2" s="4">
        <f t="shared" ref="U2:U187" si="4">M2-S2</f>
        <v>1.965503574</v>
      </c>
      <c r="V2" s="4">
        <f t="shared" ref="V2:V187" si="5">U2*N2</f>
        <v>393.1007147</v>
      </c>
      <c r="W2" s="4">
        <f t="shared" ref="W2:W187" si="6">V2/P2</f>
        <v>3193.344555</v>
      </c>
      <c r="X2" s="4">
        <f t="shared" ref="X2:X187" si="7">S2-T2</f>
        <v>0.08915240754</v>
      </c>
      <c r="Y2" s="4">
        <f t="shared" ref="Y2:Y187" si="8">S2+T2</f>
        <v>0.1264593322</v>
      </c>
      <c r="Z2" s="4">
        <f t="shared" ref="Z2:Z187" si="9">(X2*N2)/P2</f>
        <v>144.8455037</v>
      </c>
      <c r="AA2" s="4">
        <f t="shared" ref="AA2:AA187" si="10">(Y2*N2)/P2</f>
        <v>205.4578914</v>
      </c>
      <c r="AB2" s="4"/>
      <c r="AC2" s="4"/>
      <c r="AD2" s="4"/>
      <c r="AE2" s="4"/>
      <c r="AF2" s="4"/>
      <c r="AG2" s="4"/>
    </row>
    <row r="3">
      <c r="A3" s="3"/>
      <c r="B3" s="3"/>
      <c r="C3" s="3"/>
      <c r="D3" s="3" t="s">
        <v>30</v>
      </c>
      <c r="E3" s="3" t="s">
        <v>33</v>
      </c>
      <c r="F3" s="3">
        <v>143.0</v>
      </c>
      <c r="G3" s="3">
        <v>6.881</v>
      </c>
      <c r="H3" s="3" t="s">
        <v>32</v>
      </c>
      <c r="I3" s="3">
        <v>0.028</v>
      </c>
      <c r="J3" s="3">
        <v>2609200.0</v>
      </c>
      <c r="K3" s="3">
        <v>6.854</v>
      </c>
      <c r="L3" s="3">
        <v>6.933</v>
      </c>
      <c r="M3" s="4">
        <f t="shared" si="1"/>
        <v>1.089364914</v>
      </c>
      <c r="N3" s="3">
        <v>200.0</v>
      </c>
      <c r="O3" s="4">
        <f t="shared" si="2"/>
        <v>217.8729829</v>
      </c>
      <c r="P3" s="4">
        <v>0.12309999999999999</v>
      </c>
      <c r="Q3" s="4">
        <f t="shared" si="3"/>
        <v>1769.886132</v>
      </c>
      <c r="R3" s="4"/>
      <c r="S3" s="4">
        <v>0.10780586985883552</v>
      </c>
      <c r="T3" s="4">
        <v>0.0186534623228191</v>
      </c>
      <c r="U3" s="4">
        <f t="shared" si="4"/>
        <v>0.9815590444</v>
      </c>
      <c r="V3" s="4">
        <f t="shared" si="5"/>
        <v>196.3118089</v>
      </c>
      <c r="W3" s="4">
        <f t="shared" si="6"/>
        <v>1594.734434</v>
      </c>
      <c r="X3" s="4">
        <f t="shared" si="7"/>
        <v>0.08915240754</v>
      </c>
      <c r="Y3" s="4">
        <f t="shared" si="8"/>
        <v>0.1264593322</v>
      </c>
      <c r="Z3" s="4">
        <f t="shared" si="9"/>
        <v>144.8455037</v>
      </c>
      <c r="AA3" s="4">
        <f t="shared" si="10"/>
        <v>205.4578914</v>
      </c>
      <c r="AB3" s="4"/>
      <c r="AC3" s="4"/>
      <c r="AD3" s="4"/>
      <c r="AE3" s="4"/>
      <c r="AF3" s="4"/>
      <c r="AG3" s="4"/>
    </row>
    <row r="4">
      <c r="A4" s="3" t="s">
        <v>34</v>
      </c>
      <c r="B4" s="3" t="s">
        <v>35</v>
      </c>
      <c r="C4" s="3" t="s">
        <v>36</v>
      </c>
      <c r="D4" s="3" t="s">
        <v>30</v>
      </c>
      <c r="E4" s="3" t="s">
        <v>31</v>
      </c>
      <c r="F4" s="3">
        <v>137.0</v>
      </c>
      <c r="G4" s="3">
        <v>6.884</v>
      </c>
      <c r="H4" s="3" t="s">
        <v>32</v>
      </c>
      <c r="I4" s="3">
        <v>0.032</v>
      </c>
      <c r="J4" s="3">
        <v>2395157.0</v>
      </c>
      <c r="K4" s="3">
        <v>6.853</v>
      </c>
      <c r="L4" s="3">
        <v>6.928</v>
      </c>
      <c r="M4" s="4">
        <f t="shared" si="1"/>
        <v>0.1030230044</v>
      </c>
      <c r="N4" s="3">
        <v>200.0</v>
      </c>
      <c r="O4" s="4">
        <f t="shared" si="2"/>
        <v>20.60460087</v>
      </c>
      <c r="P4" s="4">
        <v>0.09760000000000013</v>
      </c>
      <c r="Q4" s="4">
        <f t="shared" si="3"/>
        <v>211.1127139</v>
      </c>
      <c r="R4" s="4"/>
      <c r="S4" s="4">
        <v>0.10780586985883552</v>
      </c>
      <c r="T4" s="4">
        <v>0.0186534623228191</v>
      </c>
      <c r="U4" s="4">
        <f t="shared" si="4"/>
        <v>-0.004782865491</v>
      </c>
      <c r="V4" s="4">
        <f t="shared" si="5"/>
        <v>-0.9565730982</v>
      </c>
      <c r="W4" s="4">
        <f t="shared" si="6"/>
        <v>-9.800953875</v>
      </c>
      <c r="X4" s="4">
        <f t="shared" si="7"/>
        <v>0.08915240754</v>
      </c>
      <c r="Y4" s="4">
        <f t="shared" si="8"/>
        <v>0.1264593322</v>
      </c>
      <c r="Z4" s="4">
        <f t="shared" si="9"/>
        <v>182.6893597</v>
      </c>
      <c r="AA4" s="4">
        <f t="shared" si="10"/>
        <v>259.1379758</v>
      </c>
      <c r="AB4" s="4"/>
      <c r="AC4" s="4"/>
      <c r="AD4" s="4"/>
      <c r="AE4" s="4"/>
      <c r="AF4" s="4"/>
      <c r="AG4" s="4"/>
    </row>
    <row r="5">
      <c r="A5" s="3"/>
      <c r="B5" s="3"/>
      <c r="C5" s="3"/>
      <c r="D5" s="3" t="s">
        <v>30</v>
      </c>
      <c r="E5" s="3" t="s">
        <v>33</v>
      </c>
      <c r="F5" s="3">
        <v>143.0</v>
      </c>
      <c r="G5" s="3">
        <v>6.884</v>
      </c>
      <c r="H5" s="3" t="s">
        <v>32</v>
      </c>
      <c r="I5" s="3">
        <v>0.035</v>
      </c>
      <c r="J5" s="3">
        <v>2.3248759E7</v>
      </c>
      <c r="K5" s="3">
        <v>6.846</v>
      </c>
      <c r="L5" s="3">
        <v>6.963</v>
      </c>
      <c r="M5" s="4">
        <f t="shared" si="1"/>
        <v>42.31701963</v>
      </c>
      <c r="N5" s="3">
        <v>200.0</v>
      </c>
      <c r="O5" s="4">
        <f t="shared" si="2"/>
        <v>8463.403926</v>
      </c>
      <c r="P5" s="4">
        <v>0.09760000000000013</v>
      </c>
      <c r="Q5" s="4">
        <f t="shared" si="3"/>
        <v>86715.20416</v>
      </c>
      <c r="R5" s="4"/>
      <c r="S5" s="4">
        <v>0.10780586985883552</v>
      </c>
      <c r="T5" s="4">
        <v>0.0186534623228191</v>
      </c>
      <c r="U5" s="4">
        <f t="shared" si="4"/>
        <v>42.20921376</v>
      </c>
      <c r="V5" s="4">
        <f t="shared" si="5"/>
        <v>8441.842752</v>
      </c>
      <c r="W5" s="4">
        <f t="shared" si="6"/>
        <v>86494.29049</v>
      </c>
      <c r="X5" s="4">
        <f t="shared" si="7"/>
        <v>0.08915240754</v>
      </c>
      <c r="Y5" s="4">
        <f t="shared" si="8"/>
        <v>0.1264593322</v>
      </c>
      <c r="Z5" s="4">
        <f t="shared" si="9"/>
        <v>182.6893597</v>
      </c>
      <c r="AA5" s="4">
        <f t="shared" si="10"/>
        <v>259.1379758</v>
      </c>
      <c r="AB5" s="4"/>
      <c r="AC5" s="4"/>
      <c r="AD5" s="4"/>
      <c r="AE5" s="4"/>
      <c r="AF5" s="4"/>
      <c r="AG5" s="4"/>
    </row>
    <row r="6">
      <c r="A6" s="3" t="s">
        <v>34</v>
      </c>
      <c r="B6" s="3" t="s">
        <v>35</v>
      </c>
      <c r="C6" s="3" t="s">
        <v>37</v>
      </c>
      <c r="D6" s="3" t="s">
        <v>30</v>
      </c>
      <c r="E6" s="3" t="s">
        <v>31</v>
      </c>
      <c r="F6" s="3">
        <v>137.0</v>
      </c>
      <c r="G6" s="3">
        <v>6.883</v>
      </c>
      <c r="H6" s="3" t="s">
        <v>32</v>
      </c>
      <c r="I6" s="3">
        <v>0.03</v>
      </c>
      <c r="J6" s="3">
        <v>549395.0</v>
      </c>
      <c r="K6" s="3">
        <v>6.853</v>
      </c>
      <c r="L6" s="3">
        <v>6.931</v>
      </c>
      <c r="M6" s="4">
        <f t="shared" si="1"/>
        <v>0.1314827774</v>
      </c>
      <c r="N6" s="3">
        <v>200.0</v>
      </c>
      <c r="O6" s="4">
        <f t="shared" si="2"/>
        <v>26.29655547</v>
      </c>
      <c r="P6" s="4">
        <v>0.08009999999999984</v>
      </c>
      <c r="Q6" s="4">
        <f t="shared" si="3"/>
        <v>328.2965727</v>
      </c>
      <c r="R6" s="4"/>
      <c r="S6" s="4">
        <v>0.10780586985883552</v>
      </c>
      <c r="T6" s="4">
        <v>0.0186534623228191</v>
      </c>
      <c r="U6" s="4">
        <f t="shared" si="4"/>
        <v>0.02367690751</v>
      </c>
      <c r="V6" s="4">
        <f t="shared" si="5"/>
        <v>4.735381502</v>
      </c>
      <c r="W6" s="4">
        <f t="shared" si="6"/>
        <v>59.11837082</v>
      </c>
      <c r="X6" s="4">
        <f t="shared" si="7"/>
        <v>0.08915240754</v>
      </c>
      <c r="Y6" s="4">
        <f t="shared" si="8"/>
        <v>0.1264593322</v>
      </c>
      <c r="Z6" s="4">
        <f t="shared" si="9"/>
        <v>222.6027654</v>
      </c>
      <c r="AA6" s="4">
        <f t="shared" si="10"/>
        <v>315.7536384</v>
      </c>
      <c r="AB6" s="4"/>
      <c r="AC6" s="4"/>
      <c r="AD6" s="4"/>
      <c r="AE6" s="4"/>
      <c r="AF6" s="4"/>
      <c r="AG6" s="4"/>
    </row>
    <row r="7">
      <c r="A7" s="3"/>
      <c r="B7" s="3"/>
      <c r="C7" s="3"/>
      <c r="D7" s="3" t="s">
        <v>30</v>
      </c>
      <c r="E7" s="3" t="s">
        <v>33</v>
      </c>
      <c r="F7" s="3">
        <v>143.0</v>
      </c>
      <c r="G7" s="3">
        <v>6.884</v>
      </c>
      <c r="H7" s="3" t="s">
        <v>32</v>
      </c>
      <c r="I7" s="3">
        <v>0.032</v>
      </c>
      <c r="J7" s="3">
        <v>4178456.0</v>
      </c>
      <c r="K7" s="3">
        <v>6.844</v>
      </c>
      <c r="L7" s="3">
        <v>6.954</v>
      </c>
      <c r="M7" s="4">
        <f t="shared" si="1"/>
        <v>1.273206051</v>
      </c>
      <c r="N7" s="3">
        <v>200.0</v>
      </c>
      <c r="O7" s="4">
        <f t="shared" si="2"/>
        <v>254.6412102</v>
      </c>
      <c r="P7" s="4">
        <v>0.08009999999999984</v>
      </c>
      <c r="Q7" s="4">
        <f t="shared" si="3"/>
        <v>3179.041326</v>
      </c>
      <c r="R7" s="4"/>
      <c r="S7" s="4">
        <v>0.10780586985883552</v>
      </c>
      <c r="T7" s="4">
        <v>0.0186534623228191</v>
      </c>
      <c r="U7" s="4">
        <f t="shared" si="4"/>
        <v>1.165400181</v>
      </c>
      <c r="V7" s="4">
        <f t="shared" si="5"/>
        <v>233.0800362</v>
      </c>
      <c r="W7" s="4">
        <f t="shared" si="6"/>
        <v>2909.863124</v>
      </c>
      <c r="X7" s="4">
        <f t="shared" si="7"/>
        <v>0.08915240754</v>
      </c>
      <c r="Y7" s="4">
        <f t="shared" si="8"/>
        <v>0.1264593322</v>
      </c>
      <c r="Z7" s="4">
        <f t="shared" si="9"/>
        <v>222.6027654</v>
      </c>
      <c r="AA7" s="4">
        <f t="shared" si="10"/>
        <v>315.7536384</v>
      </c>
      <c r="AB7" s="4"/>
      <c r="AC7" s="4"/>
      <c r="AD7" s="4"/>
      <c r="AE7" s="4"/>
      <c r="AF7" s="4"/>
      <c r="AG7" s="4"/>
    </row>
    <row r="8">
      <c r="A8" s="3" t="s">
        <v>34</v>
      </c>
      <c r="B8" s="3" t="s">
        <v>38</v>
      </c>
      <c r="C8" s="3" t="s">
        <v>39</v>
      </c>
      <c r="D8" s="3" t="s">
        <v>30</v>
      </c>
      <c r="E8" s="3" t="s">
        <v>31</v>
      </c>
      <c r="F8" s="3">
        <v>137.0</v>
      </c>
      <c r="G8" s="3">
        <v>6.883</v>
      </c>
      <c r="H8" s="3" t="s">
        <v>32</v>
      </c>
      <c r="I8" s="3">
        <v>0.037</v>
      </c>
      <c r="J8" s="3">
        <v>3281838.0</v>
      </c>
      <c r="K8" s="3">
        <v>6.851</v>
      </c>
      <c r="L8" s="3">
        <v>6.941</v>
      </c>
      <c r="M8" s="4">
        <f t="shared" si="1"/>
        <v>0.1456180384</v>
      </c>
      <c r="N8" s="3">
        <v>200.0</v>
      </c>
      <c r="O8" s="4">
        <f t="shared" si="2"/>
        <v>29.12360769</v>
      </c>
      <c r="P8" s="4">
        <v>0.05630000000000002</v>
      </c>
      <c r="Q8" s="4">
        <f t="shared" si="3"/>
        <v>517.2932093</v>
      </c>
      <c r="R8" s="4"/>
      <c r="S8" s="4">
        <v>0.10780586985883552</v>
      </c>
      <c r="T8" s="4">
        <v>0.0186534623228191</v>
      </c>
      <c r="U8" s="4">
        <f t="shared" si="4"/>
        <v>0.03781216857</v>
      </c>
      <c r="V8" s="4">
        <f t="shared" si="5"/>
        <v>7.562433714</v>
      </c>
      <c r="W8" s="4">
        <f t="shared" si="6"/>
        <v>134.323867</v>
      </c>
      <c r="X8" s="4">
        <f t="shared" si="7"/>
        <v>0.08915240754</v>
      </c>
      <c r="Y8" s="4">
        <f t="shared" si="8"/>
        <v>0.1264593322</v>
      </c>
      <c r="Z8" s="4">
        <f t="shared" si="9"/>
        <v>316.7048225</v>
      </c>
      <c r="AA8" s="4">
        <f t="shared" si="10"/>
        <v>449.2338621</v>
      </c>
      <c r="AB8" s="4"/>
      <c r="AC8" s="4"/>
      <c r="AD8" s="4"/>
      <c r="AE8" s="4"/>
      <c r="AF8" s="4"/>
      <c r="AG8" s="4"/>
    </row>
    <row r="9">
      <c r="A9" s="3"/>
      <c r="B9" s="3"/>
      <c r="C9" s="3"/>
      <c r="D9" s="3" t="s">
        <v>30</v>
      </c>
      <c r="E9" s="3" t="s">
        <v>33</v>
      </c>
      <c r="F9" s="3">
        <v>143.0</v>
      </c>
      <c r="G9" s="3">
        <v>6.883</v>
      </c>
      <c r="H9" s="3" t="s">
        <v>32</v>
      </c>
      <c r="I9" s="3">
        <v>0.039</v>
      </c>
      <c r="J9" s="3">
        <v>2.2537304E7</v>
      </c>
      <c r="K9" s="3">
        <v>6.845</v>
      </c>
      <c r="L9" s="3">
        <v>6.976</v>
      </c>
      <c r="M9" s="4">
        <f t="shared" si="1"/>
        <v>19.03657334</v>
      </c>
      <c r="N9" s="3">
        <v>200.0</v>
      </c>
      <c r="O9" s="4">
        <f t="shared" si="2"/>
        <v>3807.314669</v>
      </c>
      <c r="P9" s="4">
        <v>0.05630000000000002</v>
      </c>
      <c r="Q9" s="4">
        <f t="shared" si="3"/>
        <v>67625.48257</v>
      </c>
      <c r="R9" s="4"/>
      <c r="S9" s="4">
        <v>0.10780586985883552</v>
      </c>
      <c r="T9" s="4">
        <v>0.0186534623228191</v>
      </c>
      <c r="U9" s="4">
        <f t="shared" si="4"/>
        <v>18.92876747</v>
      </c>
      <c r="V9" s="4">
        <f t="shared" si="5"/>
        <v>3785.753495</v>
      </c>
      <c r="W9" s="4">
        <f t="shared" si="6"/>
        <v>67242.51323</v>
      </c>
      <c r="X9" s="4">
        <f t="shared" si="7"/>
        <v>0.08915240754</v>
      </c>
      <c r="Y9" s="4">
        <f t="shared" si="8"/>
        <v>0.1264593322</v>
      </c>
      <c r="Z9" s="4">
        <f t="shared" si="9"/>
        <v>316.7048225</v>
      </c>
      <c r="AA9" s="4">
        <f t="shared" si="10"/>
        <v>449.2338621</v>
      </c>
      <c r="AB9" s="4"/>
      <c r="AC9" s="4"/>
      <c r="AD9" s="4"/>
      <c r="AE9" s="4"/>
      <c r="AF9" s="4"/>
      <c r="AG9" s="4"/>
    </row>
    <row r="10">
      <c r="A10" s="3" t="s">
        <v>34</v>
      </c>
      <c r="B10" s="3" t="s">
        <v>38</v>
      </c>
      <c r="C10" s="3" t="s">
        <v>40</v>
      </c>
      <c r="D10" s="3" t="s">
        <v>30</v>
      </c>
      <c r="E10" s="3" t="s">
        <v>31</v>
      </c>
      <c r="F10" s="3">
        <v>137.0</v>
      </c>
      <c r="G10" s="3">
        <v>6.884</v>
      </c>
      <c r="H10" s="3" t="s">
        <v>32</v>
      </c>
      <c r="I10" s="3">
        <v>0.038</v>
      </c>
      <c r="J10" s="3">
        <v>1183895.0</v>
      </c>
      <c r="K10" s="3">
        <v>6.854</v>
      </c>
      <c r="L10" s="3">
        <v>6.953</v>
      </c>
      <c r="M10" s="4">
        <f t="shared" si="1"/>
        <v>0.1438514689</v>
      </c>
      <c r="N10" s="3">
        <v>200.0</v>
      </c>
      <c r="O10" s="4">
        <f t="shared" si="2"/>
        <v>28.77029379</v>
      </c>
      <c r="P10" s="4">
        <v>0.1372</v>
      </c>
      <c r="Q10" s="4">
        <f t="shared" si="3"/>
        <v>209.6960189</v>
      </c>
      <c r="R10" s="4"/>
      <c r="S10" s="4">
        <v>0.10780586985883552</v>
      </c>
      <c r="T10" s="4">
        <v>0.0186534623228191</v>
      </c>
      <c r="U10" s="4">
        <f t="shared" si="4"/>
        <v>0.03604559908</v>
      </c>
      <c r="V10" s="4">
        <f t="shared" si="5"/>
        <v>7.209119815</v>
      </c>
      <c r="W10" s="4">
        <f t="shared" si="6"/>
        <v>52.54460507</v>
      </c>
      <c r="X10" s="4">
        <f t="shared" si="7"/>
        <v>0.08915240754</v>
      </c>
      <c r="Y10" s="4">
        <f t="shared" si="8"/>
        <v>0.1264593322</v>
      </c>
      <c r="Z10" s="4">
        <f t="shared" si="9"/>
        <v>129.9597777</v>
      </c>
      <c r="AA10" s="4">
        <f t="shared" si="10"/>
        <v>184.3430498</v>
      </c>
      <c r="AB10" s="4"/>
      <c r="AC10" s="4"/>
      <c r="AD10" s="4"/>
      <c r="AE10" s="4"/>
      <c r="AF10" s="4"/>
      <c r="AG10" s="4"/>
    </row>
    <row r="11">
      <c r="A11" s="3"/>
      <c r="B11" s="3"/>
      <c r="C11" s="3"/>
      <c r="D11" s="3" t="s">
        <v>30</v>
      </c>
      <c r="E11" s="3" t="s">
        <v>33</v>
      </c>
      <c r="F11" s="3">
        <v>143.0</v>
      </c>
      <c r="G11" s="3">
        <v>6.885</v>
      </c>
      <c r="H11" s="3" t="s">
        <v>32</v>
      </c>
      <c r="I11" s="3">
        <v>0.04</v>
      </c>
      <c r="J11" s="3">
        <v>8229982.0</v>
      </c>
      <c r="K11" s="3">
        <v>6.843</v>
      </c>
      <c r="L11" s="3">
        <v>6.968</v>
      </c>
      <c r="M11" s="4">
        <f t="shared" si="1"/>
        <v>3.017892143</v>
      </c>
      <c r="N11" s="3">
        <v>200.0</v>
      </c>
      <c r="O11" s="4">
        <f t="shared" si="2"/>
        <v>603.5784285</v>
      </c>
      <c r="P11" s="4">
        <v>0.1372</v>
      </c>
      <c r="Q11" s="4">
        <f t="shared" si="3"/>
        <v>4399.259683</v>
      </c>
      <c r="R11" s="4"/>
      <c r="S11" s="4">
        <v>0.10780586985883552</v>
      </c>
      <c r="T11" s="4">
        <v>0.0186534623228191</v>
      </c>
      <c r="U11" s="4">
        <f t="shared" si="4"/>
        <v>2.910086273</v>
      </c>
      <c r="V11" s="4">
        <f t="shared" si="5"/>
        <v>582.0172545</v>
      </c>
      <c r="W11" s="4">
        <f t="shared" si="6"/>
        <v>4242.108269</v>
      </c>
      <c r="X11" s="4">
        <f t="shared" si="7"/>
        <v>0.08915240754</v>
      </c>
      <c r="Y11" s="4">
        <f t="shared" si="8"/>
        <v>0.1264593322</v>
      </c>
      <c r="Z11" s="4">
        <f t="shared" si="9"/>
        <v>129.9597777</v>
      </c>
      <c r="AA11" s="4">
        <f t="shared" si="10"/>
        <v>184.3430498</v>
      </c>
      <c r="AB11" s="4"/>
      <c r="AC11" s="4"/>
      <c r="AD11" s="4"/>
      <c r="AE11" s="4"/>
      <c r="AF11" s="4"/>
      <c r="AG11" s="4"/>
    </row>
    <row r="12">
      <c r="A12" s="3" t="s">
        <v>34</v>
      </c>
      <c r="B12" s="3" t="s">
        <v>41</v>
      </c>
      <c r="C12" s="3" t="s">
        <v>42</v>
      </c>
      <c r="D12" s="3" t="s">
        <v>30</v>
      </c>
      <c r="E12" s="3" t="s">
        <v>31</v>
      </c>
      <c r="F12" s="3">
        <v>137.0</v>
      </c>
      <c r="G12" s="3">
        <v>6.884</v>
      </c>
      <c r="H12" s="3" t="s">
        <v>32</v>
      </c>
      <c r="I12" s="3">
        <v>0.034</v>
      </c>
      <c r="J12" s="3">
        <v>2727063.0</v>
      </c>
      <c r="K12" s="3">
        <v>6.852</v>
      </c>
      <c r="L12" s="3">
        <v>6.918</v>
      </c>
      <c r="M12" s="4">
        <f t="shared" si="1"/>
        <v>0.1214975098</v>
      </c>
      <c r="N12" s="3">
        <v>200.0</v>
      </c>
      <c r="O12" s="4">
        <f t="shared" si="2"/>
        <v>24.29950195</v>
      </c>
      <c r="P12" s="4">
        <v>0.11709999999999998</v>
      </c>
      <c r="Q12" s="4">
        <f t="shared" si="3"/>
        <v>207.5106913</v>
      </c>
      <c r="R12" s="4"/>
      <c r="S12" s="4">
        <v>0.10780586985883552</v>
      </c>
      <c r="T12" s="4">
        <v>0.0186534623228191</v>
      </c>
      <c r="U12" s="4">
        <f t="shared" si="4"/>
        <v>0.0136916399</v>
      </c>
      <c r="V12" s="4">
        <f t="shared" si="5"/>
        <v>2.73832798</v>
      </c>
      <c r="W12" s="4">
        <f t="shared" si="6"/>
        <v>23.38452588</v>
      </c>
      <c r="X12" s="4">
        <f t="shared" si="7"/>
        <v>0.08915240754</v>
      </c>
      <c r="Y12" s="4">
        <f t="shared" si="8"/>
        <v>0.1264593322</v>
      </c>
      <c r="Z12" s="4">
        <f t="shared" si="9"/>
        <v>152.267135</v>
      </c>
      <c r="AA12" s="4">
        <f t="shared" si="10"/>
        <v>215.9851959</v>
      </c>
      <c r="AB12" s="4"/>
      <c r="AC12" s="4"/>
      <c r="AD12" s="4"/>
      <c r="AE12" s="4"/>
      <c r="AF12" s="4"/>
      <c r="AG12" s="4"/>
    </row>
    <row r="13">
      <c r="A13" s="3"/>
      <c r="B13" s="3"/>
      <c r="C13" s="3"/>
      <c r="D13" s="3" t="s">
        <v>30</v>
      </c>
      <c r="E13" s="3" t="s">
        <v>33</v>
      </c>
      <c r="F13" s="3">
        <v>143.0</v>
      </c>
      <c r="G13" s="3">
        <v>6.884</v>
      </c>
      <c r="H13" s="3" t="s">
        <v>32</v>
      </c>
      <c r="I13" s="3">
        <v>0.038</v>
      </c>
      <c r="J13" s="3">
        <v>2.2445423E7</v>
      </c>
      <c r="K13" s="3">
        <v>6.845</v>
      </c>
      <c r="L13" s="3">
        <v>6.963</v>
      </c>
      <c r="M13" s="4">
        <f t="shared" si="1"/>
        <v>13.58098915</v>
      </c>
      <c r="N13" s="3">
        <v>200.0</v>
      </c>
      <c r="O13" s="4">
        <f t="shared" si="2"/>
        <v>2716.19783</v>
      </c>
      <c r="P13" s="4">
        <v>0.11709999999999998</v>
      </c>
      <c r="Q13" s="4">
        <f t="shared" si="3"/>
        <v>23195.54082</v>
      </c>
      <c r="R13" s="4"/>
      <c r="S13" s="4">
        <v>0.10780586985883552</v>
      </c>
      <c r="T13" s="4">
        <v>0.0186534623228191</v>
      </c>
      <c r="U13" s="4">
        <f t="shared" si="4"/>
        <v>13.47318328</v>
      </c>
      <c r="V13" s="4">
        <f t="shared" si="5"/>
        <v>2694.636656</v>
      </c>
      <c r="W13" s="4">
        <f t="shared" si="6"/>
        <v>23011.41466</v>
      </c>
      <c r="X13" s="4">
        <f t="shared" si="7"/>
        <v>0.08915240754</v>
      </c>
      <c r="Y13" s="4">
        <f t="shared" si="8"/>
        <v>0.1264593322</v>
      </c>
      <c r="Z13" s="4">
        <f t="shared" si="9"/>
        <v>152.267135</v>
      </c>
      <c r="AA13" s="4">
        <f t="shared" si="10"/>
        <v>215.9851959</v>
      </c>
      <c r="AB13" s="4"/>
      <c r="AC13" s="4"/>
      <c r="AD13" s="4"/>
      <c r="AE13" s="4"/>
      <c r="AF13" s="4"/>
      <c r="AG13" s="4"/>
    </row>
    <row r="14">
      <c r="A14" s="3" t="s">
        <v>27</v>
      </c>
      <c r="B14" s="3" t="s">
        <v>35</v>
      </c>
      <c r="C14" s="3" t="s">
        <v>43</v>
      </c>
      <c r="D14" s="3" t="s">
        <v>30</v>
      </c>
      <c r="E14" s="3" t="s">
        <v>31</v>
      </c>
      <c r="F14" s="3">
        <v>137.0</v>
      </c>
      <c r="G14" s="3">
        <v>6.885</v>
      </c>
      <c r="H14" s="3" t="s">
        <v>32</v>
      </c>
      <c r="I14" s="3">
        <v>0.037</v>
      </c>
      <c r="J14" s="3">
        <v>1652709.0</v>
      </c>
      <c r="K14" s="3">
        <v>6.851</v>
      </c>
      <c r="L14" s="3">
        <v>6.931</v>
      </c>
      <c r="M14" s="4">
        <f t="shared" si="1"/>
        <v>0.1431550236</v>
      </c>
      <c r="N14" s="3">
        <v>200.0</v>
      </c>
      <c r="O14" s="4">
        <f t="shared" si="2"/>
        <v>28.63100471</v>
      </c>
      <c r="P14" s="4">
        <v>0.15189999999999992</v>
      </c>
      <c r="Q14" s="4">
        <f t="shared" si="3"/>
        <v>188.485877</v>
      </c>
      <c r="R14" s="4"/>
      <c r="S14" s="4">
        <v>0.10780586985883552</v>
      </c>
      <c r="T14" s="4">
        <v>0.0186534623228191</v>
      </c>
      <c r="U14" s="4">
        <f t="shared" si="4"/>
        <v>0.03534915371</v>
      </c>
      <c r="V14" s="4">
        <f t="shared" si="5"/>
        <v>7.069830741</v>
      </c>
      <c r="W14" s="4">
        <f t="shared" si="6"/>
        <v>46.54266452</v>
      </c>
      <c r="X14" s="4">
        <f t="shared" si="7"/>
        <v>0.08915240754</v>
      </c>
      <c r="Y14" s="4">
        <f t="shared" si="8"/>
        <v>0.1264593322</v>
      </c>
      <c r="Z14" s="4">
        <f t="shared" si="9"/>
        <v>117.3830251</v>
      </c>
      <c r="AA14" s="4">
        <f t="shared" si="10"/>
        <v>166.5033998</v>
      </c>
      <c r="AB14" s="4"/>
      <c r="AC14" s="4"/>
      <c r="AD14" s="4"/>
      <c r="AE14" s="4"/>
      <c r="AF14" s="4"/>
      <c r="AG14" s="4"/>
    </row>
    <row r="15">
      <c r="A15" s="3"/>
      <c r="B15" s="3"/>
      <c r="C15" s="3"/>
      <c r="D15" s="3" t="s">
        <v>30</v>
      </c>
      <c r="E15" s="3" t="s">
        <v>33</v>
      </c>
      <c r="F15" s="3">
        <v>143.0</v>
      </c>
      <c r="G15" s="3">
        <v>6.885</v>
      </c>
      <c r="H15" s="3" t="s">
        <v>32</v>
      </c>
      <c r="I15" s="3">
        <v>0.04</v>
      </c>
      <c r="J15" s="3">
        <v>1.154489E7</v>
      </c>
      <c r="K15" s="3">
        <v>6.846</v>
      </c>
      <c r="L15" s="3">
        <v>6.962</v>
      </c>
      <c r="M15" s="4">
        <f t="shared" si="1"/>
        <v>71.7729231</v>
      </c>
      <c r="N15" s="3">
        <v>200.0</v>
      </c>
      <c r="O15" s="4">
        <f t="shared" si="2"/>
        <v>14354.58462</v>
      </c>
      <c r="P15" s="4">
        <v>0.15189999999999992</v>
      </c>
      <c r="Q15" s="4">
        <f t="shared" si="3"/>
        <v>94500.22792</v>
      </c>
      <c r="R15" s="4"/>
      <c r="S15" s="4">
        <v>0.10780586985883552</v>
      </c>
      <c r="T15" s="4">
        <v>0.0186534623228191</v>
      </c>
      <c r="U15" s="4">
        <f t="shared" si="4"/>
        <v>71.66511723</v>
      </c>
      <c r="V15" s="4">
        <f t="shared" si="5"/>
        <v>14333.02345</v>
      </c>
      <c r="W15" s="4">
        <f t="shared" si="6"/>
        <v>94358.28471</v>
      </c>
      <c r="X15" s="4">
        <f t="shared" si="7"/>
        <v>0.08915240754</v>
      </c>
      <c r="Y15" s="4">
        <f t="shared" si="8"/>
        <v>0.1264593322</v>
      </c>
      <c r="Z15" s="4">
        <f t="shared" si="9"/>
        <v>117.3830251</v>
      </c>
      <c r="AA15" s="4">
        <f t="shared" si="10"/>
        <v>166.5033998</v>
      </c>
      <c r="AB15" s="4"/>
      <c r="AC15" s="4"/>
      <c r="AD15" s="4"/>
      <c r="AE15" s="4"/>
      <c r="AF15" s="4"/>
      <c r="AG15" s="4"/>
    </row>
    <row r="16">
      <c r="A16" s="3" t="s">
        <v>27</v>
      </c>
      <c r="B16" s="3" t="s">
        <v>35</v>
      </c>
      <c r="C16" s="3" t="s">
        <v>44</v>
      </c>
      <c r="D16" s="3" t="s">
        <v>30</v>
      </c>
      <c r="E16" s="3" t="s">
        <v>31</v>
      </c>
      <c r="F16" s="3">
        <v>137.0</v>
      </c>
      <c r="G16" s="3">
        <v>6.882</v>
      </c>
      <c r="H16" s="3" t="s">
        <v>32</v>
      </c>
      <c r="I16" s="3">
        <v>0.03</v>
      </c>
      <c r="J16" s="3">
        <v>160853.0</v>
      </c>
      <c r="K16" s="3">
        <v>6.855</v>
      </c>
      <c r="L16" s="3">
        <v>6.919</v>
      </c>
      <c r="M16" s="4">
        <f t="shared" si="1"/>
        <v>0.1268279721</v>
      </c>
      <c r="N16" s="3">
        <v>200.0</v>
      </c>
      <c r="O16" s="4">
        <f t="shared" si="2"/>
        <v>25.36559442</v>
      </c>
      <c r="P16" s="4">
        <v>0.15649999999999986</v>
      </c>
      <c r="Q16" s="4">
        <f t="shared" si="3"/>
        <v>162.0804756</v>
      </c>
      <c r="R16" s="4"/>
      <c r="S16" s="4">
        <v>0.10780586985883552</v>
      </c>
      <c r="T16" s="4">
        <v>0.0186534623228191</v>
      </c>
      <c r="U16" s="4">
        <f t="shared" si="4"/>
        <v>0.01902210226</v>
      </c>
      <c r="V16" s="4">
        <f t="shared" si="5"/>
        <v>3.804420453</v>
      </c>
      <c r="W16" s="4">
        <f t="shared" si="6"/>
        <v>24.30939586</v>
      </c>
      <c r="X16" s="4">
        <f t="shared" si="7"/>
        <v>0.08915240754</v>
      </c>
      <c r="Y16" s="4">
        <f t="shared" si="8"/>
        <v>0.1264593322</v>
      </c>
      <c r="Z16" s="4">
        <f t="shared" si="9"/>
        <v>113.9327892</v>
      </c>
      <c r="AA16" s="4">
        <f t="shared" si="10"/>
        <v>161.6093702</v>
      </c>
      <c r="AB16" s="4"/>
      <c r="AC16" s="4"/>
      <c r="AD16" s="4"/>
      <c r="AE16" s="4"/>
      <c r="AF16" s="4"/>
      <c r="AG16" s="4"/>
    </row>
    <row r="17">
      <c r="A17" s="3"/>
      <c r="B17" s="3"/>
      <c r="C17" s="3"/>
      <c r="D17" s="3" t="s">
        <v>30</v>
      </c>
      <c r="E17" s="3" t="s">
        <v>33</v>
      </c>
      <c r="F17" s="3">
        <v>143.0</v>
      </c>
      <c r="G17" s="3">
        <v>6.884</v>
      </c>
      <c r="H17" s="3" t="s">
        <v>32</v>
      </c>
      <c r="I17" s="3">
        <v>0.033</v>
      </c>
      <c r="J17" s="3">
        <v>1268277.0</v>
      </c>
      <c r="K17" s="3">
        <v>6.843</v>
      </c>
      <c r="L17" s="3">
        <v>6.929</v>
      </c>
      <c r="M17" s="4">
        <f t="shared" si="1"/>
        <v>0.6661454569</v>
      </c>
      <c r="N17" s="3">
        <v>200.0</v>
      </c>
      <c r="O17" s="4">
        <f t="shared" si="2"/>
        <v>133.2290914</v>
      </c>
      <c r="P17" s="4">
        <v>0.15649999999999986</v>
      </c>
      <c r="Q17" s="4">
        <f t="shared" si="3"/>
        <v>851.3040983</v>
      </c>
      <c r="R17" s="4"/>
      <c r="S17" s="4">
        <v>0.10780586985883552</v>
      </c>
      <c r="T17" s="4">
        <v>0.0186534623228191</v>
      </c>
      <c r="U17" s="4">
        <f t="shared" si="4"/>
        <v>0.5583395871</v>
      </c>
      <c r="V17" s="4">
        <f t="shared" si="5"/>
        <v>111.6679174</v>
      </c>
      <c r="W17" s="4">
        <f t="shared" si="6"/>
        <v>713.5330186</v>
      </c>
      <c r="X17" s="4">
        <f t="shared" si="7"/>
        <v>0.08915240754</v>
      </c>
      <c r="Y17" s="4">
        <f t="shared" si="8"/>
        <v>0.1264593322</v>
      </c>
      <c r="Z17" s="4">
        <f t="shared" si="9"/>
        <v>113.9327892</v>
      </c>
      <c r="AA17" s="4">
        <f t="shared" si="10"/>
        <v>161.6093702</v>
      </c>
      <c r="AB17" s="4"/>
      <c r="AC17" s="4"/>
      <c r="AD17" s="4"/>
      <c r="AE17" s="4"/>
      <c r="AF17" s="4"/>
      <c r="AG17" s="4"/>
    </row>
    <row r="18">
      <c r="A18" s="3" t="s">
        <v>27</v>
      </c>
      <c r="B18" s="3" t="s">
        <v>38</v>
      </c>
      <c r="C18" s="3" t="s">
        <v>45</v>
      </c>
      <c r="D18" s="3" t="s">
        <v>30</v>
      </c>
      <c r="E18" s="3" t="s">
        <v>31</v>
      </c>
      <c r="F18" s="3">
        <v>137.0</v>
      </c>
      <c r="G18" s="3">
        <v>6.884</v>
      </c>
      <c r="H18" s="3" t="s">
        <v>32</v>
      </c>
      <c r="I18" s="3">
        <v>0.034</v>
      </c>
      <c r="J18" s="3">
        <v>1903904.0</v>
      </c>
      <c r="K18" s="3">
        <v>6.852</v>
      </c>
      <c r="L18" s="3">
        <v>6.931</v>
      </c>
      <c r="M18" s="4">
        <f t="shared" si="1"/>
        <v>0.1336039792</v>
      </c>
      <c r="N18" s="3">
        <v>200.0</v>
      </c>
      <c r="O18" s="4">
        <f t="shared" si="2"/>
        <v>26.72079585</v>
      </c>
      <c r="P18" s="4">
        <v>0.0766</v>
      </c>
      <c r="Q18" s="4">
        <f t="shared" si="3"/>
        <v>348.8354549</v>
      </c>
      <c r="R18" s="4"/>
      <c r="S18" s="4">
        <v>0.10780586985883552</v>
      </c>
      <c r="T18" s="4">
        <v>0.0186534623228191</v>
      </c>
      <c r="U18" s="4">
        <f t="shared" si="4"/>
        <v>0.02579810938</v>
      </c>
      <c r="V18" s="4">
        <f t="shared" si="5"/>
        <v>5.159621877</v>
      </c>
      <c r="W18" s="4">
        <f t="shared" si="6"/>
        <v>67.35798794</v>
      </c>
      <c r="X18" s="4">
        <f t="shared" si="7"/>
        <v>0.08915240754</v>
      </c>
      <c r="Y18" s="4">
        <f t="shared" si="8"/>
        <v>0.1264593322</v>
      </c>
      <c r="Z18" s="4">
        <f t="shared" si="9"/>
        <v>232.77391</v>
      </c>
      <c r="AA18" s="4">
        <f t="shared" si="10"/>
        <v>330.181024</v>
      </c>
      <c r="AB18" s="4"/>
      <c r="AC18" s="4"/>
      <c r="AD18" s="4"/>
      <c r="AE18" s="4"/>
      <c r="AF18" s="4"/>
      <c r="AG18" s="4"/>
    </row>
    <row r="19">
      <c r="A19" s="3"/>
      <c r="B19" s="3"/>
      <c r="C19" s="3"/>
      <c r="D19" s="3" t="s">
        <v>30</v>
      </c>
      <c r="E19" s="3" t="s">
        <v>33</v>
      </c>
      <c r="F19" s="3">
        <v>143.0</v>
      </c>
      <c r="G19" s="3">
        <v>6.884</v>
      </c>
      <c r="H19" s="3" t="s">
        <v>32</v>
      </c>
      <c r="I19" s="3">
        <v>0.035</v>
      </c>
      <c r="J19" s="3">
        <v>1.4250354E7</v>
      </c>
      <c r="K19" s="3">
        <v>6.844</v>
      </c>
      <c r="L19" s="3">
        <v>6.948</v>
      </c>
      <c r="M19" s="4">
        <f t="shared" si="1"/>
        <v>9.189632546</v>
      </c>
      <c r="N19" s="3">
        <v>200.0</v>
      </c>
      <c r="O19" s="4">
        <f t="shared" si="2"/>
        <v>1837.926509</v>
      </c>
      <c r="P19" s="4">
        <v>0.0766</v>
      </c>
      <c r="Q19" s="4">
        <f t="shared" si="3"/>
        <v>23993.81866</v>
      </c>
      <c r="R19" s="4"/>
      <c r="S19" s="4">
        <v>0.10780586985883552</v>
      </c>
      <c r="T19" s="4">
        <v>0.0186534623228191</v>
      </c>
      <c r="U19" s="4">
        <f t="shared" si="4"/>
        <v>9.081826676</v>
      </c>
      <c r="V19" s="4">
        <f t="shared" si="5"/>
        <v>1816.365335</v>
      </c>
      <c r="W19" s="4">
        <f t="shared" si="6"/>
        <v>23712.34119</v>
      </c>
      <c r="X19" s="4">
        <f t="shared" si="7"/>
        <v>0.08915240754</v>
      </c>
      <c r="Y19" s="4">
        <f t="shared" si="8"/>
        <v>0.1264593322</v>
      </c>
      <c r="Z19" s="4">
        <f t="shared" si="9"/>
        <v>232.77391</v>
      </c>
      <c r="AA19" s="4">
        <f t="shared" si="10"/>
        <v>330.181024</v>
      </c>
      <c r="AB19" s="4"/>
      <c r="AC19" s="4"/>
      <c r="AD19" s="4"/>
      <c r="AE19" s="4"/>
      <c r="AF19" s="4"/>
      <c r="AG19" s="4"/>
    </row>
    <row r="20">
      <c r="A20" s="3" t="s">
        <v>27</v>
      </c>
      <c r="B20" s="3" t="s">
        <v>38</v>
      </c>
      <c r="C20" s="3" t="s">
        <v>46</v>
      </c>
      <c r="D20" s="3" t="s">
        <v>30</v>
      </c>
      <c r="E20" s="3" t="s">
        <v>31</v>
      </c>
      <c r="F20" s="3">
        <v>137.0</v>
      </c>
      <c r="G20" s="3">
        <v>6.885</v>
      </c>
      <c r="H20" s="3" t="s">
        <v>32</v>
      </c>
      <c r="I20" s="3">
        <v>0.037</v>
      </c>
      <c r="J20" s="3">
        <v>1550699.0</v>
      </c>
      <c r="K20" s="3">
        <v>6.854</v>
      </c>
      <c r="L20" s="3">
        <v>6.938</v>
      </c>
      <c r="M20" s="4">
        <f t="shared" si="1"/>
        <v>0.1591119808</v>
      </c>
      <c r="N20" s="3">
        <v>200.0</v>
      </c>
      <c r="O20" s="4">
        <f t="shared" si="2"/>
        <v>31.82239615</v>
      </c>
      <c r="P20" s="4">
        <v>0.1856</v>
      </c>
      <c r="Q20" s="4">
        <f t="shared" si="3"/>
        <v>171.4568758</v>
      </c>
      <c r="R20" s="4"/>
      <c r="S20" s="4">
        <v>0.10780586985883552</v>
      </c>
      <c r="T20" s="4">
        <v>0.0186534623228191</v>
      </c>
      <c r="U20" s="4">
        <f t="shared" si="4"/>
        <v>0.0513061109</v>
      </c>
      <c r="V20" s="4">
        <f t="shared" si="5"/>
        <v>10.26122218</v>
      </c>
      <c r="W20" s="4">
        <f t="shared" si="6"/>
        <v>55.28675744</v>
      </c>
      <c r="X20" s="4">
        <f t="shared" si="7"/>
        <v>0.08915240754</v>
      </c>
      <c r="Y20" s="4">
        <f t="shared" si="8"/>
        <v>0.1264593322</v>
      </c>
      <c r="Z20" s="4">
        <f t="shared" si="9"/>
        <v>96.06940467</v>
      </c>
      <c r="AA20" s="4">
        <f t="shared" si="10"/>
        <v>136.2708321</v>
      </c>
      <c r="AB20" s="4"/>
      <c r="AC20" s="4"/>
      <c r="AD20" s="4"/>
      <c r="AE20" s="4"/>
      <c r="AF20" s="4"/>
      <c r="AG20" s="4"/>
    </row>
    <row r="21">
      <c r="A21" s="3"/>
      <c r="B21" s="3"/>
      <c r="C21" s="3"/>
      <c r="D21" s="3" t="s">
        <v>30</v>
      </c>
      <c r="E21" s="3" t="s">
        <v>33</v>
      </c>
      <c r="F21" s="3">
        <v>143.0</v>
      </c>
      <c r="G21" s="3">
        <v>6.885</v>
      </c>
      <c r="H21" s="3" t="s">
        <v>32</v>
      </c>
      <c r="I21" s="3">
        <v>0.04</v>
      </c>
      <c r="J21" s="3">
        <v>9745960.0</v>
      </c>
      <c r="K21" s="3">
        <v>6.851</v>
      </c>
      <c r="L21" s="3">
        <v>6.967</v>
      </c>
      <c r="M21" s="4">
        <f t="shared" si="1"/>
        <v>35.18714685</v>
      </c>
      <c r="N21" s="3">
        <v>200.0</v>
      </c>
      <c r="O21" s="4">
        <f t="shared" si="2"/>
        <v>7037.429371</v>
      </c>
      <c r="P21" s="4">
        <v>0.1856</v>
      </c>
      <c r="Q21" s="4">
        <f t="shared" si="3"/>
        <v>37917.18411</v>
      </c>
      <c r="R21" s="4"/>
      <c r="S21" s="4">
        <v>0.10780586985883552</v>
      </c>
      <c r="T21" s="4">
        <v>0.0186534623228191</v>
      </c>
      <c r="U21" s="4">
        <f t="shared" si="4"/>
        <v>35.07934098</v>
      </c>
      <c r="V21" s="4">
        <f t="shared" si="5"/>
        <v>7015.868197</v>
      </c>
      <c r="W21" s="4">
        <f t="shared" si="6"/>
        <v>37801.01399</v>
      </c>
      <c r="X21" s="4">
        <f t="shared" si="7"/>
        <v>0.08915240754</v>
      </c>
      <c r="Y21" s="4">
        <f t="shared" si="8"/>
        <v>0.1264593322</v>
      </c>
      <c r="Z21" s="4">
        <f t="shared" si="9"/>
        <v>96.06940467</v>
      </c>
      <c r="AA21" s="4">
        <f t="shared" si="10"/>
        <v>136.2708321</v>
      </c>
      <c r="AB21" s="4"/>
      <c r="AC21" s="4"/>
      <c r="AD21" s="4"/>
      <c r="AE21" s="4"/>
      <c r="AF21" s="4"/>
      <c r="AG21" s="4"/>
    </row>
    <row r="22">
      <c r="A22" s="3" t="s">
        <v>27</v>
      </c>
      <c r="B22" s="3" t="s">
        <v>41</v>
      </c>
      <c r="C22" s="3" t="s">
        <v>47</v>
      </c>
      <c r="D22" s="3" t="s">
        <v>30</v>
      </c>
      <c r="E22" s="3" t="s">
        <v>31</v>
      </c>
      <c r="F22" s="3">
        <v>137.0</v>
      </c>
      <c r="G22" s="3">
        <v>6.883</v>
      </c>
      <c r="H22" s="3" t="s">
        <v>32</v>
      </c>
      <c r="I22" s="3">
        <v>0.034</v>
      </c>
      <c r="J22" s="3">
        <v>276975.0</v>
      </c>
      <c r="K22" s="3">
        <v>6.852</v>
      </c>
      <c r="L22" s="3">
        <v>6.948</v>
      </c>
      <c r="M22" s="4">
        <f t="shared" si="1"/>
        <v>0.1507818773</v>
      </c>
      <c r="N22" s="3">
        <v>200.0</v>
      </c>
      <c r="O22" s="4">
        <f t="shared" si="2"/>
        <v>30.15637546</v>
      </c>
      <c r="P22" s="4">
        <v>0.12190000000000012</v>
      </c>
      <c r="Q22" s="4">
        <f t="shared" si="3"/>
        <v>247.386181</v>
      </c>
      <c r="R22" s="4"/>
      <c r="S22" s="4">
        <v>0.10780586985883552</v>
      </c>
      <c r="T22" s="4">
        <v>0.0186534623228191</v>
      </c>
      <c r="U22" s="4">
        <f t="shared" si="4"/>
        <v>0.04297600746</v>
      </c>
      <c r="V22" s="4">
        <f t="shared" si="5"/>
        <v>8.595201493</v>
      </c>
      <c r="W22" s="4">
        <f t="shared" si="6"/>
        <v>70.51026655</v>
      </c>
      <c r="X22" s="4">
        <f t="shared" si="7"/>
        <v>0.08915240754</v>
      </c>
      <c r="Y22" s="4">
        <f t="shared" si="8"/>
        <v>0.1264593322</v>
      </c>
      <c r="Z22" s="4">
        <f t="shared" si="9"/>
        <v>146.2713823</v>
      </c>
      <c r="AA22" s="4">
        <f t="shared" si="10"/>
        <v>207.4804466</v>
      </c>
      <c r="AB22" s="4"/>
      <c r="AC22" s="4"/>
      <c r="AD22" s="4"/>
      <c r="AE22" s="4"/>
      <c r="AF22" s="4"/>
      <c r="AG22" s="4"/>
    </row>
    <row r="23">
      <c r="A23" s="3"/>
      <c r="B23" s="3"/>
      <c r="C23" s="3"/>
      <c r="D23" s="3" t="s">
        <v>30</v>
      </c>
      <c r="E23" s="3" t="s">
        <v>33</v>
      </c>
      <c r="F23" s="3">
        <v>143.0</v>
      </c>
      <c r="G23" s="3">
        <v>6.884</v>
      </c>
      <c r="H23" s="3" t="s">
        <v>32</v>
      </c>
      <c r="I23" s="3">
        <v>0.036</v>
      </c>
      <c r="J23" s="3">
        <v>1836925.0</v>
      </c>
      <c r="K23" s="3">
        <v>6.85</v>
      </c>
      <c r="L23" s="3">
        <v>6.971</v>
      </c>
      <c r="M23" s="4">
        <f t="shared" si="1"/>
        <v>30.6931727</v>
      </c>
      <c r="N23" s="3">
        <v>200.0</v>
      </c>
      <c r="O23" s="4">
        <f t="shared" si="2"/>
        <v>6138.634541</v>
      </c>
      <c r="P23" s="4">
        <v>0.12190000000000012</v>
      </c>
      <c r="Q23" s="4">
        <f t="shared" si="3"/>
        <v>50357.95358</v>
      </c>
      <c r="R23" s="4"/>
      <c r="S23" s="4">
        <v>0.10780586985883552</v>
      </c>
      <c r="T23" s="4">
        <v>0.0186534623228191</v>
      </c>
      <c r="U23" s="4">
        <f t="shared" si="4"/>
        <v>30.58536683</v>
      </c>
      <c r="V23" s="4">
        <f t="shared" si="5"/>
        <v>6117.073367</v>
      </c>
      <c r="W23" s="4">
        <f t="shared" si="6"/>
        <v>50181.07766</v>
      </c>
      <c r="X23" s="4">
        <f t="shared" si="7"/>
        <v>0.08915240754</v>
      </c>
      <c r="Y23" s="4">
        <f t="shared" si="8"/>
        <v>0.1264593322</v>
      </c>
      <c r="Z23" s="4">
        <f t="shared" si="9"/>
        <v>146.2713823</v>
      </c>
      <c r="AA23" s="4">
        <f t="shared" si="10"/>
        <v>207.4804466</v>
      </c>
      <c r="AB23" s="4"/>
      <c r="AC23" s="4"/>
      <c r="AD23" s="4"/>
      <c r="AE23" s="4"/>
      <c r="AF23" s="4"/>
      <c r="AG23" s="4"/>
    </row>
    <row r="24">
      <c r="A24" s="3" t="s">
        <v>27</v>
      </c>
      <c r="B24" s="3" t="s">
        <v>41</v>
      </c>
      <c r="C24" s="3" t="s">
        <v>48</v>
      </c>
      <c r="D24" s="3" t="s">
        <v>30</v>
      </c>
      <c r="E24" s="3" t="s">
        <v>31</v>
      </c>
      <c r="F24" s="3">
        <v>137.0</v>
      </c>
      <c r="G24" s="3">
        <v>6.884</v>
      </c>
      <c r="H24" s="3" t="s">
        <v>32</v>
      </c>
      <c r="I24" s="3">
        <v>0.034</v>
      </c>
      <c r="J24" s="3">
        <v>59848.0</v>
      </c>
      <c r="K24" s="3">
        <v>6.86</v>
      </c>
      <c r="L24" s="3">
        <v>6.914</v>
      </c>
      <c r="M24" s="4">
        <f t="shared" si="1"/>
        <v>0.1278374562</v>
      </c>
      <c r="N24" s="3">
        <v>200.0</v>
      </c>
      <c r="O24" s="4">
        <f t="shared" si="2"/>
        <v>25.56749125</v>
      </c>
      <c r="P24" s="4">
        <v>0.09610000000000007</v>
      </c>
      <c r="Q24" s="4">
        <f t="shared" si="3"/>
        <v>266.0508975</v>
      </c>
      <c r="R24" s="4"/>
      <c r="S24" s="4">
        <v>0.10780586985883552</v>
      </c>
      <c r="T24" s="4">
        <v>0.0186534623228191</v>
      </c>
      <c r="U24" s="4">
        <f t="shared" si="4"/>
        <v>0.02003158638</v>
      </c>
      <c r="V24" s="4">
        <f t="shared" si="5"/>
        <v>4.006317276</v>
      </c>
      <c r="W24" s="4">
        <f t="shared" si="6"/>
        <v>41.68904553</v>
      </c>
      <c r="X24" s="4">
        <f t="shared" si="7"/>
        <v>0.08915240754</v>
      </c>
      <c r="Y24" s="4">
        <f t="shared" si="8"/>
        <v>0.1264593322</v>
      </c>
      <c r="Z24" s="4">
        <f t="shared" si="9"/>
        <v>185.5409106</v>
      </c>
      <c r="AA24" s="4">
        <f t="shared" si="10"/>
        <v>263.1827933</v>
      </c>
      <c r="AB24" s="4"/>
      <c r="AC24" s="4"/>
      <c r="AD24" s="4"/>
      <c r="AE24" s="4"/>
      <c r="AF24" s="4"/>
      <c r="AG24" s="4"/>
    </row>
    <row r="25">
      <c r="A25" s="3"/>
      <c r="B25" s="3"/>
      <c r="C25" s="3"/>
      <c r="D25" s="3" t="s">
        <v>30</v>
      </c>
      <c r="E25" s="3" t="s">
        <v>33</v>
      </c>
      <c r="F25" s="3">
        <v>143.0</v>
      </c>
      <c r="G25" s="3">
        <v>6.883</v>
      </c>
      <c r="H25" s="3" t="s">
        <v>32</v>
      </c>
      <c r="I25" s="3">
        <v>0.038</v>
      </c>
      <c r="J25" s="3">
        <v>468157.0</v>
      </c>
      <c r="K25" s="3">
        <v>6.855</v>
      </c>
      <c r="L25" s="3">
        <v>6.943</v>
      </c>
      <c r="M25" s="4">
        <f t="shared" si="1"/>
        <v>0.6415007728</v>
      </c>
      <c r="N25" s="3">
        <v>200.0</v>
      </c>
      <c r="O25" s="4">
        <f t="shared" si="2"/>
        <v>128.3001546</v>
      </c>
      <c r="P25" s="4">
        <v>0.09610000000000007</v>
      </c>
      <c r="Q25" s="4">
        <f t="shared" si="3"/>
        <v>1335.069246</v>
      </c>
      <c r="R25" s="4"/>
      <c r="S25" s="4">
        <v>0.10780586985883552</v>
      </c>
      <c r="T25" s="4">
        <v>0.0186534623228191</v>
      </c>
      <c r="U25" s="4">
        <f t="shared" si="4"/>
        <v>0.533694903</v>
      </c>
      <c r="V25" s="4">
        <f t="shared" si="5"/>
        <v>106.7389806</v>
      </c>
      <c r="W25" s="4">
        <f t="shared" si="6"/>
        <v>1110.707394</v>
      </c>
      <c r="X25" s="4">
        <f t="shared" si="7"/>
        <v>0.08915240754</v>
      </c>
      <c r="Y25" s="4">
        <f t="shared" si="8"/>
        <v>0.1264593322</v>
      </c>
      <c r="Z25" s="4">
        <f t="shared" si="9"/>
        <v>185.5409106</v>
      </c>
      <c r="AA25" s="4">
        <f t="shared" si="10"/>
        <v>263.1827933</v>
      </c>
      <c r="AB25" s="4"/>
      <c r="AC25" s="4"/>
      <c r="AD25" s="4"/>
      <c r="AE25" s="4"/>
      <c r="AF25" s="4"/>
      <c r="AG25" s="4"/>
    </row>
    <row r="26">
      <c r="A26" s="3" t="s">
        <v>27</v>
      </c>
      <c r="B26" s="3" t="s">
        <v>41</v>
      </c>
      <c r="C26" s="3" t="s">
        <v>49</v>
      </c>
      <c r="D26" s="3" t="s">
        <v>30</v>
      </c>
      <c r="E26" s="3" t="s">
        <v>31</v>
      </c>
      <c r="F26" s="3">
        <v>137.0</v>
      </c>
      <c r="G26" s="3">
        <v>6.885</v>
      </c>
      <c r="H26" s="3" t="s">
        <v>32</v>
      </c>
      <c r="I26" s="3">
        <v>0.043</v>
      </c>
      <c r="J26" s="3">
        <v>729784.0</v>
      </c>
      <c r="K26" s="3">
        <v>6.85</v>
      </c>
      <c r="L26" s="3">
        <v>6.962</v>
      </c>
      <c r="M26" s="4">
        <f t="shared" si="1"/>
        <v>0.1238006864</v>
      </c>
      <c r="N26" s="3">
        <v>200.0</v>
      </c>
      <c r="O26" s="4">
        <f t="shared" si="2"/>
        <v>24.76013727</v>
      </c>
      <c r="P26" s="4">
        <v>0.1117999999999999</v>
      </c>
      <c r="Q26" s="4">
        <f t="shared" si="3"/>
        <v>221.468133</v>
      </c>
      <c r="R26" s="4"/>
      <c r="S26" s="4">
        <v>0.10780586985883552</v>
      </c>
      <c r="T26" s="4">
        <v>0.0186534623228191</v>
      </c>
      <c r="U26" s="4">
        <f t="shared" si="4"/>
        <v>0.01599481651</v>
      </c>
      <c r="V26" s="4">
        <f t="shared" si="5"/>
        <v>3.198963301</v>
      </c>
      <c r="W26" s="4">
        <f t="shared" si="6"/>
        <v>28.61326745</v>
      </c>
      <c r="X26" s="4">
        <f t="shared" si="7"/>
        <v>0.08915240754</v>
      </c>
      <c r="Y26" s="4">
        <f t="shared" si="8"/>
        <v>0.1264593322</v>
      </c>
      <c r="Z26" s="4">
        <f t="shared" si="9"/>
        <v>159.4855233</v>
      </c>
      <c r="AA26" s="4">
        <f t="shared" si="10"/>
        <v>226.2242078</v>
      </c>
      <c r="AB26" s="4"/>
      <c r="AC26" s="4"/>
      <c r="AD26" s="4"/>
      <c r="AE26" s="4"/>
      <c r="AF26" s="4"/>
      <c r="AG26" s="4"/>
    </row>
    <row r="27">
      <c r="A27" s="3"/>
      <c r="B27" s="3"/>
      <c r="C27" s="3"/>
      <c r="D27" s="3" t="s">
        <v>30</v>
      </c>
      <c r="E27" s="3" t="s">
        <v>33</v>
      </c>
      <c r="F27" s="3">
        <v>143.0</v>
      </c>
      <c r="G27" s="3">
        <v>6.886</v>
      </c>
      <c r="H27" s="3" t="s">
        <v>32</v>
      </c>
      <c r="I27" s="3">
        <v>0.044</v>
      </c>
      <c r="J27" s="3">
        <v>5894830.0</v>
      </c>
      <c r="K27" s="3">
        <v>6.844</v>
      </c>
      <c r="L27" s="3">
        <v>6.961</v>
      </c>
      <c r="M27" s="4">
        <f t="shared" si="1"/>
        <v>24.7099484</v>
      </c>
      <c r="N27" s="3">
        <v>200.0</v>
      </c>
      <c r="O27" s="4">
        <f t="shared" si="2"/>
        <v>4941.98968</v>
      </c>
      <c r="P27" s="4">
        <v>0.1117999999999999</v>
      </c>
      <c r="Q27" s="4">
        <f t="shared" si="3"/>
        <v>44203.84329</v>
      </c>
      <c r="R27" s="4"/>
      <c r="S27" s="4">
        <v>0.10780586985883552</v>
      </c>
      <c r="T27" s="4">
        <v>0.0186534623228191</v>
      </c>
      <c r="U27" s="4">
        <f t="shared" si="4"/>
        <v>24.60214253</v>
      </c>
      <c r="V27" s="4">
        <f t="shared" si="5"/>
        <v>4920.428506</v>
      </c>
      <c r="W27" s="4">
        <f t="shared" si="6"/>
        <v>44010.98842</v>
      </c>
      <c r="X27" s="4">
        <f t="shared" si="7"/>
        <v>0.08915240754</v>
      </c>
      <c r="Y27" s="4">
        <f t="shared" si="8"/>
        <v>0.1264593322</v>
      </c>
      <c r="Z27" s="4">
        <f t="shared" si="9"/>
        <v>159.4855233</v>
      </c>
      <c r="AA27" s="4">
        <f t="shared" si="10"/>
        <v>226.2242078</v>
      </c>
      <c r="AB27" s="4"/>
      <c r="AC27" s="4"/>
      <c r="AD27" s="4"/>
      <c r="AE27" s="4"/>
      <c r="AF27" s="4"/>
      <c r="AG27" s="4"/>
    </row>
    <row r="28">
      <c r="A28" s="3" t="s">
        <v>50</v>
      </c>
      <c r="B28" s="3" t="s">
        <v>50</v>
      </c>
      <c r="C28" s="3" t="s">
        <v>51</v>
      </c>
      <c r="D28" s="3" t="s">
        <v>30</v>
      </c>
      <c r="E28" s="3" t="s">
        <v>31</v>
      </c>
      <c r="F28" s="3">
        <v>137.0</v>
      </c>
      <c r="G28" s="3">
        <v>6.884</v>
      </c>
      <c r="H28" s="3" t="s">
        <v>32</v>
      </c>
      <c r="I28" s="3">
        <v>0.03</v>
      </c>
      <c r="J28" s="3">
        <v>238561.0</v>
      </c>
      <c r="K28" s="3">
        <v>6.856</v>
      </c>
      <c r="L28" s="3">
        <v>6.924</v>
      </c>
      <c r="M28" s="4">
        <f t="shared" si="1"/>
        <v>0.1513168494</v>
      </c>
      <c r="N28" s="3">
        <v>200.0</v>
      </c>
      <c r="O28" s="4">
        <f t="shared" si="2"/>
        <v>30.26336988</v>
      </c>
      <c r="P28" s="3">
        <v>0.0</v>
      </c>
      <c r="Q28" s="4" t="str">
        <f t="shared" si="3"/>
        <v>#DIV/0!</v>
      </c>
      <c r="R28" s="4"/>
      <c r="S28" s="4">
        <v>0.10780586985883552</v>
      </c>
      <c r="T28" s="4">
        <v>0.0186534623228191</v>
      </c>
      <c r="U28" s="4">
        <f t="shared" si="4"/>
        <v>0.04351097955</v>
      </c>
      <c r="V28" s="4">
        <f t="shared" si="5"/>
        <v>8.702195909</v>
      </c>
      <c r="W28" s="4" t="str">
        <f t="shared" si="6"/>
        <v>#DIV/0!</v>
      </c>
      <c r="X28" s="4">
        <f t="shared" si="7"/>
        <v>0.08915240754</v>
      </c>
      <c r="Y28" s="4">
        <f t="shared" si="8"/>
        <v>0.1264593322</v>
      </c>
      <c r="Z28" s="4" t="str">
        <f t="shared" si="9"/>
        <v>#DIV/0!</v>
      </c>
      <c r="AA28" s="4" t="str">
        <f t="shared" si="10"/>
        <v>#DIV/0!</v>
      </c>
      <c r="AB28" s="4"/>
      <c r="AC28" s="4"/>
      <c r="AD28" s="4"/>
      <c r="AE28" s="4"/>
      <c r="AF28" s="4"/>
      <c r="AG28" s="4"/>
    </row>
    <row r="29">
      <c r="A29" s="3"/>
      <c r="B29" s="3"/>
      <c r="C29" s="3"/>
      <c r="D29" s="3" t="s">
        <v>30</v>
      </c>
      <c r="E29" s="3" t="s">
        <v>33</v>
      </c>
      <c r="F29" s="3">
        <v>143.0</v>
      </c>
      <c r="G29" s="3">
        <v>6.885</v>
      </c>
      <c r="H29" s="3" t="s">
        <v>32</v>
      </c>
      <c r="I29" s="3">
        <v>0.036</v>
      </c>
      <c r="J29" s="3">
        <v>1576566.0</v>
      </c>
      <c r="K29" s="3">
        <v>6.848</v>
      </c>
      <c r="L29" s="3">
        <v>6.948</v>
      </c>
      <c r="M29" s="4" t="str">
        <f t="shared" si="1"/>
        <v>#DIV/0!</v>
      </c>
      <c r="N29" s="3">
        <v>200.0</v>
      </c>
      <c r="O29" s="4" t="str">
        <f t="shared" si="2"/>
        <v>#DIV/0!</v>
      </c>
      <c r="P29" s="3">
        <v>0.0</v>
      </c>
      <c r="Q29" s="4" t="str">
        <f t="shared" si="3"/>
        <v>#DIV/0!</v>
      </c>
      <c r="R29" s="4"/>
      <c r="S29" s="4">
        <v>0.10780586985883552</v>
      </c>
      <c r="T29" s="4">
        <v>0.0186534623228191</v>
      </c>
      <c r="U29" s="4" t="str">
        <f t="shared" si="4"/>
        <v>#DIV/0!</v>
      </c>
      <c r="V29" s="4" t="str">
        <f t="shared" si="5"/>
        <v>#DIV/0!</v>
      </c>
      <c r="W29" s="4" t="str">
        <f t="shared" si="6"/>
        <v>#DIV/0!</v>
      </c>
      <c r="X29" s="4">
        <f t="shared" si="7"/>
        <v>0.08915240754</v>
      </c>
      <c r="Y29" s="4">
        <f t="shared" si="8"/>
        <v>0.1264593322</v>
      </c>
      <c r="Z29" s="4" t="str">
        <f t="shared" si="9"/>
        <v>#DIV/0!</v>
      </c>
      <c r="AA29" s="4" t="str">
        <f t="shared" si="10"/>
        <v>#DIV/0!</v>
      </c>
      <c r="AB29" s="4"/>
      <c r="AC29" s="4"/>
      <c r="AD29" s="4"/>
      <c r="AE29" s="4"/>
      <c r="AF29" s="4"/>
      <c r="AG29" s="4"/>
    </row>
    <row r="30">
      <c r="A30" s="3" t="s">
        <v>52</v>
      </c>
      <c r="B30" s="3" t="s">
        <v>52</v>
      </c>
      <c r="C30" s="3" t="s">
        <v>53</v>
      </c>
      <c r="D30" s="3" t="s">
        <v>30</v>
      </c>
      <c r="E30" s="3" t="s">
        <v>54</v>
      </c>
      <c r="F30" s="3" t="s">
        <v>54</v>
      </c>
      <c r="G30" s="3" t="s">
        <v>54</v>
      </c>
      <c r="H30" s="4"/>
      <c r="I30" s="4"/>
      <c r="J30" s="4"/>
      <c r="K30" s="4"/>
      <c r="L30" s="4"/>
      <c r="M30" s="4" t="str">
        <f t="shared" si="1"/>
        <v>#DIV/0!</v>
      </c>
      <c r="N30" s="3">
        <v>200.0</v>
      </c>
      <c r="O30" s="4" t="str">
        <f t="shared" si="2"/>
        <v>#DIV/0!</v>
      </c>
      <c r="P30" s="3">
        <v>0.0</v>
      </c>
      <c r="Q30" s="4" t="str">
        <f t="shared" si="3"/>
        <v>#DIV/0!</v>
      </c>
      <c r="R30" s="4"/>
      <c r="S30" s="4">
        <v>0.10780586985883552</v>
      </c>
      <c r="T30" s="4">
        <v>0.0186534623228191</v>
      </c>
      <c r="U30" s="4" t="str">
        <f t="shared" si="4"/>
        <v>#DIV/0!</v>
      </c>
      <c r="V30" s="4" t="str">
        <f t="shared" si="5"/>
        <v>#DIV/0!</v>
      </c>
      <c r="W30" s="4" t="str">
        <f t="shared" si="6"/>
        <v>#DIV/0!</v>
      </c>
      <c r="X30" s="4">
        <f t="shared" si="7"/>
        <v>0.08915240754</v>
      </c>
      <c r="Y30" s="4">
        <f t="shared" si="8"/>
        <v>0.1264593322</v>
      </c>
      <c r="Z30" s="4" t="str">
        <f t="shared" si="9"/>
        <v>#DIV/0!</v>
      </c>
      <c r="AA30" s="4" t="str">
        <f t="shared" si="10"/>
        <v>#DIV/0!</v>
      </c>
      <c r="AB30" s="4"/>
      <c r="AC30" s="4"/>
      <c r="AD30" s="4"/>
      <c r="AE30" s="4"/>
      <c r="AF30" s="4"/>
      <c r="AG30" s="4"/>
    </row>
    <row r="31">
      <c r="A31" s="3"/>
      <c r="B31" s="3"/>
      <c r="C31" s="3"/>
      <c r="D31" s="3" t="s">
        <v>30</v>
      </c>
      <c r="E31" s="3" t="s">
        <v>54</v>
      </c>
      <c r="F31" s="3" t="s">
        <v>54</v>
      </c>
      <c r="G31" s="3" t="s">
        <v>54</v>
      </c>
      <c r="H31" s="4"/>
      <c r="I31" s="4"/>
      <c r="J31" s="4"/>
      <c r="K31" s="4"/>
      <c r="L31" s="4"/>
      <c r="M31" s="4">
        <f t="shared" si="1"/>
        <v>0</v>
      </c>
      <c r="N31" s="3">
        <v>200.0</v>
      </c>
      <c r="O31" s="4">
        <f t="shared" si="2"/>
        <v>0</v>
      </c>
      <c r="P31" s="3">
        <v>0.0</v>
      </c>
      <c r="Q31" s="4" t="str">
        <f t="shared" si="3"/>
        <v>#DIV/0!</v>
      </c>
      <c r="R31" s="4"/>
      <c r="S31" s="4">
        <v>0.10780586985883552</v>
      </c>
      <c r="T31" s="4">
        <v>0.0186534623228191</v>
      </c>
      <c r="U31" s="4">
        <f t="shared" si="4"/>
        <v>-0.1078058699</v>
      </c>
      <c r="V31" s="4">
        <f t="shared" si="5"/>
        <v>-21.56117397</v>
      </c>
      <c r="W31" s="4" t="str">
        <f t="shared" si="6"/>
        <v>#DIV/0!</v>
      </c>
      <c r="X31" s="4">
        <f t="shared" si="7"/>
        <v>0.08915240754</v>
      </c>
      <c r="Y31" s="4">
        <f t="shared" si="8"/>
        <v>0.1264593322</v>
      </c>
      <c r="Z31" s="4" t="str">
        <f t="shared" si="9"/>
        <v>#DIV/0!</v>
      </c>
      <c r="AA31" s="4" t="str">
        <f t="shared" si="10"/>
        <v>#DIV/0!</v>
      </c>
      <c r="AB31" s="4"/>
      <c r="AC31" s="4"/>
      <c r="AD31" s="4"/>
      <c r="AE31" s="4"/>
      <c r="AF31" s="4"/>
      <c r="AG31" s="4"/>
    </row>
    <row r="32">
      <c r="A32" s="3" t="s">
        <v>52</v>
      </c>
      <c r="B32" s="3" t="s">
        <v>52</v>
      </c>
      <c r="C32" s="3" t="s">
        <v>55</v>
      </c>
      <c r="D32" s="3" t="s">
        <v>30</v>
      </c>
      <c r="E32" s="3" t="s">
        <v>31</v>
      </c>
      <c r="F32" s="3">
        <v>137.0</v>
      </c>
      <c r="G32" s="3">
        <v>6.892</v>
      </c>
      <c r="H32" s="3" t="s">
        <v>32</v>
      </c>
      <c r="I32" s="3">
        <v>0.042</v>
      </c>
      <c r="J32" s="3">
        <v>559039.0</v>
      </c>
      <c r="K32" s="3">
        <v>6.857</v>
      </c>
      <c r="L32" s="3">
        <v>6.957</v>
      </c>
      <c r="M32" s="4">
        <f t="shared" si="1"/>
        <v>0.1186443484</v>
      </c>
      <c r="N32" s="3">
        <v>200.0</v>
      </c>
      <c r="O32" s="4">
        <f t="shared" si="2"/>
        <v>23.72886967</v>
      </c>
      <c r="P32" s="3">
        <v>0.0</v>
      </c>
      <c r="Q32" s="4" t="str">
        <f t="shared" si="3"/>
        <v>#DIV/0!</v>
      </c>
      <c r="R32" s="4"/>
      <c r="S32" s="4">
        <v>0.10780586985883552</v>
      </c>
      <c r="T32" s="4">
        <v>0.0186534623228191</v>
      </c>
      <c r="U32" s="4">
        <f t="shared" si="4"/>
        <v>0.01083847851</v>
      </c>
      <c r="V32" s="4">
        <f t="shared" si="5"/>
        <v>2.167695702</v>
      </c>
      <c r="W32" s="4" t="str">
        <f t="shared" si="6"/>
        <v>#DIV/0!</v>
      </c>
      <c r="X32" s="4">
        <f t="shared" si="7"/>
        <v>0.08915240754</v>
      </c>
      <c r="Y32" s="4">
        <f t="shared" si="8"/>
        <v>0.1264593322</v>
      </c>
      <c r="Z32" s="4" t="str">
        <f t="shared" si="9"/>
        <v>#DIV/0!</v>
      </c>
      <c r="AA32" s="4" t="str">
        <f t="shared" si="10"/>
        <v>#DIV/0!</v>
      </c>
      <c r="AB32" s="4"/>
      <c r="AC32" s="4"/>
      <c r="AD32" s="4"/>
      <c r="AE32" s="4"/>
      <c r="AF32" s="4"/>
      <c r="AG32" s="4"/>
    </row>
    <row r="33">
      <c r="A33" s="3"/>
      <c r="B33" s="3"/>
      <c r="C33" s="3"/>
      <c r="D33" s="3" t="s">
        <v>30</v>
      </c>
      <c r="E33" s="3" t="s">
        <v>33</v>
      </c>
      <c r="F33" s="3">
        <v>143.0</v>
      </c>
      <c r="G33" s="3">
        <v>6.892</v>
      </c>
      <c r="H33" s="3" t="s">
        <v>32</v>
      </c>
      <c r="I33" s="3">
        <v>0.049</v>
      </c>
      <c r="J33" s="3">
        <v>4711889.0</v>
      </c>
      <c r="K33" s="3">
        <v>6.854</v>
      </c>
      <c r="L33" s="3">
        <v>6.983</v>
      </c>
      <c r="M33" s="4">
        <f t="shared" si="1"/>
        <v>193.8331071</v>
      </c>
      <c r="N33" s="3">
        <v>200.0</v>
      </c>
      <c r="O33" s="4">
        <f t="shared" si="2"/>
        <v>38766.62142</v>
      </c>
      <c r="P33" s="3">
        <v>0.0</v>
      </c>
      <c r="Q33" s="4" t="str">
        <f t="shared" si="3"/>
        <v>#DIV/0!</v>
      </c>
      <c r="R33" s="4"/>
      <c r="S33" s="4">
        <v>0.10780586985883552</v>
      </c>
      <c r="T33" s="4">
        <v>0.0186534623228191</v>
      </c>
      <c r="U33" s="4">
        <f t="shared" si="4"/>
        <v>193.7253012</v>
      </c>
      <c r="V33" s="4">
        <f t="shared" si="5"/>
        <v>38745.06024</v>
      </c>
      <c r="W33" s="4" t="str">
        <f t="shared" si="6"/>
        <v>#DIV/0!</v>
      </c>
      <c r="X33" s="4">
        <f t="shared" si="7"/>
        <v>0.08915240754</v>
      </c>
      <c r="Y33" s="4">
        <f t="shared" si="8"/>
        <v>0.1264593322</v>
      </c>
      <c r="Z33" s="4" t="str">
        <f t="shared" si="9"/>
        <v>#DIV/0!</v>
      </c>
      <c r="AA33" s="4" t="str">
        <f t="shared" si="10"/>
        <v>#DIV/0!</v>
      </c>
      <c r="AB33" s="4"/>
      <c r="AC33" s="4"/>
      <c r="AD33" s="4"/>
      <c r="AE33" s="4"/>
      <c r="AF33" s="4"/>
      <c r="AG33" s="4"/>
    </row>
    <row r="34">
      <c r="A34" s="3" t="s">
        <v>52</v>
      </c>
      <c r="B34" s="3" t="s">
        <v>52</v>
      </c>
      <c r="C34" s="3" t="s">
        <v>56</v>
      </c>
      <c r="D34" s="3" t="s">
        <v>30</v>
      </c>
      <c r="E34" s="3" t="s">
        <v>31</v>
      </c>
      <c r="F34" s="3">
        <v>137.0</v>
      </c>
      <c r="G34" s="3">
        <v>6.88</v>
      </c>
      <c r="H34" s="3" t="s">
        <v>32</v>
      </c>
      <c r="I34" s="3">
        <v>0.023</v>
      </c>
      <c r="J34" s="3">
        <v>24309.0</v>
      </c>
      <c r="K34" s="3">
        <v>6.86</v>
      </c>
      <c r="L34" s="3">
        <v>6.906</v>
      </c>
      <c r="M34" s="4">
        <f t="shared" si="1"/>
        <v>0.07990178677</v>
      </c>
      <c r="N34" s="3">
        <v>200.0</v>
      </c>
      <c r="O34" s="4">
        <f t="shared" si="2"/>
        <v>15.98035735</v>
      </c>
      <c r="P34" s="3">
        <v>0.0</v>
      </c>
      <c r="Q34" s="4" t="str">
        <f t="shared" si="3"/>
        <v>#DIV/0!</v>
      </c>
      <c r="R34" s="4"/>
      <c r="S34" s="4">
        <v>0.10780586985883552</v>
      </c>
      <c r="T34" s="4">
        <v>0.0186534623228191</v>
      </c>
      <c r="U34" s="4">
        <f t="shared" si="4"/>
        <v>-0.02790408309</v>
      </c>
      <c r="V34" s="4">
        <f t="shared" si="5"/>
        <v>-5.580816618</v>
      </c>
      <c r="W34" s="4" t="str">
        <f t="shared" si="6"/>
        <v>#DIV/0!</v>
      </c>
      <c r="X34" s="4">
        <f t="shared" si="7"/>
        <v>0.08915240754</v>
      </c>
      <c r="Y34" s="4">
        <f t="shared" si="8"/>
        <v>0.1264593322</v>
      </c>
      <c r="Z34" s="4" t="str">
        <f t="shared" si="9"/>
        <v>#DIV/0!</v>
      </c>
      <c r="AA34" s="4" t="str">
        <f t="shared" si="10"/>
        <v>#DIV/0!</v>
      </c>
      <c r="AB34" s="4"/>
      <c r="AC34" s="4"/>
      <c r="AD34" s="4"/>
      <c r="AE34" s="4"/>
      <c r="AF34" s="4"/>
      <c r="AG34" s="4"/>
    </row>
    <row r="35">
      <c r="A35" s="3"/>
      <c r="B35" s="3"/>
      <c r="C35" s="3"/>
      <c r="D35" s="3" t="s">
        <v>30</v>
      </c>
      <c r="E35" s="3" t="s">
        <v>33</v>
      </c>
      <c r="F35" s="3">
        <v>143.0</v>
      </c>
      <c r="G35" s="3">
        <v>6.882</v>
      </c>
      <c r="H35" s="3" t="s">
        <v>32</v>
      </c>
      <c r="I35" s="3">
        <v>0.034</v>
      </c>
      <c r="J35" s="3">
        <v>304236.0</v>
      </c>
      <c r="K35" s="3">
        <v>6.854</v>
      </c>
      <c r="L35" s="3">
        <v>6.935</v>
      </c>
      <c r="M35" s="4">
        <f t="shared" si="1"/>
        <v>1.902426213</v>
      </c>
      <c r="N35" s="3">
        <v>200.0</v>
      </c>
      <c r="O35" s="4">
        <f t="shared" si="2"/>
        <v>380.4852426</v>
      </c>
      <c r="P35" s="3">
        <v>0.0</v>
      </c>
      <c r="Q35" s="4" t="str">
        <f t="shared" si="3"/>
        <v>#DIV/0!</v>
      </c>
      <c r="R35" s="4"/>
      <c r="S35" s="4">
        <v>0.10780586985883552</v>
      </c>
      <c r="T35" s="4">
        <v>0.0186534623228191</v>
      </c>
      <c r="U35" s="4">
        <f t="shared" si="4"/>
        <v>1.794620343</v>
      </c>
      <c r="V35" s="4">
        <f t="shared" si="5"/>
        <v>358.9240686</v>
      </c>
      <c r="W35" s="4" t="str">
        <f t="shared" si="6"/>
        <v>#DIV/0!</v>
      </c>
      <c r="X35" s="4">
        <f t="shared" si="7"/>
        <v>0.08915240754</v>
      </c>
      <c r="Y35" s="4">
        <f t="shared" si="8"/>
        <v>0.1264593322</v>
      </c>
      <c r="Z35" s="4" t="str">
        <f t="shared" si="9"/>
        <v>#DIV/0!</v>
      </c>
      <c r="AA35" s="4" t="str">
        <f t="shared" si="10"/>
        <v>#DIV/0!</v>
      </c>
      <c r="AB35" s="4"/>
      <c r="AC35" s="4"/>
      <c r="AD35" s="4"/>
      <c r="AE35" s="4"/>
      <c r="AF35" s="4"/>
      <c r="AG35" s="4"/>
    </row>
    <row r="36">
      <c r="A36" s="3" t="s">
        <v>52</v>
      </c>
      <c r="B36" s="3" t="s">
        <v>52</v>
      </c>
      <c r="C36" s="3" t="s">
        <v>57</v>
      </c>
      <c r="D36" s="3" t="s">
        <v>30</v>
      </c>
      <c r="E36" s="3" t="s">
        <v>31</v>
      </c>
      <c r="F36" s="3">
        <v>137.0</v>
      </c>
      <c r="G36" s="3">
        <v>6.881</v>
      </c>
      <c r="H36" s="3" t="s">
        <v>32</v>
      </c>
      <c r="I36" s="3">
        <v>0.027</v>
      </c>
      <c r="J36" s="3">
        <v>159920.0</v>
      </c>
      <c r="K36" s="3">
        <v>6.849</v>
      </c>
      <c r="L36" s="3">
        <v>6.916</v>
      </c>
      <c r="M36" s="4">
        <f t="shared" si="1"/>
        <v>0.09019613373</v>
      </c>
      <c r="N36" s="3">
        <v>200.0</v>
      </c>
      <c r="O36" s="4">
        <f t="shared" si="2"/>
        <v>18.03922675</v>
      </c>
      <c r="P36" s="3">
        <v>0.0</v>
      </c>
      <c r="Q36" s="4" t="str">
        <f t="shared" si="3"/>
        <v>#DIV/0!</v>
      </c>
      <c r="R36" s="4"/>
      <c r="S36" s="4">
        <v>0.10780586985883552</v>
      </c>
      <c r="T36" s="4">
        <v>0.0186534623228191</v>
      </c>
      <c r="U36" s="4">
        <f t="shared" si="4"/>
        <v>-0.01760973613</v>
      </c>
      <c r="V36" s="4">
        <f t="shared" si="5"/>
        <v>-3.521947227</v>
      </c>
      <c r="W36" s="4" t="str">
        <f t="shared" si="6"/>
        <v>#DIV/0!</v>
      </c>
      <c r="X36" s="4">
        <f t="shared" si="7"/>
        <v>0.08915240754</v>
      </c>
      <c r="Y36" s="4">
        <f t="shared" si="8"/>
        <v>0.1264593322</v>
      </c>
      <c r="Z36" s="4" t="str">
        <f t="shared" si="9"/>
        <v>#DIV/0!</v>
      </c>
      <c r="AA36" s="4" t="str">
        <f t="shared" si="10"/>
        <v>#DIV/0!</v>
      </c>
      <c r="AB36" s="4"/>
      <c r="AC36" s="4"/>
      <c r="AD36" s="4"/>
      <c r="AE36" s="4"/>
      <c r="AF36" s="4"/>
      <c r="AG36" s="4"/>
    </row>
    <row r="37">
      <c r="A37" s="3"/>
      <c r="B37" s="3"/>
      <c r="C37" s="3"/>
      <c r="D37" s="3" t="s">
        <v>30</v>
      </c>
      <c r="E37" s="3" t="s">
        <v>33</v>
      </c>
      <c r="F37" s="3">
        <v>143.0</v>
      </c>
      <c r="G37" s="3">
        <v>6.88</v>
      </c>
      <c r="H37" s="3" t="s">
        <v>32</v>
      </c>
      <c r="I37" s="3">
        <v>0.031</v>
      </c>
      <c r="J37" s="3">
        <v>1773025.0</v>
      </c>
      <c r="K37" s="3">
        <v>6.842</v>
      </c>
      <c r="L37" s="3">
        <v>6.947</v>
      </c>
      <c r="M37" s="4">
        <f t="shared" si="1"/>
        <v>0.6111655932</v>
      </c>
      <c r="N37" s="3">
        <v>200.0</v>
      </c>
      <c r="O37" s="4">
        <f t="shared" si="2"/>
        <v>122.2331186</v>
      </c>
      <c r="P37" s="3">
        <v>0.0</v>
      </c>
      <c r="Q37" s="4" t="str">
        <f t="shared" si="3"/>
        <v>#DIV/0!</v>
      </c>
      <c r="R37" s="4"/>
      <c r="S37" s="4">
        <v>0.10780586985883552</v>
      </c>
      <c r="T37" s="4">
        <v>0.0186534623228191</v>
      </c>
      <c r="U37" s="4">
        <f t="shared" si="4"/>
        <v>0.5033597233</v>
      </c>
      <c r="V37" s="4">
        <f t="shared" si="5"/>
        <v>100.6719447</v>
      </c>
      <c r="W37" s="4" t="str">
        <f t="shared" si="6"/>
        <v>#DIV/0!</v>
      </c>
      <c r="X37" s="4">
        <f t="shared" si="7"/>
        <v>0.08915240754</v>
      </c>
      <c r="Y37" s="4">
        <f t="shared" si="8"/>
        <v>0.1264593322</v>
      </c>
      <c r="Z37" s="4" t="str">
        <f t="shared" si="9"/>
        <v>#DIV/0!</v>
      </c>
      <c r="AA37" s="4" t="str">
        <f t="shared" si="10"/>
        <v>#DIV/0!</v>
      </c>
      <c r="AB37" s="4"/>
      <c r="AC37" s="4"/>
      <c r="AD37" s="4"/>
      <c r="AE37" s="4"/>
      <c r="AF37" s="4"/>
      <c r="AG37" s="4"/>
    </row>
    <row r="38">
      <c r="A38" s="3" t="s">
        <v>52</v>
      </c>
      <c r="B38" s="3" t="s">
        <v>52</v>
      </c>
      <c r="C38" s="3" t="s">
        <v>58</v>
      </c>
      <c r="D38" s="3" t="s">
        <v>30</v>
      </c>
      <c r="E38" s="3" t="s">
        <v>31</v>
      </c>
      <c r="F38" s="3">
        <v>137.0</v>
      </c>
      <c r="G38" s="3">
        <v>6.885</v>
      </c>
      <c r="H38" s="3" t="s">
        <v>32</v>
      </c>
      <c r="I38" s="3">
        <v>0.028</v>
      </c>
      <c r="J38" s="3">
        <v>2901055.0</v>
      </c>
      <c r="K38" s="3">
        <v>6.859</v>
      </c>
      <c r="L38" s="3">
        <v>6.924</v>
      </c>
      <c r="M38" s="4">
        <f t="shared" si="1"/>
        <v>0.1107301978</v>
      </c>
      <c r="N38" s="3">
        <v>200.0</v>
      </c>
      <c r="O38" s="4">
        <f t="shared" si="2"/>
        <v>22.14603956</v>
      </c>
      <c r="P38" s="3">
        <v>0.0</v>
      </c>
      <c r="Q38" s="4" t="str">
        <f t="shared" si="3"/>
        <v>#DIV/0!</v>
      </c>
      <c r="R38" s="4"/>
      <c r="S38" s="4">
        <v>0.10780586985883552</v>
      </c>
      <c r="T38" s="4">
        <v>0.0186534623228191</v>
      </c>
      <c r="U38" s="4">
        <f t="shared" si="4"/>
        <v>0.002924327942</v>
      </c>
      <c r="V38" s="4">
        <f t="shared" si="5"/>
        <v>0.5848655884</v>
      </c>
      <c r="W38" s="4" t="str">
        <f t="shared" si="6"/>
        <v>#DIV/0!</v>
      </c>
      <c r="X38" s="4">
        <f t="shared" si="7"/>
        <v>0.08915240754</v>
      </c>
      <c r="Y38" s="4">
        <f t="shared" si="8"/>
        <v>0.1264593322</v>
      </c>
      <c r="Z38" s="4" t="str">
        <f t="shared" si="9"/>
        <v>#DIV/0!</v>
      </c>
      <c r="AA38" s="4" t="str">
        <f t="shared" si="10"/>
        <v>#DIV/0!</v>
      </c>
      <c r="AB38" s="4"/>
      <c r="AC38" s="4"/>
      <c r="AD38" s="4"/>
      <c r="AE38" s="4"/>
      <c r="AF38" s="4"/>
      <c r="AG38" s="4"/>
    </row>
    <row r="39">
      <c r="A39" s="3"/>
      <c r="B39" s="3"/>
      <c r="C39" s="3"/>
      <c r="D39" s="3" t="s">
        <v>30</v>
      </c>
      <c r="E39" s="3" t="s">
        <v>33</v>
      </c>
      <c r="F39" s="3">
        <v>143.0</v>
      </c>
      <c r="G39" s="3">
        <v>6.886</v>
      </c>
      <c r="H39" s="3" t="s">
        <v>32</v>
      </c>
      <c r="I39" s="3">
        <v>0.032</v>
      </c>
      <c r="J39" s="3">
        <v>2.6199312E7</v>
      </c>
      <c r="K39" s="3">
        <v>6.851</v>
      </c>
      <c r="L39" s="3">
        <v>6.956</v>
      </c>
      <c r="M39" s="4" t="str">
        <f t="shared" si="1"/>
        <v>#DIV/0!</v>
      </c>
      <c r="N39" s="3">
        <v>200.0</v>
      </c>
      <c r="O39" s="4" t="str">
        <f t="shared" si="2"/>
        <v>#DIV/0!</v>
      </c>
      <c r="P39" s="3">
        <v>0.0</v>
      </c>
      <c r="Q39" s="4" t="str">
        <f t="shared" si="3"/>
        <v>#DIV/0!</v>
      </c>
      <c r="R39" s="4"/>
      <c r="S39" s="4">
        <v>0.10780586985883552</v>
      </c>
      <c r="T39" s="4">
        <v>0.0186534623228191</v>
      </c>
      <c r="U39" s="4" t="str">
        <f t="shared" si="4"/>
        <v>#DIV/0!</v>
      </c>
      <c r="V39" s="4" t="str">
        <f t="shared" si="5"/>
        <v>#DIV/0!</v>
      </c>
      <c r="W39" s="4" t="str">
        <f t="shared" si="6"/>
        <v>#DIV/0!</v>
      </c>
      <c r="X39" s="4">
        <f t="shared" si="7"/>
        <v>0.08915240754</v>
      </c>
      <c r="Y39" s="4">
        <f t="shared" si="8"/>
        <v>0.1264593322</v>
      </c>
      <c r="Z39" s="4" t="str">
        <f t="shared" si="9"/>
        <v>#DIV/0!</v>
      </c>
      <c r="AA39" s="4" t="str">
        <f t="shared" si="10"/>
        <v>#DIV/0!</v>
      </c>
      <c r="AB39" s="4"/>
      <c r="AC39" s="4"/>
      <c r="AD39" s="4"/>
      <c r="AE39" s="4"/>
      <c r="AF39" s="4"/>
      <c r="AG39" s="4"/>
    </row>
    <row r="40">
      <c r="A40" s="3" t="s">
        <v>52</v>
      </c>
      <c r="B40" s="3" t="s">
        <v>52</v>
      </c>
      <c r="C40" s="3" t="s">
        <v>59</v>
      </c>
      <c r="D40" s="3" t="s">
        <v>30</v>
      </c>
      <c r="E40" s="3" t="s">
        <v>54</v>
      </c>
      <c r="F40" s="3" t="s">
        <v>54</v>
      </c>
      <c r="G40" s="3" t="s">
        <v>54</v>
      </c>
      <c r="H40" s="4"/>
      <c r="I40" s="4"/>
      <c r="J40" s="4"/>
      <c r="K40" s="4"/>
      <c r="L40" s="4"/>
      <c r="M40" s="4" t="str">
        <f t="shared" si="1"/>
        <v>#DIV/0!</v>
      </c>
      <c r="N40" s="3">
        <v>200.0</v>
      </c>
      <c r="O40" s="4" t="str">
        <f t="shared" si="2"/>
        <v>#DIV/0!</v>
      </c>
      <c r="P40" s="3">
        <v>0.0</v>
      </c>
      <c r="Q40" s="4" t="str">
        <f t="shared" si="3"/>
        <v>#DIV/0!</v>
      </c>
      <c r="R40" s="4"/>
      <c r="S40" s="4">
        <v>0.10780586985883552</v>
      </c>
      <c r="T40" s="4">
        <v>0.0186534623228191</v>
      </c>
      <c r="U40" s="4" t="str">
        <f t="shared" si="4"/>
        <v>#DIV/0!</v>
      </c>
      <c r="V40" s="4" t="str">
        <f t="shared" si="5"/>
        <v>#DIV/0!</v>
      </c>
      <c r="W40" s="4" t="str">
        <f t="shared" si="6"/>
        <v>#DIV/0!</v>
      </c>
      <c r="X40" s="4">
        <f t="shared" si="7"/>
        <v>0.08915240754</v>
      </c>
      <c r="Y40" s="4">
        <f t="shared" si="8"/>
        <v>0.1264593322</v>
      </c>
      <c r="Z40" s="4" t="str">
        <f t="shared" si="9"/>
        <v>#DIV/0!</v>
      </c>
      <c r="AA40" s="4" t="str">
        <f t="shared" si="10"/>
        <v>#DIV/0!</v>
      </c>
      <c r="AB40" s="4"/>
      <c r="AC40" s="4"/>
      <c r="AD40" s="4"/>
      <c r="AE40" s="4"/>
      <c r="AF40" s="4"/>
      <c r="AG40" s="4"/>
    </row>
    <row r="41">
      <c r="A41" s="3"/>
      <c r="B41" s="3"/>
      <c r="C41" s="3"/>
      <c r="D41" s="3" t="s">
        <v>30</v>
      </c>
      <c r="E41" s="3" t="s">
        <v>54</v>
      </c>
      <c r="F41" s="3" t="s">
        <v>54</v>
      </c>
      <c r="G41" s="3" t="s">
        <v>54</v>
      </c>
      <c r="H41" s="4"/>
      <c r="I41" s="4"/>
      <c r="J41" s="4"/>
      <c r="K41" s="4"/>
      <c r="L41" s="4"/>
      <c r="M41" s="4">
        <f t="shared" si="1"/>
        <v>0</v>
      </c>
      <c r="N41" s="3">
        <v>200.0</v>
      </c>
      <c r="O41" s="4">
        <f t="shared" si="2"/>
        <v>0</v>
      </c>
      <c r="P41" s="3">
        <v>0.0</v>
      </c>
      <c r="Q41" s="4" t="str">
        <f t="shared" si="3"/>
        <v>#DIV/0!</v>
      </c>
      <c r="R41" s="4"/>
      <c r="S41" s="4">
        <v>0.10780586985883552</v>
      </c>
      <c r="T41" s="4">
        <v>0.0186534623228191</v>
      </c>
      <c r="U41" s="4">
        <f t="shared" si="4"/>
        <v>-0.1078058699</v>
      </c>
      <c r="V41" s="4">
        <f t="shared" si="5"/>
        <v>-21.56117397</v>
      </c>
      <c r="W41" s="4" t="str">
        <f t="shared" si="6"/>
        <v>#DIV/0!</v>
      </c>
      <c r="X41" s="4">
        <f t="shared" si="7"/>
        <v>0.08915240754</v>
      </c>
      <c r="Y41" s="4">
        <f t="shared" si="8"/>
        <v>0.1264593322</v>
      </c>
      <c r="Z41" s="4" t="str">
        <f t="shared" si="9"/>
        <v>#DIV/0!</v>
      </c>
      <c r="AA41" s="4" t="str">
        <f t="shared" si="10"/>
        <v>#DIV/0!</v>
      </c>
      <c r="AB41" s="4"/>
      <c r="AC41" s="4"/>
      <c r="AD41" s="4"/>
      <c r="AE41" s="4"/>
      <c r="AF41" s="4"/>
      <c r="AG41" s="4"/>
    </row>
    <row r="42">
      <c r="A42" s="3" t="s">
        <v>52</v>
      </c>
      <c r="B42" s="3" t="s">
        <v>52</v>
      </c>
      <c r="C42" s="3" t="s">
        <v>60</v>
      </c>
      <c r="D42" s="3" t="s">
        <v>30</v>
      </c>
      <c r="E42" s="3" t="s">
        <v>31</v>
      </c>
      <c r="F42" s="3">
        <v>137.0</v>
      </c>
      <c r="G42" s="3">
        <v>6.887</v>
      </c>
      <c r="H42" s="3" t="s">
        <v>32</v>
      </c>
      <c r="I42" s="3">
        <v>0.041</v>
      </c>
      <c r="J42" s="3">
        <v>1501206.0</v>
      </c>
      <c r="K42" s="3">
        <v>6.849</v>
      </c>
      <c r="L42" s="3">
        <v>6.954</v>
      </c>
      <c r="M42" s="4">
        <f t="shared" si="1"/>
        <v>0.1269163343</v>
      </c>
      <c r="N42" s="3">
        <v>200.0</v>
      </c>
      <c r="O42" s="4">
        <f t="shared" si="2"/>
        <v>25.38326686</v>
      </c>
      <c r="P42" s="3">
        <v>0.0</v>
      </c>
      <c r="Q42" s="4" t="str">
        <f t="shared" si="3"/>
        <v>#DIV/0!</v>
      </c>
      <c r="R42" s="4"/>
      <c r="S42" s="4">
        <v>0.10780586985883552</v>
      </c>
      <c r="T42" s="4">
        <v>0.0186534623228191</v>
      </c>
      <c r="U42" s="4">
        <f t="shared" si="4"/>
        <v>0.01911046444</v>
      </c>
      <c r="V42" s="4">
        <f t="shared" si="5"/>
        <v>3.822092888</v>
      </c>
      <c r="W42" s="4" t="str">
        <f t="shared" si="6"/>
        <v>#DIV/0!</v>
      </c>
      <c r="X42" s="4">
        <f t="shared" si="7"/>
        <v>0.08915240754</v>
      </c>
      <c r="Y42" s="4">
        <f t="shared" si="8"/>
        <v>0.1264593322</v>
      </c>
      <c r="Z42" s="4" t="str">
        <f t="shared" si="9"/>
        <v>#DIV/0!</v>
      </c>
      <c r="AA42" s="4" t="str">
        <f t="shared" si="10"/>
        <v>#DIV/0!</v>
      </c>
      <c r="AB42" s="4"/>
      <c r="AC42" s="4"/>
      <c r="AD42" s="4"/>
      <c r="AE42" s="4"/>
      <c r="AF42" s="4"/>
      <c r="AG42" s="4"/>
    </row>
    <row r="43">
      <c r="A43" s="3"/>
      <c r="B43" s="3"/>
      <c r="C43" s="3"/>
      <c r="D43" s="3" t="s">
        <v>30</v>
      </c>
      <c r="E43" s="3" t="s">
        <v>33</v>
      </c>
      <c r="F43" s="3">
        <v>143.0</v>
      </c>
      <c r="G43" s="3">
        <v>6.887</v>
      </c>
      <c r="H43" s="3" t="s">
        <v>32</v>
      </c>
      <c r="I43" s="3">
        <v>0.042</v>
      </c>
      <c r="J43" s="3">
        <v>1.1828312E7</v>
      </c>
      <c r="K43" s="3">
        <v>6.843</v>
      </c>
      <c r="L43" s="3">
        <v>6.972</v>
      </c>
      <c r="M43" s="4">
        <f t="shared" si="1"/>
        <v>5.109369061</v>
      </c>
      <c r="N43" s="3">
        <v>200.0</v>
      </c>
      <c r="O43" s="4">
        <f t="shared" si="2"/>
        <v>1021.873812</v>
      </c>
      <c r="P43" s="3">
        <v>0.0</v>
      </c>
      <c r="Q43" s="4" t="str">
        <f t="shared" si="3"/>
        <v>#DIV/0!</v>
      </c>
      <c r="R43" s="4"/>
      <c r="S43" s="4">
        <v>0.10780586985883552</v>
      </c>
      <c r="T43" s="4">
        <v>0.0186534623228191</v>
      </c>
      <c r="U43" s="4">
        <f t="shared" si="4"/>
        <v>5.001563191</v>
      </c>
      <c r="V43" s="4">
        <f t="shared" si="5"/>
        <v>1000.312638</v>
      </c>
      <c r="W43" s="4" t="str">
        <f t="shared" si="6"/>
        <v>#DIV/0!</v>
      </c>
      <c r="X43" s="4">
        <f t="shared" si="7"/>
        <v>0.08915240754</v>
      </c>
      <c r="Y43" s="4">
        <f t="shared" si="8"/>
        <v>0.1264593322</v>
      </c>
      <c r="Z43" s="4" t="str">
        <f t="shared" si="9"/>
        <v>#DIV/0!</v>
      </c>
      <c r="AA43" s="4" t="str">
        <f t="shared" si="10"/>
        <v>#DIV/0!</v>
      </c>
      <c r="AB43" s="4"/>
      <c r="AC43" s="4"/>
      <c r="AD43" s="4"/>
      <c r="AE43" s="4"/>
      <c r="AF43" s="4"/>
      <c r="AG43" s="4"/>
    </row>
    <row r="44">
      <c r="A44" s="3" t="s">
        <v>52</v>
      </c>
      <c r="B44" s="3" t="s">
        <v>52</v>
      </c>
      <c r="C44" s="3" t="s">
        <v>61</v>
      </c>
      <c r="D44" s="3" t="s">
        <v>30</v>
      </c>
      <c r="E44" s="3" t="s">
        <v>31</v>
      </c>
      <c r="F44" s="3">
        <v>137.0</v>
      </c>
      <c r="G44" s="3">
        <v>6.884</v>
      </c>
      <c r="H44" s="3" t="s">
        <v>32</v>
      </c>
      <c r="I44" s="3">
        <v>0.035</v>
      </c>
      <c r="J44" s="3">
        <v>2315024.0</v>
      </c>
      <c r="K44" s="3">
        <v>6.854</v>
      </c>
      <c r="L44" s="3">
        <v>6.942</v>
      </c>
      <c r="M44" s="4">
        <f t="shared" si="1"/>
        <v>0.1204464182</v>
      </c>
      <c r="N44" s="3">
        <v>200.0</v>
      </c>
      <c r="O44" s="4">
        <f t="shared" si="2"/>
        <v>24.08928364</v>
      </c>
      <c r="P44" s="3">
        <v>0.0</v>
      </c>
      <c r="Q44" s="4" t="str">
        <f t="shared" si="3"/>
        <v>#DIV/0!</v>
      </c>
      <c r="R44" s="4"/>
      <c r="S44" s="4">
        <v>0.10780586985883552</v>
      </c>
      <c r="T44" s="4">
        <v>0.0186534623228191</v>
      </c>
      <c r="U44" s="4">
        <f t="shared" si="4"/>
        <v>0.01264054833</v>
      </c>
      <c r="V44" s="4">
        <f t="shared" si="5"/>
        <v>2.528109665</v>
      </c>
      <c r="W44" s="4" t="str">
        <f t="shared" si="6"/>
        <v>#DIV/0!</v>
      </c>
      <c r="X44" s="4">
        <f t="shared" si="7"/>
        <v>0.08915240754</v>
      </c>
      <c r="Y44" s="4">
        <f t="shared" si="8"/>
        <v>0.1264593322</v>
      </c>
      <c r="Z44" s="4" t="str">
        <f t="shared" si="9"/>
        <v>#DIV/0!</v>
      </c>
      <c r="AA44" s="4" t="str">
        <f t="shared" si="10"/>
        <v>#DIV/0!</v>
      </c>
      <c r="AB44" s="4"/>
      <c r="AC44" s="4"/>
      <c r="AD44" s="4"/>
      <c r="AE44" s="4"/>
      <c r="AF44" s="4"/>
      <c r="AG44" s="4"/>
    </row>
    <row r="45">
      <c r="A45" s="3"/>
      <c r="B45" s="3"/>
      <c r="C45" s="3"/>
      <c r="D45" s="3" t="s">
        <v>30</v>
      </c>
      <c r="E45" s="3" t="s">
        <v>33</v>
      </c>
      <c r="F45" s="3">
        <v>143.0</v>
      </c>
      <c r="G45" s="3">
        <v>6.885</v>
      </c>
      <c r="H45" s="3" t="s">
        <v>32</v>
      </c>
      <c r="I45" s="3">
        <v>0.039</v>
      </c>
      <c r="J45" s="3">
        <v>1.9220364E7</v>
      </c>
      <c r="K45" s="3">
        <v>6.845</v>
      </c>
      <c r="L45" s="3">
        <v>6.972</v>
      </c>
      <c r="M45" s="4" t="str">
        <f t="shared" si="1"/>
        <v>#DIV/0!</v>
      </c>
      <c r="N45" s="3">
        <v>200.0</v>
      </c>
      <c r="O45" s="4" t="str">
        <f t="shared" si="2"/>
        <v>#DIV/0!</v>
      </c>
      <c r="P45" s="3">
        <v>0.0</v>
      </c>
      <c r="Q45" s="4" t="str">
        <f t="shared" si="3"/>
        <v>#DIV/0!</v>
      </c>
      <c r="R45" s="4"/>
      <c r="S45" s="4">
        <v>0.10780586985883552</v>
      </c>
      <c r="T45" s="4">
        <v>0.0186534623228191</v>
      </c>
      <c r="U45" s="4" t="str">
        <f t="shared" si="4"/>
        <v>#DIV/0!</v>
      </c>
      <c r="V45" s="4" t="str">
        <f t="shared" si="5"/>
        <v>#DIV/0!</v>
      </c>
      <c r="W45" s="4" t="str">
        <f t="shared" si="6"/>
        <v>#DIV/0!</v>
      </c>
      <c r="X45" s="4">
        <f t="shared" si="7"/>
        <v>0.08915240754</v>
      </c>
      <c r="Y45" s="4">
        <f t="shared" si="8"/>
        <v>0.1264593322</v>
      </c>
      <c r="Z45" s="4" t="str">
        <f t="shared" si="9"/>
        <v>#DIV/0!</v>
      </c>
      <c r="AA45" s="4" t="str">
        <f t="shared" si="10"/>
        <v>#DIV/0!</v>
      </c>
      <c r="AB45" s="4"/>
      <c r="AC45" s="4"/>
      <c r="AD45" s="4"/>
      <c r="AE45" s="4"/>
      <c r="AF45" s="4"/>
      <c r="AG45" s="4"/>
    </row>
    <row r="46">
      <c r="A46" s="3" t="s">
        <v>62</v>
      </c>
      <c r="B46" s="3" t="s">
        <v>35</v>
      </c>
      <c r="C46" s="3" t="s">
        <v>63</v>
      </c>
      <c r="D46" s="3" t="s">
        <v>30</v>
      </c>
      <c r="E46" s="3" t="s">
        <v>54</v>
      </c>
      <c r="F46" s="3" t="s">
        <v>54</v>
      </c>
      <c r="G46" s="3" t="s">
        <v>54</v>
      </c>
      <c r="H46" s="4"/>
      <c r="I46" s="4"/>
      <c r="J46" s="4"/>
      <c r="K46" s="4"/>
      <c r="L46" s="4"/>
      <c r="M46" s="4" t="str">
        <f t="shared" si="1"/>
        <v>#DIV/0!</v>
      </c>
      <c r="N46" s="3">
        <v>200.0</v>
      </c>
      <c r="O46" s="4" t="str">
        <f t="shared" si="2"/>
        <v>#DIV/0!</v>
      </c>
      <c r="P46" s="3">
        <v>0.1106</v>
      </c>
      <c r="Q46" s="4" t="str">
        <f t="shared" si="3"/>
        <v>#DIV/0!</v>
      </c>
      <c r="R46" s="4"/>
      <c r="S46" s="4">
        <v>0.10780586985883552</v>
      </c>
      <c r="T46" s="4">
        <v>0.0186534623228191</v>
      </c>
      <c r="U46" s="4" t="str">
        <f t="shared" si="4"/>
        <v>#DIV/0!</v>
      </c>
      <c r="V46" s="4" t="str">
        <f t="shared" si="5"/>
        <v>#DIV/0!</v>
      </c>
      <c r="W46" s="4" t="str">
        <f t="shared" si="6"/>
        <v>#DIV/0!</v>
      </c>
      <c r="X46" s="4">
        <f t="shared" si="7"/>
        <v>0.08915240754</v>
      </c>
      <c r="Y46" s="4">
        <f t="shared" si="8"/>
        <v>0.1264593322</v>
      </c>
      <c r="Z46" s="4">
        <f t="shared" si="9"/>
        <v>161.2159268</v>
      </c>
      <c r="AA46" s="4">
        <f t="shared" si="10"/>
        <v>228.67872</v>
      </c>
      <c r="AB46" s="4"/>
      <c r="AC46" s="4"/>
      <c r="AD46" s="4"/>
      <c r="AE46" s="4"/>
      <c r="AF46" s="4"/>
      <c r="AG46" s="4"/>
    </row>
    <row r="47">
      <c r="A47" s="3"/>
      <c r="B47" s="3"/>
      <c r="C47" s="3"/>
      <c r="D47" s="3" t="s">
        <v>30</v>
      </c>
      <c r="E47" s="3" t="s">
        <v>54</v>
      </c>
      <c r="F47" s="3" t="s">
        <v>54</v>
      </c>
      <c r="G47" s="3" t="s">
        <v>54</v>
      </c>
      <c r="H47" s="4"/>
      <c r="I47" s="4"/>
      <c r="J47" s="4"/>
      <c r="K47" s="4"/>
      <c r="L47" s="4"/>
      <c r="M47" s="4">
        <f t="shared" si="1"/>
        <v>0</v>
      </c>
      <c r="N47" s="3">
        <v>200.0</v>
      </c>
      <c r="O47" s="4">
        <f t="shared" si="2"/>
        <v>0</v>
      </c>
      <c r="P47" s="3">
        <v>0.1106</v>
      </c>
      <c r="Q47" s="4">
        <f t="shared" si="3"/>
        <v>0</v>
      </c>
      <c r="R47" s="4"/>
      <c r="S47" s="4">
        <v>0.10780586985883552</v>
      </c>
      <c r="T47" s="4">
        <v>0.0186534623228191</v>
      </c>
      <c r="U47" s="4">
        <f t="shared" si="4"/>
        <v>-0.1078058699</v>
      </c>
      <c r="V47" s="4">
        <f t="shared" si="5"/>
        <v>-21.56117397</v>
      </c>
      <c r="W47" s="4">
        <f t="shared" si="6"/>
        <v>-194.9473234</v>
      </c>
      <c r="X47" s="4">
        <f t="shared" si="7"/>
        <v>0.08915240754</v>
      </c>
      <c r="Y47" s="4">
        <f t="shared" si="8"/>
        <v>0.1264593322</v>
      </c>
      <c r="Z47" s="4">
        <f t="shared" si="9"/>
        <v>161.2159268</v>
      </c>
      <c r="AA47" s="4">
        <f t="shared" si="10"/>
        <v>228.67872</v>
      </c>
      <c r="AB47" s="4"/>
      <c r="AC47" s="4"/>
      <c r="AD47" s="4"/>
      <c r="AE47" s="4"/>
      <c r="AF47" s="4"/>
      <c r="AG47" s="4"/>
    </row>
    <row r="48">
      <c r="A48" s="3" t="s">
        <v>62</v>
      </c>
      <c r="B48" s="3" t="s">
        <v>35</v>
      </c>
      <c r="C48" s="3" t="s">
        <v>64</v>
      </c>
      <c r="D48" s="3" t="s">
        <v>30</v>
      </c>
      <c r="E48" s="3" t="s">
        <v>31</v>
      </c>
      <c r="F48" s="3">
        <v>137.0</v>
      </c>
      <c r="G48" s="3">
        <v>6.885</v>
      </c>
      <c r="H48" s="3" t="s">
        <v>32</v>
      </c>
      <c r="I48" s="3">
        <v>0.028</v>
      </c>
      <c r="J48" s="3">
        <v>3536885.0</v>
      </c>
      <c r="K48" s="3">
        <v>6.856</v>
      </c>
      <c r="L48" s="3">
        <v>6.919</v>
      </c>
      <c r="M48" s="4">
        <f t="shared" si="1"/>
        <v>0.1316480618</v>
      </c>
      <c r="N48" s="3">
        <v>200.0</v>
      </c>
      <c r="O48" s="4">
        <f t="shared" si="2"/>
        <v>26.32961235</v>
      </c>
      <c r="P48" s="3">
        <v>0.1081</v>
      </c>
      <c r="Q48" s="4">
        <f t="shared" si="3"/>
        <v>243.5671818</v>
      </c>
      <c r="R48" s="4"/>
      <c r="S48" s="4">
        <v>0.10780586985883552</v>
      </c>
      <c r="T48" s="4">
        <v>0.0186534623228191</v>
      </c>
      <c r="U48" s="4">
        <f t="shared" si="4"/>
        <v>0.0238421919</v>
      </c>
      <c r="V48" s="4">
        <f t="shared" si="5"/>
        <v>4.768438381</v>
      </c>
      <c r="W48" s="4">
        <f t="shared" si="6"/>
        <v>44.11136337</v>
      </c>
      <c r="X48" s="4">
        <f t="shared" si="7"/>
        <v>0.08915240754</v>
      </c>
      <c r="Y48" s="4">
        <f t="shared" si="8"/>
        <v>0.1264593322</v>
      </c>
      <c r="Z48" s="4">
        <f t="shared" si="9"/>
        <v>164.9443248</v>
      </c>
      <c r="AA48" s="4">
        <f t="shared" si="10"/>
        <v>233.9673121</v>
      </c>
      <c r="AB48" s="4"/>
      <c r="AC48" s="4"/>
      <c r="AD48" s="4"/>
      <c r="AE48" s="4"/>
      <c r="AF48" s="4"/>
      <c r="AG48" s="4"/>
    </row>
    <row r="49">
      <c r="A49" s="3"/>
      <c r="B49" s="3"/>
      <c r="C49" s="3"/>
      <c r="D49" s="3" t="s">
        <v>30</v>
      </c>
      <c r="E49" s="3" t="s">
        <v>33</v>
      </c>
      <c r="F49" s="3">
        <v>143.0</v>
      </c>
      <c r="G49" s="3">
        <v>6.885</v>
      </c>
      <c r="H49" s="3" t="s">
        <v>32</v>
      </c>
      <c r="I49" s="3">
        <v>0.031</v>
      </c>
      <c r="J49" s="3">
        <v>2.6866214E7</v>
      </c>
      <c r="K49" s="3">
        <v>6.851</v>
      </c>
      <c r="L49" s="3">
        <v>6.942</v>
      </c>
      <c r="M49" s="4">
        <f t="shared" si="1"/>
        <v>11.9030476</v>
      </c>
      <c r="N49" s="3">
        <v>200.0</v>
      </c>
      <c r="O49" s="4">
        <f t="shared" si="2"/>
        <v>2380.60952</v>
      </c>
      <c r="P49" s="3">
        <v>0.1081</v>
      </c>
      <c r="Q49" s="4">
        <f t="shared" si="3"/>
        <v>22022.28973</v>
      </c>
      <c r="R49" s="4"/>
      <c r="S49" s="4">
        <v>0.10780586985883552</v>
      </c>
      <c r="T49" s="4">
        <v>0.0186534623228191</v>
      </c>
      <c r="U49" s="4">
        <f t="shared" si="4"/>
        <v>11.79524173</v>
      </c>
      <c r="V49" s="4">
        <f t="shared" si="5"/>
        <v>2359.048346</v>
      </c>
      <c r="W49" s="4">
        <f t="shared" si="6"/>
        <v>21822.83391</v>
      </c>
      <c r="X49" s="4">
        <f t="shared" si="7"/>
        <v>0.08915240754</v>
      </c>
      <c r="Y49" s="4">
        <f t="shared" si="8"/>
        <v>0.1264593322</v>
      </c>
      <c r="Z49" s="4">
        <f t="shared" si="9"/>
        <v>164.9443248</v>
      </c>
      <c r="AA49" s="4">
        <f t="shared" si="10"/>
        <v>233.9673121</v>
      </c>
      <c r="AB49" s="4"/>
      <c r="AC49" s="4"/>
      <c r="AD49" s="4"/>
      <c r="AE49" s="4"/>
      <c r="AF49" s="4"/>
      <c r="AG49" s="4"/>
    </row>
    <row r="50">
      <c r="A50" s="3" t="s">
        <v>62</v>
      </c>
      <c r="B50" s="3" t="s">
        <v>35</v>
      </c>
      <c r="C50" s="3" t="s">
        <v>65</v>
      </c>
      <c r="D50" s="3" t="s">
        <v>30</v>
      </c>
      <c r="E50" s="3" t="s">
        <v>31</v>
      </c>
      <c r="F50" s="3">
        <v>137.0</v>
      </c>
      <c r="G50" s="3">
        <v>6.886</v>
      </c>
      <c r="H50" s="3" t="s">
        <v>32</v>
      </c>
      <c r="I50" s="3">
        <v>0.028</v>
      </c>
      <c r="J50" s="3">
        <v>2257087.0</v>
      </c>
      <c r="K50" s="3">
        <v>6.86</v>
      </c>
      <c r="L50" s="3">
        <v>6.919</v>
      </c>
      <c r="M50" s="4">
        <f t="shared" si="1"/>
        <v>0.1416151739</v>
      </c>
      <c r="N50" s="3">
        <v>200.0</v>
      </c>
      <c r="O50" s="4">
        <f t="shared" si="2"/>
        <v>28.32303479</v>
      </c>
      <c r="P50" s="3">
        <v>0.108</v>
      </c>
      <c r="Q50" s="4">
        <f t="shared" si="3"/>
        <v>262.2503221</v>
      </c>
      <c r="R50" s="4"/>
      <c r="S50" s="4">
        <v>0.10780586985883552</v>
      </c>
      <c r="T50" s="4">
        <v>0.0186534623228191</v>
      </c>
      <c r="U50" s="4">
        <f t="shared" si="4"/>
        <v>0.03380930408</v>
      </c>
      <c r="V50" s="4">
        <f t="shared" si="5"/>
        <v>6.761860815</v>
      </c>
      <c r="W50" s="4">
        <f t="shared" si="6"/>
        <v>62.60982236</v>
      </c>
      <c r="X50" s="4">
        <f t="shared" si="7"/>
        <v>0.08915240754</v>
      </c>
      <c r="Y50" s="4">
        <f t="shared" si="8"/>
        <v>0.1264593322</v>
      </c>
      <c r="Z50" s="4">
        <f t="shared" si="9"/>
        <v>165.097051</v>
      </c>
      <c r="AA50" s="4">
        <f t="shared" si="10"/>
        <v>234.1839485</v>
      </c>
      <c r="AB50" s="4"/>
      <c r="AC50" s="4"/>
      <c r="AD50" s="4"/>
      <c r="AE50" s="4"/>
      <c r="AF50" s="4"/>
      <c r="AG50" s="4"/>
    </row>
    <row r="51">
      <c r="A51" s="3"/>
      <c r="B51" s="3"/>
      <c r="C51" s="3"/>
      <c r="D51" s="3" t="s">
        <v>30</v>
      </c>
      <c r="E51" s="3" t="s">
        <v>33</v>
      </c>
      <c r="F51" s="3">
        <v>143.0</v>
      </c>
      <c r="G51" s="3">
        <v>6.886</v>
      </c>
      <c r="H51" s="3" t="s">
        <v>32</v>
      </c>
      <c r="I51" s="3">
        <v>0.03</v>
      </c>
      <c r="J51" s="3">
        <v>1.5938172E7</v>
      </c>
      <c r="K51" s="3">
        <v>6.855</v>
      </c>
      <c r="L51" s="3">
        <v>6.937</v>
      </c>
      <c r="M51" s="4">
        <f t="shared" si="1"/>
        <v>4.992450011</v>
      </c>
      <c r="N51" s="3">
        <v>200.0</v>
      </c>
      <c r="O51" s="4">
        <f t="shared" si="2"/>
        <v>998.4900022</v>
      </c>
      <c r="P51" s="3">
        <v>0.108</v>
      </c>
      <c r="Q51" s="4">
        <f t="shared" si="3"/>
        <v>9245.277798</v>
      </c>
      <c r="R51" s="4"/>
      <c r="S51" s="4">
        <v>0.10780586985883552</v>
      </c>
      <c r="T51" s="4">
        <v>0.0186534623228191</v>
      </c>
      <c r="U51" s="4">
        <f t="shared" si="4"/>
        <v>4.884644141</v>
      </c>
      <c r="V51" s="4">
        <f t="shared" si="5"/>
        <v>976.9288282</v>
      </c>
      <c r="W51" s="4">
        <f t="shared" si="6"/>
        <v>9045.637298</v>
      </c>
      <c r="X51" s="4">
        <f t="shared" si="7"/>
        <v>0.08915240754</v>
      </c>
      <c r="Y51" s="4">
        <f t="shared" si="8"/>
        <v>0.1264593322</v>
      </c>
      <c r="Z51" s="4">
        <f t="shared" si="9"/>
        <v>165.097051</v>
      </c>
      <c r="AA51" s="4">
        <f t="shared" si="10"/>
        <v>234.1839485</v>
      </c>
      <c r="AB51" s="4"/>
      <c r="AC51" s="4"/>
      <c r="AD51" s="4"/>
      <c r="AE51" s="4"/>
      <c r="AF51" s="4"/>
      <c r="AG51" s="4"/>
    </row>
    <row r="52">
      <c r="A52" s="3" t="s">
        <v>62</v>
      </c>
      <c r="B52" s="3" t="s">
        <v>38</v>
      </c>
      <c r="C52" s="3" t="s">
        <v>66</v>
      </c>
      <c r="D52" s="3" t="s">
        <v>30</v>
      </c>
      <c r="E52" s="3" t="s">
        <v>31</v>
      </c>
      <c r="F52" s="3">
        <v>137.0</v>
      </c>
      <c r="G52" s="3">
        <v>6.884</v>
      </c>
      <c r="H52" s="3" t="s">
        <v>32</v>
      </c>
      <c r="I52" s="3">
        <v>0.029</v>
      </c>
      <c r="J52" s="3">
        <v>3192455.0</v>
      </c>
      <c r="K52" s="3">
        <v>6.856</v>
      </c>
      <c r="L52" s="3">
        <v>6.919</v>
      </c>
      <c r="M52" s="4">
        <f t="shared" si="1"/>
        <v>0.1176837246</v>
      </c>
      <c r="N52" s="3">
        <v>200.0</v>
      </c>
      <c r="O52" s="4">
        <f t="shared" si="2"/>
        <v>23.53674492</v>
      </c>
      <c r="P52" s="3">
        <v>0.1126</v>
      </c>
      <c r="Q52" s="4">
        <f t="shared" si="3"/>
        <v>209.0297062</v>
      </c>
      <c r="R52" s="4"/>
      <c r="S52" s="4">
        <v>0.10780586985883552</v>
      </c>
      <c r="T52" s="4">
        <v>0.0186534623228191</v>
      </c>
      <c r="U52" s="4">
        <f t="shared" si="4"/>
        <v>0.009877854719</v>
      </c>
      <c r="V52" s="4">
        <f t="shared" si="5"/>
        <v>1.975570944</v>
      </c>
      <c r="W52" s="4">
        <f t="shared" si="6"/>
        <v>17.54503502</v>
      </c>
      <c r="X52" s="4">
        <f t="shared" si="7"/>
        <v>0.08915240754</v>
      </c>
      <c r="Y52" s="4">
        <f t="shared" si="8"/>
        <v>0.1264593322</v>
      </c>
      <c r="Z52" s="4">
        <f t="shared" si="9"/>
        <v>158.3524113</v>
      </c>
      <c r="AA52" s="4">
        <f t="shared" si="10"/>
        <v>224.6169311</v>
      </c>
      <c r="AB52" s="4"/>
      <c r="AC52" s="4"/>
      <c r="AD52" s="4"/>
      <c r="AE52" s="4"/>
      <c r="AF52" s="4"/>
      <c r="AG52" s="4"/>
    </row>
    <row r="53">
      <c r="A53" s="3"/>
      <c r="B53" s="3"/>
      <c r="C53" s="3"/>
      <c r="D53" s="3" t="s">
        <v>30</v>
      </c>
      <c r="E53" s="3" t="s">
        <v>33</v>
      </c>
      <c r="F53" s="3">
        <v>143.0</v>
      </c>
      <c r="G53" s="3">
        <v>6.884</v>
      </c>
      <c r="H53" s="3" t="s">
        <v>32</v>
      </c>
      <c r="I53" s="3">
        <v>0.034</v>
      </c>
      <c r="J53" s="3">
        <v>2.7127413E7</v>
      </c>
      <c r="K53" s="3">
        <v>6.851</v>
      </c>
      <c r="L53" s="3">
        <v>6.941</v>
      </c>
      <c r="M53" s="4">
        <f t="shared" si="1"/>
        <v>6.634488002</v>
      </c>
      <c r="N53" s="3">
        <v>200.0</v>
      </c>
      <c r="O53" s="4">
        <f t="shared" si="2"/>
        <v>1326.8976</v>
      </c>
      <c r="P53" s="3">
        <v>0.1126</v>
      </c>
      <c r="Q53" s="4">
        <f t="shared" si="3"/>
        <v>11784.17052</v>
      </c>
      <c r="R53" s="4"/>
      <c r="S53" s="4">
        <v>0.10780586985883552</v>
      </c>
      <c r="T53" s="4">
        <v>0.0186534623228191</v>
      </c>
      <c r="U53" s="4">
        <f t="shared" si="4"/>
        <v>6.526682133</v>
      </c>
      <c r="V53" s="4">
        <f t="shared" si="5"/>
        <v>1305.336427</v>
      </c>
      <c r="W53" s="4">
        <f t="shared" si="6"/>
        <v>11592.68585</v>
      </c>
      <c r="X53" s="4">
        <f t="shared" si="7"/>
        <v>0.08915240754</v>
      </c>
      <c r="Y53" s="4">
        <f t="shared" si="8"/>
        <v>0.1264593322</v>
      </c>
      <c r="Z53" s="4">
        <f t="shared" si="9"/>
        <v>158.3524113</v>
      </c>
      <c r="AA53" s="4">
        <f t="shared" si="10"/>
        <v>224.6169311</v>
      </c>
      <c r="AB53" s="4"/>
      <c r="AC53" s="4"/>
      <c r="AD53" s="4"/>
      <c r="AE53" s="4"/>
      <c r="AF53" s="4"/>
      <c r="AG53" s="4"/>
    </row>
    <row r="54">
      <c r="A54" s="3" t="s">
        <v>62</v>
      </c>
      <c r="B54" s="3" t="s">
        <v>38</v>
      </c>
      <c r="C54" s="3" t="s">
        <v>67</v>
      </c>
      <c r="D54" s="3" t="s">
        <v>30</v>
      </c>
      <c r="E54" s="3" t="s">
        <v>31</v>
      </c>
      <c r="F54" s="3">
        <v>137.0</v>
      </c>
      <c r="G54" s="3">
        <v>6.884</v>
      </c>
      <c r="H54" s="3" t="s">
        <v>32</v>
      </c>
      <c r="I54" s="3">
        <v>0.03</v>
      </c>
      <c r="J54" s="3">
        <v>4088848.0</v>
      </c>
      <c r="K54" s="3">
        <v>6.856</v>
      </c>
      <c r="L54" s="3">
        <v>6.924</v>
      </c>
      <c r="M54" s="4">
        <f t="shared" si="1"/>
        <v>0.1653645293</v>
      </c>
      <c r="N54" s="3">
        <v>200.0</v>
      </c>
      <c r="O54" s="4">
        <f t="shared" si="2"/>
        <v>33.07290586</v>
      </c>
      <c r="P54" s="3">
        <v>0.1005</v>
      </c>
      <c r="Q54" s="4">
        <f t="shared" si="3"/>
        <v>329.0836404</v>
      </c>
      <c r="R54" s="4"/>
      <c r="S54" s="4">
        <v>0.10780586985883552</v>
      </c>
      <c r="T54" s="4">
        <v>0.0186534623228191</v>
      </c>
      <c r="U54" s="4">
        <f t="shared" si="4"/>
        <v>0.05755865945</v>
      </c>
      <c r="V54" s="4">
        <f t="shared" si="5"/>
        <v>11.51173189</v>
      </c>
      <c r="W54" s="4">
        <f t="shared" si="6"/>
        <v>114.5445959</v>
      </c>
      <c r="X54" s="4">
        <f t="shared" si="7"/>
        <v>0.08915240754</v>
      </c>
      <c r="Y54" s="4">
        <f t="shared" si="8"/>
        <v>0.1264593322</v>
      </c>
      <c r="Z54" s="4">
        <f t="shared" si="9"/>
        <v>177.4177264</v>
      </c>
      <c r="AA54" s="4">
        <f t="shared" si="10"/>
        <v>251.6603626</v>
      </c>
      <c r="AB54" s="4"/>
      <c r="AC54" s="4"/>
      <c r="AD54" s="4"/>
      <c r="AE54" s="4"/>
      <c r="AF54" s="4"/>
      <c r="AG54" s="4"/>
    </row>
    <row r="55">
      <c r="A55" s="3"/>
      <c r="B55" s="3"/>
      <c r="C55" s="3"/>
      <c r="D55" s="3" t="s">
        <v>30</v>
      </c>
      <c r="E55" s="3" t="s">
        <v>33</v>
      </c>
      <c r="F55" s="3">
        <v>143.0</v>
      </c>
      <c r="G55" s="3">
        <v>6.885</v>
      </c>
      <c r="H55" s="3" t="s">
        <v>32</v>
      </c>
      <c r="I55" s="3">
        <v>0.033</v>
      </c>
      <c r="J55" s="3">
        <v>2.472627E7</v>
      </c>
      <c r="K55" s="3">
        <v>6.851</v>
      </c>
      <c r="L55" s="3">
        <v>6.95</v>
      </c>
      <c r="M55" s="4">
        <f t="shared" si="1"/>
        <v>6.199597479</v>
      </c>
      <c r="N55" s="3">
        <v>200.0</v>
      </c>
      <c r="O55" s="4">
        <f t="shared" si="2"/>
        <v>1239.919496</v>
      </c>
      <c r="P55" s="3">
        <v>0.1005</v>
      </c>
      <c r="Q55" s="4">
        <f t="shared" si="3"/>
        <v>12337.50742</v>
      </c>
      <c r="R55" s="4"/>
      <c r="S55" s="4">
        <v>0.10780586985883552</v>
      </c>
      <c r="T55" s="4">
        <v>0.0186534623228191</v>
      </c>
      <c r="U55" s="4">
        <f t="shared" si="4"/>
        <v>6.09179161</v>
      </c>
      <c r="V55" s="4">
        <f t="shared" si="5"/>
        <v>1218.358322</v>
      </c>
      <c r="W55" s="4">
        <f t="shared" si="6"/>
        <v>12122.96838</v>
      </c>
      <c r="X55" s="4">
        <f t="shared" si="7"/>
        <v>0.08915240754</v>
      </c>
      <c r="Y55" s="4">
        <f t="shared" si="8"/>
        <v>0.1264593322</v>
      </c>
      <c r="Z55" s="4">
        <f t="shared" si="9"/>
        <v>177.4177264</v>
      </c>
      <c r="AA55" s="4">
        <f t="shared" si="10"/>
        <v>251.6603626</v>
      </c>
      <c r="AB55" s="4"/>
      <c r="AC55" s="4"/>
      <c r="AD55" s="4"/>
      <c r="AE55" s="4"/>
      <c r="AF55" s="4"/>
      <c r="AG55" s="4"/>
    </row>
    <row r="56">
      <c r="A56" s="3" t="s">
        <v>62</v>
      </c>
      <c r="B56" s="3" t="s">
        <v>41</v>
      </c>
      <c r="C56" s="3" t="s">
        <v>68</v>
      </c>
      <c r="D56" s="3" t="s">
        <v>30</v>
      </c>
      <c r="E56" s="3" t="s">
        <v>31</v>
      </c>
      <c r="F56" s="3">
        <v>137.0</v>
      </c>
      <c r="G56" s="3">
        <v>6.885</v>
      </c>
      <c r="H56" s="3" t="s">
        <v>32</v>
      </c>
      <c r="I56" s="3">
        <v>0.027</v>
      </c>
      <c r="J56" s="3">
        <v>3988367.0</v>
      </c>
      <c r="K56" s="3">
        <v>6.856</v>
      </c>
      <c r="L56" s="3">
        <v>6.921</v>
      </c>
      <c r="M56" s="4">
        <f t="shared" si="1"/>
        <v>0.1308229984</v>
      </c>
      <c r="N56" s="3">
        <v>200.0</v>
      </c>
      <c r="O56" s="4">
        <f t="shared" si="2"/>
        <v>26.16459968</v>
      </c>
      <c r="P56" s="3">
        <v>0.1019</v>
      </c>
      <c r="Q56" s="4">
        <f t="shared" si="3"/>
        <v>256.7674159</v>
      </c>
      <c r="R56" s="4"/>
      <c r="S56" s="4">
        <v>0.10780586985883552</v>
      </c>
      <c r="T56" s="4">
        <v>0.0186534623228191</v>
      </c>
      <c r="U56" s="4">
        <f t="shared" si="4"/>
        <v>0.02301712854</v>
      </c>
      <c r="V56" s="4">
        <f t="shared" si="5"/>
        <v>4.603425709</v>
      </c>
      <c r="W56" s="4">
        <f t="shared" si="6"/>
        <v>45.17591471</v>
      </c>
      <c r="X56" s="4">
        <f t="shared" si="7"/>
        <v>0.08915240754</v>
      </c>
      <c r="Y56" s="4">
        <f t="shared" si="8"/>
        <v>0.1264593322</v>
      </c>
      <c r="Z56" s="4">
        <f t="shared" si="9"/>
        <v>174.9801914</v>
      </c>
      <c r="AA56" s="4">
        <f t="shared" si="10"/>
        <v>248.202811</v>
      </c>
      <c r="AB56" s="4"/>
      <c r="AC56" s="4"/>
      <c r="AD56" s="4"/>
      <c r="AE56" s="4"/>
      <c r="AF56" s="4"/>
      <c r="AG56" s="4"/>
    </row>
    <row r="57">
      <c r="A57" s="3"/>
      <c r="B57" s="3"/>
      <c r="C57" s="3"/>
      <c r="D57" s="3" t="s">
        <v>30</v>
      </c>
      <c r="E57" s="3" t="s">
        <v>33</v>
      </c>
      <c r="F57" s="3">
        <v>143.0</v>
      </c>
      <c r="G57" s="3">
        <v>6.885</v>
      </c>
      <c r="H57" s="3" t="s">
        <v>32</v>
      </c>
      <c r="I57" s="3">
        <v>0.031</v>
      </c>
      <c r="J57" s="3">
        <v>3.0486742E7</v>
      </c>
      <c r="K57" s="3">
        <v>6.854</v>
      </c>
      <c r="L57" s="3">
        <v>6.951</v>
      </c>
      <c r="M57" s="4">
        <f t="shared" si="1"/>
        <v>73.4917798</v>
      </c>
      <c r="N57" s="3">
        <v>200.0</v>
      </c>
      <c r="O57" s="4">
        <f t="shared" si="2"/>
        <v>14698.35596</v>
      </c>
      <c r="P57" s="3">
        <v>0.1019</v>
      </c>
      <c r="Q57" s="4">
        <f t="shared" si="3"/>
        <v>144242.9437</v>
      </c>
      <c r="R57" s="4"/>
      <c r="S57" s="4">
        <v>0.10780586985883552</v>
      </c>
      <c r="T57" s="4">
        <v>0.0186534623228191</v>
      </c>
      <c r="U57" s="4">
        <f t="shared" si="4"/>
        <v>73.38397393</v>
      </c>
      <c r="V57" s="4">
        <f t="shared" si="5"/>
        <v>14676.79479</v>
      </c>
      <c r="W57" s="4">
        <f t="shared" si="6"/>
        <v>144031.3522</v>
      </c>
      <c r="X57" s="4">
        <f t="shared" si="7"/>
        <v>0.08915240754</v>
      </c>
      <c r="Y57" s="4">
        <f t="shared" si="8"/>
        <v>0.1264593322</v>
      </c>
      <c r="Z57" s="4">
        <f t="shared" si="9"/>
        <v>174.9801914</v>
      </c>
      <c r="AA57" s="4">
        <f t="shared" si="10"/>
        <v>248.202811</v>
      </c>
      <c r="AB57" s="4"/>
      <c r="AC57" s="4"/>
      <c r="AD57" s="4"/>
      <c r="AE57" s="4"/>
      <c r="AF57" s="4"/>
      <c r="AG57" s="4"/>
    </row>
    <row r="58">
      <c r="A58" s="3" t="s">
        <v>62</v>
      </c>
      <c r="B58" s="3" t="s">
        <v>41</v>
      </c>
      <c r="C58" s="3" t="s">
        <v>69</v>
      </c>
      <c r="D58" s="3" t="s">
        <v>30</v>
      </c>
      <c r="E58" s="3" t="s">
        <v>31</v>
      </c>
      <c r="F58" s="3">
        <v>137.0</v>
      </c>
      <c r="G58" s="3">
        <v>6.885</v>
      </c>
      <c r="H58" s="3" t="s">
        <v>32</v>
      </c>
      <c r="I58" s="3">
        <v>0.028</v>
      </c>
      <c r="J58" s="3">
        <v>414832.0</v>
      </c>
      <c r="K58" s="3">
        <v>6.86</v>
      </c>
      <c r="L58" s="3">
        <v>6.92</v>
      </c>
      <c r="M58" s="4">
        <f t="shared" si="1"/>
        <v>0.1066044701</v>
      </c>
      <c r="N58" s="3">
        <v>200.0</v>
      </c>
      <c r="O58" s="4">
        <f t="shared" si="2"/>
        <v>21.32089402</v>
      </c>
      <c r="P58" s="3">
        <v>0.1116</v>
      </c>
      <c r="Q58" s="4">
        <f t="shared" si="3"/>
        <v>191.0474375</v>
      </c>
      <c r="R58" s="4"/>
      <c r="S58" s="4">
        <v>0.10780586985883552</v>
      </c>
      <c r="T58" s="4">
        <v>0.0186534623228191</v>
      </c>
      <c r="U58" s="4">
        <f t="shared" si="4"/>
        <v>-0.001201399755</v>
      </c>
      <c r="V58" s="4">
        <f t="shared" si="5"/>
        <v>-0.240279951</v>
      </c>
      <c r="W58" s="4">
        <f t="shared" si="6"/>
        <v>-2.153046156</v>
      </c>
      <c r="X58" s="4">
        <f t="shared" si="7"/>
        <v>0.08915240754</v>
      </c>
      <c r="Y58" s="4">
        <f t="shared" si="8"/>
        <v>0.1264593322</v>
      </c>
      <c r="Z58" s="4">
        <f t="shared" si="9"/>
        <v>159.7713397</v>
      </c>
      <c r="AA58" s="4">
        <f t="shared" si="10"/>
        <v>226.6296276</v>
      </c>
      <c r="AB58" s="4"/>
      <c r="AC58" s="4"/>
      <c r="AD58" s="4"/>
      <c r="AE58" s="4"/>
      <c r="AF58" s="4"/>
      <c r="AG58" s="4"/>
    </row>
    <row r="59">
      <c r="A59" s="3"/>
      <c r="B59" s="3"/>
      <c r="C59" s="3"/>
      <c r="D59" s="3" t="s">
        <v>30</v>
      </c>
      <c r="E59" s="3" t="s">
        <v>33</v>
      </c>
      <c r="F59" s="3">
        <v>143.0</v>
      </c>
      <c r="G59" s="3">
        <v>6.885</v>
      </c>
      <c r="H59" s="3" t="s">
        <v>32</v>
      </c>
      <c r="I59" s="3">
        <v>0.032</v>
      </c>
      <c r="J59" s="3">
        <v>3891319.0</v>
      </c>
      <c r="K59" s="3">
        <v>6.854</v>
      </c>
      <c r="L59" s="3">
        <v>6.941</v>
      </c>
      <c r="M59" s="4">
        <f t="shared" si="1"/>
        <v>2.814562921</v>
      </c>
      <c r="N59" s="3">
        <v>200.0</v>
      </c>
      <c r="O59" s="4">
        <f t="shared" si="2"/>
        <v>562.9125843</v>
      </c>
      <c r="P59" s="3">
        <v>0.1116</v>
      </c>
      <c r="Q59" s="4">
        <f t="shared" si="3"/>
        <v>5044.019572</v>
      </c>
      <c r="R59" s="4"/>
      <c r="S59" s="4">
        <v>0.10780586985883552</v>
      </c>
      <c r="T59" s="4">
        <v>0.0186534623228191</v>
      </c>
      <c r="U59" s="4">
        <f t="shared" si="4"/>
        <v>2.706757052</v>
      </c>
      <c r="V59" s="4">
        <f t="shared" si="5"/>
        <v>541.3514103</v>
      </c>
      <c r="W59" s="4">
        <f t="shared" si="6"/>
        <v>4850.819089</v>
      </c>
      <c r="X59" s="4">
        <f t="shared" si="7"/>
        <v>0.08915240754</v>
      </c>
      <c r="Y59" s="4">
        <f t="shared" si="8"/>
        <v>0.1264593322</v>
      </c>
      <c r="Z59" s="4">
        <f t="shared" si="9"/>
        <v>159.7713397</v>
      </c>
      <c r="AA59" s="4">
        <f t="shared" si="10"/>
        <v>226.6296276</v>
      </c>
      <c r="AB59" s="4"/>
      <c r="AC59" s="4"/>
      <c r="AD59" s="4"/>
      <c r="AE59" s="4"/>
      <c r="AF59" s="4"/>
      <c r="AG59" s="4"/>
    </row>
    <row r="60">
      <c r="A60" s="3" t="s">
        <v>62</v>
      </c>
      <c r="B60" s="3" t="s">
        <v>41</v>
      </c>
      <c r="C60" s="3" t="s">
        <v>70</v>
      </c>
      <c r="D60" s="3" t="s">
        <v>30</v>
      </c>
      <c r="E60" s="3" t="s">
        <v>31</v>
      </c>
      <c r="F60" s="3">
        <v>137.0</v>
      </c>
      <c r="G60" s="3">
        <v>6.884</v>
      </c>
      <c r="H60" s="3" t="s">
        <v>32</v>
      </c>
      <c r="I60" s="3">
        <v>0.028</v>
      </c>
      <c r="J60" s="3">
        <v>1382566.0</v>
      </c>
      <c r="K60" s="3">
        <v>6.856</v>
      </c>
      <c r="L60" s="3">
        <v>6.918</v>
      </c>
      <c r="M60" s="4">
        <f t="shared" si="1"/>
        <v>0.129063883</v>
      </c>
      <c r="N60" s="3">
        <v>200.0</v>
      </c>
      <c r="O60" s="4">
        <f t="shared" si="2"/>
        <v>25.81277659</v>
      </c>
      <c r="P60" s="3">
        <v>0.0959</v>
      </c>
      <c r="Q60" s="4">
        <f t="shared" si="3"/>
        <v>269.1634681</v>
      </c>
      <c r="R60" s="4"/>
      <c r="S60" s="4">
        <v>0.10780586985883552</v>
      </c>
      <c r="T60" s="4">
        <v>0.0186534623228191</v>
      </c>
      <c r="U60" s="4">
        <f t="shared" si="4"/>
        <v>0.02125801311</v>
      </c>
      <c r="V60" s="4">
        <f t="shared" si="5"/>
        <v>4.251602621</v>
      </c>
      <c r="W60" s="4">
        <f t="shared" si="6"/>
        <v>44.33370825</v>
      </c>
      <c r="X60" s="4">
        <f t="shared" si="7"/>
        <v>0.08915240754</v>
      </c>
      <c r="Y60" s="4">
        <f t="shared" si="8"/>
        <v>0.1264593322</v>
      </c>
      <c r="Z60" s="4">
        <f t="shared" si="9"/>
        <v>185.9278572</v>
      </c>
      <c r="AA60" s="4">
        <f t="shared" si="10"/>
        <v>263.7316625</v>
      </c>
      <c r="AB60" s="4"/>
      <c r="AC60" s="4"/>
      <c r="AD60" s="4"/>
      <c r="AE60" s="4"/>
      <c r="AF60" s="4"/>
      <c r="AG60" s="4"/>
    </row>
    <row r="61">
      <c r="A61" s="3"/>
      <c r="B61" s="3"/>
      <c r="C61" s="3"/>
      <c r="D61" s="3" t="s">
        <v>30</v>
      </c>
      <c r="E61" s="3" t="s">
        <v>33</v>
      </c>
      <c r="F61" s="3">
        <v>143.0</v>
      </c>
      <c r="G61" s="3">
        <v>6.884</v>
      </c>
      <c r="H61" s="3" t="s">
        <v>32</v>
      </c>
      <c r="I61" s="3">
        <v>0.032</v>
      </c>
      <c r="J61" s="3">
        <v>1.0712261E7</v>
      </c>
      <c r="K61" s="3">
        <v>6.848</v>
      </c>
      <c r="L61" s="3">
        <v>6.946</v>
      </c>
      <c r="M61" s="4">
        <f t="shared" si="1"/>
        <v>3.517153421</v>
      </c>
      <c r="N61" s="3">
        <v>200.0</v>
      </c>
      <c r="O61" s="4">
        <f t="shared" si="2"/>
        <v>703.4306842</v>
      </c>
      <c r="P61" s="3">
        <v>0.0959</v>
      </c>
      <c r="Q61" s="4">
        <f t="shared" si="3"/>
        <v>7335.043631</v>
      </c>
      <c r="R61" s="4"/>
      <c r="S61" s="4">
        <v>0.10780586985883552</v>
      </c>
      <c r="T61" s="4">
        <v>0.0186534623228191</v>
      </c>
      <c r="U61" s="4">
        <f t="shared" si="4"/>
        <v>3.409347551</v>
      </c>
      <c r="V61" s="4">
        <f t="shared" si="5"/>
        <v>681.8695102</v>
      </c>
      <c r="W61" s="4">
        <f t="shared" si="6"/>
        <v>7110.213871</v>
      </c>
      <c r="X61" s="4">
        <f t="shared" si="7"/>
        <v>0.08915240754</v>
      </c>
      <c r="Y61" s="4">
        <f t="shared" si="8"/>
        <v>0.1264593322</v>
      </c>
      <c r="Z61" s="4">
        <f t="shared" si="9"/>
        <v>185.9278572</v>
      </c>
      <c r="AA61" s="4">
        <f t="shared" si="10"/>
        <v>263.7316625</v>
      </c>
      <c r="AB61" s="4"/>
      <c r="AC61" s="4"/>
      <c r="AD61" s="4"/>
      <c r="AE61" s="4"/>
      <c r="AF61" s="4"/>
      <c r="AG61" s="4"/>
    </row>
    <row r="62">
      <c r="A62" s="3" t="s">
        <v>62</v>
      </c>
      <c r="B62" s="3" t="s">
        <v>41</v>
      </c>
      <c r="C62" s="3" t="s">
        <v>71</v>
      </c>
      <c r="D62" s="3" t="s">
        <v>30</v>
      </c>
      <c r="E62" s="3" t="s">
        <v>31</v>
      </c>
      <c r="F62" s="3">
        <v>137.0</v>
      </c>
      <c r="G62" s="3">
        <v>6.883</v>
      </c>
      <c r="H62" s="3" t="s">
        <v>32</v>
      </c>
      <c r="I62" s="3">
        <v>0.033</v>
      </c>
      <c r="J62" s="3">
        <v>3045719.0</v>
      </c>
      <c r="K62" s="3">
        <v>6.854</v>
      </c>
      <c r="L62" s="3">
        <v>6.927</v>
      </c>
      <c r="M62" s="4">
        <f t="shared" si="1"/>
        <v>0.1310148505</v>
      </c>
      <c r="N62" s="3">
        <v>200.0</v>
      </c>
      <c r="O62" s="4">
        <f t="shared" si="2"/>
        <v>26.2029701</v>
      </c>
      <c r="P62" s="3">
        <v>0.1112</v>
      </c>
      <c r="Q62" s="4">
        <f t="shared" si="3"/>
        <v>235.6382204</v>
      </c>
      <c r="R62" s="4"/>
      <c r="S62" s="4">
        <v>0.10780586985883552</v>
      </c>
      <c r="T62" s="4">
        <v>0.0186534623228191</v>
      </c>
      <c r="U62" s="4">
        <f t="shared" si="4"/>
        <v>0.02320898066</v>
      </c>
      <c r="V62" s="4">
        <f t="shared" si="5"/>
        <v>4.641796133</v>
      </c>
      <c r="W62" s="4">
        <f t="shared" si="6"/>
        <v>41.74277098</v>
      </c>
      <c r="X62" s="4">
        <f t="shared" si="7"/>
        <v>0.08915240754</v>
      </c>
      <c r="Y62" s="4">
        <f t="shared" si="8"/>
        <v>0.1264593322</v>
      </c>
      <c r="Z62" s="4">
        <f t="shared" si="9"/>
        <v>160.3460567</v>
      </c>
      <c r="AA62" s="4">
        <f t="shared" si="10"/>
        <v>227.4448421</v>
      </c>
      <c r="AB62" s="4"/>
      <c r="AC62" s="4"/>
      <c r="AD62" s="4"/>
      <c r="AE62" s="4"/>
      <c r="AF62" s="4"/>
      <c r="AG62" s="4"/>
    </row>
    <row r="63">
      <c r="A63" s="3"/>
      <c r="B63" s="3"/>
      <c r="C63" s="3"/>
      <c r="D63" s="3"/>
      <c r="E63" s="3" t="s">
        <v>33</v>
      </c>
      <c r="F63" s="3">
        <v>143.0</v>
      </c>
      <c r="G63" s="3">
        <v>6.884</v>
      </c>
      <c r="H63" s="3" t="s">
        <v>32</v>
      </c>
      <c r="I63" s="3">
        <v>0.037</v>
      </c>
      <c r="J63" s="3">
        <v>2.3247128E7</v>
      </c>
      <c r="K63" s="3">
        <v>6.845</v>
      </c>
      <c r="L63" s="3">
        <v>6.954</v>
      </c>
      <c r="M63" s="4">
        <f t="shared" si="1"/>
        <v>83.27975783</v>
      </c>
      <c r="N63" s="3">
        <v>200.0</v>
      </c>
      <c r="O63" s="4">
        <f t="shared" si="2"/>
        <v>16655.95157</v>
      </c>
      <c r="P63" s="3">
        <v>0.1112</v>
      </c>
      <c r="Q63" s="4">
        <f t="shared" si="3"/>
        <v>149783.7371</v>
      </c>
      <c r="R63" s="4"/>
      <c r="S63" s="4">
        <v>0.10780586985883552</v>
      </c>
      <c r="T63" s="4">
        <v>0.0186534623228191</v>
      </c>
      <c r="U63" s="4">
        <f t="shared" si="4"/>
        <v>83.17195196</v>
      </c>
      <c r="V63" s="4">
        <f t="shared" si="5"/>
        <v>16634.39039</v>
      </c>
      <c r="W63" s="4">
        <f t="shared" si="6"/>
        <v>149589.8417</v>
      </c>
      <c r="X63" s="4">
        <f t="shared" si="7"/>
        <v>0.08915240754</v>
      </c>
      <c r="Y63" s="4">
        <f t="shared" si="8"/>
        <v>0.1264593322</v>
      </c>
      <c r="Z63" s="4">
        <f t="shared" si="9"/>
        <v>160.3460567</v>
      </c>
      <c r="AA63" s="4">
        <f t="shared" si="10"/>
        <v>227.4448421</v>
      </c>
      <c r="AB63" s="4"/>
      <c r="AC63" s="4"/>
      <c r="AD63" s="4"/>
      <c r="AE63" s="4"/>
      <c r="AF63" s="4"/>
      <c r="AG63" s="4"/>
    </row>
    <row r="64">
      <c r="A64" s="5" t="s">
        <v>27</v>
      </c>
      <c r="B64" s="5" t="s">
        <v>28</v>
      </c>
      <c r="C64" s="5" t="s">
        <v>29</v>
      </c>
      <c r="D64" s="5" t="s">
        <v>35</v>
      </c>
      <c r="E64" s="5" t="s">
        <v>72</v>
      </c>
      <c r="F64" s="5">
        <v>153.0</v>
      </c>
      <c r="G64" s="5">
        <v>7.928</v>
      </c>
      <c r="H64" s="5" t="s">
        <v>32</v>
      </c>
      <c r="I64" s="5">
        <v>0.03</v>
      </c>
      <c r="J64" s="5">
        <v>279145.0</v>
      </c>
      <c r="K64" s="5">
        <v>7.897</v>
      </c>
      <c r="L64" s="5">
        <v>7.963</v>
      </c>
      <c r="M64" s="6">
        <f t="shared" si="1"/>
        <v>0.0263499506</v>
      </c>
      <c r="N64" s="5">
        <v>200.0</v>
      </c>
      <c r="O64" s="6">
        <f t="shared" si="2"/>
        <v>5.269990121</v>
      </c>
      <c r="P64" s="6">
        <v>0.12309999999999999</v>
      </c>
      <c r="Q64" s="6">
        <f t="shared" si="3"/>
        <v>42.81064273</v>
      </c>
      <c r="R64" s="6"/>
      <c r="S64" s="6">
        <v>0.006183935335264811</v>
      </c>
      <c r="T64" s="6">
        <v>0.0040577610977646904</v>
      </c>
      <c r="U64" s="6">
        <f t="shared" si="4"/>
        <v>0.02016601527</v>
      </c>
      <c r="V64" s="6">
        <f t="shared" si="5"/>
        <v>4.033203054</v>
      </c>
      <c r="W64" s="6">
        <f t="shared" si="6"/>
        <v>32.76363163</v>
      </c>
      <c r="X64" s="6">
        <f t="shared" si="7"/>
        <v>0.002126174238</v>
      </c>
      <c r="Y64" s="6">
        <f t="shared" si="8"/>
        <v>0.01024169643</v>
      </c>
      <c r="Z64" s="6">
        <f t="shared" si="9"/>
        <v>3.454385439</v>
      </c>
      <c r="AA64" s="6">
        <f t="shared" si="10"/>
        <v>16.63963677</v>
      </c>
      <c r="AB64" s="6"/>
      <c r="AC64" s="6"/>
      <c r="AD64" s="6"/>
      <c r="AE64" s="6"/>
      <c r="AF64" s="6"/>
      <c r="AG64" s="6"/>
    </row>
    <row r="65">
      <c r="A65" s="5"/>
      <c r="B65" s="5"/>
      <c r="C65" s="5"/>
      <c r="D65" s="5" t="s">
        <v>35</v>
      </c>
      <c r="E65" s="5" t="s">
        <v>33</v>
      </c>
      <c r="F65" s="5">
        <v>157.0</v>
      </c>
      <c r="G65" s="5">
        <v>7.913</v>
      </c>
      <c r="H65" s="5" t="s">
        <v>32</v>
      </c>
      <c r="I65" s="5">
        <v>0.037</v>
      </c>
      <c r="J65" s="5">
        <v>1.0593758E7</v>
      </c>
      <c r="K65" s="5">
        <v>7.871</v>
      </c>
      <c r="L65" s="5">
        <v>7.972</v>
      </c>
      <c r="M65" s="6">
        <f t="shared" si="1"/>
        <v>40.91517843</v>
      </c>
      <c r="N65" s="5">
        <v>200.0</v>
      </c>
      <c r="O65" s="6">
        <f t="shared" si="2"/>
        <v>8183.035687</v>
      </c>
      <c r="P65" s="6">
        <v>0.12309999999999999</v>
      </c>
      <c r="Q65" s="6">
        <f t="shared" si="3"/>
        <v>66474.70095</v>
      </c>
      <c r="R65" s="6"/>
      <c r="S65" s="6">
        <v>0.006183935335264811</v>
      </c>
      <c r="T65" s="6">
        <v>0.0040577610977646904</v>
      </c>
      <c r="U65" s="6">
        <f t="shared" si="4"/>
        <v>40.9089945</v>
      </c>
      <c r="V65" s="6">
        <f t="shared" si="5"/>
        <v>8181.7989</v>
      </c>
      <c r="W65" s="6">
        <f t="shared" si="6"/>
        <v>66464.65394</v>
      </c>
      <c r="X65" s="6">
        <f t="shared" si="7"/>
        <v>0.002126174238</v>
      </c>
      <c r="Y65" s="6">
        <f t="shared" si="8"/>
        <v>0.01024169643</v>
      </c>
      <c r="Z65" s="6">
        <f t="shared" si="9"/>
        <v>3.454385439</v>
      </c>
      <c r="AA65" s="6">
        <f t="shared" si="10"/>
        <v>16.63963677</v>
      </c>
      <c r="AB65" s="6"/>
      <c r="AC65" s="6"/>
      <c r="AD65" s="6"/>
      <c r="AE65" s="6"/>
      <c r="AF65" s="6"/>
      <c r="AG65" s="6"/>
    </row>
    <row r="66">
      <c r="A66" s="5" t="s">
        <v>34</v>
      </c>
      <c r="B66" s="5" t="s">
        <v>35</v>
      </c>
      <c r="C66" s="5" t="s">
        <v>36</v>
      </c>
      <c r="D66" s="5" t="s">
        <v>35</v>
      </c>
      <c r="E66" s="5" t="s">
        <v>72</v>
      </c>
      <c r="F66" s="5">
        <v>153.0</v>
      </c>
      <c r="G66" s="5">
        <v>7.935</v>
      </c>
      <c r="H66" s="5" t="s">
        <v>32</v>
      </c>
      <c r="I66" s="5">
        <v>0.038</v>
      </c>
      <c r="J66" s="5">
        <v>258920.0</v>
      </c>
      <c r="K66" s="5">
        <v>7.896</v>
      </c>
      <c r="L66" s="5">
        <v>7.997</v>
      </c>
      <c r="M66" s="6">
        <f t="shared" si="1"/>
        <v>0.1034587062</v>
      </c>
      <c r="N66" s="5">
        <v>200.0</v>
      </c>
      <c r="O66" s="6">
        <f t="shared" si="2"/>
        <v>20.69174124</v>
      </c>
      <c r="P66" s="6">
        <v>0.09760000000000013</v>
      </c>
      <c r="Q66" s="6">
        <f t="shared" si="3"/>
        <v>212.0055455</v>
      </c>
      <c r="R66" s="6"/>
      <c r="S66" s="6">
        <v>0.006183935335264811</v>
      </c>
      <c r="T66" s="6">
        <v>0.0040577610977646904</v>
      </c>
      <c r="U66" s="6">
        <f t="shared" si="4"/>
        <v>0.09727477089</v>
      </c>
      <c r="V66" s="6">
        <f t="shared" si="5"/>
        <v>19.45495418</v>
      </c>
      <c r="W66" s="6">
        <f t="shared" si="6"/>
        <v>199.3335469</v>
      </c>
      <c r="X66" s="6">
        <f t="shared" si="7"/>
        <v>0.002126174238</v>
      </c>
      <c r="Y66" s="6">
        <f t="shared" si="8"/>
        <v>0.01024169643</v>
      </c>
      <c r="Z66" s="6">
        <f t="shared" si="9"/>
        <v>4.356914421</v>
      </c>
      <c r="AA66" s="6">
        <f t="shared" si="10"/>
        <v>20.98708285</v>
      </c>
      <c r="AB66" s="6"/>
      <c r="AC66" s="6"/>
      <c r="AD66" s="6"/>
      <c r="AE66" s="6"/>
      <c r="AF66" s="6"/>
      <c r="AG66" s="6"/>
    </row>
    <row r="67">
      <c r="A67" s="5"/>
      <c r="B67" s="5"/>
      <c r="C67" s="5"/>
      <c r="D67" s="5" t="s">
        <v>35</v>
      </c>
      <c r="E67" s="5" t="s">
        <v>33</v>
      </c>
      <c r="F67" s="5">
        <v>157.0</v>
      </c>
      <c r="G67" s="5">
        <v>7.918</v>
      </c>
      <c r="H67" s="5" t="s">
        <v>32</v>
      </c>
      <c r="I67" s="5">
        <v>0.044</v>
      </c>
      <c r="J67" s="5">
        <v>2502641.0</v>
      </c>
      <c r="K67" s="5">
        <v>7.872</v>
      </c>
      <c r="L67" s="5">
        <v>7.989</v>
      </c>
      <c r="M67" s="6">
        <f t="shared" si="1"/>
        <v>4.268292933</v>
      </c>
      <c r="N67" s="5">
        <v>200.0</v>
      </c>
      <c r="O67" s="6">
        <f t="shared" si="2"/>
        <v>853.6585865</v>
      </c>
      <c r="P67" s="6">
        <v>0.09760000000000013</v>
      </c>
      <c r="Q67" s="6">
        <f t="shared" si="3"/>
        <v>8746.501911</v>
      </c>
      <c r="R67" s="6"/>
      <c r="S67" s="6">
        <v>0.006183935335264811</v>
      </c>
      <c r="T67" s="6">
        <v>0.0040577610977646904</v>
      </c>
      <c r="U67" s="6">
        <f t="shared" si="4"/>
        <v>4.262108997</v>
      </c>
      <c r="V67" s="6">
        <f t="shared" si="5"/>
        <v>852.4217994</v>
      </c>
      <c r="W67" s="6">
        <f t="shared" si="6"/>
        <v>8733.829912</v>
      </c>
      <c r="X67" s="6">
        <f t="shared" si="7"/>
        <v>0.002126174238</v>
      </c>
      <c r="Y67" s="6">
        <f t="shared" si="8"/>
        <v>0.01024169643</v>
      </c>
      <c r="Z67" s="6">
        <f t="shared" si="9"/>
        <v>4.356914421</v>
      </c>
      <c r="AA67" s="6">
        <f t="shared" si="10"/>
        <v>20.98708285</v>
      </c>
      <c r="AB67" s="6"/>
      <c r="AC67" s="6"/>
      <c r="AD67" s="6"/>
      <c r="AE67" s="6"/>
      <c r="AF67" s="6"/>
      <c r="AG67" s="6"/>
    </row>
    <row r="68">
      <c r="A68" s="5" t="s">
        <v>34</v>
      </c>
      <c r="B68" s="5" t="s">
        <v>35</v>
      </c>
      <c r="C68" s="5" t="s">
        <v>37</v>
      </c>
      <c r="D68" s="5" t="s">
        <v>35</v>
      </c>
      <c r="E68" s="5" t="s">
        <v>72</v>
      </c>
      <c r="F68" s="5">
        <v>153.0</v>
      </c>
      <c r="G68" s="5">
        <v>7.954</v>
      </c>
      <c r="H68" s="5" t="s">
        <v>32</v>
      </c>
      <c r="I68" s="5">
        <v>0.066</v>
      </c>
      <c r="J68" s="5">
        <v>586333.0</v>
      </c>
      <c r="K68" s="5">
        <v>7.894</v>
      </c>
      <c r="L68" s="5">
        <v>8.014</v>
      </c>
      <c r="M68" s="6">
        <f t="shared" si="1"/>
        <v>0.3466894587</v>
      </c>
      <c r="N68" s="5">
        <v>200.0</v>
      </c>
      <c r="O68" s="6">
        <f t="shared" si="2"/>
        <v>69.33789174</v>
      </c>
      <c r="P68" s="6">
        <v>0.08009999999999984</v>
      </c>
      <c r="Q68" s="6">
        <f t="shared" si="3"/>
        <v>865.6415948</v>
      </c>
      <c r="R68" s="6"/>
      <c r="S68" s="6">
        <v>0.006183935335264811</v>
      </c>
      <c r="T68" s="6">
        <v>0.0040577610977646904</v>
      </c>
      <c r="U68" s="6">
        <f t="shared" si="4"/>
        <v>0.3405055234</v>
      </c>
      <c r="V68" s="6">
        <f t="shared" si="5"/>
        <v>68.10110467</v>
      </c>
      <c r="W68" s="6">
        <f t="shared" si="6"/>
        <v>850.2010571</v>
      </c>
      <c r="X68" s="6">
        <f t="shared" si="7"/>
        <v>0.002126174238</v>
      </c>
      <c r="Y68" s="6">
        <f t="shared" si="8"/>
        <v>0.01024169643</v>
      </c>
      <c r="Z68" s="6">
        <f t="shared" si="9"/>
        <v>5.308799594</v>
      </c>
      <c r="AA68" s="6">
        <f t="shared" si="10"/>
        <v>25.57227574</v>
      </c>
      <c r="AB68" s="6"/>
      <c r="AC68" s="6"/>
      <c r="AD68" s="6"/>
      <c r="AE68" s="6"/>
      <c r="AF68" s="6"/>
      <c r="AG68" s="6"/>
    </row>
    <row r="69">
      <c r="A69" s="5"/>
      <c r="B69" s="5"/>
      <c r="C69" s="5"/>
      <c r="D69" s="5" t="s">
        <v>35</v>
      </c>
      <c r="E69" s="5" t="s">
        <v>33</v>
      </c>
      <c r="F69" s="5">
        <v>157.0</v>
      </c>
      <c r="G69" s="5">
        <v>7.939</v>
      </c>
      <c r="H69" s="5" t="s">
        <v>32</v>
      </c>
      <c r="I69" s="5">
        <v>0.059</v>
      </c>
      <c r="J69" s="5">
        <v>1691234.0</v>
      </c>
      <c r="K69" s="5">
        <v>7.88</v>
      </c>
      <c r="L69" s="5">
        <v>7.989</v>
      </c>
      <c r="M69" s="6">
        <f t="shared" si="1"/>
        <v>7.81654234</v>
      </c>
      <c r="N69" s="5">
        <v>200.0</v>
      </c>
      <c r="O69" s="6">
        <f t="shared" si="2"/>
        <v>1563.308468</v>
      </c>
      <c r="P69" s="6">
        <v>0.08009999999999984</v>
      </c>
      <c r="Q69" s="6">
        <f t="shared" si="3"/>
        <v>19516.95965</v>
      </c>
      <c r="R69" s="6"/>
      <c r="S69" s="6">
        <v>0.006183935335264811</v>
      </c>
      <c r="T69" s="6">
        <v>0.0040577610977646904</v>
      </c>
      <c r="U69" s="6">
        <f t="shared" si="4"/>
        <v>7.810358405</v>
      </c>
      <c r="V69" s="6">
        <f t="shared" si="5"/>
        <v>1562.071681</v>
      </c>
      <c r="W69" s="6">
        <f t="shared" si="6"/>
        <v>19501.51911</v>
      </c>
      <c r="X69" s="6">
        <f t="shared" si="7"/>
        <v>0.002126174238</v>
      </c>
      <c r="Y69" s="6">
        <f t="shared" si="8"/>
        <v>0.01024169643</v>
      </c>
      <c r="Z69" s="6">
        <f t="shared" si="9"/>
        <v>5.308799594</v>
      </c>
      <c r="AA69" s="6">
        <f t="shared" si="10"/>
        <v>25.57227574</v>
      </c>
      <c r="AB69" s="6"/>
      <c r="AC69" s="6"/>
      <c r="AD69" s="6"/>
      <c r="AE69" s="6"/>
      <c r="AF69" s="6"/>
      <c r="AG69" s="6"/>
    </row>
    <row r="70">
      <c r="A70" s="5" t="s">
        <v>34</v>
      </c>
      <c r="B70" s="5" t="s">
        <v>38</v>
      </c>
      <c r="C70" s="5" t="s">
        <v>39</v>
      </c>
      <c r="D70" s="5" t="s">
        <v>35</v>
      </c>
      <c r="E70" s="5" t="s">
        <v>72</v>
      </c>
      <c r="F70" s="5">
        <v>153.0</v>
      </c>
      <c r="G70" s="5">
        <v>7.949</v>
      </c>
      <c r="H70" s="5" t="s">
        <v>32</v>
      </c>
      <c r="I70" s="5">
        <v>0.072</v>
      </c>
      <c r="J70" s="5">
        <v>216366.0</v>
      </c>
      <c r="K70" s="5">
        <v>7.907</v>
      </c>
      <c r="L70" s="5">
        <v>8.018</v>
      </c>
      <c r="M70" s="6">
        <f t="shared" si="1"/>
        <v>0.03106421267</v>
      </c>
      <c r="N70" s="5">
        <v>200.0</v>
      </c>
      <c r="O70" s="6">
        <f t="shared" si="2"/>
        <v>6.212842534</v>
      </c>
      <c r="P70" s="6">
        <v>0.05630000000000002</v>
      </c>
      <c r="Q70" s="6">
        <f t="shared" si="3"/>
        <v>110.3524429</v>
      </c>
      <c r="R70" s="6"/>
      <c r="S70" s="6">
        <v>0.006183935335264811</v>
      </c>
      <c r="T70" s="6">
        <v>0.0040577610977646904</v>
      </c>
      <c r="U70" s="6">
        <f t="shared" si="4"/>
        <v>0.02488027733</v>
      </c>
      <c r="V70" s="6">
        <f t="shared" si="5"/>
        <v>4.976055466</v>
      </c>
      <c r="W70" s="6">
        <f t="shared" si="6"/>
        <v>88.38464416</v>
      </c>
      <c r="X70" s="6">
        <f t="shared" si="7"/>
        <v>0.002126174238</v>
      </c>
      <c r="Y70" s="6">
        <f t="shared" si="8"/>
        <v>0.01024169643</v>
      </c>
      <c r="Z70" s="6">
        <f t="shared" si="9"/>
        <v>7.553016829</v>
      </c>
      <c r="AA70" s="6">
        <f t="shared" si="10"/>
        <v>36.38258058</v>
      </c>
      <c r="AB70" s="6"/>
      <c r="AC70" s="6"/>
      <c r="AD70" s="6"/>
      <c r="AE70" s="6"/>
      <c r="AF70" s="6"/>
      <c r="AG70" s="6"/>
    </row>
    <row r="71">
      <c r="A71" s="5"/>
      <c r="B71" s="5"/>
      <c r="C71" s="5"/>
      <c r="D71" s="5" t="s">
        <v>35</v>
      </c>
      <c r="E71" s="5" t="s">
        <v>33</v>
      </c>
      <c r="F71" s="5">
        <v>157.0</v>
      </c>
      <c r="G71" s="5">
        <v>7.928</v>
      </c>
      <c r="H71" s="5" t="s">
        <v>32</v>
      </c>
      <c r="I71" s="5">
        <v>0.054</v>
      </c>
      <c r="J71" s="5">
        <v>6965121.0</v>
      </c>
      <c r="K71" s="5">
        <v>7.875</v>
      </c>
      <c r="L71" s="5">
        <v>8.001</v>
      </c>
      <c r="M71" s="6" t="str">
        <f t="shared" si="1"/>
        <v>#DIV/0!</v>
      </c>
      <c r="N71" s="5">
        <v>200.0</v>
      </c>
      <c r="O71" s="6" t="str">
        <f t="shared" si="2"/>
        <v>#DIV/0!</v>
      </c>
      <c r="P71" s="6">
        <v>0.05630000000000002</v>
      </c>
      <c r="Q71" s="6" t="str">
        <f t="shared" si="3"/>
        <v>#DIV/0!</v>
      </c>
      <c r="R71" s="6"/>
      <c r="S71" s="6">
        <v>0.006183935335264811</v>
      </c>
      <c r="T71" s="6">
        <v>0.0040577610977646904</v>
      </c>
      <c r="U71" s="6" t="str">
        <f t="shared" si="4"/>
        <v>#DIV/0!</v>
      </c>
      <c r="V71" s="6" t="str">
        <f t="shared" si="5"/>
        <v>#DIV/0!</v>
      </c>
      <c r="W71" s="6" t="str">
        <f t="shared" si="6"/>
        <v>#DIV/0!</v>
      </c>
      <c r="X71" s="6">
        <f t="shared" si="7"/>
        <v>0.002126174238</v>
      </c>
      <c r="Y71" s="6">
        <f t="shared" si="8"/>
        <v>0.01024169643</v>
      </c>
      <c r="Z71" s="6">
        <f t="shared" si="9"/>
        <v>7.553016829</v>
      </c>
      <c r="AA71" s="6">
        <f t="shared" si="10"/>
        <v>36.38258058</v>
      </c>
      <c r="AB71" s="6"/>
      <c r="AC71" s="6"/>
      <c r="AD71" s="6"/>
      <c r="AE71" s="6"/>
      <c r="AF71" s="6"/>
      <c r="AG71" s="6"/>
    </row>
    <row r="72">
      <c r="A72" s="5" t="s">
        <v>34</v>
      </c>
      <c r="B72" s="5" t="s">
        <v>38</v>
      </c>
      <c r="C72" s="5" t="s">
        <v>40</v>
      </c>
      <c r="D72" s="5" t="s">
        <v>35</v>
      </c>
      <c r="E72" s="5" t="s">
        <v>54</v>
      </c>
      <c r="F72" s="5" t="s">
        <v>54</v>
      </c>
      <c r="G72" s="5" t="s">
        <v>54</v>
      </c>
      <c r="H72" s="6"/>
      <c r="I72" s="6"/>
      <c r="J72" s="6"/>
      <c r="K72" s="6"/>
      <c r="L72" s="6"/>
      <c r="M72" s="6" t="str">
        <f t="shared" si="1"/>
        <v>#DIV/0!</v>
      </c>
      <c r="N72" s="5">
        <v>200.0</v>
      </c>
      <c r="O72" s="6" t="str">
        <f t="shared" si="2"/>
        <v>#DIV/0!</v>
      </c>
      <c r="P72" s="6">
        <v>0.1372</v>
      </c>
      <c r="Q72" s="6" t="str">
        <f t="shared" si="3"/>
        <v>#DIV/0!</v>
      </c>
      <c r="R72" s="6"/>
      <c r="S72" s="6">
        <v>0.006183935335264811</v>
      </c>
      <c r="T72" s="6">
        <v>0.0040577610977646904</v>
      </c>
      <c r="U72" s="6" t="str">
        <f t="shared" si="4"/>
        <v>#DIV/0!</v>
      </c>
      <c r="V72" s="6" t="str">
        <f t="shared" si="5"/>
        <v>#DIV/0!</v>
      </c>
      <c r="W72" s="6" t="str">
        <f t="shared" si="6"/>
        <v>#DIV/0!</v>
      </c>
      <c r="X72" s="6">
        <f t="shared" si="7"/>
        <v>0.002126174238</v>
      </c>
      <c r="Y72" s="6">
        <f t="shared" si="8"/>
        <v>0.01024169643</v>
      </c>
      <c r="Z72" s="6">
        <f t="shared" si="9"/>
        <v>3.099379355</v>
      </c>
      <c r="AA72" s="6">
        <f t="shared" si="10"/>
        <v>14.92958664</v>
      </c>
      <c r="AB72" s="6"/>
      <c r="AC72" s="6"/>
      <c r="AD72" s="6"/>
      <c r="AE72" s="6"/>
      <c r="AF72" s="6"/>
      <c r="AG72" s="6"/>
    </row>
    <row r="73">
      <c r="A73" s="5"/>
      <c r="B73" s="5"/>
      <c r="C73" s="5"/>
      <c r="D73" s="5" t="s">
        <v>35</v>
      </c>
      <c r="E73" s="5" t="s">
        <v>54</v>
      </c>
      <c r="F73" s="5" t="s">
        <v>54</v>
      </c>
      <c r="G73" s="5" t="s">
        <v>54</v>
      </c>
      <c r="H73" s="6"/>
      <c r="I73" s="6"/>
      <c r="J73" s="6"/>
      <c r="K73" s="6"/>
      <c r="L73" s="6"/>
      <c r="M73" s="6">
        <f t="shared" si="1"/>
        <v>0</v>
      </c>
      <c r="N73" s="5">
        <v>200.0</v>
      </c>
      <c r="O73" s="6">
        <f t="shared" si="2"/>
        <v>0</v>
      </c>
      <c r="P73" s="6">
        <v>0.1372</v>
      </c>
      <c r="Q73" s="6">
        <f t="shared" si="3"/>
        <v>0</v>
      </c>
      <c r="R73" s="6"/>
      <c r="S73" s="6">
        <v>0.006183935335264811</v>
      </c>
      <c r="T73" s="6">
        <v>0.0040577610977646904</v>
      </c>
      <c r="U73" s="6">
        <f t="shared" si="4"/>
        <v>-0.006183935335</v>
      </c>
      <c r="V73" s="6">
        <f t="shared" si="5"/>
        <v>-1.236787067</v>
      </c>
      <c r="W73" s="6">
        <f t="shared" si="6"/>
        <v>-9.014482996</v>
      </c>
      <c r="X73" s="6">
        <f t="shared" si="7"/>
        <v>0.002126174238</v>
      </c>
      <c r="Y73" s="6">
        <f t="shared" si="8"/>
        <v>0.01024169643</v>
      </c>
      <c r="Z73" s="6">
        <f t="shared" si="9"/>
        <v>3.099379355</v>
      </c>
      <c r="AA73" s="6">
        <f t="shared" si="10"/>
        <v>14.92958664</v>
      </c>
      <c r="AB73" s="6"/>
      <c r="AC73" s="6"/>
      <c r="AD73" s="6"/>
      <c r="AE73" s="6"/>
      <c r="AF73" s="6"/>
      <c r="AG73" s="6"/>
    </row>
    <row r="74">
      <c r="A74" s="5" t="s">
        <v>34</v>
      </c>
      <c r="B74" s="5" t="s">
        <v>41</v>
      </c>
      <c r="C74" s="5" t="s">
        <v>42</v>
      </c>
      <c r="D74" s="5" t="s">
        <v>35</v>
      </c>
      <c r="E74" s="5" t="s">
        <v>72</v>
      </c>
      <c r="F74" s="5">
        <v>153.0</v>
      </c>
      <c r="G74" s="5">
        <v>7.946</v>
      </c>
      <c r="H74" s="5" t="s">
        <v>32</v>
      </c>
      <c r="I74" s="5">
        <v>0.057</v>
      </c>
      <c r="J74" s="5">
        <v>253596.0</v>
      </c>
      <c r="K74" s="5">
        <v>7.896</v>
      </c>
      <c r="L74" s="5">
        <v>8.007</v>
      </c>
      <c r="M74" s="6">
        <f t="shared" si="1"/>
        <v>0.03300139256</v>
      </c>
      <c r="N74" s="5">
        <v>200.0</v>
      </c>
      <c r="O74" s="6">
        <f t="shared" si="2"/>
        <v>6.600278512</v>
      </c>
      <c r="P74" s="6">
        <v>0.11709999999999998</v>
      </c>
      <c r="Q74" s="6">
        <f t="shared" si="3"/>
        <v>56.3644621</v>
      </c>
      <c r="R74" s="6"/>
      <c r="S74" s="6">
        <v>0.006183935335264811</v>
      </c>
      <c r="T74" s="6">
        <v>0.0040577610977646904</v>
      </c>
      <c r="U74" s="6">
        <f t="shared" si="4"/>
        <v>0.02681745723</v>
      </c>
      <c r="V74" s="6">
        <f t="shared" si="5"/>
        <v>5.363491445</v>
      </c>
      <c r="W74" s="6">
        <f t="shared" si="6"/>
        <v>45.80265965</v>
      </c>
      <c r="X74" s="6">
        <f t="shared" si="7"/>
        <v>0.002126174238</v>
      </c>
      <c r="Y74" s="6">
        <f t="shared" si="8"/>
        <v>0.01024169643</v>
      </c>
      <c r="Z74" s="6">
        <f t="shared" si="9"/>
        <v>3.631382131</v>
      </c>
      <c r="AA74" s="6">
        <f t="shared" si="10"/>
        <v>17.49222277</v>
      </c>
      <c r="AB74" s="6"/>
      <c r="AC74" s="6"/>
      <c r="AD74" s="6"/>
      <c r="AE74" s="6"/>
      <c r="AF74" s="6"/>
      <c r="AG74" s="6"/>
    </row>
    <row r="75">
      <c r="A75" s="5"/>
      <c r="B75" s="5"/>
      <c r="C75" s="5"/>
      <c r="D75" s="5" t="s">
        <v>35</v>
      </c>
      <c r="E75" s="5" t="s">
        <v>33</v>
      </c>
      <c r="F75" s="5">
        <v>157.0</v>
      </c>
      <c r="G75" s="5">
        <v>7.929</v>
      </c>
      <c r="H75" s="5" t="s">
        <v>32</v>
      </c>
      <c r="I75" s="5">
        <v>0.053</v>
      </c>
      <c r="J75" s="5">
        <v>7684403.0</v>
      </c>
      <c r="K75" s="5">
        <v>7.869</v>
      </c>
      <c r="L75" s="5">
        <v>7.996</v>
      </c>
      <c r="M75" s="6">
        <f t="shared" si="1"/>
        <v>5.317373975</v>
      </c>
      <c r="N75" s="5">
        <v>200.0</v>
      </c>
      <c r="O75" s="6">
        <f t="shared" si="2"/>
        <v>1063.474795</v>
      </c>
      <c r="P75" s="6">
        <v>0.11709999999999998</v>
      </c>
      <c r="Q75" s="6">
        <f t="shared" si="3"/>
        <v>9081.765969</v>
      </c>
      <c r="R75" s="6"/>
      <c r="S75" s="6">
        <v>0.006183935335264811</v>
      </c>
      <c r="T75" s="6">
        <v>0.0040577610977646904</v>
      </c>
      <c r="U75" s="6">
        <f t="shared" si="4"/>
        <v>5.31119004</v>
      </c>
      <c r="V75" s="6">
        <f t="shared" si="5"/>
        <v>1062.238008</v>
      </c>
      <c r="W75" s="6">
        <f t="shared" si="6"/>
        <v>9071.204167</v>
      </c>
      <c r="X75" s="6">
        <f t="shared" si="7"/>
        <v>0.002126174238</v>
      </c>
      <c r="Y75" s="6">
        <f t="shared" si="8"/>
        <v>0.01024169643</v>
      </c>
      <c r="Z75" s="6">
        <f t="shared" si="9"/>
        <v>3.631382131</v>
      </c>
      <c r="AA75" s="6">
        <f t="shared" si="10"/>
        <v>17.49222277</v>
      </c>
      <c r="AB75" s="6"/>
      <c r="AC75" s="6"/>
      <c r="AD75" s="6"/>
      <c r="AE75" s="6"/>
      <c r="AF75" s="6"/>
      <c r="AG75" s="6"/>
    </row>
    <row r="76">
      <c r="A76" s="5" t="s">
        <v>27</v>
      </c>
      <c r="B76" s="5" t="s">
        <v>35</v>
      </c>
      <c r="C76" s="5" t="s">
        <v>43</v>
      </c>
      <c r="D76" s="5" t="s">
        <v>35</v>
      </c>
      <c r="E76" s="5" t="s">
        <v>72</v>
      </c>
      <c r="F76" s="5">
        <v>153.0</v>
      </c>
      <c r="G76" s="5">
        <v>7.947</v>
      </c>
      <c r="H76" s="5" t="s">
        <v>32</v>
      </c>
      <c r="I76" s="5">
        <v>0.059</v>
      </c>
      <c r="J76" s="5">
        <v>1445150.0</v>
      </c>
      <c r="K76" s="5">
        <v>7.885</v>
      </c>
      <c r="L76" s="5">
        <v>8.058</v>
      </c>
      <c r="M76" s="6">
        <f t="shared" si="1"/>
        <v>5.231653103</v>
      </c>
      <c r="N76" s="5">
        <v>200.0</v>
      </c>
      <c r="O76" s="6">
        <f t="shared" si="2"/>
        <v>1046.330621</v>
      </c>
      <c r="P76" s="6">
        <v>0.15189999999999992</v>
      </c>
      <c r="Q76" s="6">
        <f t="shared" si="3"/>
        <v>6888.28585</v>
      </c>
      <c r="R76" s="6"/>
      <c r="S76" s="6">
        <v>0.006183935335264811</v>
      </c>
      <c r="T76" s="6">
        <v>0.0040577610977646904</v>
      </c>
      <c r="U76" s="6">
        <f t="shared" si="4"/>
        <v>5.225469168</v>
      </c>
      <c r="V76" s="6">
        <f t="shared" si="5"/>
        <v>1045.093834</v>
      </c>
      <c r="W76" s="6">
        <f t="shared" si="6"/>
        <v>6880.143736</v>
      </c>
      <c r="X76" s="6">
        <f t="shared" si="7"/>
        <v>0.002126174238</v>
      </c>
      <c r="Y76" s="6">
        <f t="shared" si="8"/>
        <v>0.01024169643</v>
      </c>
      <c r="Z76" s="6">
        <f t="shared" si="9"/>
        <v>2.799439417</v>
      </c>
      <c r="AA76" s="6">
        <f t="shared" si="10"/>
        <v>13.48478793</v>
      </c>
      <c r="AB76" s="6"/>
      <c r="AC76" s="6"/>
      <c r="AD76" s="6"/>
      <c r="AE76" s="6"/>
      <c r="AF76" s="6"/>
      <c r="AG76" s="6"/>
    </row>
    <row r="77">
      <c r="A77" s="5"/>
      <c r="B77" s="5"/>
      <c r="C77" s="5"/>
      <c r="D77" s="5" t="s">
        <v>35</v>
      </c>
      <c r="E77" s="5" t="s">
        <v>33</v>
      </c>
      <c r="F77" s="5">
        <v>157.0</v>
      </c>
      <c r="G77" s="5">
        <v>7.932</v>
      </c>
      <c r="H77" s="5" t="s">
        <v>32</v>
      </c>
      <c r="I77" s="5">
        <v>0.057</v>
      </c>
      <c r="J77" s="5">
        <v>276232.0</v>
      </c>
      <c r="K77" s="5">
        <v>7.877</v>
      </c>
      <c r="L77" s="5">
        <v>7.995</v>
      </c>
      <c r="M77" s="6">
        <f t="shared" si="1"/>
        <v>0.01488680869</v>
      </c>
      <c r="N77" s="5">
        <v>200.0</v>
      </c>
      <c r="O77" s="6">
        <f t="shared" si="2"/>
        <v>2.977361738</v>
      </c>
      <c r="P77" s="6">
        <v>0.15189999999999992</v>
      </c>
      <c r="Q77" s="6">
        <f t="shared" si="3"/>
        <v>19.60080143</v>
      </c>
      <c r="R77" s="6"/>
      <c r="S77" s="6">
        <v>0.006183935335264811</v>
      </c>
      <c r="T77" s="6">
        <v>0.0040577610977646904</v>
      </c>
      <c r="U77" s="6">
        <f t="shared" si="4"/>
        <v>0.008702873354</v>
      </c>
      <c r="V77" s="6">
        <f t="shared" si="5"/>
        <v>1.740574671</v>
      </c>
      <c r="W77" s="6">
        <f t="shared" si="6"/>
        <v>11.45868776</v>
      </c>
      <c r="X77" s="6">
        <f t="shared" si="7"/>
        <v>0.002126174238</v>
      </c>
      <c r="Y77" s="6">
        <f t="shared" si="8"/>
        <v>0.01024169643</v>
      </c>
      <c r="Z77" s="6">
        <f t="shared" si="9"/>
        <v>2.799439417</v>
      </c>
      <c r="AA77" s="6">
        <f t="shared" si="10"/>
        <v>13.48478793</v>
      </c>
      <c r="AB77" s="6"/>
      <c r="AC77" s="6"/>
      <c r="AD77" s="6"/>
      <c r="AE77" s="6"/>
      <c r="AF77" s="6"/>
      <c r="AG77" s="6"/>
    </row>
    <row r="78">
      <c r="A78" s="5" t="s">
        <v>27</v>
      </c>
      <c r="B78" s="5" t="s">
        <v>35</v>
      </c>
      <c r="C78" s="5" t="s">
        <v>44</v>
      </c>
      <c r="D78" s="5" t="s">
        <v>35</v>
      </c>
      <c r="E78" s="5" t="s">
        <v>72</v>
      </c>
      <c r="F78" s="5">
        <v>153.0</v>
      </c>
      <c r="G78" s="5">
        <v>7.932</v>
      </c>
      <c r="H78" s="5" t="s">
        <v>32</v>
      </c>
      <c r="I78" s="5">
        <v>0.042</v>
      </c>
      <c r="J78" s="5">
        <v>1.8555488E7</v>
      </c>
      <c r="K78" s="5">
        <v>7.885</v>
      </c>
      <c r="L78" s="5">
        <v>8.015</v>
      </c>
      <c r="M78" s="6">
        <f t="shared" si="1"/>
        <v>6.834527027</v>
      </c>
      <c r="N78" s="5">
        <v>200.0</v>
      </c>
      <c r="O78" s="6">
        <f t="shared" si="2"/>
        <v>1366.905405</v>
      </c>
      <c r="P78" s="6">
        <v>0.15649999999999986</v>
      </c>
      <c r="Q78" s="6">
        <f t="shared" si="3"/>
        <v>8734.219842</v>
      </c>
      <c r="R78" s="6"/>
      <c r="S78" s="6">
        <v>0.006183935335264811</v>
      </c>
      <c r="T78" s="6">
        <v>0.0040577610977646904</v>
      </c>
      <c r="U78" s="6">
        <f t="shared" si="4"/>
        <v>6.828343091</v>
      </c>
      <c r="V78" s="6">
        <f t="shared" si="5"/>
        <v>1365.668618</v>
      </c>
      <c r="W78" s="6">
        <f t="shared" si="6"/>
        <v>8726.31705</v>
      </c>
      <c r="X78" s="6">
        <f t="shared" si="7"/>
        <v>0.002126174238</v>
      </c>
      <c r="Y78" s="6">
        <f t="shared" si="8"/>
        <v>0.01024169643</v>
      </c>
      <c r="Z78" s="6">
        <f t="shared" si="9"/>
        <v>2.717155575</v>
      </c>
      <c r="AA78" s="6">
        <f t="shared" si="10"/>
        <v>13.08842995</v>
      </c>
      <c r="AB78" s="6"/>
      <c r="AC78" s="6"/>
      <c r="AD78" s="6"/>
      <c r="AE78" s="6"/>
      <c r="AF78" s="6"/>
      <c r="AG78" s="6"/>
    </row>
    <row r="79">
      <c r="A79" s="5"/>
      <c r="B79" s="5"/>
      <c r="C79" s="5"/>
      <c r="D79" s="5" t="s">
        <v>35</v>
      </c>
      <c r="E79" s="5" t="s">
        <v>33</v>
      </c>
      <c r="F79" s="5">
        <v>157.0</v>
      </c>
      <c r="G79" s="5">
        <v>7.917</v>
      </c>
      <c r="H79" s="5" t="s">
        <v>32</v>
      </c>
      <c r="I79" s="5">
        <v>0.036</v>
      </c>
      <c r="J79" s="5">
        <v>2714963.0</v>
      </c>
      <c r="K79" s="5">
        <v>7.88</v>
      </c>
      <c r="L79" s="5">
        <v>7.952</v>
      </c>
      <c r="M79" s="6">
        <f t="shared" si="1"/>
        <v>169.420468</v>
      </c>
      <c r="N79" s="5">
        <v>200.0</v>
      </c>
      <c r="O79" s="6">
        <f t="shared" si="2"/>
        <v>33884.0936</v>
      </c>
      <c r="P79" s="6">
        <v>0.15649999999999986</v>
      </c>
      <c r="Q79" s="6">
        <f t="shared" si="3"/>
        <v>216511.7802</v>
      </c>
      <c r="R79" s="6"/>
      <c r="S79" s="6">
        <v>0.006183935335264811</v>
      </c>
      <c r="T79" s="6">
        <v>0.0040577610977646904</v>
      </c>
      <c r="U79" s="6">
        <f t="shared" si="4"/>
        <v>169.4142841</v>
      </c>
      <c r="V79" s="6">
        <f t="shared" si="5"/>
        <v>33882.85682</v>
      </c>
      <c r="W79" s="6">
        <f t="shared" si="6"/>
        <v>216503.8774</v>
      </c>
      <c r="X79" s="6">
        <f t="shared" si="7"/>
        <v>0.002126174238</v>
      </c>
      <c r="Y79" s="6">
        <f t="shared" si="8"/>
        <v>0.01024169643</v>
      </c>
      <c r="Z79" s="6">
        <f t="shared" si="9"/>
        <v>2.717155575</v>
      </c>
      <c r="AA79" s="6">
        <f t="shared" si="10"/>
        <v>13.08842995</v>
      </c>
      <c r="AB79" s="6"/>
      <c r="AC79" s="6"/>
      <c r="AD79" s="6"/>
      <c r="AE79" s="6"/>
      <c r="AF79" s="6"/>
      <c r="AG79" s="6"/>
    </row>
    <row r="80">
      <c r="A80" s="5" t="s">
        <v>27</v>
      </c>
      <c r="B80" s="5" t="s">
        <v>38</v>
      </c>
      <c r="C80" s="5" t="s">
        <v>45</v>
      </c>
      <c r="D80" s="5" t="s">
        <v>35</v>
      </c>
      <c r="E80" s="5" t="s">
        <v>72</v>
      </c>
      <c r="F80" s="5">
        <v>153.0</v>
      </c>
      <c r="G80" s="5">
        <v>7.939</v>
      </c>
      <c r="H80" s="5" t="s">
        <v>32</v>
      </c>
      <c r="I80" s="5">
        <v>0.029</v>
      </c>
      <c r="J80" s="5">
        <v>16025.0</v>
      </c>
      <c r="K80" s="5">
        <v>7.918</v>
      </c>
      <c r="L80" s="5">
        <v>7.964</v>
      </c>
      <c r="M80" s="6">
        <f t="shared" si="1"/>
        <v>0.05105763379</v>
      </c>
      <c r="N80" s="5">
        <v>200.0</v>
      </c>
      <c r="O80" s="6">
        <f t="shared" si="2"/>
        <v>10.21152676</v>
      </c>
      <c r="P80" s="6">
        <v>0.0766</v>
      </c>
      <c r="Q80" s="6">
        <f t="shared" si="3"/>
        <v>133.3097488</v>
      </c>
      <c r="R80" s="6"/>
      <c r="S80" s="6">
        <v>0.006183935335264811</v>
      </c>
      <c r="T80" s="6">
        <v>0.0040577610977646904</v>
      </c>
      <c r="U80" s="6">
        <f t="shared" si="4"/>
        <v>0.04487369846</v>
      </c>
      <c r="V80" s="6">
        <f t="shared" si="5"/>
        <v>8.974739692</v>
      </c>
      <c r="W80" s="6">
        <f t="shared" si="6"/>
        <v>117.1637035</v>
      </c>
      <c r="X80" s="6">
        <f t="shared" si="7"/>
        <v>0.002126174238</v>
      </c>
      <c r="Y80" s="6">
        <f t="shared" si="8"/>
        <v>0.01024169643</v>
      </c>
      <c r="Z80" s="6">
        <f t="shared" si="9"/>
        <v>5.551368766</v>
      </c>
      <c r="AA80" s="6">
        <f t="shared" si="10"/>
        <v>26.74072176</v>
      </c>
      <c r="AB80" s="6"/>
      <c r="AC80" s="6"/>
      <c r="AD80" s="6"/>
      <c r="AE80" s="6"/>
      <c r="AF80" s="6"/>
      <c r="AG80" s="6"/>
    </row>
    <row r="81">
      <c r="A81" s="5"/>
      <c r="B81" s="5"/>
      <c r="C81" s="5"/>
      <c r="D81" s="5" t="s">
        <v>35</v>
      </c>
      <c r="E81" s="5" t="s">
        <v>33</v>
      </c>
      <c r="F81" s="5">
        <v>157.0</v>
      </c>
      <c r="G81" s="5">
        <v>7.924</v>
      </c>
      <c r="H81" s="5" t="s">
        <v>32</v>
      </c>
      <c r="I81" s="5">
        <v>0.038</v>
      </c>
      <c r="J81" s="5">
        <v>313861.0</v>
      </c>
      <c r="K81" s="5">
        <v>7.891</v>
      </c>
      <c r="L81" s="5">
        <v>7.964</v>
      </c>
      <c r="M81" s="6">
        <f t="shared" si="1"/>
        <v>3.489632092</v>
      </c>
      <c r="N81" s="5">
        <v>200.0</v>
      </c>
      <c r="O81" s="6">
        <f t="shared" si="2"/>
        <v>697.9264184</v>
      </c>
      <c r="P81" s="6">
        <v>0.0766</v>
      </c>
      <c r="Q81" s="6">
        <f t="shared" si="3"/>
        <v>9111.310946</v>
      </c>
      <c r="R81" s="6"/>
      <c r="S81" s="6">
        <v>0.006183935335264811</v>
      </c>
      <c r="T81" s="6">
        <v>0.0040577610977646904</v>
      </c>
      <c r="U81" s="6">
        <f t="shared" si="4"/>
        <v>3.483448157</v>
      </c>
      <c r="V81" s="6">
        <f t="shared" si="5"/>
        <v>696.6896314</v>
      </c>
      <c r="W81" s="6">
        <f t="shared" si="6"/>
        <v>9095.1649</v>
      </c>
      <c r="X81" s="6">
        <f t="shared" si="7"/>
        <v>0.002126174238</v>
      </c>
      <c r="Y81" s="6">
        <f t="shared" si="8"/>
        <v>0.01024169643</v>
      </c>
      <c r="Z81" s="6">
        <f t="shared" si="9"/>
        <v>5.551368766</v>
      </c>
      <c r="AA81" s="6">
        <f t="shared" si="10"/>
        <v>26.74072176</v>
      </c>
      <c r="AB81" s="6"/>
      <c r="AC81" s="6"/>
      <c r="AD81" s="6"/>
      <c r="AE81" s="6"/>
      <c r="AF81" s="6"/>
      <c r="AG81" s="6"/>
    </row>
    <row r="82">
      <c r="A82" s="5" t="s">
        <v>27</v>
      </c>
      <c r="B82" s="5" t="s">
        <v>38</v>
      </c>
      <c r="C82" s="5" t="s">
        <v>46</v>
      </c>
      <c r="D82" s="5" t="s">
        <v>35</v>
      </c>
      <c r="E82" s="5" t="s">
        <v>72</v>
      </c>
      <c r="F82" s="5">
        <v>153.0</v>
      </c>
      <c r="G82" s="5">
        <v>7.978</v>
      </c>
      <c r="H82" s="5" t="s">
        <v>32</v>
      </c>
      <c r="I82" s="5">
        <v>0.085</v>
      </c>
      <c r="J82" s="5">
        <v>89941.0</v>
      </c>
      <c r="K82" s="5">
        <v>7.922</v>
      </c>
      <c r="L82" s="5">
        <v>8.031</v>
      </c>
      <c r="M82" s="6">
        <f t="shared" si="1"/>
        <v>0.08105801433</v>
      </c>
      <c r="N82" s="5">
        <v>200.0</v>
      </c>
      <c r="O82" s="6">
        <f t="shared" si="2"/>
        <v>16.21160287</v>
      </c>
      <c r="P82" s="6">
        <v>0.1856</v>
      </c>
      <c r="Q82" s="6">
        <f t="shared" si="3"/>
        <v>87.3469982</v>
      </c>
      <c r="R82" s="6"/>
      <c r="S82" s="6">
        <v>0.006183935335264811</v>
      </c>
      <c r="T82" s="6">
        <v>0.0040577610977646904</v>
      </c>
      <c r="U82" s="6">
        <f t="shared" si="4"/>
        <v>0.07487407899</v>
      </c>
      <c r="V82" s="6">
        <f t="shared" si="5"/>
        <v>14.9748158</v>
      </c>
      <c r="W82" s="6">
        <f t="shared" si="6"/>
        <v>80.68327477</v>
      </c>
      <c r="X82" s="6">
        <f t="shared" si="7"/>
        <v>0.002126174238</v>
      </c>
      <c r="Y82" s="6">
        <f t="shared" si="8"/>
        <v>0.01024169643</v>
      </c>
      <c r="Z82" s="6">
        <f t="shared" si="9"/>
        <v>2.291136032</v>
      </c>
      <c r="AA82" s="6">
        <f t="shared" si="10"/>
        <v>11.03631081</v>
      </c>
      <c r="AB82" s="6"/>
      <c r="AC82" s="6"/>
      <c r="AD82" s="6"/>
      <c r="AE82" s="6"/>
      <c r="AF82" s="6"/>
      <c r="AG82" s="6"/>
    </row>
    <row r="83">
      <c r="A83" s="5"/>
      <c r="B83" s="5"/>
      <c r="C83" s="5"/>
      <c r="D83" s="5" t="s">
        <v>35</v>
      </c>
      <c r="E83" s="5" t="s">
        <v>33</v>
      </c>
      <c r="F83" s="5">
        <v>157.0</v>
      </c>
      <c r="G83" s="5">
        <v>7.946</v>
      </c>
      <c r="H83" s="5" t="s">
        <v>32</v>
      </c>
      <c r="I83" s="5">
        <v>0.058</v>
      </c>
      <c r="J83" s="5">
        <v>1109588.0</v>
      </c>
      <c r="K83" s="5">
        <v>7.887</v>
      </c>
      <c r="L83" s="5">
        <v>7.993</v>
      </c>
      <c r="M83" s="6">
        <f t="shared" si="1"/>
        <v>3.513678351</v>
      </c>
      <c r="N83" s="5">
        <v>200.0</v>
      </c>
      <c r="O83" s="6">
        <f t="shared" si="2"/>
        <v>702.7356701</v>
      </c>
      <c r="P83" s="6">
        <v>0.1856</v>
      </c>
      <c r="Q83" s="6">
        <f t="shared" si="3"/>
        <v>3786.291326</v>
      </c>
      <c r="R83" s="6"/>
      <c r="S83" s="6">
        <v>0.006183935335264811</v>
      </c>
      <c r="T83" s="6">
        <v>0.0040577610977646904</v>
      </c>
      <c r="U83" s="6">
        <f t="shared" si="4"/>
        <v>3.507494415</v>
      </c>
      <c r="V83" s="6">
        <f t="shared" si="5"/>
        <v>701.498883</v>
      </c>
      <c r="W83" s="6">
        <f t="shared" si="6"/>
        <v>3779.627603</v>
      </c>
      <c r="X83" s="6">
        <f t="shared" si="7"/>
        <v>0.002126174238</v>
      </c>
      <c r="Y83" s="6">
        <f t="shared" si="8"/>
        <v>0.01024169643</v>
      </c>
      <c r="Z83" s="6">
        <f t="shared" si="9"/>
        <v>2.291136032</v>
      </c>
      <c r="AA83" s="6">
        <f t="shared" si="10"/>
        <v>11.03631081</v>
      </c>
      <c r="AB83" s="6"/>
      <c r="AC83" s="6"/>
      <c r="AD83" s="6"/>
      <c r="AE83" s="6"/>
      <c r="AF83" s="6"/>
      <c r="AG83" s="6"/>
    </row>
    <row r="84">
      <c r="A84" s="5" t="s">
        <v>27</v>
      </c>
      <c r="B84" s="5" t="s">
        <v>41</v>
      </c>
      <c r="C84" s="5" t="s">
        <v>47</v>
      </c>
      <c r="D84" s="5" t="s">
        <v>35</v>
      </c>
      <c r="E84" s="5" t="s">
        <v>72</v>
      </c>
      <c r="F84" s="5">
        <v>153.0</v>
      </c>
      <c r="G84" s="5">
        <v>7.945</v>
      </c>
      <c r="H84" s="5" t="s">
        <v>32</v>
      </c>
      <c r="I84" s="5">
        <v>0.052</v>
      </c>
      <c r="J84" s="5">
        <v>315791.0</v>
      </c>
      <c r="K84" s="5">
        <v>7.895</v>
      </c>
      <c r="L84" s="5">
        <v>8.009</v>
      </c>
      <c r="M84" s="6">
        <f t="shared" si="1"/>
        <v>1.584333813</v>
      </c>
      <c r="N84" s="5">
        <v>200.0</v>
      </c>
      <c r="O84" s="6">
        <f t="shared" si="2"/>
        <v>316.8667627</v>
      </c>
      <c r="P84" s="6">
        <v>0.12190000000000012</v>
      </c>
      <c r="Q84" s="6">
        <f t="shared" si="3"/>
        <v>2599.399201</v>
      </c>
      <c r="R84" s="6"/>
      <c r="S84" s="6">
        <v>0.006183935335264811</v>
      </c>
      <c r="T84" s="6">
        <v>0.0040577610977646904</v>
      </c>
      <c r="U84" s="6">
        <f t="shared" si="4"/>
        <v>1.578149878</v>
      </c>
      <c r="V84" s="6">
        <f t="shared" si="5"/>
        <v>315.6299756</v>
      </c>
      <c r="W84" s="6">
        <f t="shared" si="6"/>
        <v>2589.253286</v>
      </c>
      <c r="X84" s="6">
        <f t="shared" si="7"/>
        <v>0.002126174238</v>
      </c>
      <c r="Y84" s="6">
        <f t="shared" si="8"/>
        <v>0.01024169643</v>
      </c>
      <c r="Z84" s="6">
        <f t="shared" si="9"/>
        <v>3.488390874</v>
      </c>
      <c r="AA84" s="6">
        <f t="shared" si="10"/>
        <v>16.80343959</v>
      </c>
      <c r="AB84" s="6"/>
      <c r="AC84" s="6"/>
      <c r="AD84" s="6"/>
      <c r="AE84" s="6"/>
      <c r="AF84" s="6"/>
      <c r="AG84" s="6"/>
    </row>
    <row r="85">
      <c r="A85" s="5"/>
      <c r="B85" s="5"/>
      <c r="C85" s="5"/>
      <c r="D85" s="5" t="s">
        <v>35</v>
      </c>
      <c r="E85" s="5" t="s">
        <v>33</v>
      </c>
      <c r="F85" s="5">
        <v>157.0</v>
      </c>
      <c r="G85" s="5">
        <v>7.931</v>
      </c>
      <c r="H85" s="5" t="s">
        <v>32</v>
      </c>
      <c r="I85" s="5">
        <v>0.044</v>
      </c>
      <c r="J85" s="5">
        <v>199321.0</v>
      </c>
      <c r="K85" s="5">
        <v>7.889</v>
      </c>
      <c r="L85" s="5">
        <v>7.971</v>
      </c>
      <c r="M85" s="6">
        <f t="shared" si="1"/>
        <v>70.48125884</v>
      </c>
      <c r="N85" s="5">
        <v>200.0</v>
      </c>
      <c r="O85" s="6">
        <f t="shared" si="2"/>
        <v>14096.25177</v>
      </c>
      <c r="P85" s="6">
        <v>0.12190000000000012</v>
      </c>
      <c r="Q85" s="6">
        <f t="shared" si="3"/>
        <v>115637.8324</v>
      </c>
      <c r="R85" s="6"/>
      <c r="S85" s="6">
        <v>0.006183935335264811</v>
      </c>
      <c r="T85" s="6">
        <v>0.0040577610977646904</v>
      </c>
      <c r="U85" s="6">
        <f t="shared" si="4"/>
        <v>70.4750749</v>
      </c>
      <c r="V85" s="6">
        <f t="shared" si="5"/>
        <v>14095.01498</v>
      </c>
      <c r="W85" s="6">
        <f t="shared" si="6"/>
        <v>115627.6865</v>
      </c>
      <c r="X85" s="6">
        <f t="shared" si="7"/>
        <v>0.002126174238</v>
      </c>
      <c r="Y85" s="6">
        <f t="shared" si="8"/>
        <v>0.01024169643</v>
      </c>
      <c r="Z85" s="6">
        <f t="shared" si="9"/>
        <v>3.488390874</v>
      </c>
      <c r="AA85" s="6">
        <f t="shared" si="10"/>
        <v>16.80343959</v>
      </c>
      <c r="AB85" s="6"/>
      <c r="AC85" s="6"/>
      <c r="AD85" s="6"/>
      <c r="AE85" s="6"/>
      <c r="AF85" s="6"/>
      <c r="AG85" s="6"/>
    </row>
    <row r="86">
      <c r="A86" s="5" t="s">
        <v>27</v>
      </c>
      <c r="B86" s="5" t="s">
        <v>41</v>
      </c>
      <c r="C86" s="5" t="s">
        <v>48</v>
      </c>
      <c r="D86" s="5" t="s">
        <v>35</v>
      </c>
      <c r="E86" s="5" t="s">
        <v>72</v>
      </c>
      <c r="F86" s="5">
        <v>153.0</v>
      </c>
      <c r="G86" s="5">
        <v>7.955</v>
      </c>
      <c r="H86" s="5" t="s">
        <v>32</v>
      </c>
      <c r="I86" s="5">
        <v>0.051</v>
      </c>
      <c r="J86" s="5">
        <v>2828.0</v>
      </c>
      <c r="K86" s="5">
        <v>7.924</v>
      </c>
      <c r="L86" s="5">
        <v>8.007</v>
      </c>
      <c r="M86" s="6">
        <f t="shared" si="1"/>
        <v>0.04033431269</v>
      </c>
      <c r="N86" s="5">
        <v>200.0</v>
      </c>
      <c r="O86" s="6">
        <f t="shared" si="2"/>
        <v>8.066862538</v>
      </c>
      <c r="P86" s="6">
        <v>0.09610000000000007</v>
      </c>
      <c r="Q86" s="6">
        <f t="shared" si="3"/>
        <v>83.94237813</v>
      </c>
      <c r="R86" s="6"/>
      <c r="S86" s="6">
        <v>0.006183935335264811</v>
      </c>
      <c r="T86" s="6">
        <v>0.0040577610977646904</v>
      </c>
      <c r="U86" s="6">
        <f t="shared" si="4"/>
        <v>0.03415037736</v>
      </c>
      <c r="V86" s="6">
        <f t="shared" si="5"/>
        <v>6.830075471</v>
      </c>
      <c r="W86" s="6">
        <f t="shared" si="6"/>
        <v>71.07258555</v>
      </c>
      <c r="X86" s="6">
        <f t="shared" si="7"/>
        <v>0.002126174238</v>
      </c>
      <c r="Y86" s="6">
        <f t="shared" si="8"/>
        <v>0.01024169643</v>
      </c>
      <c r="Z86" s="6">
        <f t="shared" si="9"/>
        <v>4.424920369</v>
      </c>
      <c r="AA86" s="6">
        <f t="shared" si="10"/>
        <v>21.31466479</v>
      </c>
      <c r="AB86" s="6"/>
      <c r="AC86" s="6"/>
      <c r="AD86" s="6"/>
      <c r="AE86" s="6"/>
      <c r="AF86" s="6"/>
      <c r="AG86" s="6"/>
    </row>
    <row r="87">
      <c r="A87" s="5"/>
      <c r="B87" s="5"/>
      <c r="C87" s="5"/>
      <c r="D87" s="5" t="s">
        <v>35</v>
      </c>
      <c r="E87" s="5" t="s">
        <v>33</v>
      </c>
      <c r="F87" s="5">
        <v>157.0</v>
      </c>
      <c r="G87" s="5">
        <v>7.942</v>
      </c>
      <c r="H87" s="5" t="s">
        <v>32</v>
      </c>
      <c r="I87" s="5">
        <v>0.061</v>
      </c>
      <c r="J87" s="5">
        <v>70114.0</v>
      </c>
      <c r="K87" s="5">
        <v>7.884</v>
      </c>
      <c r="L87" s="5">
        <v>7.996</v>
      </c>
      <c r="M87" s="6">
        <f t="shared" si="1"/>
        <v>0.544071887</v>
      </c>
      <c r="N87" s="5">
        <v>200.0</v>
      </c>
      <c r="O87" s="6">
        <f t="shared" si="2"/>
        <v>108.8143774</v>
      </c>
      <c r="P87" s="6">
        <v>0.09610000000000007</v>
      </c>
      <c r="Q87" s="6">
        <f t="shared" si="3"/>
        <v>1132.303615</v>
      </c>
      <c r="R87" s="6"/>
      <c r="S87" s="6">
        <v>0.006183935335264811</v>
      </c>
      <c r="T87" s="6">
        <v>0.0040577610977646904</v>
      </c>
      <c r="U87" s="6">
        <f t="shared" si="4"/>
        <v>0.5378879516</v>
      </c>
      <c r="V87" s="6">
        <f t="shared" si="5"/>
        <v>107.5775903</v>
      </c>
      <c r="W87" s="6">
        <f t="shared" si="6"/>
        <v>1119.433822</v>
      </c>
      <c r="X87" s="6">
        <f t="shared" si="7"/>
        <v>0.002126174238</v>
      </c>
      <c r="Y87" s="6">
        <f t="shared" si="8"/>
        <v>0.01024169643</v>
      </c>
      <c r="Z87" s="6">
        <f t="shared" si="9"/>
        <v>4.424920369</v>
      </c>
      <c r="AA87" s="6">
        <f t="shared" si="10"/>
        <v>21.31466479</v>
      </c>
      <c r="AB87" s="6"/>
      <c r="AC87" s="6"/>
      <c r="AD87" s="6"/>
      <c r="AE87" s="6"/>
      <c r="AF87" s="6"/>
      <c r="AG87" s="6"/>
    </row>
    <row r="88">
      <c r="A88" s="5" t="s">
        <v>27</v>
      </c>
      <c r="B88" s="5" t="s">
        <v>41</v>
      </c>
      <c r="C88" s="5" t="s">
        <v>49</v>
      </c>
      <c r="D88" s="5" t="s">
        <v>35</v>
      </c>
      <c r="E88" s="5" t="s">
        <v>72</v>
      </c>
      <c r="F88" s="5">
        <v>153.0</v>
      </c>
      <c r="G88" s="5">
        <v>7.987</v>
      </c>
      <c r="H88" s="5" t="s">
        <v>32</v>
      </c>
      <c r="I88" s="5">
        <v>0.071</v>
      </c>
      <c r="J88" s="5">
        <v>128869.0</v>
      </c>
      <c r="K88" s="5">
        <v>7.929</v>
      </c>
      <c r="L88" s="5">
        <v>8.024</v>
      </c>
      <c r="M88" s="6">
        <f t="shared" si="1"/>
        <v>0.0870471228</v>
      </c>
      <c r="N88" s="5">
        <v>200.0</v>
      </c>
      <c r="O88" s="6">
        <f t="shared" si="2"/>
        <v>17.40942456</v>
      </c>
      <c r="P88" s="6">
        <v>0.1117999999999999</v>
      </c>
      <c r="Q88" s="6">
        <f t="shared" si="3"/>
        <v>155.719361</v>
      </c>
      <c r="R88" s="6"/>
      <c r="S88" s="6">
        <v>0.006183935335264811</v>
      </c>
      <c r="T88" s="6">
        <v>0.0040577610977646904</v>
      </c>
      <c r="U88" s="6">
        <f t="shared" si="4"/>
        <v>0.08086318747</v>
      </c>
      <c r="V88" s="6">
        <f t="shared" si="5"/>
        <v>16.17263749</v>
      </c>
      <c r="W88" s="6">
        <f t="shared" si="6"/>
        <v>144.6568649</v>
      </c>
      <c r="X88" s="6">
        <f t="shared" si="7"/>
        <v>0.002126174238</v>
      </c>
      <c r="Y88" s="6">
        <f t="shared" si="8"/>
        <v>0.01024169643</v>
      </c>
      <c r="Z88" s="6">
        <f t="shared" si="9"/>
        <v>3.803531731</v>
      </c>
      <c r="AA88" s="6">
        <f t="shared" si="10"/>
        <v>18.32146052</v>
      </c>
      <c r="AB88" s="6"/>
      <c r="AC88" s="6"/>
      <c r="AD88" s="6"/>
      <c r="AE88" s="6"/>
      <c r="AF88" s="6"/>
      <c r="AG88" s="6"/>
    </row>
    <row r="89">
      <c r="A89" s="5"/>
      <c r="B89" s="5"/>
      <c r="C89" s="5"/>
      <c r="D89" s="5" t="s">
        <v>35</v>
      </c>
      <c r="E89" s="5" t="s">
        <v>33</v>
      </c>
      <c r="F89" s="5">
        <v>157.0</v>
      </c>
      <c r="G89" s="5">
        <v>7.959</v>
      </c>
      <c r="H89" s="5" t="s">
        <v>32</v>
      </c>
      <c r="I89" s="5">
        <v>0.084</v>
      </c>
      <c r="J89" s="5">
        <v>1480451.0</v>
      </c>
      <c r="K89" s="5">
        <v>7.878</v>
      </c>
      <c r="L89" s="5">
        <v>8.061</v>
      </c>
      <c r="M89" s="6">
        <f t="shared" si="1"/>
        <v>14.4421563</v>
      </c>
      <c r="N89" s="5">
        <v>200.0</v>
      </c>
      <c r="O89" s="6">
        <f t="shared" si="2"/>
        <v>2888.43126</v>
      </c>
      <c r="P89" s="6">
        <v>0.1117999999999999</v>
      </c>
      <c r="Q89" s="6">
        <f t="shared" si="3"/>
        <v>25835.7</v>
      </c>
      <c r="R89" s="6"/>
      <c r="S89" s="6">
        <v>0.006183935335264811</v>
      </c>
      <c r="T89" s="6">
        <v>0.0040577610977646904</v>
      </c>
      <c r="U89" s="6">
        <f t="shared" si="4"/>
        <v>14.43597236</v>
      </c>
      <c r="V89" s="6">
        <f t="shared" si="5"/>
        <v>2887.194473</v>
      </c>
      <c r="W89" s="6">
        <f t="shared" si="6"/>
        <v>25824.6375</v>
      </c>
      <c r="X89" s="6">
        <f t="shared" si="7"/>
        <v>0.002126174238</v>
      </c>
      <c r="Y89" s="6">
        <f t="shared" si="8"/>
        <v>0.01024169643</v>
      </c>
      <c r="Z89" s="6">
        <f t="shared" si="9"/>
        <v>3.803531731</v>
      </c>
      <c r="AA89" s="6">
        <f t="shared" si="10"/>
        <v>18.32146052</v>
      </c>
      <c r="AB89" s="6"/>
      <c r="AC89" s="6"/>
      <c r="AD89" s="6"/>
      <c r="AE89" s="6"/>
      <c r="AF89" s="6"/>
      <c r="AG89" s="6"/>
    </row>
    <row r="90">
      <c r="A90" s="5" t="s">
        <v>50</v>
      </c>
      <c r="B90" s="5" t="s">
        <v>50</v>
      </c>
      <c r="C90" s="5" t="s">
        <v>51</v>
      </c>
      <c r="D90" s="5" t="s">
        <v>35</v>
      </c>
      <c r="E90" s="5" t="s">
        <v>72</v>
      </c>
      <c r="F90" s="5">
        <v>153.0</v>
      </c>
      <c r="G90" s="5">
        <v>7.942</v>
      </c>
      <c r="H90" s="5" t="s">
        <v>32</v>
      </c>
      <c r="I90" s="5">
        <v>0.041</v>
      </c>
      <c r="J90" s="5">
        <v>102509.0</v>
      </c>
      <c r="K90" s="5">
        <v>7.902</v>
      </c>
      <c r="L90" s="5">
        <v>7.975</v>
      </c>
      <c r="M90" s="6">
        <f t="shared" si="1"/>
        <v>0.04093930891</v>
      </c>
      <c r="N90" s="5">
        <v>200.0</v>
      </c>
      <c r="O90" s="6">
        <f t="shared" si="2"/>
        <v>8.187861782</v>
      </c>
      <c r="P90" s="5">
        <v>0.0</v>
      </c>
      <c r="Q90" s="6" t="str">
        <f t="shared" si="3"/>
        <v>#DIV/0!</v>
      </c>
      <c r="R90" s="6"/>
      <c r="S90" s="6">
        <v>0.006183935335264811</v>
      </c>
      <c r="T90" s="6">
        <v>0.0040577610977646904</v>
      </c>
      <c r="U90" s="6">
        <f t="shared" si="4"/>
        <v>0.03475537357</v>
      </c>
      <c r="V90" s="6">
        <f t="shared" si="5"/>
        <v>6.951074715</v>
      </c>
      <c r="W90" s="6" t="str">
        <f t="shared" si="6"/>
        <v>#DIV/0!</v>
      </c>
      <c r="X90" s="6">
        <f t="shared" si="7"/>
        <v>0.002126174238</v>
      </c>
      <c r="Y90" s="6">
        <f t="shared" si="8"/>
        <v>0.01024169643</v>
      </c>
      <c r="Z90" s="6" t="str">
        <f t="shared" si="9"/>
        <v>#DIV/0!</v>
      </c>
      <c r="AA90" s="6" t="str">
        <f t="shared" si="10"/>
        <v>#DIV/0!</v>
      </c>
      <c r="AB90" s="6"/>
      <c r="AC90" s="6"/>
      <c r="AD90" s="6"/>
      <c r="AE90" s="6"/>
      <c r="AF90" s="6"/>
      <c r="AG90" s="6"/>
    </row>
    <row r="91">
      <c r="A91" s="5"/>
      <c r="B91" s="5"/>
      <c r="C91" s="5"/>
      <c r="D91" s="5" t="s">
        <v>35</v>
      </c>
      <c r="E91" s="5" t="s">
        <v>33</v>
      </c>
      <c r="F91" s="5">
        <v>157.0</v>
      </c>
      <c r="G91" s="5">
        <v>7.926</v>
      </c>
      <c r="H91" s="5" t="s">
        <v>32</v>
      </c>
      <c r="I91" s="5">
        <v>0.047</v>
      </c>
      <c r="J91" s="5">
        <v>2503926.0</v>
      </c>
      <c r="K91" s="5">
        <v>7.873</v>
      </c>
      <c r="L91" s="5">
        <v>7.993</v>
      </c>
      <c r="M91" s="6" t="str">
        <f t="shared" si="1"/>
        <v>#DIV/0!</v>
      </c>
      <c r="N91" s="5">
        <v>200.0</v>
      </c>
      <c r="O91" s="6" t="str">
        <f t="shared" si="2"/>
        <v>#DIV/0!</v>
      </c>
      <c r="P91" s="5">
        <v>0.0</v>
      </c>
      <c r="Q91" s="6" t="str">
        <f t="shared" si="3"/>
        <v>#DIV/0!</v>
      </c>
      <c r="R91" s="6"/>
      <c r="S91" s="6">
        <v>0.006183935335264811</v>
      </c>
      <c r="T91" s="6">
        <v>0.0040577610977646904</v>
      </c>
      <c r="U91" s="6" t="str">
        <f t="shared" si="4"/>
        <v>#DIV/0!</v>
      </c>
      <c r="V91" s="6" t="str">
        <f t="shared" si="5"/>
        <v>#DIV/0!</v>
      </c>
      <c r="W91" s="6" t="str">
        <f t="shared" si="6"/>
        <v>#DIV/0!</v>
      </c>
      <c r="X91" s="6">
        <f t="shared" si="7"/>
        <v>0.002126174238</v>
      </c>
      <c r="Y91" s="6">
        <f t="shared" si="8"/>
        <v>0.01024169643</v>
      </c>
      <c r="Z91" s="6" t="str">
        <f t="shared" si="9"/>
        <v>#DIV/0!</v>
      </c>
      <c r="AA91" s="6" t="str">
        <f t="shared" si="10"/>
        <v>#DIV/0!</v>
      </c>
      <c r="AB91" s="6"/>
      <c r="AC91" s="6"/>
      <c r="AD91" s="6"/>
      <c r="AE91" s="6"/>
      <c r="AF91" s="6"/>
      <c r="AG91" s="6"/>
    </row>
    <row r="92">
      <c r="A92" s="5" t="s">
        <v>52</v>
      </c>
      <c r="B92" s="5" t="s">
        <v>52</v>
      </c>
      <c r="C92" s="5" t="s">
        <v>53</v>
      </c>
      <c r="D92" s="5" t="s">
        <v>35</v>
      </c>
      <c r="E92" s="5" t="s">
        <v>54</v>
      </c>
      <c r="F92" s="5" t="s">
        <v>54</v>
      </c>
      <c r="G92" s="5" t="s">
        <v>54</v>
      </c>
      <c r="H92" s="6"/>
      <c r="I92" s="6"/>
      <c r="J92" s="6"/>
      <c r="K92" s="6"/>
      <c r="L92" s="6"/>
      <c r="M92" s="6" t="str">
        <f t="shared" si="1"/>
        <v>#DIV/0!</v>
      </c>
      <c r="N92" s="5">
        <v>200.0</v>
      </c>
      <c r="O92" s="6" t="str">
        <f t="shared" si="2"/>
        <v>#DIV/0!</v>
      </c>
      <c r="P92" s="5">
        <v>0.0</v>
      </c>
      <c r="Q92" s="6" t="str">
        <f t="shared" si="3"/>
        <v>#DIV/0!</v>
      </c>
      <c r="R92" s="6"/>
      <c r="S92" s="6">
        <v>0.006183935335264811</v>
      </c>
      <c r="T92" s="6">
        <v>0.0040577610977646904</v>
      </c>
      <c r="U92" s="6" t="str">
        <f t="shared" si="4"/>
        <v>#DIV/0!</v>
      </c>
      <c r="V92" s="6" t="str">
        <f t="shared" si="5"/>
        <v>#DIV/0!</v>
      </c>
      <c r="W92" s="6" t="str">
        <f t="shared" si="6"/>
        <v>#DIV/0!</v>
      </c>
      <c r="X92" s="6">
        <f t="shared" si="7"/>
        <v>0.002126174238</v>
      </c>
      <c r="Y92" s="6">
        <f t="shared" si="8"/>
        <v>0.01024169643</v>
      </c>
      <c r="Z92" s="6" t="str">
        <f t="shared" si="9"/>
        <v>#DIV/0!</v>
      </c>
      <c r="AA92" s="6" t="str">
        <f t="shared" si="10"/>
        <v>#DIV/0!</v>
      </c>
      <c r="AB92" s="6"/>
      <c r="AC92" s="6"/>
      <c r="AD92" s="6"/>
      <c r="AE92" s="6"/>
      <c r="AF92" s="6"/>
      <c r="AG92" s="6"/>
    </row>
    <row r="93">
      <c r="A93" s="5"/>
      <c r="B93" s="5"/>
      <c r="C93" s="5"/>
      <c r="D93" s="5" t="s">
        <v>35</v>
      </c>
      <c r="E93" s="5" t="s">
        <v>54</v>
      </c>
      <c r="F93" s="5" t="s">
        <v>54</v>
      </c>
      <c r="G93" s="5" t="s">
        <v>54</v>
      </c>
      <c r="H93" s="6"/>
      <c r="I93" s="6"/>
      <c r="J93" s="6"/>
      <c r="K93" s="6"/>
      <c r="L93" s="6"/>
      <c r="M93" s="6">
        <f t="shared" si="1"/>
        <v>0</v>
      </c>
      <c r="N93" s="5">
        <v>200.0</v>
      </c>
      <c r="O93" s="6">
        <f t="shared" si="2"/>
        <v>0</v>
      </c>
      <c r="P93" s="5">
        <v>0.0</v>
      </c>
      <c r="Q93" s="6" t="str">
        <f t="shared" si="3"/>
        <v>#DIV/0!</v>
      </c>
      <c r="R93" s="6"/>
      <c r="S93" s="6">
        <v>0.006183935335264811</v>
      </c>
      <c r="T93" s="6">
        <v>0.0040577610977646904</v>
      </c>
      <c r="U93" s="6">
        <f t="shared" si="4"/>
        <v>-0.006183935335</v>
      </c>
      <c r="V93" s="6">
        <f t="shared" si="5"/>
        <v>-1.236787067</v>
      </c>
      <c r="W93" s="6" t="str">
        <f t="shared" si="6"/>
        <v>#DIV/0!</v>
      </c>
      <c r="X93" s="6">
        <f t="shared" si="7"/>
        <v>0.002126174238</v>
      </c>
      <c r="Y93" s="6">
        <f t="shared" si="8"/>
        <v>0.01024169643</v>
      </c>
      <c r="Z93" s="6" t="str">
        <f t="shared" si="9"/>
        <v>#DIV/0!</v>
      </c>
      <c r="AA93" s="6" t="str">
        <f t="shared" si="10"/>
        <v>#DIV/0!</v>
      </c>
      <c r="AB93" s="6"/>
      <c r="AC93" s="6"/>
      <c r="AD93" s="6"/>
      <c r="AE93" s="6"/>
      <c r="AF93" s="6"/>
      <c r="AG93" s="6"/>
    </row>
    <row r="94">
      <c r="A94" s="5" t="s">
        <v>52</v>
      </c>
      <c r="B94" s="5" t="s">
        <v>52</v>
      </c>
      <c r="C94" s="5" t="s">
        <v>55</v>
      </c>
      <c r="D94" s="5" t="s">
        <v>35</v>
      </c>
      <c r="E94" s="5" t="s">
        <v>72</v>
      </c>
      <c r="F94" s="5">
        <v>153.0</v>
      </c>
      <c r="G94" s="5">
        <v>7.966</v>
      </c>
      <c r="H94" s="5" t="s">
        <v>32</v>
      </c>
      <c r="I94" s="5">
        <v>0.131</v>
      </c>
      <c r="J94" s="5">
        <v>54917.0</v>
      </c>
      <c r="K94" s="5">
        <v>7.901</v>
      </c>
      <c r="L94" s="5">
        <v>8.1</v>
      </c>
      <c r="M94" s="6">
        <f t="shared" si="1"/>
        <v>0.01265880558</v>
      </c>
      <c r="N94" s="5">
        <v>200.0</v>
      </c>
      <c r="O94" s="6">
        <f t="shared" si="2"/>
        <v>2.531761115</v>
      </c>
      <c r="P94" s="5">
        <v>0.0</v>
      </c>
      <c r="Q94" s="6" t="str">
        <f t="shared" si="3"/>
        <v>#DIV/0!</v>
      </c>
      <c r="R94" s="6"/>
      <c r="S94" s="6">
        <v>0.006183935335264811</v>
      </c>
      <c r="T94" s="6">
        <v>0.0040577610977646904</v>
      </c>
      <c r="U94" s="6">
        <f t="shared" si="4"/>
        <v>0.006474870242</v>
      </c>
      <c r="V94" s="6">
        <f t="shared" si="5"/>
        <v>1.294974048</v>
      </c>
      <c r="W94" s="6" t="str">
        <f t="shared" si="6"/>
        <v>#DIV/0!</v>
      </c>
      <c r="X94" s="6">
        <f t="shared" si="7"/>
        <v>0.002126174238</v>
      </c>
      <c r="Y94" s="6">
        <f t="shared" si="8"/>
        <v>0.01024169643</v>
      </c>
      <c r="Z94" s="6" t="str">
        <f t="shared" si="9"/>
        <v>#DIV/0!</v>
      </c>
      <c r="AA94" s="6" t="str">
        <f t="shared" si="10"/>
        <v>#DIV/0!</v>
      </c>
      <c r="AB94" s="6"/>
      <c r="AC94" s="6"/>
      <c r="AD94" s="6"/>
      <c r="AE94" s="6"/>
      <c r="AF94" s="6"/>
      <c r="AG94" s="6"/>
    </row>
    <row r="95">
      <c r="A95" s="5"/>
      <c r="B95" s="5"/>
      <c r="C95" s="5"/>
      <c r="D95" s="5" t="s">
        <v>35</v>
      </c>
      <c r="E95" s="5" t="s">
        <v>33</v>
      </c>
      <c r="F95" s="5">
        <v>157.0</v>
      </c>
      <c r="G95" s="5">
        <v>7.96</v>
      </c>
      <c r="H95" s="5" t="s">
        <v>32</v>
      </c>
      <c r="I95" s="5">
        <v>0.109</v>
      </c>
      <c r="J95" s="5">
        <v>4338245.0</v>
      </c>
      <c r="K95" s="5">
        <v>7.875</v>
      </c>
      <c r="L95" s="5">
        <v>8.086</v>
      </c>
      <c r="M95" s="6">
        <f t="shared" si="1"/>
        <v>9844.210216</v>
      </c>
      <c r="N95" s="5">
        <v>200.0</v>
      </c>
      <c r="O95" s="6">
        <f t="shared" si="2"/>
        <v>1968842.043</v>
      </c>
      <c r="P95" s="5">
        <v>0.0</v>
      </c>
      <c r="Q95" s="6" t="str">
        <f t="shared" si="3"/>
        <v>#DIV/0!</v>
      </c>
      <c r="R95" s="6"/>
      <c r="S95" s="6">
        <v>0.006183935335264811</v>
      </c>
      <c r="T95" s="6">
        <v>0.0040577610977646904</v>
      </c>
      <c r="U95" s="6">
        <f t="shared" si="4"/>
        <v>9844.204032</v>
      </c>
      <c r="V95" s="6">
        <f t="shared" si="5"/>
        <v>1968840.806</v>
      </c>
      <c r="W95" s="6" t="str">
        <f t="shared" si="6"/>
        <v>#DIV/0!</v>
      </c>
      <c r="X95" s="6">
        <f t="shared" si="7"/>
        <v>0.002126174238</v>
      </c>
      <c r="Y95" s="6">
        <f t="shared" si="8"/>
        <v>0.01024169643</v>
      </c>
      <c r="Z95" s="6" t="str">
        <f t="shared" si="9"/>
        <v>#DIV/0!</v>
      </c>
      <c r="AA95" s="6" t="str">
        <f t="shared" si="10"/>
        <v>#DIV/0!</v>
      </c>
      <c r="AB95" s="6"/>
      <c r="AC95" s="6"/>
      <c r="AD95" s="6"/>
      <c r="AE95" s="6"/>
      <c r="AF95" s="6"/>
      <c r="AG95" s="6"/>
    </row>
    <row r="96">
      <c r="A96" s="5" t="s">
        <v>52</v>
      </c>
      <c r="B96" s="5" t="s">
        <v>52</v>
      </c>
      <c r="C96" s="5" t="s">
        <v>56</v>
      </c>
      <c r="D96" s="5" t="s">
        <v>35</v>
      </c>
      <c r="E96" s="5" t="s">
        <v>72</v>
      </c>
      <c r="F96" s="5">
        <v>153.0</v>
      </c>
      <c r="G96" s="5">
        <v>7.972</v>
      </c>
      <c r="H96" s="5" t="s">
        <v>32</v>
      </c>
      <c r="I96" s="5">
        <v>0.009</v>
      </c>
      <c r="J96" s="5">
        <v>440.69</v>
      </c>
      <c r="K96" s="5">
        <v>7.965</v>
      </c>
      <c r="L96" s="5">
        <v>7.981</v>
      </c>
      <c r="M96" s="6">
        <f t="shared" si="1"/>
        <v>0.001394968251</v>
      </c>
      <c r="N96" s="5">
        <v>200.0</v>
      </c>
      <c r="O96" s="6">
        <f t="shared" si="2"/>
        <v>0.2789936502</v>
      </c>
      <c r="P96" s="5">
        <v>0.0</v>
      </c>
      <c r="Q96" s="6" t="str">
        <f t="shared" si="3"/>
        <v>#DIV/0!</v>
      </c>
      <c r="R96" s="6"/>
      <c r="S96" s="6">
        <v>0.006183935335264811</v>
      </c>
      <c r="T96" s="6">
        <v>0.0040577610977646904</v>
      </c>
      <c r="U96" s="6">
        <f t="shared" si="4"/>
        <v>-0.004788967084</v>
      </c>
      <c r="V96" s="6">
        <f t="shared" si="5"/>
        <v>-0.9577934169</v>
      </c>
      <c r="W96" s="6" t="str">
        <f t="shared" si="6"/>
        <v>#DIV/0!</v>
      </c>
      <c r="X96" s="6">
        <f t="shared" si="7"/>
        <v>0.002126174238</v>
      </c>
      <c r="Y96" s="6">
        <f t="shared" si="8"/>
        <v>0.01024169643</v>
      </c>
      <c r="Z96" s="6" t="str">
        <f t="shared" si="9"/>
        <v>#DIV/0!</v>
      </c>
      <c r="AA96" s="6" t="str">
        <f t="shared" si="10"/>
        <v>#DIV/0!</v>
      </c>
      <c r="AB96" s="6"/>
      <c r="AC96" s="6"/>
      <c r="AD96" s="6"/>
      <c r="AE96" s="6"/>
      <c r="AF96" s="6"/>
      <c r="AG96" s="6"/>
    </row>
    <row r="97">
      <c r="A97" s="5"/>
      <c r="B97" s="5"/>
      <c r="C97" s="5"/>
      <c r="D97" s="5" t="s">
        <v>35</v>
      </c>
      <c r="E97" s="5" t="s">
        <v>33</v>
      </c>
      <c r="F97" s="5">
        <v>157.0</v>
      </c>
      <c r="G97" s="5">
        <v>7.933</v>
      </c>
      <c r="H97" s="5" t="s">
        <v>32</v>
      </c>
      <c r="I97" s="5">
        <v>0.059</v>
      </c>
      <c r="J97" s="5">
        <v>315914.0</v>
      </c>
      <c r="K97" s="5">
        <v>7.881</v>
      </c>
      <c r="L97" s="5">
        <v>8.005</v>
      </c>
      <c r="M97" s="6">
        <f t="shared" si="1"/>
        <v>8.335021899</v>
      </c>
      <c r="N97" s="5">
        <v>200.0</v>
      </c>
      <c r="O97" s="6">
        <f t="shared" si="2"/>
        <v>1667.00438</v>
      </c>
      <c r="P97" s="5">
        <v>0.0</v>
      </c>
      <c r="Q97" s="6" t="str">
        <f t="shared" si="3"/>
        <v>#DIV/0!</v>
      </c>
      <c r="R97" s="6"/>
      <c r="S97" s="6">
        <v>0.006183935335264811</v>
      </c>
      <c r="T97" s="6">
        <v>0.0040577610977646904</v>
      </c>
      <c r="U97" s="6">
        <f t="shared" si="4"/>
        <v>8.328837963</v>
      </c>
      <c r="V97" s="6">
        <f t="shared" si="5"/>
        <v>1665.767593</v>
      </c>
      <c r="W97" s="6" t="str">
        <f t="shared" si="6"/>
        <v>#DIV/0!</v>
      </c>
      <c r="X97" s="6">
        <f t="shared" si="7"/>
        <v>0.002126174238</v>
      </c>
      <c r="Y97" s="6">
        <f t="shared" si="8"/>
        <v>0.01024169643</v>
      </c>
      <c r="Z97" s="6" t="str">
        <f t="shared" si="9"/>
        <v>#DIV/0!</v>
      </c>
      <c r="AA97" s="6" t="str">
        <f t="shared" si="10"/>
        <v>#DIV/0!</v>
      </c>
      <c r="AB97" s="6"/>
      <c r="AC97" s="6"/>
      <c r="AD97" s="6"/>
      <c r="AE97" s="6"/>
      <c r="AF97" s="6"/>
      <c r="AG97" s="6"/>
    </row>
    <row r="98">
      <c r="A98" s="5" t="s">
        <v>52</v>
      </c>
      <c r="B98" s="5" t="s">
        <v>52</v>
      </c>
      <c r="C98" s="5" t="s">
        <v>57</v>
      </c>
      <c r="D98" s="5" t="s">
        <v>35</v>
      </c>
      <c r="E98" s="5" t="s">
        <v>72</v>
      </c>
      <c r="F98" s="5">
        <v>153.0</v>
      </c>
      <c r="G98" s="5">
        <v>7.978</v>
      </c>
      <c r="H98" s="5" t="s">
        <v>32</v>
      </c>
      <c r="I98" s="5">
        <v>0.051</v>
      </c>
      <c r="J98" s="5">
        <v>37902.0</v>
      </c>
      <c r="K98" s="5">
        <v>7.922</v>
      </c>
      <c r="L98" s="5">
        <v>7.983</v>
      </c>
      <c r="M98" s="6">
        <f t="shared" si="1"/>
        <v>0.004782508903</v>
      </c>
      <c r="N98" s="5">
        <v>200.0</v>
      </c>
      <c r="O98" s="6">
        <f t="shared" si="2"/>
        <v>0.9565017806</v>
      </c>
      <c r="P98" s="5">
        <v>0.0</v>
      </c>
      <c r="Q98" s="6" t="str">
        <f t="shared" si="3"/>
        <v>#DIV/0!</v>
      </c>
      <c r="R98" s="6"/>
      <c r="S98" s="6">
        <v>0.006183935335264811</v>
      </c>
      <c r="T98" s="6">
        <v>0.0040577610977646904</v>
      </c>
      <c r="U98" s="6">
        <f t="shared" si="4"/>
        <v>-0.001401426432</v>
      </c>
      <c r="V98" s="6">
        <f t="shared" si="5"/>
        <v>-0.2802852865</v>
      </c>
      <c r="W98" s="6" t="str">
        <f t="shared" si="6"/>
        <v>#DIV/0!</v>
      </c>
      <c r="X98" s="6">
        <f t="shared" si="7"/>
        <v>0.002126174238</v>
      </c>
      <c r="Y98" s="6">
        <f t="shared" si="8"/>
        <v>0.01024169643</v>
      </c>
      <c r="Z98" s="6" t="str">
        <f t="shared" si="9"/>
        <v>#DIV/0!</v>
      </c>
      <c r="AA98" s="6" t="str">
        <f t="shared" si="10"/>
        <v>#DIV/0!</v>
      </c>
      <c r="AB98" s="6"/>
      <c r="AC98" s="6"/>
      <c r="AD98" s="6"/>
      <c r="AE98" s="6"/>
      <c r="AF98" s="6"/>
      <c r="AG98" s="6"/>
    </row>
    <row r="99">
      <c r="A99" s="5"/>
      <c r="B99" s="5"/>
      <c r="C99" s="5"/>
      <c r="D99" s="5" t="s">
        <v>35</v>
      </c>
      <c r="E99" s="5" t="s">
        <v>33</v>
      </c>
      <c r="F99" s="5">
        <v>157.0</v>
      </c>
      <c r="G99" s="5">
        <v>7.94</v>
      </c>
      <c r="H99" s="5" t="s">
        <v>32</v>
      </c>
      <c r="I99" s="5">
        <v>0.071</v>
      </c>
      <c r="J99" s="5">
        <v>7925129.0</v>
      </c>
      <c r="K99" s="5">
        <v>7.875</v>
      </c>
      <c r="L99" s="5">
        <v>8.05</v>
      </c>
      <c r="M99" s="6">
        <f t="shared" si="1"/>
        <v>45.67139605</v>
      </c>
      <c r="N99" s="5">
        <v>200.0</v>
      </c>
      <c r="O99" s="6">
        <f t="shared" si="2"/>
        <v>9134.27921</v>
      </c>
      <c r="P99" s="5">
        <v>0.0</v>
      </c>
      <c r="Q99" s="6" t="str">
        <f t="shared" si="3"/>
        <v>#DIV/0!</v>
      </c>
      <c r="R99" s="6"/>
      <c r="S99" s="6">
        <v>0.006183935335264811</v>
      </c>
      <c r="T99" s="6">
        <v>0.0040577610977646904</v>
      </c>
      <c r="U99" s="6">
        <f t="shared" si="4"/>
        <v>45.66521212</v>
      </c>
      <c r="V99" s="6">
        <f t="shared" si="5"/>
        <v>9133.042423</v>
      </c>
      <c r="W99" s="6" t="str">
        <f t="shared" si="6"/>
        <v>#DIV/0!</v>
      </c>
      <c r="X99" s="6">
        <f t="shared" si="7"/>
        <v>0.002126174238</v>
      </c>
      <c r="Y99" s="6">
        <f t="shared" si="8"/>
        <v>0.01024169643</v>
      </c>
      <c r="Z99" s="6" t="str">
        <f t="shared" si="9"/>
        <v>#DIV/0!</v>
      </c>
      <c r="AA99" s="6" t="str">
        <f t="shared" si="10"/>
        <v>#DIV/0!</v>
      </c>
      <c r="AB99" s="6"/>
      <c r="AC99" s="6"/>
      <c r="AD99" s="6"/>
      <c r="AE99" s="6"/>
      <c r="AF99" s="6"/>
      <c r="AG99" s="6"/>
    </row>
    <row r="100">
      <c r="A100" s="5" t="s">
        <v>52</v>
      </c>
      <c r="B100" s="5" t="s">
        <v>52</v>
      </c>
      <c r="C100" s="5" t="s">
        <v>58</v>
      </c>
      <c r="D100" s="5" t="s">
        <v>35</v>
      </c>
      <c r="E100" s="5" t="s">
        <v>72</v>
      </c>
      <c r="F100" s="5">
        <v>153.0</v>
      </c>
      <c r="G100" s="5">
        <v>7.928</v>
      </c>
      <c r="H100" s="5" t="s">
        <v>32</v>
      </c>
      <c r="I100" s="5">
        <v>0.031</v>
      </c>
      <c r="J100" s="5">
        <v>173525.0</v>
      </c>
      <c r="K100" s="5">
        <v>7.9</v>
      </c>
      <c r="L100" s="5">
        <v>7.959</v>
      </c>
      <c r="M100" s="6">
        <f t="shared" si="1"/>
        <v>0.004639848924</v>
      </c>
      <c r="N100" s="5">
        <v>200.0</v>
      </c>
      <c r="O100" s="6">
        <f t="shared" si="2"/>
        <v>0.9279697847</v>
      </c>
      <c r="P100" s="5">
        <v>0.0</v>
      </c>
      <c r="Q100" s="6" t="str">
        <f t="shared" si="3"/>
        <v>#DIV/0!</v>
      </c>
      <c r="R100" s="6"/>
      <c r="S100" s="6">
        <v>0.006183935335264811</v>
      </c>
      <c r="T100" s="6">
        <v>0.0040577610977646904</v>
      </c>
      <c r="U100" s="6">
        <f t="shared" si="4"/>
        <v>-0.001544086412</v>
      </c>
      <c r="V100" s="6">
        <f t="shared" si="5"/>
        <v>-0.3088172823</v>
      </c>
      <c r="W100" s="6" t="str">
        <f t="shared" si="6"/>
        <v>#DIV/0!</v>
      </c>
      <c r="X100" s="6">
        <f t="shared" si="7"/>
        <v>0.002126174238</v>
      </c>
      <c r="Y100" s="6">
        <f t="shared" si="8"/>
        <v>0.01024169643</v>
      </c>
      <c r="Z100" s="6" t="str">
        <f t="shared" si="9"/>
        <v>#DIV/0!</v>
      </c>
      <c r="AA100" s="6" t="str">
        <f t="shared" si="10"/>
        <v>#DIV/0!</v>
      </c>
      <c r="AB100" s="6"/>
      <c r="AC100" s="6"/>
      <c r="AD100" s="6"/>
      <c r="AE100" s="6"/>
      <c r="AF100" s="6"/>
      <c r="AG100" s="6"/>
    </row>
    <row r="101">
      <c r="A101" s="5"/>
      <c r="B101" s="5"/>
      <c r="C101" s="5"/>
      <c r="D101" s="5" t="s">
        <v>35</v>
      </c>
      <c r="E101" s="5" t="s">
        <v>33</v>
      </c>
      <c r="F101" s="5">
        <v>157.0</v>
      </c>
      <c r="G101" s="5">
        <v>7.912</v>
      </c>
      <c r="H101" s="5" t="s">
        <v>32</v>
      </c>
      <c r="I101" s="5">
        <v>0.038</v>
      </c>
      <c r="J101" s="5">
        <v>3.7398847E7</v>
      </c>
      <c r="K101" s="5">
        <v>7.869</v>
      </c>
      <c r="L101" s="5">
        <v>7.987</v>
      </c>
      <c r="M101" s="6">
        <f t="shared" si="1"/>
        <v>1234.163185</v>
      </c>
      <c r="N101" s="5">
        <v>200.0</v>
      </c>
      <c r="O101" s="6">
        <f t="shared" si="2"/>
        <v>246832.637</v>
      </c>
      <c r="P101" s="5">
        <v>0.0</v>
      </c>
      <c r="Q101" s="6" t="str">
        <f t="shared" si="3"/>
        <v>#DIV/0!</v>
      </c>
      <c r="R101" s="6"/>
      <c r="S101" s="6">
        <v>0.006183935335264811</v>
      </c>
      <c r="T101" s="6">
        <v>0.0040577610977646904</v>
      </c>
      <c r="U101" s="6">
        <f t="shared" si="4"/>
        <v>1234.157001</v>
      </c>
      <c r="V101" s="6">
        <f t="shared" si="5"/>
        <v>246831.4002</v>
      </c>
      <c r="W101" s="6" t="str">
        <f t="shared" si="6"/>
        <v>#DIV/0!</v>
      </c>
      <c r="X101" s="6">
        <f t="shared" si="7"/>
        <v>0.002126174238</v>
      </c>
      <c r="Y101" s="6">
        <f t="shared" si="8"/>
        <v>0.01024169643</v>
      </c>
      <c r="Z101" s="6" t="str">
        <f t="shared" si="9"/>
        <v>#DIV/0!</v>
      </c>
      <c r="AA101" s="6" t="str">
        <f t="shared" si="10"/>
        <v>#DIV/0!</v>
      </c>
      <c r="AB101" s="6"/>
      <c r="AC101" s="6"/>
      <c r="AD101" s="6"/>
      <c r="AE101" s="6"/>
      <c r="AF101" s="6"/>
      <c r="AG101" s="6"/>
    </row>
    <row r="102">
      <c r="A102" s="5" t="s">
        <v>52</v>
      </c>
      <c r="B102" s="5" t="s">
        <v>52</v>
      </c>
      <c r="C102" s="5" t="s">
        <v>59</v>
      </c>
      <c r="D102" s="5" t="s">
        <v>35</v>
      </c>
      <c r="E102" s="5" t="s">
        <v>72</v>
      </c>
      <c r="F102" s="5">
        <v>153.0</v>
      </c>
      <c r="G102" s="5">
        <v>7.958</v>
      </c>
      <c r="H102" s="5" t="s">
        <v>32</v>
      </c>
      <c r="I102" s="5">
        <v>0.054</v>
      </c>
      <c r="J102" s="5">
        <v>30303.0</v>
      </c>
      <c r="K102" s="5">
        <v>7.928</v>
      </c>
      <c r="L102" s="5">
        <v>8.005</v>
      </c>
      <c r="M102" s="6">
        <f t="shared" si="1"/>
        <v>0.003731902067</v>
      </c>
      <c r="N102" s="5">
        <v>200.0</v>
      </c>
      <c r="O102" s="6">
        <f t="shared" si="2"/>
        <v>0.7463804134</v>
      </c>
      <c r="P102" s="5">
        <v>0.0</v>
      </c>
      <c r="Q102" s="6" t="str">
        <f t="shared" si="3"/>
        <v>#DIV/0!</v>
      </c>
      <c r="R102" s="6"/>
      <c r="S102" s="6">
        <v>0.006183935335264811</v>
      </c>
      <c r="T102" s="6">
        <v>0.0040577610977646904</v>
      </c>
      <c r="U102" s="6">
        <f t="shared" si="4"/>
        <v>-0.002452033268</v>
      </c>
      <c r="V102" s="6">
        <f t="shared" si="5"/>
        <v>-0.4904066537</v>
      </c>
      <c r="W102" s="6" t="str">
        <f t="shared" si="6"/>
        <v>#DIV/0!</v>
      </c>
      <c r="X102" s="6">
        <f t="shared" si="7"/>
        <v>0.002126174238</v>
      </c>
      <c r="Y102" s="6">
        <f t="shared" si="8"/>
        <v>0.01024169643</v>
      </c>
      <c r="Z102" s="6" t="str">
        <f t="shared" si="9"/>
        <v>#DIV/0!</v>
      </c>
      <c r="AA102" s="6" t="str">
        <f t="shared" si="10"/>
        <v>#DIV/0!</v>
      </c>
      <c r="AB102" s="6"/>
      <c r="AC102" s="6"/>
      <c r="AD102" s="6"/>
      <c r="AE102" s="6"/>
      <c r="AF102" s="6"/>
      <c r="AG102" s="6"/>
    </row>
    <row r="103">
      <c r="A103" s="5"/>
      <c r="B103" s="5"/>
      <c r="C103" s="5"/>
      <c r="D103" s="5" t="s">
        <v>35</v>
      </c>
      <c r="E103" s="5" t="s">
        <v>33</v>
      </c>
      <c r="F103" s="5">
        <v>157.0</v>
      </c>
      <c r="G103" s="5">
        <v>7.948</v>
      </c>
      <c r="H103" s="5" t="s">
        <v>32</v>
      </c>
      <c r="I103" s="5">
        <v>0.079</v>
      </c>
      <c r="J103" s="5">
        <v>8119988.0</v>
      </c>
      <c r="K103" s="5">
        <v>7.878</v>
      </c>
      <c r="L103" s="5">
        <v>8.059</v>
      </c>
      <c r="M103" s="6">
        <f t="shared" si="1"/>
        <v>50.70017545</v>
      </c>
      <c r="N103" s="5">
        <v>200.0</v>
      </c>
      <c r="O103" s="6">
        <f t="shared" si="2"/>
        <v>10140.03509</v>
      </c>
      <c r="P103" s="5">
        <v>0.0</v>
      </c>
      <c r="Q103" s="6" t="str">
        <f t="shared" si="3"/>
        <v>#DIV/0!</v>
      </c>
      <c r="R103" s="6"/>
      <c r="S103" s="6">
        <v>0.006183935335264811</v>
      </c>
      <c r="T103" s="6">
        <v>0.0040577610977646904</v>
      </c>
      <c r="U103" s="6">
        <f t="shared" si="4"/>
        <v>50.69399152</v>
      </c>
      <c r="V103" s="6">
        <f t="shared" si="5"/>
        <v>10138.7983</v>
      </c>
      <c r="W103" s="6" t="str">
        <f t="shared" si="6"/>
        <v>#DIV/0!</v>
      </c>
      <c r="X103" s="6">
        <f t="shared" si="7"/>
        <v>0.002126174238</v>
      </c>
      <c r="Y103" s="6">
        <f t="shared" si="8"/>
        <v>0.01024169643</v>
      </c>
      <c r="Z103" s="6" t="str">
        <f t="shared" si="9"/>
        <v>#DIV/0!</v>
      </c>
      <c r="AA103" s="6" t="str">
        <f t="shared" si="10"/>
        <v>#DIV/0!</v>
      </c>
      <c r="AB103" s="6"/>
      <c r="AC103" s="6"/>
      <c r="AD103" s="6"/>
      <c r="AE103" s="6"/>
      <c r="AF103" s="6"/>
      <c r="AG103" s="6"/>
    </row>
    <row r="104">
      <c r="A104" s="5" t="s">
        <v>52</v>
      </c>
      <c r="B104" s="5" t="s">
        <v>52</v>
      </c>
      <c r="C104" s="5" t="s">
        <v>60</v>
      </c>
      <c r="D104" s="5" t="s">
        <v>35</v>
      </c>
      <c r="E104" s="5" t="s">
        <v>72</v>
      </c>
      <c r="F104" s="5">
        <v>153.0</v>
      </c>
      <c r="G104" s="5">
        <v>7.957</v>
      </c>
      <c r="H104" s="5" t="s">
        <v>32</v>
      </c>
      <c r="I104" s="5">
        <v>0.078</v>
      </c>
      <c r="J104" s="5">
        <v>160157.0</v>
      </c>
      <c r="K104" s="5">
        <v>7.895</v>
      </c>
      <c r="L104" s="5">
        <v>8.008</v>
      </c>
      <c r="M104" s="6">
        <f t="shared" si="1"/>
        <v>0.0109281463</v>
      </c>
      <c r="N104" s="5">
        <v>200.0</v>
      </c>
      <c r="O104" s="6">
        <f t="shared" si="2"/>
        <v>2.185629259</v>
      </c>
      <c r="P104" s="5">
        <v>0.0</v>
      </c>
      <c r="Q104" s="6" t="str">
        <f t="shared" si="3"/>
        <v>#DIV/0!</v>
      </c>
      <c r="R104" s="6"/>
      <c r="S104" s="6">
        <v>0.006183935335264811</v>
      </c>
      <c r="T104" s="6">
        <v>0.0040577610977646904</v>
      </c>
      <c r="U104" s="6">
        <f t="shared" si="4"/>
        <v>0.004744210962</v>
      </c>
      <c r="V104" s="6">
        <f t="shared" si="5"/>
        <v>0.9488421923</v>
      </c>
      <c r="W104" s="6" t="str">
        <f t="shared" si="6"/>
        <v>#DIV/0!</v>
      </c>
      <c r="X104" s="6">
        <f t="shared" si="7"/>
        <v>0.002126174238</v>
      </c>
      <c r="Y104" s="6">
        <f t="shared" si="8"/>
        <v>0.01024169643</v>
      </c>
      <c r="Z104" s="6" t="str">
        <f t="shared" si="9"/>
        <v>#DIV/0!</v>
      </c>
      <c r="AA104" s="6" t="str">
        <f t="shared" si="10"/>
        <v>#DIV/0!</v>
      </c>
      <c r="AB104" s="6"/>
      <c r="AC104" s="6"/>
      <c r="AD104" s="6"/>
      <c r="AE104" s="6"/>
      <c r="AF104" s="6"/>
      <c r="AG104" s="6"/>
    </row>
    <row r="105">
      <c r="A105" s="5"/>
      <c r="B105" s="5"/>
      <c r="C105" s="5"/>
      <c r="D105" s="5" t="s">
        <v>35</v>
      </c>
      <c r="E105" s="5" t="s">
        <v>33</v>
      </c>
      <c r="F105" s="5">
        <v>157.0</v>
      </c>
      <c r="G105" s="5">
        <v>7.933</v>
      </c>
      <c r="H105" s="5" t="s">
        <v>32</v>
      </c>
      <c r="I105" s="5">
        <v>0.076</v>
      </c>
      <c r="J105" s="5">
        <v>1.4655459E7</v>
      </c>
      <c r="K105" s="5">
        <v>7.863</v>
      </c>
      <c r="L105" s="5">
        <v>8.073</v>
      </c>
      <c r="M105" s="6">
        <f t="shared" si="1"/>
        <v>173.1525538</v>
      </c>
      <c r="N105" s="5">
        <v>200.0</v>
      </c>
      <c r="O105" s="6">
        <f t="shared" si="2"/>
        <v>34630.51076</v>
      </c>
      <c r="P105" s="5">
        <v>0.0</v>
      </c>
      <c r="Q105" s="6" t="str">
        <f t="shared" si="3"/>
        <v>#DIV/0!</v>
      </c>
      <c r="R105" s="6"/>
      <c r="S105" s="6">
        <v>0.006183935335264811</v>
      </c>
      <c r="T105" s="6">
        <v>0.0040577610977646904</v>
      </c>
      <c r="U105" s="6">
        <f t="shared" si="4"/>
        <v>173.1463699</v>
      </c>
      <c r="V105" s="6">
        <f t="shared" si="5"/>
        <v>34629.27397</v>
      </c>
      <c r="W105" s="6" t="str">
        <f t="shared" si="6"/>
        <v>#DIV/0!</v>
      </c>
      <c r="X105" s="6">
        <f t="shared" si="7"/>
        <v>0.002126174238</v>
      </c>
      <c r="Y105" s="6">
        <f t="shared" si="8"/>
        <v>0.01024169643</v>
      </c>
      <c r="Z105" s="6" t="str">
        <f t="shared" si="9"/>
        <v>#DIV/0!</v>
      </c>
      <c r="AA105" s="6" t="str">
        <f t="shared" si="10"/>
        <v>#DIV/0!</v>
      </c>
      <c r="AB105" s="6"/>
      <c r="AC105" s="6"/>
      <c r="AD105" s="6"/>
      <c r="AE105" s="6"/>
      <c r="AF105" s="6"/>
      <c r="AG105" s="6"/>
    </row>
    <row r="106">
      <c r="A106" s="5" t="s">
        <v>52</v>
      </c>
      <c r="B106" s="5" t="s">
        <v>52</v>
      </c>
      <c r="C106" s="5" t="s">
        <v>61</v>
      </c>
      <c r="D106" s="5" t="s">
        <v>35</v>
      </c>
      <c r="E106" s="5" t="s">
        <v>72</v>
      </c>
      <c r="F106" s="5">
        <v>153.0</v>
      </c>
      <c r="G106" s="5">
        <v>7.943</v>
      </c>
      <c r="H106" s="5" t="s">
        <v>32</v>
      </c>
      <c r="I106" s="5">
        <v>0.052</v>
      </c>
      <c r="J106" s="5">
        <v>84639.0</v>
      </c>
      <c r="K106" s="5">
        <v>7.913</v>
      </c>
      <c r="L106" s="5">
        <v>7.997</v>
      </c>
      <c r="M106" s="6">
        <f t="shared" si="1"/>
        <v>0.005151367329</v>
      </c>
      <c r="N106" s="5">
        <v>200.0</v>
      </c>
      <c r="O106" s="6">
        <f t="shared" si="2"/>
        <v>1.030273466</v>
      </c>
      <c r="P106" s="5">
        <v>0.0</v>
      </c>
      <c r="Q106" s="6" t="str">
        <f t="shared" si="3"/>
        <v>#DIV/0!</v>
      </c>
      <c r="R106" s="6"/>
      <c r="S106" s="6">
        <v>0.006183935335264811</v>
      </c>
      <c r="T106" s="6">
        <v>0.0040577610977646904</v>
      </c>
      <c r="U106" s="6">
        <f t="shared" si="4"/>
        <v>-0.001032568007</v>
      </c>
      <c r="V106" s="6">
        <f t="shared" si="5"/>
        <v>-0.2065136013</v>
      </c>
      <c r="W106" s="6" t="str">
        <f t="shared" si="6"/>
        <v>#DIV/0!</v>
      </c>
      <c r="X106" s="6">
        <f t="shared" si="7"/>
        <v>0.002126174238</v>
      </c>
      <c r="Y106" s="6">
        <f t="shared" si="8"/>
        <v>0.01024169643</v>
      </c>
      <c r="Z106" s="6" t="str">
        <f t="shared" si="9"/>
        <v>#DIV/0!</v>
      </c>
      <c r="AA106" s="6" t="str">
        <f t="shared" si="10"/>
        <v>#DIV/0!</v>
      </c>
      <c r="AB106" s="6"/>
      <c r="AC106" s="6"/>
      <c r="AD106" s="6"/>
      <c r="AE106" s="6"/>
      <c r="AF106" s="6"/>
      <c r="AG106" s="6"/>
    </row>
    <row r="107">
      <c r="A107" s="5"/>
      <c r="B107" s="5"/>
      <c r="C107" s="5"/>
      <c r="D107" s="5" t="s">
        <v>35</v>
      </c>
      <c r="E107" s="5" t="s">
        <v>33</v>
      </c>
      <c r="F107" s="5">
        <v>157.0</v>
      </c>
      <c r="G107" s="5">
        <v>7.931</v>
      </c>
      <c r="H107" s="5" t="s">
        <v>32</v>
      </c>
      <c r="I107" s="5">
        <v>0.063</v>
      </c>
      <c r="J107" s="5">
        <v>1.6430395E7</v>
      </c>
      <c r="K107" s="5">
        <v>7.863</v>
      </c>
      <c r="L107" s="5">
        <v>8.034</v>
      </c>
      <c r="M107" s="6" t="str">
        <f t="shared" si="1"/>
        <v>#DIV/0!</v>
      </c>
      <c r="N107" s="5">
        <v>200.0</v>
      </c>
      <c r="O107" s="6" t="str">
        <f t="shared" si="2"/>
        <v>#DIV/0!</v>
      </c>
      <c r="P107" s="5">
        <v>0.0</v>
      </c>
      <c r="Q107" s="6" t="str">
        <f t="shared" si="3"/>
        <v>#DIV/0!</v>
      </c>
      <c r="R107" s="6"/>
      <c r="S107" s="6">
        <v>0.006183935335264811</v>
      </c>
      <c r="T107" s="6">
        <v>0.0040577610977646904</v>
      </c>
      <c r="U107" s="6" t="str">
        <f t="shared" si="4"/>
        <v>#DIV/0!</v>
      </c>
      <c r="V107" s="6" t="str">
        <f t="shared" si="5"/>
        <v>#DIV/0!</v>
      </c>
      <c r="W107" s="6" t="str">
        <f t="shared" si="6"/>
        <v>#DIV/0!</v>
      </c>
      <c r="X107" s="6">
        <f t="shared" si="7"/>
        <v>0.002126174238</v>
      </c>
      <c r="Y107" s="6">
        <f t="shared" si="8"/>
        <v>0.01024169643</v>
      </c>
      <c r="Z107" s="6" t="str">
        <f t="shared" si="9"/>
        <v>#DIV/0!</v>
      </c>
      <c r="AA107" s="6" t="str">
        <f t="shared" si="10"/>
        <v>#DIV/0!</v>
      </c>
      <c r="AB107" s="6"/>
      <c r="AC107" s="6"/>
      <c r="AD107" s="6"/>
      <c r="AE107" s="6"/>
      <c r="AF107" s="6"/>
      <c r="AG107" s="6"/>
    </row>
    <row r="108">
      <c r="A108" s="5" t="s">
        <v>62</v>
      </c>
      <c r="B108" s="5" t="s">
        <v>35</v>
      </c>
      <c r="C108" s="5" t="s">
        <v>63</v>
      </c>
      <c r="D108" s="5" t="s">
        <v>35</v>
      </c>
      <c r="E108" s="5" t="s">
        <v>54</v>
      </c>
      <c r="F108" s="5" t="s">
        <v>54</v>
      </c>
      <c r="G108" s="5" t="s">
        <v>54</v>
      </c>
      <c r="H108" s="6"/>
      <c r="I108" s="6"/>
      <c r="J108" s="6"/>
      <c r="K108" s="6"/>
      <c r="L108" s="6"/>
      <c r="M108" s="6" t="str">
        <f t="shared" si="1"/>
        <v>#DIV/0!</v>
      </c>
      <c r="N108" s="5">
        <v>200.0</v>
      </c>
      <c r="O108" s="6" t="str">
        <f t="shared" si="2"/>
        <v>#DIV/0!</v>
      </c>
      <c r="P108" s="5">
        <v>0.1106</v>
      </c>
      <c r="Q108" s="6" t="str">
        <f t="shared" si="3"/>
        <v>#DIV/0!</v>
      </c>
      <c r="R108" s="6"/>
      <c r="S108" s="6">
        <v>0.006183935335264811</v>
      </c>
      <c r="T108" s="6">
        <v>0.0040577610977646904</v>
      </c>
      <c r="U108" s="6" t="str">
        <f t="shared" si="4"/>
        <v>#DIV/0!</v>
      </c>
      <c r="V108" s="6" t="str">
        <f t="shared" si="5"/>
        <v>#DIV/0!</v>
      </c>
      <c r="W108" s="6" t="str">
        <f t="shared" si="6"/>
        <v>#DIV/0!</v>
      </c>
      <c r="X108" s="6">
        <f t="shared" si="7"/>
        <v>0.002126174238</v>
      </c>
      <c r="Y108" s="6">
        <f t="shared" si="8"/>
        <v>0.01024169643</v>
      </c>
      <c r="Z108" s="6">
        <f t="shared" si="9"/>
        <v>3.844799706</v>
      </c>
      <c r="AA108" s="6">
        <f t="shared" si="10"/>
        <v>18.52024671</v>
      </c>
      <c r="AB108" s="6"/>
      <c r="AC108" s="6"/>
      <c r="AD108" s="6"/>
      <c r="AE108" s="6"/>
      <c r="AF108" s="6"/>
      <c r="AG108" s="6"/>
    </row>
    <row r="109">
      <c r="A109" s="5"/>
      <c r="B109" s="5"/>
      <c r="C109" s="5"/>
      <c r="D109" s="5" t="s">
        <v>35</v>
      </c>
      <c r="E109" s="5" t="s">
        <v>54</v>
      </c>
      <c r="F109" s="5" t="s">
        <v>54</v>
      </c>
      <c r="G109" s="5" t="s">
        <v>54</v>
      </c>
      <c r="H109" s="6"/>
      <c r="I109" s="6"/>
      <c r="J109" s="6"/>
      <c r="K109" s="6"/>
      <c r="L109" s="6"/>
      <c r="M109" s="6">
        <f t="shared" si="1"/>
        <v>0</v>
      </c>
      <c r="N109" s="5">
        <v>200.0</v>
      </c>
      <c r="O109" s="6">
        <f t="shared" si="2"/>
        <v>0</v>
      </c>
      <c r="P109" s="5">
        <v>0.1106</v>
      </c>
      <c r="Q109" s="6">
        <f t="shared" si="3"/>
        <v>0</v>
      </c>
      <c r="R109" s="6"/>
      <c r="S109" s="6">
        <v>0.006183935335264811</v>
      </c>
      <c r="T109" s="6">
        <v>0.0040577610977646904</v>
      </c>
      <c r="U109" s="6">
        <f t="shared" si="4"/>
        <v>-0.006183935335</v>
      </c>
      <c r="V109" s="6">
        <f t="shared" si="5"/>
        <v>-1.236787067</v>
      </c>
      <c r="W109" s="6">
        <f t="shared" si="6"/>
        <v>-11.18252321</v>
      </c>
      <c r="X109" s="6">
        <f t="shared" si="7"/>
        <v>0.002126174238</v>
      </c>
      <c r="Y109" s="6">
        <f t="shared" si="8"/>
        <v>0.01024169643</v>
      </c>
      <c r="Z109" s="6">
        <f t="shared" si="9"/>
        <v>3.844799706</v>
      </c>
      <c r="AA109" s="6">
        <f t="shared" si="10"/>
        <v>18.52024671</v>
      </c>
      <c r="AB109" s="6"/>
      <c r="AC109" s="6"/>
      <c r="AD109" s="6"/>
      <c r="AE109" s="6"/>
      <c r="AF109" s="6"/>
      <c r="AG109" s="6"/>
    </row>
    <row r="110">
      <c r="A110" s="5" t="s">
        <v>62</v>
      </c>
      <c r="B110" s="5" t="s">
        <v>35</v>
      </c>
      <c r="C110" s="5" t="s">
        <v>64</v>
      </c>
      <c r="D110" s="5" t="s">
        <v>35</v>
      </c>
      <c r="E110" s="5" t="s">
        <v>72</v>
      </c>
      <c r="F110" s="5">
        <v>153.0</v>
      </c>
      <c r="G110" s="5">
        <v>7.921</v>
      </c>
      <c r="H110" s="5" t="s">
        <v>32</v>
      </c>
      <c r="I110" s="5">
        <v>0.088</v>
      </c>
      <c r="J110" s="5">
        <v>4.54748893E8</v>
      </c>
      <c r="K110" s="5">
        <v>7.882</v>
      </c>
      <c r="L110" s="5">
        <v>8.0</v>
      </c>
      <c r="M110" s="6">
        <f t="shared" si="1"/>
        <v>29.46977113</v>
      </c>
      <c r="N110" s="5">
        <v>200.0</v>
      </c>
      <c r="O110" s="6">
        <f t="shared" si="2"/>
        <v>5893.954227</v>
      </c>
      <c r="P110" s="5">
        <v>0.1081</v>
      </c>
      <c r="Q110" s="6">
        <f t="shared" si="3"/>
        <v>54523.16584</v>
      </c>
      <c r="R110" s="6"/>
      <c r="S110" s="6">
        <v>0.006183935335264811</v>
      </c>
      <c r="T110" s="6">
        <v>0.0040577610977646904</v>
      </c>
      <c r="U110" s="6">
        <f t="shared" si="4"/>
        <v>29.4635872</v>
      </c>
      <c r="V110" s="6">
        <f t="shared" si="5"/>
        <v>5892.71744</v>
      </c>
      <c r="W110" s="6">
        <f t="shared" si="6"/>
        <v>54511.7247</v>
      </c>
      <c r="X110" s="6">
        <f t="shared" si="7"/>
        <v>0.002126174238</v>
      </c>
      <c r="Y110" s="6">
        <f t="shared" si="8"/>
        <v>0.01024169643</v>
      </c>
      <c r="Z110" s="6">
        <f t="shared" si="9"/>
        <v>3.933717368</v>
      </c>
      <c r="AA110" s="6">
        <f t="shared" si="10"/>
        <v>18.94855954</v>
      </c>
      <c r="AB110" s="6"/>
      <c r="AC110" s="6"/>
      <c r="AD110" s="6"/>
      <c r="AE110" s="6"/>
      <c r="AF110" s="6"/>
      <c r="AG110" s="6"/>
    </row>
    <row r="111">
      <c r="A111" s="5"/>
      <c r="B111" s="5"/>
      <c r="C111" s="5"/>
      <c r="D111" s="5" t="s">
        <v>35</v>
      </c>
      <c r="E111" s="5" t="s">
        <v>33</v>
      </c>
      <c r="F111" s="5">
        <v>157.0</v>
      </c>
      <c r="G111" s="5">
        <v>7.934</v>
      </c>
      <c r="H111" s="5" t="s">
        <v>32</v>
      </c>
      <c r="I111" s="5">
        <v>0.055</v>
      </c>
      <c r="J111" s="5">
        <v>1.5431029E7</v>
      </c>
      <c r="K111" s="5">
        <v>7.883</v>
      </c>
      <c r="L111" s="5">
        <v>7.977</v>
      </c>
      <c r="M111" s="6">
        <f t="shared" si="1"/>
        <v>0.03685205878</v>
      </c>
      <c r="N111" s="5">
        <v>200.0</v>
      </c>
      <c r="O111" s="6">
        <f t="shared" si="2"/>
        <v>7.370411756</v>
      </c>
      <c r="P111" s="5">
        <v>0.1081</v>
      </c>
      <c r="Q111" s="6">
        <f t="shared" si="3"/>
        <v>68.18142235</v>
      </c>
      <c r="R111" s="6"/>
      <c r="S111" s="6">
        <v>0.006183935335264811</v>
      </c>
      <c r="T111" s="6">
        <v>0.0040577610977646904</v>
      </c>
      <c r="U111" s="6">
        <f t="shared" si="4"/>
        <v>0.03066812344</v>
      </c>
      <c r="V111" s="6">
        <f t="shared" si="5"/>
        <v>6.133624689</v>
      </c>
      <c r="W111" s="6">
        <f t="shared" si="6"/>
        <v>56.74028389</v>
      </c>
      <c r="X111" s="6">
        <f t="shared" si="7"/>
        <v>0.002126174238</v>
      </c>
      <c r="Y111" s="6">
        <f t="shared" si="8"/>
        <v>0.01024169643</v>
      </c>
      <c r="Z111" s="6">
        <f t="shared" si="9"/>
        <v>3.933717368</v>
      </c>
      <c r="AA111" s="6">
        <f t="shared" si="10"/>
        <v>18.94855954</v>
      </c>
      <c r="AB111" s="6"/>
      <c r="AC111" s="6"/>
      <c r="AD111" s="6"/>
      <c r="AE111" s="6"/>
      <c r="AF111" s="6"/>
      <c r="AG111" s="6"/>
    </row>
    <row r="112">
      <c r="A112" s="5" t="s">
        <v>62</v>
      </c>
      <c r="B112" s="5" t="s">
        <v>35</v>
      </c>
      <c r="C112" s="5" t="s">
        <v>65</v>
      </c>
      <c r="D112" s="5" t="s">
        <v>35</v>
      </c>
      <c r="E112" s="5" t="s">
        <v>72</v>
      </c>
      <c r="F112" s="5">
        <v>153.0</v>
      </c>
      <c r="G112" s="5">
        <v>7.933</v>
      </c>
      <c r="H112" s="5" t="s">
        <v>32</v>
      </c>
      <c r="I112" s="5">
        <v>0.081</v>
      </c>
      <c r="J112" s="5">
        <v>4.18729089E8</v>
      </c>
      <c r="K112" s="5">
        <v>7.882</v>
      </c>
      <c r="L112" s="5">
        <v>8.016</v>
      </c>
      <c r="M112" s="6">
        <f t="shared" si="1"/>
        <v>82.73370331</v>
      </c>
      <c r="N112" s="5">
        <v>200.0</v>
      </c>
      <c r="O112" s="6">
        <f t="shared" si="2"/>
        <v>16546.74066</v>
      </c>
      <c r="P112" s="5">
        <v>0.108</v>
      </c>
      <c r="Q112" s="6">
        <f t="shared" si="3"/>
        <v>153210.5617</v>
      </c>
      <c r="R112" s="6"/>
      <c r="S112" s="6">
        <v>0.006183935335264811</v>
      </c>
      <c r="T112" s="6">
        <v>0.0040577610977646904</v>
      </c>
      <c r="U112" s="6">
        <f t="shared" si="4"/>
        <v>82.72751938</v>
      </c>
      <c r="V112" s="6">
        <f t="shared" si="5"/>
        <v>16545.50388</v>
      </c>
      <c r="W112" s="6">
        <f t="shared" si="6"/>
        <v>153199.11</v>
      </c>
      <c r="X112" s="6">
        <f t="shared" si="7"/>
        <v>0.002126174238</v>
      </c>
      <c r="Y112" s="6">
        <f t="shared" si="8"/>
        <v>0.01024169643</v>
      </c>
      <c r="Z112" s="6">
        <f t="shared" si="9"/>
        <v>3.937359699</v>
      </c>
      <c r="AA112" s="6">
        <f t="shared" si="10"/>
        <v>18.96610451</v>
      </c>
      <c r="AB112" s="6"/>
      <c r="AC112" s="6"/>
      <c r="AD112" s="6"/>
      <c r="AE112" s="6"/>
      <c r="AF112" s="6"/>
      <c r="AG112" s="6"/>
    </row>
    <row r="113">
      <c r="A113" s="5"/>
      <c r="B113" s="5"/>
      <c r="C113" s="5"/>
      <c r="D113" s="5" t="s">
        <v>35</v>
      </c>
      <c r="E113" s="5" t="s">
        <v>33</v>
      </c>
      <c r="F113" s="5">
        <v>157.0</v>
      </c>
      <c r="G113" s="5">
        <v>7.938</v>
      </c>
      <c r="H113" s="5" t="s">
        <v>32</v>
      </c>
      <c r="I113" s="5">
        <v>0.059</v>
      </c>
      <c r="J113" s="5">
        <v>5061167.0</v>
      </c>
      <c r="K113" s="5">
        <v>7.883</v>
      </c>
      <c r="L113" s="5">
        <v>7.983</v>
      </c>
      <c r="M113" s="6">
        <f t="shared" si="1"/>
        <v>6.120192947</v>
      </c>
      <c r="N113" s="5">
        <v>200.0</v>
      </c>
      <c r="O113" s="6">
        <f t="shared" si="2"/>
        <v>1224.038589</v>
      </c>
      <c r="P113" s="5">
        <v>0.108</v>
      </c>
      <c r="Q113" s="6">
        <f t="shared" si="3"/>
        <v>11333.69064</v>
      </c>
      <c r="R113" s="6"/>
      <c r="S113" s="6">
        <v>0.006183935335264811</v>
      </c>
      <c r="T113" s="6">
        <v>0.0040577610977646904</v>
      </c>
      <c r="U113" s="6">
        <f t="shared" si="4"/>
        <v>6.114009012</v>
      </c>
      <c r="V113" s="6">
        <f t="shared" si="5"/>
        <v>1222.801802</v>
      </c>
      <c r="W113" s="6">
        <f t="shared" si="6"/>
        <v>11322.23891</v>
      </c>
      <c r="X113" s="6">
        <f t="shared" si="7"/>
        <v>0.002126174238</v>
      </c>
      <c r="Y113" s="6">
        <f t="shared" si="8"/>
        <v>0.01024169643</v>
      </c>
      <c r="Z113" s="6">
        <f t="shared" si="9"/>
        <v>3.937359699</v>
      </c>
      <c r="AA113" s="6">
        <f t="shared" si="10"/>
        <v>18.96610451</v>
      </c>
      <c r="AB113" s="6"/>
      <c r="AC113" s="6"/>
      <c r="AD113" s="6"/>
      <c r="AE113" s="6"/>
      <c r="AF113" s="6"/>
      <c r="AG113" s="6"/>
    </row>
    <row r="114">
      <c r="A114" s="5" t="s">
        <v>62</v>
      </c>
      <c r="B114" s="5" t="s">
        <v>38</v>
      </c>
      <c r="C114" s="5" t="s">
        <v>66</v>
      </c>
      <c r="D114" s="5" t="s">
        <v>35</v>
      </c>
      <c r="E114" s="5" t="s">
        <v>72</v>
      </c>
      <c r="F114" s="5">
        <v>153.0</v>
      </c>
      <c r="G114" s="5">
        <v>7.933</v>
      </c>
      <c r="H114" s="5" t="s">
        <v>32</v>
      </c>
      <c r="I114" s="5">
        <v>0.039</v>
      </c>
      <c r="J114" s="5">
        <v>826962.0</v>
      </c>
      <c r="K114" s="5">
        <v>7.9</v>
      </c>
      <c r="L114" s="5">
        <v>7.983</v>
      </c>
      <c r="M114" s="6">
        <f t="shared" si="1"/>
        <v>0.03522616128</v>
      </c>
      <c r="N114" s="5">
        <v>200.0</v>
      </c>
      <c r="O114" s="6">
        <f t="shared" si="2"/>
        <v>7.045232256</v>
      </c>
      <c r="P114" s="5">
        <v>0.1126</v>
      </c>
      <c r="Q114" s="6">
        <f t="shared" si="3"/>
        <v>62.56867013</v>
      </c>
      <c r="R114" s="6"/>
      <c r="S114" s="6">
        <v>0.006183935335264811</v>
      </c>
      <c r="T114" s="6">
        <v>0.0040577610977646904</v>
      </c>
      <c r="U114" s="6">
        <f t="shared" si="4"/>
        <v>0.02904222595</v>
      </c>
      <c r="V114" s="6">
        <f t="shared" si="5"/>
        <v>5.808445189</v>
      </c>
      <c r="W114" s="6">
        <f t="shared" si="6"/>
        <v>51.58477078</v>
      </c>
      <c r="X114" s="6">
        <f t="shared" si="7"/>
        <v>0.002126174238</v>
      </c>
      <c r="Y114" s="6">
        <f t="shared" si="8"/>
        <v>0.01024169643</v>
      </c>
      <c r="Z114" s="6">
        <f t="shared" si="9"/>
        <v>3.776508415</v>
      </c>
      <c r="AA114" s="6">
        <f t="shared" si="10"/>
        <v>18.19129029</v>
      </c>
      <c r="AB114" s="6"/>
      <c r="AC114" s="6"/>
      <c r="AD114" s="6"/>
      <c r="AE114" s="6"/>
      <c r="AF114" s="6"/>
      <c r="AG114" s="6"/>
    </row>
    <row r="115">
      <c r="A115" s="5"/>
      <c r="B115" s="5"/>
      <c r="C115" s="5"/>
      <c r="D115" s="5" t="s">
        <v>35</v>
      </c>
      <c r="E115" s="5" t="s">
        <v>33</v>
      </c>
      <c r="F115" s="5">
        <v>157.0</v>
      </c>
      <c r="G115" s="5">
        <v>7.915</v>
      </c>
      <c r="H115" s="5" t="s">
        <v>32</v>
      </c>
      <c r="I115" s="5">
        <v>0.038</v>
      </c>
      <c r="J115" s="5">
        <v>2.3475791E7</v>
      </c>
      <c r="K115" s="5">
        <v>7.875</v>
      </c>
      <c r="L115" s="5">
        <v>7.979</v>
      </c>
      <c r="M115" s="6">
        <f t="shared" si="1"/>
        <v>115.5037516</v>
      </c>
      <c r="N115" s="5">
        <v>200.0</v>
      </c>
      <c r="O115" s="6">
        <f t="shared" si="2"/>
        <v>23100.75032</v>
      </c>
      <c r="P115" s="5">
        <v>0.1126</v>
      </c>
      <c r="Q115" s="6">
        <f t="shared" si="3"/>
        <v>205157.6405</v>
      </c>
      <c r="R115" s="6"/>
      <c r="S115" s="6">
        <v>0.006183935335264811</v>
      </c>
      <c r="T115" s="6">
        <v>0.0040577610977646904</v>
      </c>
      <c r="U115" s="6">
        <f t="shared" si="4"/>
        <v>115.4975677</v>
      </c>
      <c r="V115" s="6">
        <f t="shared" si="5"/>
        <v>23099.51353</v>
      </c>
      <c r="W115" s="6">
        <f t="shared" si="6"/>
        <v>205146.6566</v>
      </c>
      <c r="X115" s="6">
        <f t="shared" si="7"/>
        <v>0.002126174238</v>
      </c>
      <c r="Y115" s="6">
        <f t="shared" si="8"/>
        <v>0.01024169643</v>
      </c>
      <c r="Z115" s="6">
        <f t="shared" si="9"/>
        <v>3.776508415</v>
      </c>
      <c r="AA115" s="6">
        <f t="shared" si="10"/>
        <v>18.19129029</v>
      </c>
      <c r="AB115" s="6"/>
      <c r="AC115" s="6"/>
      <c r="AD115" s="6"/>
      <c r="AE115" s="6"/>
      <c r="AF115" s="6"/>
      <c r="AG115" s="6"/>
    </row>
    <row r="116">
      <c r="A116" s="5" t="s">
        <v>62</v>
      </c>
      <c r="B116" s="5" t="s">
        <v>38</v>
      </c>
      <c r="C116" s="5" t="s">
        <v>67</v>
      </c>
      <c r="D116" s="5" t="s">
        <v>35</v>
      </c>
      <c r="E116" s="5" t="s">
        <v>72</v>
      </c>
      <c r="F116" s="5">
        <v>153.0</v>
      </c>
      <c r="G116" s="5">
        <v>7.933</v>
      </c>
      <c r="H116" s="5" t="s">
        <v>32</v>
      </c>
      <c r="I116" s="5">
        <v>0.04</v>
      </c>
      <c r="J116" s="5">
        <v>203247.0</v>
      </c>
      <c r="K116" s="5">
        <v>7.901</v>
      </c>
      <c r="L116" s="5">
        <v>7.973</v>
      </c>
      <c r="M116" s="6">
        <f t="shared" si="1"/>
        <v>0.01230044689</v>
      </c>
      <c r="N116" s="5">
        <v>200.0</v>
      </c>
      <c r="O116" s="6">
        <f t="shared" si="2"/>
        <v>2.460089378</v>
      </c>
      <c r="P116" s="5">
        <v>0.1005</v>
      </c>
      <c r="Q116" s="6">
        <f t="shared" si="3"/>
        <v>24.47850127</v>
      </c>
      <c r="R116" s="6"/>
      <c r="S116" s="6">
        <v>0.006183935335264811</v>
      </c>
      <c r="T116" s="6">
        <v>0.0040577610977646904</v>
      </c>
      <c r="U116" s="6">
        <f t="shared" si="4"/>
        <v>0.006116511554</v>
      </c>
      <c r="V116" s="6">
        <f t="shared" si="5"/>
        <v>1.223302311</v>
      </c>
      <c r="W116" s="6">
        <f t="shared" si="6"/>
        <v>12.1721623</v>
      </c>
      <c r="X116" s="6">
        <f t="shared" si="7"/>
        <v>0.002126174238</v>
      </c>
      <c r="Y116" s="6">
        <f t="shared" si="8"/>
        <v>0.01024169643</v>
      </c>
      <c r="Z116" s="6">
        <f t="shared" si="9"/>
        <v>4.231192512</v>
      </c>
      <c r="AA116" s="6">
        <f t="shared" si="10"/>
        <v>20.38148544</v>
      </c>
      <c r="AB116" s="6"/>
      <c r="AC116" s="6"/>
      <c r="AD116" s="6"/>
      <c r="AE116" s="6"/>
      <c r="AF116" s="6"/>
      <c r="AG116" s="6"/>
    </row>
    <row r="117">
      <c r="A117" s="5"/>
      <c r="B117" s="5"/>
      <c r="C117" s="5"/>
      <c r="D117" s="5" t="s">
        <v>35</v>
      </c>
      <c r="E117" s="5" t="s">
        <v>33</v>
      </c>
      <c r="F117" s="5">
        <v>157.0</v>
      </c>
      <c r="G117" s="5">
        <v>7.918</v>
      </c>
      <c r="H117" s="5" t="s">
        <v>32</v>
      </c>
      <c r="I117" s="5">
        <v>0.04</v>
      </c>
      <c r="J117" s="5">
        <v>1.6523546E7</v>
      </c>
      <c r="K117" s="5">
        <v>7.873</v>
      </c>
      <c r="L117" s="5">
        <v>7.981</v>
      </c>
      <c r="M117" s="6">
        <f t="shared" si="1"/>
        <v>6.949665693</v>
      </c>
      <c r="N117" s="5">
        <v>200.0</v>
      </c>
      <c r="O117" s="6">
        <f t="shared" si="2"/>
        <v>1389.933139</v>
      </c>
      <c r="P117" s="5">
        <v>0.1005</v>
      </c>
      <c r="Q117" s="6">
        <f t="shared" si="3"/>
        <v>13830.18048</v>
      </c>
      <c r="R117" s="6"/>
      <c r="S117" s="6">
        <v>0.006183935335264811</v>
      </c>
      <c r="T117" s="6">
        <v>0.0040577610977646904</v>
      </c>
      <c r="U117" s="6">
        <f t="shared" si="4"/>
        <v>6.943481757</v>
      </c>
      <c r="V117" s="6">
        <f t="shared" si="5"/>
        <v>1388.696351</v>
      </c>
      <c r="W117" s="6">
        <f t="shared" si="6"/>
        <v>13817.87414</v>
      </c>
      <c r="X117" s="6">
        <f t="shared" si="7"/>
        <v>0.002126174238</v>
      </c>
      <c r="Y117" s="6">
        <f t="shared" si="8"/>
        <v>0.01024169643</v>
      </c>
      <c r="Z117" s="6">
        <f t="shared" si="9"/>
        <v>4.231192512</v>
      </c>
      <c r="AA117" s="6">
        <f t="shared" si="10"/>
        <v>20.38148544</v>
      </c>
      <c r="AB117" s="6"/>
      <c r="AC117" s="6"/>
      <c r="AD117" s="6"/>
      <c r="AE117" s="6"/>
      <c r="AF117" s="6"/>
      <c r="AG117" s="6"/>
    </row>
    <row r="118">
      <c r="A118" s="5" t="s">
        <v>62</v>
      </c>
      <c r="B118" s="5" t="s">
        <v>41</v>
      </c>
      <c r="C118" s="5" t="s">
        <v>68</v>
      </c>
      <c r="D118" s="5" t="s">
        <v>35</v>
      </c>
      <c r="E118" s="5" t="s">
        <v>72</v>
      </c>
      <c r="F118" s="5">
        <v>153.0</v>
      </c>
      <c r="G118" s="5">
        <v>7.928</v>
      </c>
      <c r="H118" s="5" t="s">
        <v>32</v>
      </c>
      <c r="I118" s="5">
        <v>0.034</v>
      </c>
      <c r="J118" s="5">
        <v>2377603.0</v>
      </c>
      <c r="K118" s="5">
        <v>7.895</v>
      </c>
      <c r="L118" s="5">
        <v>7.987</v>
      </c>
      <c r="M118" s="6">
        <f t="shared" si="1"/>
        <v>0.09233207475</v>
      </c>
      <c r="N118" s="5">
        <v>200.0</v>
      </c>
      <c r="O118" s="6">
        <f t="shared" si="2"/>
        <v>18.46641495</v>
      </c>
      <c r="P118" s="5">
        <v>0.1019</v>
      </c>
      <c r="Q118" s="6">
        <f t="shared" si="3"/>
        <v>181.2209514</v>
      </c>
      <c r="R118" s="6"/>
      <c r="S118" s="6">
        <v>0.006183935335264811</v>
      </c>
      <c r="T118" s="6">
        <v>0.0040577610977646904</v>
      </c>
      <c r="U118" s="6">
        <f t="shared" si="4"/>
        <v>0.08614813941</v>
      </c>
      <c r="V118" s="6">
        <f t="shared" si="5"/>
        <v>17.22962788</v>
      </c>
      <c r="W118" s="6">
        <f t="shared" si="6"/>
        <v>169.0836887</v>
      </c>
      <c r="X118" s="6">
        <f t="shared" si="7"/>
        <v>0.002126174238</v>
      </c>
      <c r="Y118" s="6">
        <f t="shared" si="8"/>
        <v>0.01024169643</v>
      </c>
      <c r="Z118" s="6">
        <f t="shared" si="9"/>
        <v>4.173060329</v>
      </c>
      <c r="AA118" s="6">
        <f t="shared" si="10"/>
        <v>20.10146503</v>
      </c>
      <c r="AB118" s="6"/>
      <c r="AC118" s="6"/>
      <c r="AD118" s="6"/>
      <c r="AE118" s="6"/>
      <c r="AF118" s="6"/>
      <c r="AG118" s="6"/>
    </row>
    <row r="119">
      <c r="A119" s="5"/>
      <c r="B119" s="5"/>
      <c r="C119" s="5"/>
      <c r="D119" s="5" t="s">
        <v>35</v>
      </c>
      <c r="E119" s="5" t="s">
        <v>33</v>
      </c>
      <c r="F119" s="5">
        <v>157.0</v>
      </c>
      <c r="G119" s="5">
        <v>7.914</v>
      </c>
      <c r="H119" s="5" t="s">
        <v>32</v>
      </c>
      <c r="I119" s="5">
        <v>0.036</v>
      </c>
      <c r="J119" s="5">
        <v>2.5750564E7</v>
      </c>
      <c r="K119" s="5">
        <v>7.873</v>
      </c>
      <c r="L119" s="5">
        <v>7.987</v>
      </c>
      <c r="M119" s="6">
        <f t="shared" si="1"/>
        <v>67.23613073</v>
      </c>
      <c r="N119" s="5">
        <v>200.0</v>
      </c>
      <c r="O119" s="6">
        <f t="shared" si="2"/>
        <v>13447.22615</v>
      </c>
      <c r="P119" s="5">
        <v>0.1019</v>
      </c>
      <c r="Q119" s="6">
        <f t="shared" si="3"/>
        <v>131964.9278</v>
      </c>
      <c r="R119" s="6"/>
      <c r="S119" s="6">
        <v>0.006183935335264811</v>
      </c>
      <c r="T119" s="6">
        <v>0.0040577610977646904</v>
      </c>
      <c r="U119" s="6">
        <f t="shared" si="4"/>
        <v>67.22994679</v>
      </c>
      <c r="V119" s="6">
        <f t="shared" si="5"/>
        <v>13445.98936</v>
      </c>
      <c r="W119" s="6">
        <f t="shared" si="6"/>
        <v>131952.7906</v>
      </c>
      <c r="X119" s="6">
        <f t="shared" si="7"/>
        <v>0.002126174238</v>
      </c>
      <c r="Y119" s="6">
        <f t="shared" si="8"/>
        <v>0.01024169643</v>
      </c>
      <c r="Z119" s="6">
        <f t="shared" si="9"/>
        <v>4.173060329</v>
      </c>
      <c r="AA119" s="6">
        <f t="shared" si="10"/>
        <v>20.10146503</v>
      </c>
      <c r="AB119" s="6"/>
      <c r="AC119" s="6"/>
      <c r="AD119" s="6"/>
      <c r="AE119" s="6"/>
      <c r="AF119" s="6"/>
      <c r="AG119" s="6"/>
    </row>
    <row r="120">
      <c r="A120" s="5" t="s">
        <v>62</v>
      </c>
      <c r="B120" s="5" t="s">
        <v>41</v>
      </c>
      <c r="C120" s="5" t="s">
        <v>69</v>
      </c>
      <c r="D120" s="5" t="s">
        <v>35</v>
      </c>
      <c r="E120" s="5" t="s">
        <v>72</v>
      </c>
      <c r="F120" s="5">
        <v>153.0</v>
      </c>
      <c r="G120" s="5">
        <v>7.935</v>
      </c>
      <c r="H120" s="5" t="s">
        <v>32</v>
      </c>
      <c r="I120" s="5">
        <v>0.04</v>
      </c>
      <c r="J120" s="5">
        <v>382987.0</v>
      </c>
      <c r="K120" s="5">
        <v>7.904</v>
      </c>
      <c r="L120" s="5">
        <v>7.99</v>
      </c>
      <c r="M120" s="6">
        <f t="shared" si="1"/>
        <v>0.03589541913</v>
      </c>
      <c r="N120" s="5">
        <v>200.0</v>
      </c>
      <c r="O120" s="6">
        <f t="shared" si="2"/>
        <v>7.179083826</v>
      </c>
      <c r="P120" s="5">
        <v>0.1116</v>
      </c>
      <c r="Q120" s="6">
        <f t="shared" si="3"/>
        <v>64.32870812</v>
      </c>
      <c r="R120" s="6"/>
      <c r="S120" s="6">
        <v>0.006183935335264811</v>
      </c>
      <c r="T120" s="6">
        <v>0.0040577610977646904</v>
      </c>
      <c r="U120" s="6">
        <f t="shared" si="4"/>
        <v>0.02971148379</v>
      </c>
      <c r="V120" s="6">
        <f t="shared" si="5"/>
        <v>5.942296759</v>
      </c>
      <c r="W120" s="6">
        <f t="shared" si="6"/>
        <v>53.24638673</v>
      </c>
      <c r="X120" s="6">
        <f t="shared" si="7"/>
        <v>0.002126174238</v>
      </c>
      <c r="Y120" s="6">
        <f t="shared" si="8"/>
        <v>0.01024169643</v>
      </c>
      <c r="Z120" s="6">
        <f t="shared" si="9"/>
        <v>3.810348096</v>
      </c>
      <c r="AA120" s="6">
        <f t="shared" si="10"/>
        <v>18.35429468</v>
      </c>
      <c r="AB120" s="6"/>
      <c r="AC120" s="6"/>
      <c r="AD120" s="6"/>
      <c r="AE120" s="6"/>
      <c r="AF120" s="6"/>
      <c r="AG120" s="6"/>
    </row>
    <row r="121">
      <c r="A121" s="5"/>
      <c r="B121" s="5"/>
      <c r="C121" s="5"/>
      <c r="D121" s="5" t="s">
        <v>35</v>
      </c>
      <c r="E121" s="5" t="s">
        <v>33</v>
      </c>
      <c r="F121" s="5">
        <v>157.0</v>
      </c>
      <c r="G121" s="5">
        <v>7.918</v>
      </c>
      <c r="H121" s="5" t="s">
        <v>32</v>
      </c>
      <c r="I121" s="5">
        <v>0.036</v>
      </c>
      <c r="J121" s="5">
        <v>1.0669523E7</v>
      </c>
      <c r="K121" s="5">
        <v>7.875</v>
      </c>
      <c r="L121" s="5">
        <v>7.985</v>
      </c>
      <c r="M121" s="6">
        <f t="shared" si="1"/>
        <v>49.42889241</v>
      </c>
      <c r="N121" s="5">
        <v>200.0</v>
      </c>
      <c r="O121" s="6">
        <f t="shared" si="2"/>
        <v>9885.778482</v>
      </c>
      <c r="P121" s="5">
        <v>0.1116</v>
      </c>
      <c r="Q121" s="6">
        <f t="shared" si="3"/>
        <v>88582.24446</v>
      </c>
      <c r="R121" s="6"/>
      <c r="S121" s="6">
        <v>0.006183935335264811</v>
      </c>
      <c r="T121" s="6">
        <v>0.0040577610977646904</v>
      </c>
      <c r="U121" s="6">
        <f t="shared" si="4"/>
        <v>49.42270847</v>
      </c>
      <c r="V121" s="6">
        <f t="shared" si="5"/>
        <v>9884.541695</v>
      </c>
      <c r="W121" s="6">
        <f t="shared" si="6"/>
        <v>88571.16214</v>
      </c>
      <c r="X121" s="6">
        <f t="shared" si="7"/>
        <v>0.002126174238</v>
      </c>
      <c r="Y121" s="6">
        <f t="shared" si="8"/>
        <v>0.01024169643</v>
      </c>
      <c r="Z121" s="6">
        <f t="shared" si="9"/>
        <v>3.810348096</v>
      </c>
      <c r="AA121" s="6">
        <f t="shared" si="10"/>
        <v>18.35429468</v>
      </c>
      <c r="AB121" s="6"/>
      <c r="AC121" s="6"/>
      <c r="AD121" s="6"/>
      <c r="AE121" s="6"/>
      <c r="AF121" s="6"/>
      <c r="AG121" s="6"/>
    </row>
    <row r="122">
      <c r="A122" s="5" t="s">
        <v>62</v>
      </c>
      <c r="B122" s="5" t="s">
        <v>41</v>
      </c>
      <c r="C122" s="5" t="s">
        <v>70</v>
      </c>
      <c r="D122" s="5" t="s">
        <v>35</v>
      </c>
      <c r="E122" s="5" t="s">
        <v>72</v>
      </c>
      <c r="F122" s="5">
        <v>153.0</v>
      </c>
      <c r="G122" s="5">
        <v>7.927</v>
      </c>
      <c r="H122" s="5" t="s">
        <v>32</v>
      </c>
      <c r="I122" s="5">
        <v>0.033</v>
      </c>
      <c r="J122" s="5">
        <v>215856.0</v>
      </c>
      <c r="K122" s="5">
        <v>7.901</v>
      </c>
      <c r="L122" s="5">
        <v>7.962</v>
      </c>
      <c r="M122" s="6">
        <f t="shared" si="1"/>
        <v>0.009137812028</v>
      </c>
      <c r="N122" s="5">
        <v>200.0</v>
      </c>
      <c r="O122" s="6">
        <f t="shared" si="2"/>
        <v>1.827562406</v>
      </c>
      <c r="P122" s="5">
        <v>0.0959</v>
      </c>
      <c r="Q122" s="6">
        <f t="shared" si="3"/>
        <v>19.05695939</v>
      </c>
      <c r="R122" s="6"/>
      <c r="S122" s="6">
        <v>0.006183935335264811</v>
      </c>
      <c r="T122" s="6">
        <v>0.0040577610977646904</v>
      </c>
      <c r="U122" s="6">
        <f t="shared" si="4"/>
        <v>0.002953876693</v>
      </c>
      <c r="V122" s="6">
        <f t="shared" si="5"/>
        <v>0.5907753385</v>
      </c>
      <c r="W122" s="6">
        <f t="shared" si="6"/>
        <v>6.160326783</v>
      </c>
      <c r="X122" s="6">
        <f t="shared" si="7"/>
        <v>0.002126174238</v>
      </c>
      <c r="Y122" s="6">
        <f t="shared" si="8"/>
        <v>0.01024169643</v>
      </c>
      <c r="Z122" s="6">
        <f t="shared" si="9"/>
        <v>4.434148566</v>
      </c>
      <c r="AA122" s="6">
        <f t="shared" si="10"/>
        <v>21.35911665</v>
      </c>
      <c r="AB122" s="6"/>
      <c r="AC122" s="6"/>
      <c r="AD122" s="6"/>
      <c r="AE122" s="6"/>
      <c r="AF122" s="6"/>
      <c r="AG122" s="6"/>
    </row>
    <row r="123">
      <c r="A123" s="5"/>
      <c r="B123" s="5"/>
      <c r="C123" s="5"/>
      <c r="D123" s="5" t="s">
        <v>35</v>
      </c>
      <c r="E123" s="5" t="s">
        <v>33</v>
      </c>
      <c r="F123" s="5">
        <v>157.0</v>
      </c>
      <c r="G123" s="5">
        <v>7.912</v>
      </c>
      <c r="H123" s="5" t="s">
        <v>32</v>
      </c>
      <c r="I123" s="5">
        <v>0.031</v>
      </c>
      <c r="J123" s="5">
        <v>2.3622285E7</v>
      </c>
      <c r="K123" s="5">
        <v>7.866</v>
      </c>
      <c r="L123" s="5">
        <v>7.964</v>
      </c>
      <c r="M123" s="6">
        <f t="shared" si="1"/>
        <v>154.0195407</v>
      </c>
      <c r="N123" s="5">
        <v>200.0</v>
      </c>
      <c r="O123" s="6">
        <f t="shared" si="2"/>
        <v>30803.90814</v>
      </c>
      <c r="P123" s="5">
        <v>0.0959</v>
      </c>
      <c r="Q123" s="6">
        <f t="shared" si="3"/>
        <v>321208.6355</v>
      </c>
      <c r="R123" s="6"/>
      <c r="S123" s="6">
        <v>0.006183935335264811</v>
      </c>
      <c r="T123" s="6">
        <v>0.0040577610977646904</v>
      </c>
      <c r="U123" s="6">
        <f t="shared" si="4"/>
        <v>154.0133568</v>
      </c>
      <c r="V123" s="6">
        <f t="shared" si="5"/>
        <v>30802.67136</v>
      </c>
      <c r="W123" s="6">
        <f t="shared" si="6"/>
        <v>321195.7389</v>
      </c>
      <c r="X123" s="6">
        <f t="shared" si="7"/>
        <v>0.002126174238</v>
      </c>
      <c r="Y123" s="6">
        <f t="shared" si="8"/>
        <v>0.01024169643</v>
      </c>
      <c r="Z123" s="6">
        <f t="shared" si="9"/>
        <v>4.434148566</v>
      </c>
      <c r="AA123" s="6">
        <f t="shared" si="10"/>
        <v>21.35911665</v>
      </c>
      <c r="AB123" s="6"/>
      <c r="AC123" s="6"/>
      <c r="AD123" s="6"/>
      <c r="AE123" s="6"/>
      <c r="AF123" s="6"/>
      <c r="AG123" s="6"/>
    </row>
    <row r="124">
      <c r="A124" s="5" t="s">
        <v>62</v>
      </c>
      <c r="B124" s="5" t="s">
        <v>41</v>
      </c>
      <c r="C124" s="5" t="s">
        <v>71</v>
      </c>
      <c r="D124" s="5" t="s">
        <v>35</v>
      </c>
      <c r="E124" s="5" t="s">
        <v>72</v>
      </c>
      <c r="F124" s="5">
        <v>153.0</v>
      </c>
      <c r="G124" s="5">
        <v>7.935</v>
      </c>
      <c r="H124" s="5" t="s">
        <v>32</v>
      </c>
      <c r="I124" s="5">
        <v>0.047</v>
      </c>
      <c r="J124" s="5">
        <v>153372.0</v>
      </c>
      <c r="K124" s="5">
        <v>7.897</v>
      </c>
      <c r="L124" s="5">
        <v>8.002</v>
      </c>
      <c r="M124" s="6">
        <f t="shared" si="1"/>
        <v>0.01024147243</v>
      </c>
      <c r="N124" s="5">
        <v>200.0</v>
      </c>
      <c r="O124" s="6">
        <f t="shared" si="2"/>
        <v>2.048294487</v>
      </c>
      <c r="P124" s="5">
        <v>0.1112</v>
      </c>
      <c r="Q124" s="6">
        <f t="shared" si="3"/>
        <v>18.41991445</v>
      </c>
      <c r="R124" s="6"/>
      <c r="S124" s="6">
        <v>0.006183935335264811</v>
      </c>
      <c r="T124" s="6">
        <v>0.0040577610977646904</v>
      </c>
      <c r="U124" s="6">
        <f t="shared" si="4"/>
        <v>0.004057537099</v>
      </c>
      <c r="V124" s="6">
        <f t="shared" si="5"/>
        <v>0.8115074198</v>
      </c>
      <c r="W124" s="6">
        <f t="shared" si="6"/>
        <v>7.297728595</v>
      </c>
      <c r="X124" s="6">
        <f t="shared" si="7"/>
        <v>0.002126174238</v>
      </c>
      <c r="Y124" s="6">
        <f t="shared" si="8"/>
        <v>0.01024169643</v>
      </c>
      <c r="Z124" s="6">
        <f t="shared" si="9"/>
        <v>3.824054384</v>
      </c>
      <c r="AA124" s="6">
        <f t="shared" si="10"/>
        <v>18.42031733</v>
      </c>
      <c r="AB124" s="6"/>
      <c r="AC124" s="6"/>
      <c r="AD124" s="6"/>
      <c r="AE124" s="6"/>
      <c r="AF124" s="6"/>
      <c r="AG124" s="6"/>
    </row>
    <row r="125">
      <c r="A125" s="5"/>
      <c r="B125" s="5"/>
      <c r="C125" s="5"/>
      <c r="D125" s="5"/>
      <c r="E125" s="5" t="s">
        <v>33</v>
      </c>
      <c r="F125" s="5">
        <v>157.0</v>
      </c>
      <c r="G125" s="5">
        <v>7.918</v>
      </c>
      <c r="H125" s="5" t="s">
        <v>32</v>
      </c>
      <c r="I125" s="5">
        <v>0.039</v>
      </c>
      <c r="J125" s="5">
        <v>1.4975581E7</v>
      </c>
      <c r="K125" s="5">
        <v>7.87</v>
      </c>
      <c r="L125" s="5">
        <v>7.976</v>
      </c>
      <c r="M125" s="6">
        <f t="shared" si="1"/>
        <v>380.8642167</v>
      </c>
      <c r="N125" s="5">
        <v>200.0</v>
      </c>
      <c r="O125" s="6">
        <f t="shared" si="2"/>
        <v>76172.84334</v>
      </c>
      <c r="P125" s="5">
        <v>0.1112</v>
      </c>
      <c r="Q125" s="6">
        <f t="shared" si="3"/>
        <v>685007.584</v>
      </c>
      <c r="R125" s="6"/>
      <c r="S125" s="6">
        <v>0.006183935335264811</v>
      </c>
      <c r="T125" s="6">
        <v>0.0040577610977646904</v>
      </c>
      <c r="U125" s="6">
        <f t="shared" si="4"/>
        <v>380.8580327</v>
      </c>
      <c r="V125" s="6">
        <f t="shared" si="5"/>
        <v>76171.60655</v>
      </c>
      <c r="W125" s="6">
        <f t="shared" si="6"/>
        <v>684996.4618</v>
      </c>
      <c r="X125" s="6">
        <f t="shared" si="7"/>
        <v>0.002126174238</v>
      </c>
      <c r="Y125" s="6">
        <f t="shared" si="8"/>
        <v>0.01024169643</v>
      </c>
      <c r="Z125" s="6">
        <f t="shared" si="9"/>
        <v>3.824054384</v>
      </c>
      <c r="AA125" s="6">
        <f t="shared" si="10"/>
        <v>18.42031733</v>
      </c>
      <c r="AB125" s="6"/>
      <c r="AC125" s="6"/>
      <c r="AD125" s="6"/>
      <c r="AE125" s="6"/>
      <c r="AF125" s="6"/>
      <c r="AG125" s="6"/>
    </row>
    <row r="126">
      <c r="A126" s="7" t="s">
        <v>27</v>
      </c>
      <c r="B126" s="7" t="s">
        <v>28</v>
      </c>
      <c r="C126" s="7" t="s">
        <v>29</v>
      </c>
      <c r="D126" s="7" t="s">
        <v>38</v>
      </c>
      <c r="E126" s="7" t="s">
        <v>72</v>
      </c>
      <c r="F126" s="7">
        <v>190.0</v>
      </c>
      <c r="G126" s="7">
        <v>12.95</v>
      </c>
      <c r="H126" s="7" t="s">
        <v>32</v>
      </c>
      <c r="I126" s="7">
        <v>0.053</v>
      </c>
      <c r="J126" s="7">
        <v>39320.0</v>
      </c>
      <c r="K126" s="7">
        <v>12.918</v>
      </c>
      <c r="L126" s="7">
        <v>12.998</v>
      </c>
      <c r="M126" s="8">
        <f t="shared" si="1"/>
        <v>0.006648329092</v>
      </c>
      <c r="N126" s="7">
        <v>200.0</v>
      </c>
      <c r="O126" s="8">
        <f t="shared" si="2"/>
        <v>1.329665818</v>
      </c>
      <c r="P126" s="8">
        <v>0.12309999999999999</v>
      </c>
      <c r="Q126" s="8">
        <f t="shared" si="3"/>
        <v>10.80150949</v>
      </c>
      <c r="R126" s="8"/>
      <c r="S126" s="8">
        <v>0.028566167580594513</v>
      </c>
      <c r="T126" s="8">
        <v>0.031168870457333603</v>
      </c>
      <c r="U126" s="8">
        <f t="shared" si="4"/>
        <v>-0.02191783849</v>
      </c>
      <c r="V126" s="8">
        <f t="shared" si="5"/>
        <v>-4.383567698</v>
      </c>
      <c r="W126" s="8">
        <f t="shared" si="6"/>
        <v>-35.60981071</v>
      </c>
      <c r="X126" s="8">
        <f t="shared" si="7"/>
        <v>-0.002602702877</v>
      </c>
      <c r="Y126" s="8">
        <f t="shared" si="8"/>
        <v>0.05973503804</v>
      </c>
      <c r="Z126" s="8">
        <f t="shared" si="9"/>
        <v>-4.228599312</v>
      </c>
      <c r="AA126" s="8">
        <f t="shared" si="10"/>
        <v>97.0512397</v>
      </c>
      <c r="AB126" s="8"/>
      <c r="AC126" s="8"/>
      <c r="AD126" s="8"/>
      <c r="AE126" s="8"/>
      <c r="AF126" s="8"/>
      <c r="AG126" s="8"/>
    </row>
    <row r="127">
      <c r="A127" s="7"/>
      <c r="B127" s="7"/>
      <c r="C127" s="7"/>
      <c r="D127" s="7" t="s">
        <v>38</v>
      </c>
      <c r="E127" s="7" t="s">
        <v>33</v>
      </c>
      <c r="F127" s="7">
        <v>195.0</v>
      </c>
      <c r="G127" s="7">
        <v>12.942</v>
      </c>
      <c r="H127" s="7" t="s">
        <v>32</v>
      </c>
      <c r="I127" s="7">
        <v>0.093</v>
      </c>
      <c r="J127" s="7">
        <v>5914268.0</v>
      </c>
      <c r="K127" s="7">
        <v>12.893</v>
      </c>
      <c r="L127" s="7">
        <v>13.067</v>
      </c>
      <c r="M127" s="8">
        <f t="shared" si="1"/>
        <v>2523.151877</v>
      </c>
      <c r="N127" s="7">
        <v>200.0</v>
      </c>
      <c r="O127" s="8">
        <f t="shared" si="2"/>
        <v>504630.3754</v>
      </c>
      <c r="P127" s="8">
        <v>0.12309999999999999</v>
      </c>
      <c r="Q127" s="8">
        <f t="shared" si="3"/>
        <v>4099353.172</v>
      </c>
      <c r="R127" s="8"/>
      <c r="S127" s="8">
        <v>0.028566167580594513</v>
      </c>
      <c r="T127" s="8">
        <v>0.031168870457333603</v>
      </c>
      <c r="U127" s="8">
        <f t="shared" si="4"/>
        <v>2523.123311</v>
      </c>
      <c r="V127" s="8">
        <f t="shared" si="5"/>
        <v>504624.6622</v>
      </c>
      <c r="W127" s="8">
        <f t="shared" si="6"/>
        <v>4099306.76</v>
      </c>
      <c r="X127" s="8">
        <f t="shared" si="7"/>
        <v>-0.002602702877</v>
      </c>
      <c r="Y127" s="8">
        <f t="shared" si="8"/>
        <v>0.05973503804</v>
      </c>
      <c r="Z127" s="8">
        <f t="shared" si="9"/>
        <v>-4.228599312</v>
      </c>
      <c r="AA127" s="8">
        <f t="shared" si="10"/>
        <v>97.0512397</v>
      </c>
      <c r="AB127" s="8"/>
      <c r="AC127" s="8"/>
      <c r="AD127" s="8"/>
      <c r="AE127" s="8"/>
      <c r="AF127" s="8"/>
      <c r="AG127" s="8"/>
    </row>
    <row r="128">
      <c r="A128" s="7" t="s">
        <v>34</v>
      </c>
      <c r="B128" s="7" t="s">
        <v>35</v>
      </c>
      <c r="C128" s="7" t="s">
        <v>36</v>
      </c>
      <c r="D128" s="7" t="s">
        <v>38</v>
      </c>
      <c r="E128" s="7" t="s">
        <v>72</v>
      </c>
      <c r="F128" s="7">
        <v>190.0</v>
      </c>
      <c r="G128" s="7">
        <v>12.972</v>
      </c>
      <c r="H128" s="7" t="s">
        <v>32</v>
      </c>
      <c r="I128" s="7">
        <v>0.042</v>
      </c>
      <c r="J128" s="7">
        <v>2344.0</v>
      </c>
      <c r="K128" s="7">
        <v>12.95</v>
      </c>
      <c r="L128" s="7">
        <v>13.004</v>
      </c>
      <c r="M128" s="8">
        <f t="shared" si="1"/>
        <v>0.3024125919</v>
      </c>
      <c r="N128" s="7">
        <v>200.0</v>
      </c>
      <c r="O128" s="8">
        <f t="shared" si="2"/>
        <v>60.48251838</v>
      </c>
      <c r="P128" s="8">
        <v>0.09760000000000013</v>
      </c>
      <c r="Q128" s="8">
        <f t="shared" si="3"/>
        <v>619.6979343</v>
      </c>
      <c r="R128" s="8"/>
      <c r="S128" s="8">
        <v>0.028566167580594513</v>
      </c>
      <c r="T128" s="8">
        <v>0.031168870457333603</v>
      </c>
      <c r="U128" s="8">
        <f t="shared" si="4"/>
        <v>0.2738464243</v>
      </c>
      <c r="V128" s="8">
        <f t="shared" si="5"/>
        <v>54.76928487</v>
      </c>
      <c r="W128" s="8">
        <f t="shared" si="6"/>
        <v>561.1607056</v>
      </c>
      <c r="X128" s="8">
        <f t="shared" si="7"/>
        <v>-0.002602702877</v>
      </c>
      <c r="Y128" s="8">
        <f t="shared" si="8"/>
        <v>0.05973503804</v>
      </c>
      <c r="Z128" s="8">
        <f t="shared" si="9"/>
        <v>-5.333407534</v>
      </c>
      <c r="AA128" s="8">
        <f t="shared" si="10"/>
        <v>122.4078648</v>
      </c>
      <c r="AB128" s="8"/>
      <c r="AC128" s="8"/>
      <c r="AD128" s="8"/>
      <c r="AE128" s="8"/>
      <c r="AF128" s="8"/>
      <c r="AG128" s="8"/>
    </row>
    <row r="129">
      <c r="A129" s="7"/>
      <c r="B129" s="7"/>
      <c r="C129" s="7"/>
      <c r="D129" s="7" t="s">
        <v>38</v>
      </c>
      <c r="E129" s="7" t="s">
        <v>33</v>
      </c>
      <c r="F129" s="7">
        <v>195.0</v>
      </c>
      <c r="G129" s="7">
        <v>12.95</v>
      </c>
      <c r="H129" s="7" t="s">
        <v>32</v>
      </c>
      <c r="I129" s="7">
        <v>0.061</v>
      </c>
      <c r="J129" s="7">
        <v>7751.0</v>
      </c>
      <c r="K129" s="7">
        <v>12.947</v>
      </c>
      <c r="L129" s="7">
        <v>13.019</v>
      </c>
      <c r="M129" s="8">
        <f t="shared" si="1"/>
        <v>1.54587156</v>
      </c>
      <c r="N129" s="7">
        <v>200.0</v>
      </c>
      <c r="O129" s="8">
        <f t="shared" si="2"/>
        <v>309.1743119</v>
      </c>
      <c r="P129" s="8">
        <v>0.09760000000000013</v>
      </c>
      <c r="Q129" s="8">
        <f t="shared" si="3"/>
        <v>3167.769589</v>
      </c>
      <c r="R129" s="8"/>
      <c r="S129" s="8">
        <v>0.028566167580594513</v>
      </c>
      <c r="T129" s="8">
        <v>0.031168870457333603</v>
      </c>
      <c r="U129" s="8">
        <f t="shared" si="4"/>
        <v>1.517305392</v>
      </c>
      <c r="V129" s="8">
        <f t="shared" si="5"/>
        <v>303.4610784</v>
      </c>
      <c r="W129" s="8">
        <f t="shared" si="6"/>
        <v>3109.232361</v>
      </c>
      <c r="X129" s="8">
        <f t="shared" si="7"/>
        <v>-0.002602702877</v>
      </c>
      <c r="Y129" s="8">
        <f t="shared" si="8"/>
        <v>0.05973503804</v>
      </c>
      <c r="Z129" s="8">
        <f t="shared" si="9"/>
        <v>-5.333407534</v>
      </c>
      <c r="AA129" s="8">
        <f t="shared" si="10"/>
        <v>122.4078648</v>
      </c>
      <c r="AB129" s="8"/>
      <c r="AC129" s="8"/>
      <c r="AD129" s="8"/>
      <c r="AE129" s="8"/>
      <c r="AF129" s="8"/>
      <c r="AG129" s="8"/>
    </row>
    <row r="130">
      <c r="A130" s="7" t="s">
        <v>34</v>
      </c>
      <c r="B130" s="7" t="s">
        <v>35</v>
      </c>
      <c r="C130" s="7" t="s">
        <v>37</v>
      </c>
      <c r="D130" s="7" t="s">
        <v>38</v>
      </c>
      <c r="E130" s="7" t="s">
        <v>72</v>
      </c>
      <c r="F130" s="7">
        <v>190.0</v>
      </c>
      <c r="G130" s="7">
        <v>12.995</v>
      </c>
      <c r="H130" s="7" t="s">
        <v>32</v>
      </c>
      <c r="I130" s="7">
        <v>0.042</v>
      </c>
      <c r="J130" s="7">
        <v>5014.0</v>
      </c>
      <c r="K130" s="7">
        <v>12.952</v>
      </c>
      <c r="L130" s="7">
        <v>13.008</v>
      </c>
      <c r="M130" s="8">
        <f t="shared" si="1"/>
        <v>0.1203032775</v>
      </c>
      <c r="N130" s="7">
        <v>200.0</v>
      </c>
      <c r="O130" s="8">
        <f t="shared" si="2"/>
        <v>24.0606555</v>
      </c>
      <c r="P130" s="8">
        <v>0.08009999999999984</v>
      </c>
      <c r="Q130" s="8">
        <f t="shared" si="3"/>
        <v>300.3827154</v>
      </c>
      <c r="R130" s="8"/>
      <c r="S130" s="8">
        <v>0.028566167580594513</v>
      </c>
      <c r="T130" s="8">
        <v>0.031168870457333603</v>
      </c>
      <c r="U130" s="8">
        <f t="shared" si="4"/>
        <v>0.09173710993</v>
      </c>
      <c r="V130" s="8">
        <f t="shared" si="5"/>
        <v>18.34742199</v>
      </c>
      <c r="W130" s="8">
        <f t="shared" si="6"/>
        <v>229.0564543</v>
      </c>
      <c r="X130" s="8">
        <f t="shared" si="7"/>
        <v>-0.002602702877</v>
      </c>
      <c r="Y130" s="8">
        <f t="shared" si="8"/>
        <v>0.05973503804</v>
      </c>
      <c r="Z130" s="8">
        <f t="shared" si="9"/>
        <v>-6.498633899</v>
      </c>
      <c r="AA130" s="8">
        <f t="shared" si="10"/>
        <v>149.1511561</v>
      </c>
      <c r="AB130" s="8"/>
      <c r="AC130" s="8"/>
      <c r="AD130" s="8"/>
      <c r="AE130" s="8"/>
      <c r="AF130" s="8"/>
      <c r="AG130" s="8"/>
    </row>
    <row r="131">
      <c r="A131" s="7"/>
      <c r="B131" s="7"/>
      <c r="C131" s="7"/>
      <c r="D131" s="7" t="s">
        <v>38</v>
      </c>
      <c r="E131" s="7" t="s">
        <v>33</v>
      </c>
      <c r="F131" s="7">
        <v>195.0</v>
      </c>
      <c r="G131" s="7">
        <v>12.972</v>
      </c>
      <c r="H131" s="7" t="s">
        <v>32</v>
      </c>
      <c r="I131" s="7">
        <v>0.03</v>
      </c>
      <c r="J131" s="7">
        <v>41678.0</v>
      </c>
      <c r="K131" s="7">
        <v>12.929</v>
      </c>
      <c r="L131" s="7">
        <v>12.982</v>
      </c>
      <c r="M131" s="8">
        <f t="shared" si="1"/>
        <v>0.02703945887</v>
      </c>
      <c r="N131" s="7">
        <v>200.0</v>
      </c>
      <c r="O131" s="8">
        <f t="shared" si="2"/>
        <v>5.407891775</v>
      </c>
      <c r="P131" s="8">
        <v>0.08009999999999984</v>
      </c>
      <c r="Q131" s="8">
        <f t="shared" si="3"/>
        <v>67.51425437</v>
      </c>
      <c r="R131" s="8"/>
      <c r="S131" s="8">
        <v>0.028566167580594513</v>
      </c>
      <c r="T131" s="8">
        <v>0.031168870457333603</v>
      </c>
      <c r="U131" s="8">
        <f t="shared" si="4"/>
        <v>-0.001526708707</v>
      </c>
      <c r="V131" s="8">
        <f t="shared" si="5"/>
        <v>-0.3053417414</v>
      </c>
      <c r="W131" s="8">
        <f t="shared" si="6"/>
        <v>-3.812006759</v>
      </c>
      <c r="X131" s="8">
        <f t="shared" si="7"/>
        <v>-0.002602702877</v>
      </c>
      <c r="Y131" s="8">
        <f t="shared" si="8"/>
        <v>0.05973503804</v>
      </c>
      <c r="Z131" s="8">
        <f t="shared" si="9"/>
        <v>-6.498633899</v>
      </c>
      <c r="AA131" s="8">
        <f t="shared" si="10"/>
        <v>149.1511561</v>
      </c>
      <c r="AB131" s="8"/>
      <c r="AC131" s="8"/>
      <c r="AD131" s="8"/>
      <c r="AE131" s="8"/>
      <c r="AF131" s="8"/>
      <c r="AG131" s="8"/>
    </row>
    <row r="132">
      <c r="A132" s="7" t="s">
        <v>34</v>
      </c>
      <c r="B132" s="7" t="s">
        <v>38</v>
      </c>
      <c r="C132" s="7" t="s">
        <v>39</v>
      </c>
      <c r="D132" s="7" t="s">
        <v>38</v>
      </c>
      <c r="E132" s="7" t="s">
        <v>72</v>
      </c>
      <c r="F132" s="7">
        <v>190.0</v>
      </c>
      <c r="G132" s="7">
        <v>12.961</v>
      </c>
      <c r="H132" s="7" t="s">
        <v>32</v>
      </c>
      <c r="I132" s="7">
        <v>0.059</v>
      </c>
      <c r="J132" s="7">
        <v>1541377.0</v>
      </c>
      <c r="K132" s="7">
        <v>12.921</v>
      </c>
      <c r="L132" s="7">
        <v>13.04</v>
      </c>
      <c r="M132" s="8">
        <f t="shared" si="1"/>
        <v>5.3958636</v>
      </c>
      <c r="N132" s="7">
        <v>200.0</v>
      </c>
      <c r="O132" s="8">
        <f t="shared" si="2"/>
        <v>1079.17272</v>
      </c>
      <c r="P132" s="8">
        <v>0.05630000000000002</v>
      </c>
      <c r="Q132" s="8">
        <f t="shared" si="3"/>
        <v>19168.25435</v>
      </c>
      <c r="R132" s="8"/>
      <c r="S132" s="8">
        <v>0.028566167580594513</v>
      </c>
      <c r="T132" s="8">
        <v>0.031168870457333603</v>
      </c>
      <c r="U132" s="8">
        <f t="shared" si="4"/>
        <v>5.367297432</v>
      </c>
      <c r="V132" s="8">
        <f t="shared" si="5"/>
        <v>1073.459486</v>
      </c>
      <c r="W132" s="8">
        <f t="shared" si="6"/>
        <v>19066.77596</v>
      </c>
      <c r="X132" s="8">
        <f t="shared" si="7"/>
        <v>-0.002602702877</v>
      </c>
      <c r="Y132" s="8">
        <f t="shared" si="8"/>
        <v>0.05973503804</v>
      </c>
      <c r="Z132" s="8">
        <f t="shared" si="9"/>
        <v>-9.245836152</v>
      </c>
      <c r="AA132" s="8">
        <f t="shared" si="10"/>
        <v>212.2026218</v>
      </c>
      <c r="AB132" s="8"/>
      <c r="AC132" s="8"/>
      <c r="AD132" s="8"/>
      <c r="AE132" s="8"/>
      <c r="AF132" s="8"/>
      <c r="AG132" s="8"/>
    </row>
    <row r="133">
      <c r="A133" s="7"/>
      <c r="B133" s="7"/>
      <c r="C133" s="7"/>
      <c r="D133" s="7" t="s">
        <v>38</v>
      </c>
      <c r="E133" s="7" t="s">
        <v>33</v>
      </c>
      <c r="F133" s="7">
        <v>195.0</v>
      </c>
      <c r="G133" s="7">
        <v>12.944</v>
      </c>
      <c r="H133" s="7" t="s">
        <v>32</v>
      </c>
      <c r="I133" s="7">
        <v>0.044</v>
      </c>
      <c r="J133" s="7">
        <v>285659.0</v>
      </c>
      <c r="K133" s="7">
        <v>12.914</v>
      </c>
      <c r="L133" s="7">
        <v>12.997</v>
      </c>
      <c r="M133" s="8">
        <f t="shared" si="1"/>
        <v>0.2640445751</v>
      </c>
      <c r="N133" s="7">
        <v>200.0</v>
      </c>
      <c r="O133" s="8">
        <f t="shared" si="2"/>
        <v>52.80891502</v>
      </c>
      <c r="P133" s="8">
        <v>0.05630000000000002</v>
      </c>
      <c r="Q133" s="8">
        <f t="shared" si="3"/>
        <v>937.9913859</v>
      </c>
      <c r="R133" s="8"/>
      <c r="S133" s="8">
        <v>0.028566167580594513</v>
      </c>
      <c r="T133" s="8">
        <v>0.031168870457333603</v>
      </c>
      <c r="U133" s="8">
        <f t="shared" si="4"/>
        <v>0.2354784075</v>
      </c>
      <c r="V133" s="8">
        <f t="shared" si="5"/>
        <v>47.09568151</v>
      </c>
      <c r="W133" s="8">
        <f t="shared" si="6"/>
        <v>836.5129931</v>
      </c>
      <c r="X133" s="8">
        <f t="shared" si="7"/>
        <v>-0.002602702877</v>
      </c>
      <c r="Y133" s="8">
        <f t="shared" si="8"/>
        <v>0.05973503804</v>
      </c>
      <c r="Z133" s="8">
        <f t="shared" si="9"/>
        <v>-9.245836152</v>
      </c>
      <c r="AA133" s="8">
        <f t="shared" si="10"/>
        <v>212.2026218</v>
      </c>
      <c r="AB133" s="8"/>
      <c r="AC133" s="8"/>
      <c r="AD133" s="8"/>
      <c r="AE133" s="8"/>
      <c r="AF133" s="8"/>
      <c r="AG133" s="8"/>
    </row>
    <row r="134">
      <c r="A134" s="7" t="s">
        <v>34</v>
      </c>
      <c r="B134" s="7" t="s">
        <v>38</v>
      </c>
      <c r="C134" s="7" t="s">
        <v>40</v>
      </c>
      <c r="D134" s="7" t="s">
        <v>38</v>
      </c>
      <c r="E134" s="7" t="s">
        <v>72</v>
      </c>
      <c r="F134" s="7">
        <v>190.0</v>
      </c>
      <c r="G134" s="7">
        <v>13.0</v>
      </c>
      <c r="H134" s="7" t="s">
        <v>32</v>
      </c>
      <c r="I134" s="7">
        <v>0.079</v>
      </c>
      <c r="J134" s="7">
        <v>1081859.0</v>
      </c>
      <c r="K134" s="7">
        <v>12.936</v>
      </c>
      <c r="L134" s="7">
        <v>13.052</v>
      </c>
      <c r="M134" s="8">
        <f t="shared" si="1"/>
        <v>9.488576265</v>
      </c>
      <c r="N134" s="7">
        <v>200.0</v>
      </c>
      <c r="O134" s="8">
        <f t="shared" si="2"/>
        <v>1897.715253</v>
      </c>
      <c r="P134" s="8">
        <v>0.1372</v>
      </c>
      <c r="Q134" s="8">
        <f t="shared" si="3"/>
        <v>13831.74383</v>
      </c>
      <c r="R134" s="8"/>
      <c r="S134" s="8">
        <v>0.028566167580594513</v>
      </c>
      <c r="T134" s="8">
        <v>0.031168870457333603</v>
      </c>
      <c r="U134" s="8">
        <f t="shared" si="4"/>
        <v>9.460010097</v>
      </c>
      <c r="V134" s="8">
        <f t="shared" si="5"/>
        <v>1892.002019</v>
      </c>
      <c r="W134" s="8">
        <f t="shared" si="6"/>
        <v>13790.10218</v>
      </c>
      <c r="X134" s="8">
        <f t="shared" si="7"/>
        <v>-0.002602702877</v>
      </c>
      <c r="Y134" s="8">
        <f t="shared" si="8"/>
        <v>0.05973503804</v>
      </c>
      <c r="Z134" s="8">
        <f t="shared" si="9"/>
        <v>-3.794027517</v>
      </c>
      <c r="AA134" s="8">
        <f t="shared" si="10"/>
        <v>87.07731492</v>
      </c>
      <c r="AB134" s="8"/>
      <c r="AC134" s="8"/>
      <c r="AD134" s="8"/>
      <c r="AE134" s="8"/>
      <c r="AF134" s="8"/>
      <c r="AG134" s="8"/>
    </row>
    <row r="135">
      <c r="A135" s="7"/>
      <c r="B135" s="7"/>
      <c r="C135" s="7"/>
      <c r="D135" s="7" t="s">
        <v>38</v>
      </c>
      <c r="E135" s="7" t="s">
        <v>33</v>
      </c>
      <c r="F135" s="7">
        <v>195.0</v>
      </c>
      <c r="G135" s="7">
        <v>13.019</v>
      </c>
      <c r="H135" s="7" t="s">
        <v>32</v>
      </c>
      <c r="I135" s="7">
        <v>0.073</v>
      </c>
      <c r="J135" s="7">
        <v>114017.0</v>
      </c>
      <c r="K135" s="7">
        <v>12.934</v>
      </c>
      <c r="L135" s="7">
        <v>13.025</v>
      </c>
      <c r="M135" s="8">
        <f t="shared" si="1"/>
        <v>10.1114757</v>
      </c>
      <c r="N135" s="7">
        <v>200.0</v>
      </c>
      <c r="O135" s="8">
        <f t="shared" si="2"/>
        <v>2022.29514</v>
      </c>
      <c r="P135" s="8">
        <v>0.1372</v>
      </c>
      <c r="Q135" s="8">
        <f t="shared" si="3"/>
        <v>14739.7605</v>
      </c>
      <c r="R135" s="8"/>
      <c r="S135" s="8">
        <v>0.028566167580594513</v>
      </c>
      <c r="T135" s="8">
        <v>0.031168870457333603</v>
      </c>
      <c r="U135" s="8">
        <f t="shared" si="4"/>
        <v>10.08290953</v>
      </c>
      <c r="V135" s="8">
        <f t="shared" si="5"/>
        <v>2016.581907</v>
      </c>
      <c r="W135" s="8">
        <f t="shared" si="6"/>
        <v>14698.11885</v>
      </c>
      <c r="X135" s="8">
        <f t="shared" si="7"/>
        <v>-0.002602702877</v>
      </c>
      <c r="Y135" s="8">
        <f t="shared" si="8"/>
        <v>0.05973503804</v>
      </c>
      <c r="Z135" s="8">
        <f t="shared" si="9"/>
        <v>-3.794027517</v>
      </c>
      <c r="AA135" s="8">
        <f t="shared" si="10"/>
        <v>87.07731492</v>
      </c>
      <c r="AB135" s="8"/>
      <c r="AC135" s="8"/>
      <c r="AD135" s="8"/>
      <c r="AE135" s="8"/>
      <c r="AF135" s="8"/>
      <c r="AG135" s="8"/>
    </row>
    <row r="136">
      <c r="A136" s="7" t="s">
        <v>34</v>
      </c>
      <c r="B136" s="7" t="s">
        <v>41</v>
      </c>
      <c r="C136" s="7" t="s">
        <v>42</v>
      </c>
      <c r="D136" s="7" t="s">
        <v>38</v>
      </c>
      <c r="E136" s="7" t="s">
        <v>72</v>
      </c>
      <c r="F136" s="7">
        <v>190.0</v>
      </c>
      <c r="G136" s="7">
        <v>12.97</v>
      </c>
      <c r="H136" s="7" t="s">
        <v>32</v>
      </c>
      <c r="I136" s="7">
        <v>0.026</v>
      </c>
      <c r="J136" s="7">
        <v>11276.0</v>
      </c>
      <c r="K136" s="7">
        <v>12.958</v>
      </c>
      <c r="L136" s="7">
        <v>12.999</v>
      </c>
      <c r="M136" s="8">
        <f t="shared" si="1"/>
        <v>0.06597354271</v>
      </c>
      <c r="N136" s="7">
        <v>200.0</v>
      </c>
      <c r="O136" s="8">
        <f t="shared" si="2"/>
        <v>13.19470854</v>
      </c>
      <c r="P136" s="8">
        <v>0.11709999999999998</v>
      </c>
      <c r="Q136" s="8">
        <f t="shared" si="3"/>
        <v>112.6789799</v>
      </c>
      <c r="R136" s="8"/>
      <c r="S136" s="8">
        <v>0.028566167580594513</v>
      </c>
      <c r="T136" s="8">
        <v>0.031168870457333603</v>
      </c>
      <c r="U136" s="8">
        <f t="shared" si="4"/>
        <v>0.03740737513</v>
      </c>
      <c r="V136" s="8">
        <f t="shared" si="5"/>
        <v>7.481475027</v>
      </c>
      <c r="W136" s="8">
        <f t="shared" si="6"/>
        <v>63.88962448</v>
      </c>
      <c r="X136" s="8">
        <f t="shared" si="7"/>
        <v>-0.002602702877</v>
      </c>
      <c r="Y136" s="8">
        <f t="shared" si="8"/>
        <v>0.05973503804</v>
      </c>
      <c r="Z136" s="8">
        <f t="shared" si="9"/>
        <v>-4.445265374</v>
      </c>
      <c r="AA136" s="8">
        <f t="shared" si="10"/>
        <v>102.0239762</v>
      </c>
      <c r="AB136" s="8"/>
      <c r="AC136" s="8"/>
      <c r="AD136" s="8"/>
      <c r="AE136" s="8"/>
      <c r="AF136" s="8"/>
      <c r="AG136" s="8"/>
    </row>
    <row r="137">
      <c r="A137" s="7"/>
      <c r="B137" s="7"/>
      <c r="C137" s="7"/>
      <c r="D137" s="7" t="s">
        <v>38</v>
      </c>
      <c r="E137" s="7" t="s">
        <v>33</v>
      </c>
      <c r="F137" s="7">
        <v>195.0</v>
      </c>
      <c r="G137" s="7">
        <v>12.961</v>
      </c>
      <c r="H137" s="7" t="s">
        <v>32</v>
      </c>
      <c r="I137" s="7">
        <v>0.042</v>
      </c>
      <c r="J137" s="7">
        <v>170917.0</v>
      </c>
      <c r="K137" s="7">
        <v>12.921</v>
      </c>
      <c r="L137" s="7">
        <v>12.996</v>
      </c>
      <c r="M137" s="8">
        <f t="shared" si="1"/>
        <v>22.10228889</v>
      </c>
      <c r="N137" s="7">
        <v>200.0</v>
      </c>
      <c r="O137" s="8">
        <f t="shared" si="2"/>
        <v>4420.457778</v>
      </c>
      <c r="P137" s="8">
        <v>0.11709999999999998</v>
      </c>
      <c r="Q137" s="8">
        <f t="shared" si="3"/>
        <v>37749.42595</v>
      </c>
      <c r="R137" s="8"/>
      <c r="S137" s="8">
        <v>0.028566167580594513</v>
      </c>
      <c r="T137" s="8">
        <v>0.031168870457333603</v>
      </c>
      <c r="U137" s="8">
        <f t="shared" si="4"/>
        <v>22.07372272</v>
      </c>
      <c r="V137" s="8">
        <f t="shared" si="5"/>
        <v>4414.744545</v>
      </c>
      <c r="W137" s="8">
        <f t="shared" si="6"/>
        <v>37700.63659</v>
      </c>
      <c r="X137" s="8">
        <f t="shared" si="7"/>
        <v>-0.002602702877</v>
      </c>
      <c r="Y137" s="8">
        <f t="shared" si="8"/>
        <v>0.05973503804</v>
      </c>
      <c r="Z137" s="8">
        <f t="shared" si="9"/>
        <v>-4.445265374</v>
      </c>
      <c r="AA137" s="8">
        <f t="shared" si="10"/>
        <v>102.0239762</v>
      </c>
      <c r="AB137" s="8"/>
      <c r="AC137" s="8"/>
      <c r="AD137" s="8"/>
      <c r="AE137" s="8"/>
      <c r="AF137" s="8"/>
      <c r="AG137" s="8"/>
    </row>
    <row r="138">
      <c r="A138" s="7" t="s">
        <v>27</v>
      </c>
      <c r="B138" s="7" t="s">
        <v>35</v>
      </c>
      <c r="C138" s="7" t="s">
        <v>43</v>
      </c>
      <c r="D138" s="7" t="s">
        <v>38</v>
      </c>
      <c r="E138" s="7" t="s">
        <v>72</v>
      </c>
      <c r="F138" s="7">
        <v>190.0</v>
      </c>
      <c r="G138" s="7">
        <v>13.004</v>
      </c>
      <c r="H138" s="7" t="s">
        <v>32</v>
      </c>
      <c r="I138" s="7">
        <v>0.033</v>
      </c>
      <c r="J138" s="7">
        <v>7733.0</v>
      </c>
      <c r="K138" s="7">
        <v>12.974</v>
      </c>
      <c r="L138" s="7">
        <v>13.013</v>
      </c>
      <c r="M138" s="8">
        <f t="shared" si="1"/>
        <v>0.08945572329</v>
      </c>
      <c r="N138" s="7">
        <v>200.0</v>
      </c>
      <c r="O138" s="8">
        <f t="shared" si="2"/>
        <v>17.89114466</v>
      </c>
      <c r="P138" s="8">
        <v>0.15189999999999992</v>
      </c>
      <c r="Q138" s="8">
        <f t="shared" si="3"/>
        <v>117.7823875</v>
      </c>
      <c r="R138" s="8"/>
      <c r="S138" s="8">
        <v>0.028566167580594513</v>
      </c>
      <c r="T138" s="8">
        <v>0.031168870457333603</v>
      </c>
      <c r="U138" s="8">
        <f t="shared" si="4"/>
        <v>0.06088955571</v>
      </c>
      <c r="V138" s="8">
        <f t="shared" si="5"/>
        <v>12.17791114</v>
      </c>
      <c r="W138" s="8">
        <f t="shared" si="6"/>
        <v>80.17058027</v>
      </c>
      <c r="X138" s="8">
        <f t="shared" si="7"/>
        <v>-0.002602702877</v>
      </c>
      <c r="Y138" s="8">
        <f t="shared" si="8"/>
        <v>0.05973503804</v>
      </c>
      <c r="Z138" s="8">
        <f t="shared" si="9"/>
        <v>-3.426863564</v>
      </c>
      <c r="AA138" s="8">
        <f t="shared" si="10"/>
        <v>78.650478</v>
      </c>
      <c r="AB138" s="8"/>
      <c r="AC138" s="8"/>
      <c r="AD138" s="8"/>
      <c r="AE138" s="8"/>
      <c r="AF138" s="8"/>
      <c r="AG138" s="8"/>
    </row>
    <row r="139">
      <c r="A139" s="7"/>
      <c r="B139" s="7"/>
      <c r="C139" s="7"/>
      <c r="D139" s="7" t="s">
        <v>38</v>
      </c>
      <c r="E139" s="7" t="s">
        <v>33</v>
      </c>
      <c r="F139" s="7">
        <v>195.0</v>
      </c>
      <c r="G139" s="7">
        <v>12.988</v>
      </c>
      <c r="H139" s="7" t="s">
        <v>32</v>
      </c>
      <c r="I139" s="7">
        <v>0.047</v>
      </c>
      <c r="J139" s="7">
        <v>86445.0</v>
      </c>
      <c r="K139" s="7">
        <v>12.936</v>
      </c>
      <c r="L139" s="7">
        <v>13.003</v>
      </c>
      <c r="M139" s="8">
        <f t="shared" si="1"/>
        <v>16.33503401</v>
      </c>
      <c r="N139" s="7">
        <v>200.0</v>
      </c>
      <c r="O139" s="8">
        <f t="shared" si="2"/>
        <v>3267.006803</v>
      </c>
      <c r="P139" s="8">
        <v>0.15189999999999992</v>
      </c>
      <c r="Q139" s="8">
        <f t="shared" si="3"/>
        <v>21507.61555</v>
      </c>
      <c r="R139" s="8"/>
      <c r="S139" s="8">
        <v>0.028566167580594513</v>
      </c>
      <c r="T139" s="8">
        <v>0.031168870457333603</v>
      </c>
      <c r="U139" s="8">
        <f t="shared" si="4"/>
        <v>16.30646785</v>
      </c>
      <c r="V139" s="8">
        <f t="shared" si="5"/>
        <v>3261.293569</v>
      </c>
      <c r="W139" s="8">
        <f t="shared" si="6"/>
        <v>21470.00375</v>
      </c>
      <c r="X139" s="8">
        <f t="shared" si="7"/>
        <v>-0.002602702877</v>
      </c>
      <c r="Y139" s="8">
        <f t="shared" si="8"/>
        <v>0.05973503804</v>
      </c>
      <c r="Z139" s="8">
        <f t="shared" si="9"/>
        <v>-3.426863564</v>
      </c>
      <c r="AA139" s="8">
        <f t="shared" si="10"/>
        <v>78.650478</v>
      </c>
      <c r="AB139" s="8"/>
      <c r="AC139" s="8"/>
      <c r="AD139" s="8"/>
      <c r="AE139" s="8"/>
      <c r="AF139" s="8"/>
      <c r="AG139" s="8"/>
    </row>
    <row r="140">
      <c r="A140" s="7" t="s">
        <v>27</v>
      </c>
      <c r="B140" s="7" t="s">
        <v>35</v>
      </c>
      <c r="C140" s="7" t="s">
        <v>44</v>
      </c>
      <c r="D140" s="7" t="s">
        <v>38</v>
      </c>
      <c r="E140" s="7" t="s">
        <v>72</v>
      </c>
      <c r="F140" s="7">
        <v>190.0</v>
      </c>
      <c r="G140" s="7">
        <v>12.998</v>
      </c>
      <c r="H140" s="7" t="s">
        <v>32</v>
      </c>
      <c r="I140" s="7">
        <v>0.015</v>
      </c>
      <c r="J140" s="7">
        <v>5292.0</v>
      </c>
      <c r="K140" s="7">
        <v>12.985</v>
      </c>
      <c r="L140" s="7">
        <v>13.004</v>
      </c>
      <c r="M140" s="8">
        <f t="shared" si="1"/>
        <v>0.1214931815</v>
      </c>
      <c r="N140" s="7">
        <v>200.0</v>
      </c>
      <c r="O140" s="8">
        <f t="shared" si="2"/>
        <v>24.2986363</v>
      </c>
      <c r="P140" s="8">
        <v>0.15649999999999986</v>
      </c>
      <c r="Q140" s="8">
        <f t="shared" si="3"/>
        <v>155.2628518</v>
      </c>
      <c r="R140" s="8"/>
      <c r="S140" s="8">
        <v>0.028566167580594513</v>
      </c>
      <c r="T140" s="8">
        <v>0.031168870457333603</v>
      </c>
      <c r="U140" s="8">
        <f t="shared" si="4"/>
        <v>0.09292701392</v>
      </c>
      <c r="V140" s="8">
        <f t="shared" si="5"/>
        <v>18.58540278</v>
      </c>
      <c r="W140" s="8">
        <f t="shared" si="6"/>
        <v>118.7565673</v>
      </c>
      <c r="X140" s="8">
        <f t="shared" si="7"/>
        <v>-0.002602702877</v>
      </c>
      <c r="Y140" s="8">
        <f t="shared" si="8"/>
        <v>0.05973503804</v>
      </c>
      <c r="Z140" s="8">
        <f t="shared" si="9"/>
        <v>-3.326137862</v>
      </c>
      <c r="AA140" s="8">
        <f t="shared" si="10"/>
        <v>76.33870676</v>
      </c>
      <c r="AB140" s="8"/>
      <c r="AC140" s="8"/>
      <c r="AD140" s="8"/>
      <c r="AE140" s="8"/>
      <c r="AF140" s="8"/>
      <c r="AG140" s="8"/>
    </row>
    <row r="141">
      <c r="A141" s="7"/>
      <c r="B141" s="7"/>
      <c r="C141" s="7"/>
      <c r="D141" s="7" t="s">
        <v>38</v>
      </c>
      <c r="E141" s="7" t="s">
        <v>33</v>
      </c>
      <c r="F141" s="7">
        <v>195.0</v>
      </c>
      <c r="G141" s="7">
        <v>13.001</v>
      </c>
      <c r="H141" s="7" t="s">
        <v>32</v>
      </c>
      <c r="I141" s="7">
        <v>0.044</v>
      </c>
      <c r="J141" s="7">
        <v>43558.0</v>
      </c>
      <c r="K141" s="7">
        <v>12.969</v>
      </c>
      <c r="L141" s="7">
        <v>13.014</v>
      </c>
      <c r="M141" s="8">
        <f t="shared" si="1"/>
        <v>0.02888718228</v>
      </c>
      <c r="N141" s="7">
        <v>200.0</v>
      </c>
      <c r="O141" s="8">
        <f t="shared" si="2"/>
        <v>5.777436457</v>
      </c>
      <c r="P141" s="8">
        <v>0.15649999999999986</v>
      </c>
      <c r="Q141" s="8">
        <f t="shared" si="3"/>
        <v>36.91652688</v>
      </c>
      <c r="R141" s="8"/>
      <c r="S141" s="8">
        <v>0.028566167580594513</v>
      </c>
      <c r="T141" s="8">
        <v>0.031168870457333603</v>
      </c>
      <c r="U141" s="8">
        <f t="shared" si="4"/>
        <v>0.0003210147022</v>
      </c>
      <c r="V141" s="8">
        <f t="shared" si="5"/>
        <v>0.06420294044</v>
      </c>
      <c r="W141" s="8">
        <f t="shared" si="6"/>
        <v>0.4102424309</v>
      </c>
      <c r="X141" s="8">
        <f t="shared" si="7"/>
        <v>-0.002602702877</v>
      </c>
      <c r="Y141" s="8">
        <f t="shared" si="8"/>
        <v>0.05973503804</v>
      </c>
      <c r="Z141" s="8">
        <f t="shared" si="9"/>
        <v>-3.326137862</v>
      </c>
      <c r="AA141" s="8">
        <f t="shared" si="10"/>
        <v>76.33870676</v>
      </c>
      <c r="AB141" s="8"/>
      <c r="AC141" s="8"/>
      <c r="AD141" s="8"/>
      <c r="AE141" s="8"/>
      <c r="AF141" s="8"/>
      <c r="AG141" s="8"/>
    </row>
    <row r="142">
      <c r="A142" s="7" t="s">
        <v>27</v>
      </c>
      <c r="B142" s="7" t="s">
        <v>38</v>
      </c>
      <c r="C142" s="7" t="s">
        <v>45</v>
      </c>
      <c r="D142" s="7" t="s">
        <v>38</v>
      </c>
      <c r="E142" s="7" t="s">
        <v>72</v>
      </c>
      <c r="F142" s="7">
        <v>190.0</v>
      </c>
      <c r="G142" s="7">
        <v>13.007</v>
      </c>
      <c r="H142" s="7" t="s">
        <v>32</v>
      </c>
      <c r="I142" s="7">
        <v>0.092</v>
      </c>
      <c r="J142" s="7">
        <v>1507866.0</v>
      </c>
      <c r="K142" s="7">
        <v>12.941</v>
      </c>
      <c r="L142" s="7">
        <v>13.09</v>
      </c>
      <c r="M142" s="8">
        <f t="shared" si="1"/>
        <v>7.756272955</v>
      </c>
      <c r="N142" s="7">
        <v>200.0</v>
      </c>
      <c r="O142" s="8">
        <f t="shared" si="2"/>
        <v>1551.254591</v>
      </c>
      <c r="P142" s="8">
        <v>0.0766</v>
      </c>
      <c r="Q142" s="8">
        <f t="shared" si="3"/>
        <v>20251.36542</v>
      </c>
      <c r="R142" s="8"/>
      <c r="S142" s="8">
        <v>0.028566167580594513</v>
      </c>
      <c r="T142" s="8">
        <v>0.031168870457333603</v>
      </c>
      <c r="U142" s="8">
        <f t="shared" si="4"/>
        <v>7.727706787</v>
      </c>
      <c r="V142" s="8">
        <f t="shared" si="5"/>
        <v>1545.541357</v>
      </c>
      <c r="W142" s="8">
        <f t="shared" si="6"/>
        <v>20176.78012</v>
      </c>
      <c r="X142" s="8">
        <f t="shared" si="7"/>
        <v>-0.002602702877</v>
      </c>
      <c r="Y142" s="8">
        <f t="shared" si="8"/>
        <v>0.05973503804</v>
      </c>
      <c r="Z142" s="8">
        <f t="shared" si="9"/>
        <v>-6.795568869</v>
      </c>
      <c r="AA142" s="8">
        <f t="shared" si="10"/>
        <v>155.9661568</v>
      </c>
      <c r="AB142" s="8"/>
      <c r="AC142" s="8"/>
      <c r="AD142" s="8"/>
      <c r="AE142" s="8"/>
      <c r="AF142" s="8"/>
      <c r="AG142" s="8"/>
    </row>
    <row r="143">
      <c r="A143" s="7"/>
      <c r="B143" s="7"/>
      <c r="C143" s="7"/>
      <c r="D143" s="7" t="s">
        <v>38</v>
      </c>
      <c r="E143" s="7" t="s">
        <v>33</v>
      </c>
      <c r="F143" s="7">
        <v>195.0</v>
      </c>
      <c r="G143" s="7">
        <v>12.997</v>
      </c>
      <c r="H143" s="7" t="s">
        <v>32</v>
      </c>
      <c r="I143" s="7">
        <v>0.065</v>
      </c>
      <c r="J143" s="7">
        <v>194406.0</v>
      </c>
      <c r="K143" s="7">
        <v>12.941</v>
      </c>
      <c r="L143" s="7">
        <v>13.026</v>
      </c>
      <c r="M143" s="8">
        <f t="shared" si="1"/>
        <v>31.46237255</v>
      </c>
      <c r="N143" s="7">
        <v>200.0</v>
      </c>
      <c r="O143" s="8">
        <f t="shared" si="2"/>
        <v>6292.47451</v>
      </c>
      <c r="P143" s="8">
        <v>0.0766</v>
      </c>
      <c r="Q143" s="8">
        <f t="shared" si="3"/>
        <v>82147.18682</v>
      </c>
      <c r="R143" s="8"/>
      <c r="S143" s="8">
        <v>0.028566167580594513</v>
      </c>
      <c r="T143" s="8">
        <v>0.031168870457333603</v>
      </c>
      <c r="U143" s="8">
        <f t="shared" si="4"/>
        <v>31.43380638</v>
      </c>
      <c r="V143" s="8">
        <f t="shared" si="5"/>
        <v>6286.761277</v>
      </c>
      <c r="W143" s="8">
        <f t="shared" si="6"/>
        <v>82072.60153</v>
      </c>
      <c r="X143" s="8">
        <f t="shared" si="7"/>
        <v>-0.002602702877</v>
      </c>
      <c r="Y143" s="8">
        <f t="shared" si="8"/>
        <v>0.05973503804</v>
      </c>
      <c r="Z143" s="8">
        <f t="shared" si="9"/>
        <v>-6.795568869</v>
      </c>
      <c r="AA143" s="8">
        <f t="shared" si="10"/>
        <v>155.9661568</v>
      </c>
      <c r="AB143" s="8"/>
      <c r="AC143" s="8"/>
      <c r="AD143" s="8"/>
      <c r="AE143" s="8"/>
      <c r="AF143" s="8"/>
      <c r="AG143" s="8"/>
    </row>
    <row r="144">
      <c r="A144" s="7" t="s">
        <v>27</v>
      </c>
      <c r="B144" s="7" t="s">
        <v>38</v>
      </c>
      <c r="C144" s="7" t="s">
        <v>46</v>
      </c>
      <c r="D144" s="7" t="s">
        <v>38</v>
      </c>
      <c r="E144" s="7" t="s">
        <v>72</v>
      </c>
      <c r="F144" s="7">
        <v>190.0</v>
      </c>
      <c r="G144" s="7">
        <v>12.97</v>
      </c>
      <c r="H144" s="7" t="s">
        <v>32</v>
      </c>
      <c r="I144" s="7">
        <v>0.032</v>
      </c>
      <c r="J144" s="7">
        <v>6179.0</v>
      </c>
      <c r="K144" s="7">
        <v>12.947</v>
      </c>
      <c r="L144" s="7">
        <v>12.997</v>
      </c>
      <c r="M144" s="8">
        <f t="shared" si="1"/>
        <v>0.05947064485</v>
      </c>
      <c r="N144" s="7">
        <v>200.0</v>
      </c>
      <c r="O144" s="8">
        <f t="shared" si="2"/>
        <v>11.89412897</v>
      </c>
      <c r="P144" s="8">
        <v>0.1856</v>
      </c>
      <c r="Q144" s="8">
        <f t="shared" si="3"/>
        <v>64.08474661</v>
      </c>
      <c r="R144" s="8"/>
      <c r="S144" s="8">
        <v>0.028566167580594513</v>
      </c>
      <c r="T144" s="8">
        <v>0.031168870457333603</v>
      </c>
      <c r="U144" s="8">
        <f t="shared" si="4"/>
        <v>0.03090447727</v>
      </c>
      <c r="V144" s="8">
        <f t="shared" si="5"/>
        <v>6.180895454</v>
      </c>
      <c r="W144" s="8">
        <f t="shared" si="6"/>
        <v>33.30223844</v>
      </c>
      <c r="X144" s="8">
        <f t="shared" si="7"/>
        <v>-0.002602702877</v>
      </c>
      <c r="Y144" s="8">
        <f t="shared" si="8"/>
        <v>0.05973503804</v>
      </c>
      <c r="Z144" s="8">
        <f t="shared" si="9"/>
        <v>-2.804636721</v>
      </c>
      <c r="AA144" s="8">
        <f t="shared" si="10"/>
        <v>64.36965306</v>
      </c>
      <c r="AB144" s="8"/>
      <c r="AC144" s="8"/>
      <c r="AD144" s="8"/>
      <c r="AE144" s="8"/>
      <c r="AF144" s="8"/>
      <c r="AG144" s="8"/>
    </row>
    <row r="145">
      <c r="A145" s="7"/>
      <c r="B145" s="7"/>
      <c r="C145" s="7"/>
      <c r="D145" s="7" t="s">
        <v>38</v>
      </c>
      <c r="E145" s="7" t="s">
        <v>33</v>
      </c>
      <c r="F145" s="7">
        <v>195.0</v>
      </c>
      <c r="G145" s="7">
        <v>12.979</v>
      </c>
      <c r="H145" s="7" t="s">
        <v>32</v>
      </c>
      <c r="I145" s="7">
        <v>0.053</v>
      </c>
      <c r="J145" s="7">
        <v>103900.0</v>
      </c>
      <c r="K145" s="7">
        <v>12.932</v>
      </c>
      <c r="L145" s="7">
        <v>12.999</v>
      </c>
      <c r="M145" s="8">
        <f t="shared" si="1"/>
        <v>254.1274306</v>
      </c>
      <c r="N145" s="7">
        <v>200.0</v>
      </c>
      <c r="O145" s="8">
        <f t="shared" si="2"/>
        <v>50825.48612</v>
      </c>
      <c r="P145" s="8">
        <v>0.1856</v>
      </c>
      <c r="Q145" s="8">
        <f t="shared" si="3"/>
        <v>273844.214</v>
      </c>
      <c r="R145" s="8"/>
      <c r="S145" s="8">
        <v>0.028566167580594513</v>
      </c>
      <c r="T145" s="8">
        <v>0.031168870457333603</v>
      </c>
      <c r="U145" s="8">
        <f t="shared" si="4"/>
        <v>254.0988644</v>
      </c>
      <c r="V145" s="8">
        <f t="shared" si="5"/>
        <v>50819.77289</v>
      </c>
      <c r="W145" s="8">
        <f t="shared" si="6"/>
        <v>273813.4315</v>
      </c>
      <c r="X145" s="8">
        <f t="shared" si="7"/>
        <v>-0.002602702877</v>
      </c>
      <c r="Y145" s="8">
        <f t="shared" si="8"/>
        <v>0.05973503804</v>
      </c>
      <c r="Z145" s="8">
        <f t="shared" si="9"/>
        <v>-2.804636721</v>
      </c>
      <c r="AA145" s="8">
        <f t="shared" si="10"/>
        <v>64.36965306</v>
      </c>
      <c r="AB145" s="8"/>
      <c r="AC145" s="8"/>
      <c r="AD145" s="8"/>
      <c r="AE145" s="8"/>
      <c r="AF145" s="8"/>
      <c r="AG145" s="8"/>
    </row>
    <row r="146">
      <c r="A146" s="7" t="s">
        <v>27</v>
      </c>
      <c r="B146" s="7" t="s">
        <v>41</v>
      </c>
      <c r="C146" s="7" t="s">
        <v>47</v>
      </c>
      <c r="D146" s="7" t="s">
        <v>38</v>
      </c>
      <c r="E146" s="7" t="s">
        <v>72</v>
      </c>
      <c r="F146" s="7">
        <v>190.0</v>
      </c>
      <c r="G146" s="7">
        <v>12.977</v>
      </c>
      <c r="H146" s="7" t="s">
        <v>32</v>
      </c>
      <c r="I146" s="7">
        <v>0.011</v>
      </c>
      <c r="J146" s="7">
        <v>408.85</v>
      </c>
      <c r="K146" s="7">
        <v>12.964</v>
      </c>
      <c r="L146" s="7">
        <v>12.981</v>
      </c>
      <c r="M146" s="8">
        <f t="shared" si="1"/>
        <v>0.02389259</v>
      </c>
      <c r="N146" s="7">
        <v>200.0</v>
      </c>
      <c r="O146" s="8">
        <f t="shared" si="2"/>
        <v>4.778517999</v>
      </c>
      <c r="P146" s="8">
        <v>0.12190000000000012</v>
      </c>
      <c r="Q146" s="8">
        <f t="shared" si="3"/>
        <v>39.20031172</v>
      </c>
      <c r="R146" s="8"/>
      <c r="S146" s="8">
        <v>0.028566167580594513</v>
      </c>
      <c r="T146" s="8">
        <v>0.031168870457333603</v>
      </c>
      <c r="U146" s="8">
        <f t="shared" si="4"/>
        <v>-0.004673577585</v>
      </c>
      <c r="V146" s="8">
        <f t="shared" si="5"/>
        <v>-0.9347155171</v>
      </c>
      <c r="W146" s="8">
        <f t="shared" si="6"/>
        <v>-7.667887753</v>
      </c>
      <c r="X146" s="8">
        <f t="shared" si="7"/>
        <v>-0.002602702877</v>
      </c>
      <c r="Y146" s="8">
        <f t="shared" si="8"/>
        <v>0.05973503804</v>
      </c>
      <c r="Z146" s="8">
        <f t="shared" si="9"/>
        <v>-4.270226213</v>
      </c>
      <c r="AA146" s="8">
        <f t="shared" si="10"/>
        <v>98.00662516</v>
      </c>
      <c r="AB146" s="8"/>
      <c r="AC146" s="8"/>
      <c r="AD146" s="8"/>
      <c r="AE146" s="8"/>
      <c r="AF146" s="8"/>
      <c r="AG146" s="8"/>
    </row>
    <row r="147">
      <c r="A147" s="7"/>
      <c r="B147" s="7"/>
      <c r="C147" s="7"/>
      <c r="D147" s="7" t="s">
        <v>38</v>
      </c>
      <c r="E147" s="7" t="s">
        <v>33</v>
      </c>
      <c r="F147" s="7">
        <v>195.0</v>
      </c>
      <c r="G147" s="7">
        <v>12.977</v>
      </c>
      <c r="H147" s="7" t="s">
        <v>32</v>
      </c>
      <c r="I147" s="7">
        <v>0.026</v>
      </c>
      <c r="J147" s="7">
        <v>17112.0</v>
      </c>
      <c r="K147" s="7">
        <v>12.97</v>
      </c>
      <c r="L147" s="7">
        <v>13.0</v>
      </c>
      <c r="M147" s="8">
        <f t="shared" si="1"/>
        <v>1.017783858</v>
      </c>
      <c r="N147" s="7">
        <v>200.0</v>
      </c>
      <c r="O147" s="8">
        <f t="shared" si="2"/>
        <v>203.5567715</v>
      </c>
      <c r="P147" s="8">
        <v>0.12190000000000012</v>
      </c>
      <c r="Q147" s="8">
        <f t="shared" si="3"/>
        <v>1669.866871</v>
      </c>
      <c r="R147" s="8"/>
      <c r="S147" s="8">
        <v>0.028566167580594513</v>
      </c>
      <c r="T147" s="8">
        <v>0.031168870457333603</v>
      </c>
      <c r="U147" s="8">
        <f t="shared" si="4"/>
        <v>0.9892176901</v>
      </c>
      <c r="V147" s="8">
        <f t="shared" si="5"/>
        <v>197.843538</v>
      </c>
      <c r="W147" s="8">
        <f t="shared" si="6"/>
        <v>1622.998671</v>
      </c>
      <c r="X147" s="8">
        <f t="shared" si="7"/>
        <v>-0.002602702877</v>
      </c>
      <c r="Y147" s="8">
        <f t="shared" si="8"/>
        <v>0.05973503804</v>
      </c>
      <c r="Z147" s="8">
        <f t="shared" si="9"/>
        <v>-4.270226213</v>
      </c>
      <c r="AA147" s="8">
        <f t="shared" si="10"/>
        <v>98.00662516</v>
      </c>
      <c r="AB147" s="8"/>
      <c r="AC147" s="8"/>
      <c r="AD147" s="8"/>
      <c r="AE147" s="8"/>
      <c r="AF147" s="8"/>
      <c r="AG147" s="8"/>
    </row>
    <row r="148">
      <c r="A148" s="7" t="s">
        <v>27</v>
      </c>
      <c r="B148" s="7" t="s">
        <v>41</v>
      </c>
      <c r="C148" s="7" t="s">
        <v>48</v>
      </c>
      <c r="D148" s="7" t="s">
        <v>38</v>
      </c>
      <c r="E148" s="7" t="s">
        <v>72</v>
      </c>
      <c r="F148" s="7">
        <v>190.0</v>
      </c>
      <c r="G148" s="7">
        <v>13.012</v>
      </c>
      <c r="H148" s="7" t="s">
        <v>32</v>
      </c>
      <c r="I148" s="7">
        <v>0.059</v>
      </c>
      <c r="J148" s="7">
        <v>16813.0</v>
      </c>
      <c r="K148" s="7">
        <v>12.942</v>
      </c>
      <c r="L148" s="7">
        <v>13.01</v>
      </c>
      <c r="M148" s="8">
        <f t="shared" si="1"/>
        <v>0.8105775721</v>
      </c>
      <c r="N148" s="7">
        <v>200.0</v>
      </c>
      <c r="O148" s="8">
        <f t="shared" si="2"/>
        <v>162.1155144</v>
      </c>
      <c r="P148" s="8">
        <v>0.09610000000000007</v>
      </c>
      <c r="Q148" s="8">
        <f t="shared" si="3"/>
        <v>1686.94604</v>
      </c>
      <c r="R148" s="8"/>
      <c r="S148" s="8">
        <v>0.028566167580594513</v>
      </c>
      <c r="T148" s="8">
        <v>0.031168870457333603</v>
      </c>
      <c r="U148" s="8">
        <f t="shared" si="4"/>
        <v>0.7820114045</v>
      </c>
      <c r="V148" s="8">
        <f t="shared" si="5"/>
        <v>156.4022809</v>
      </c>
      <c r="W148" s="8">
        <f t="shared" si="6"/>
        <v>1627.495119</v>
      </c>
      <c r="X148" s="8">
        <f t="shared" si="7"/>
        <v>-0.002602702877</v>
      </c>
      <c r="Y148" s="8">
        <f t="shared" si="8"/>
        <v>0.05973503804</v>
      </c>
      <c r="Z148" s="8">
        <f t="shared" si="9"/>
        <v>-5.416655311</v>
      </c>
      <c r="AA148" s="8">
        <f t="shared" si="10"/>
        <v>124.3184975</v>
      </c>
      <c r="AB148" s="8"/>
      <c r="AC148" s="8"/>
      <c r="AD148" s="8"/>
      <c r="AE148" s="8"/>
      <c r="AF148" s="8"/>
      <c r="AG148" s="8"/>
    </row>
    <row r="149">
      <c r="A149" s="7"/>
      <c r="B149" s="7"/>
      <c r="C149" s="7"/>
      <c r="D149" s="7" t="s">
        <v>38</v>
      </c>
      <c r="E149" s="7" t="s">
        <v>33</v>
      </c>
      <c r="F149" s="7">
        <v>195.0</v>
      </c>
      <c r="G149" s="7">
        <v>12.918</v>
      </c>
      <c r="H149" s="7" t="s">
        <v>32</v>
      </c>
      <c r="I149" s="7">
        <v>0.069</v>
      </c>
      <c r="J149" s="7">
        <v>20742.0</v>
      </c>
      <c r="K149" s="7">
        <v>12.917</v>
      </c>
      <c r="L149" s="7">
        <v>13.0</v>
      </c>
      <c r="M149" s="8">
        <f t="shared" si="1"/>
        <v>3.183241252</v>
      </c>
      <c r="N149" s="7">
        <v>200.0</v>
      </c>
      <c r="O149" s="8">
        <f t="shared" si="2"/>
        <v>636.6482505</v>
      </c>
      <c r="P149" s="8">
        <v>0.09610000000000007</v>
      </c>
      <c r="Q149" s="8">
        <f t="shared" si="3"/>
        <v>6624.851722</v>
      </c>
      <c r="R149" s="8"/>
      <c r="S149" s="8">
        <v>0.028566167580594513</v>
      </c>
      <c r="T149" s="8">
        <v>0.031168870457333603</v>
      </c>
      <c r="U149" s="8">
        <f t="shared" si="4"/>
        <v>3.154675085</v>
      </c>
      <c r="V149" s="8">
        <f t="shared" si="5"/>
        <v>630.9350169</v>
      </c>
      <c r="W149" s="8">
        <f t="shared" si="6"/>
        <v>6565.400801</v>
      </c>
      <c r="X149" s="8">
        <f t="shared" si="7"/>
        <v>-0.002602702877</v>
      </c>
      <c r="Y149" s="8">
        <f t="shared" si="8"/>
        <v>0.05973503804</v>
      </c>
      <c r="Z149" s="8">
        <f t="shared" si="9"/>
        <v>-5.416655311</v>
      </c>
      <c r="AA149" s="8">
        <f t="shared" si="10"/>
        <v>124.3184975</v>
      </c>
      <c r="AB149" s="8"/>
      <c r="AC149" s="8"/>
      <c r="AD149" s="8"/>
      <c r="AE149" s="8"/>
      <c r="AF149" s="8"/>
      <c r="AG149" s="8"/>
    </row>
    <row r="150">
      <c r="A150" s="7" t="s">
        <v>27</v>
      </c>
      <c r="B150" s="7" t="s">
        <v>41</v>
      </c>
      <c r="C150" s="7" t="s">
        <v>49</v>
      </c>
      <c r="D150" s="7" t="s">
        <v>38</v>
      </c>
      <c r="E150" s="7" t="s">
        <v>72</v>
      </c>
      <c r="F150" s="7">
        <v>190.0</v>
      </c>
      <c r="G150" s="7">
        <v>13.002</v>
      </c>
      <c r="H150" s="7" t="s">
        <v>32</v>
      </c>
      <c r="I150" s="7">
        <v>0.03</v>
      </c>
      <c r="J150" s="7">
        <v>6516.0</v>
      </c>
      <c r="K150" s="7">
        <v>12.957</v>
      </c>
      <c r="L150" s="7">
        <v>13.002</v>
      </c>
      <c r="M150" s="8">
        <f t="shared" si="1"/>
        <v>0.07844553597</v>
      </c>
      <c r="N150" s="7">
        <v>200.0</v>
      </c>
      <c r="O150" s="8">
        <f t="shared" si="2"/>
        <v>15.68910719</v>
      </c>
      <c r="P150" s="8">
        <v>0.1117999999999999</v>
      </c>
      <c r="Q150" s="8">
        <f t="shared" si="3"/>
        <v>140.3319069</v>
      </c>
      <c r="R150" s="8"/>
      <c r="S150" s="8">
        <v>0.028566167580594513</v>
      </c>
      <c r="T150" s="8">
        <v>0.031168870457333603</v>
      </c>
      <c r="U150" s="8">
        <f t="shared" si="4"/>
        <v>0.04987936839</v>
      </c>
      <c r="V150" s="8">
        <f t="shared" si="5"/>
        <v>9.975873678</v>
      </c>
      <c r="W150" s="8">
        <f t="shared" si="6"/>
        <v>89.22963934</v>
      </c>
      <c r="X150" s="8">
        <f t="shared" si="7"/>
        <v>-0.002602702877</v>
      </c>
      <c r="Y150" s="8">
        <f t="shared" si="8"/>
        <v>0.05973503804</v>
      </c>
      <c r="Z150" s="8">
        <f t="shared" si="9"/>
        <v>-4.655997991</v>
      </c>
      <c r="AA150" s="8">
        <f t="shared" si="10"/>
        <v>106.8605332</v>
      </c>
      <c r="AB150" s="8"/>
      <c r="AC150" s="8"/>
      <c r="AD150" s="8"/>
      <c r="AE150" s="8"/>
      <c r="AF150" s="8"/>
      <c r="AG150" s="8"/>
    </row>
    <row r="151">
      <c r="A151" s="7"/>
      <c r="B151" s="7"/>
      <c r="C151" s="7"/>
      <c r="D151" s="7" t="s">
        <v>38</v>
      </c>
      <c r="E151" s="7" t="s">
        <v>33</v>
      </c>
      <c r="F151" s="7">
        <v>195.0</v>
      </c>
      <c r="G151" s="7">
        <v>13.017</v>
      </c>
      <c r="H151" s="7" t="s">
        <v>32</v>
      </c>
      <c r="I151" s="7">
        <v>0.054</v>
      </c>
      <c r="J151" s="7">
        <v>83064.0</v>
      </c>
      <c r="K151" s="7">
        <v>12.961</v>
      </c>
      <c r="L151" s="7">
        <v>13.028</v>
      </c>
      <c r="M151" s="8">
        <f t="shared" si="1"/>
        <v>0.1210372624</v>
      </c>
      <c r="N151" s="7">
        <v>200.0</v>
      </c>
      <c r="O151" s="8">
        <f t="shared" si="2"/>
        <v>24.20745248</v>
      </c>
      <c r="P151" s="8">
        <v>0.1117999999999999</v>
      </c>
      <c r="Q151" s="8">
        <f t="shared" si="3"/>
        <v>216.5246197</v>
      </c>
      <c r="R151" s="8"/>
      <c r="S151" s="8">
        <v>0.028566167580594513</v>
      </c>
      <c r="T151" s="8">
        <v>0.031168870457333603</v>
      </c>
      <c r="U151" s="8">
        <f t="shared" si="4"/>
        <v>0.09247109483</v>
      </c>
      <c r="V151" s="8">
        <f t="shared" si="5"/>
        <v>18.49421897</v>
      </c>
      <c r="W151" s="8">
        <f t="shared" si="6"/>
        <v>165.4223521</v>
      </c>
      <c r="X151" s="8">
        <f t="shared" si="7"/>
        <v>-0.002602702877</v>
      </c>
      <c r="Y151" s="8">
        <f t="shared" si="8"/>
        <v>0.05973503804</v>
      </c>
      <c r="Z151" s="8">
        <f t="shared" si="9"/>
        <v>-4.655997991</v>
      </c>
      <c r="AA151" s="8">
        <f t="shared" si="10"/>
        <v>106.8605332</v>
      </c>
      <c r="AB151" s="8"/>
      <c r="AC151" s="8"/>
      <c r="AD151" s="8"/>
      <c r="AE151" s="8"/>
      <c r="AF151" s="8"/>
      <c r="AG151" s="8"/>
    </row>
    <row r="152">
      <c r="A152" s="7" t="s">
        <v>50</v>
      </c>
      <c r="B152" s="7" t="s">
        <v>50</v>
      </c>
      <c r="C152" s="7" t="s">
        <v>51</v>
      </c>
      <c r="D152" s="7" t="s">
        <v>38</v>
      </c>
      <c r="E152" s="7" t="s">
        <v>72</v>
      </c>
      <c r="F152" s="7">
        <v>190.0</v>
      </c>
      <c r="G152" s="7">
        <v>13.006</v>
      </c>
      <c r="H152" s="7" t="s">
        <v>32</v>
      </c>
      <c r="I152" s="7">
        <v>0.092</v>
      </c>
      <c r="J152" s="7">
        <v>686268.0</v>
      </c>
      <c r="K152" s="7">
        <v>12.946</v>
      </c>
      <c r="L152" s="7">
        <v>13.07</v>
      </c>
      <c r="M152" s="8">
        <f t="shared" si="1"/>
        <v>4.806101225</v>
      </c>
      <c r="N152" s="7">
        <v>200.0</v>
      </c>
      <c r="O152" s="8">
        <f t="shared" si="2"/>
        <v>961.220245</v>
      </c>
      <c r="P152" s="7">
        <v>0.0</v>
      </c>
      <c r="Q152" s="8" t="str">
        <f t="shared" si="3"/>
        <v>#DIV/0!</v>
      </c>
      <c r="R152" s="8"/>
      <c r="S152" s="8">
        <v>0.028566167580594513</v>
      </c>
      <c r="T152" s="8">
        <v>0.031168870457333603</v>
      </c>
      <c r="U152" s="8">
        <f t="shared" si="4"/>
        <v>4.777535057</v>
      </c>
      <c r="V152" s="8">
        <f t="shared" si="5"/>
        <v>955.5070115</v>
      </c>
      <c r="W152" s="8" t="str">
        <f t="shared" si="6"/>
        <v>#DIV/0!</v>
      </c>
      <c r="X152" s="8">
        <f t="shared" si="7"/>
        <v>-0.002602702877</v>
      </c>
      <c r="Y152" s="8">
        <f t="shared" si="8"/>
        <v>0.05973503804</v>
      </c>
      <c r="Z152" s="8" t="str">
        <f t="shared" si="9"/>
        <v>#DIV/0!</v>
      </c>
      <c r="AA152" s="8" t="str">
        <f t="shared" si="10"/>
        <v>#DIV/0!</v>
      </c>
      <c r="AB152" s="8"/>
      <c r="AC152" s="8"/>
      <c r="AD152" s="8"/>
      <c r="AE152" s="8"/>
      <c r="AF152" s="8"/>
      <c r="AG152" s="8"/>
    </row>
    <row r="153">
      <c r="A153" s="7"/>
      <c r="B153" s="7"/>
      <c r="C153" s="7"/>
      <c r="D153" s="7" t="s">
        <v>38</v>
      </c>
      <c r="E153" s="7" t="s">
        <v>33</v>
      </c>
      <c r="F153" s="7">
        <v>195.0</v>
      </c>
      <c r="G153" s="7">
        <v>12.985</v>
      </c>
      <c r="H153" s="7" t="s">
        <v>32</v>
      </c>
      <c r="I153" s="7">
        <v>0.063</v>
      </c>
      <c r="J153" s="7">
        <v>142791.0</v>
      </c>
      <c r="K153" s="7">
        <v>12.936</v>
      </c>
      <c r="L153" s="7">
        <v>13.016</v>
      </c>
      <c r="M153" s="8" t="str">
        <f t="shared" si="1"/>
        <v>#DIV/0!</v>
      </c>
      <c r="N153" s="7">
        <v>200.0</v>
      </c>
      <c r="O153" s="8" t="str">
        <f t="shared" si="2"/>
        <v>#DIV/0!</v>
      </c>
      <c r="P153" s="7">
        <v>0.0</v>
      </c>
      <c r="Q153" s="8" t="str">
        <f t="shared" si="3"/>
        <v>#DIV/0!</v>
      </c>
      <c r="R153" s="8"/>
      <c r="S153" s="8">
        <v>0.028566167580594513</v>
      </c>
      <c r="T153" s="8">
        <v>0.031168870457333603</v>
      </c>
      <c r="U153" s="8" t="str">
        <f t="shared" si="4"/>
        <v>#DIV/0!</v>
      </c>
      <c r="V153" s="8" t="str">
        <f t="shared" si="5"/>
        <v>#DIV/0!</v>
      </c>
      <c r="W153" s="8" t="str">
        <f t="shared" si="6"/>
        <v>#DIV/0!</v>
      </c>
      <c r="X153" s="8">
        <f t="shared" si="7"/>
        <v>-0.002602702877</v>
      </c>
      <c r="Y153" s="8">
        <f t="shared" si="8"/>
        <v>0.05973503804</v>
      </c>
      <c r="Z153" s="8" t="str">
        <f t="shared" si="9"/>
        <v>#DIV/0!</v>
      </c>
      <c r="AA153" s="8" t="str">
        <f t="shared" si="10"/>
        <v>#DIV/0!</v>
      </c>
      <c r="AB153" s="8"/>
      <c r="AC153" s="8"/>
      <c r="AD153" s="8"/>
      <c r="AE153" s="8"/>
      <c r="AF153" s="8"/>
      <c r="AG153" s="8"/>
    </row>
    <row r="154">
      <c r="A154" s="7" t="s">
        <v>52</v>
      </c>
      <c r="B154" s="7" t="s">
        <v>52</v>
      </c>
      <c r="C154" s="7" t="s">
        <v>53</v>
      </c>
      <c r="D154" s="7" t="s">
        <v>38</v>
      </c>
      <c r="E154" s="7" t="s">
        <v>54</v>
      </c>
      <c r="F154" s="7" t="s">
        <v>54</v>
      </c>
      <c r="G154" s="7" t="s">
        <v>54</v>
      </c>
      <c r="H154" s="8"/>
      <c r="I154" s="8"/>
      <c r="J154" s="8"/>
      <c r="K154" s="8"/>
      <c r="L154" s="8"/>
      <c r="M154" s="8" t="str">
        <f t="shared" si="1"/>
        <v>#DIV/0!</v>
      </c>
      <c r="N154" s="7">
        <v>200.0</v>
      </c>
      <c r="O154" s="8" t="str">
        <f t="shared" si="2"/>
        <v>#DIV/0!</v>
      </c>
      <c r="P154" s="7">
        <v>0.0</v>
      </c>
      <c r="Q154" s="8" t="str">
        <f t="shared" si="3"/>
        <v>#DIV/0!</v>
      </c>
      <c r="R154" s="8"/>
      <c r="S154" s="8">
        <v>0.028566167580594513</v>
      </c>
      <c r="T154" s="8">
        <v>0.031168870457333603</v>
      </c>
      <c r="U154" s="8" t="str">
        <f t="shared" si="4"/>
        <v>#DIV/0!</v>
      </c>
      <c r="V154" s="8" t="str">
        <f t="shared" si="5"/>
        <v>#DIV/0!</v>
      </c>
      <c r="W154" s="8" t="str">
        <f t="shared" si="6"/>
        <v>#DIV/0!</v>
      </c>
      <c r="X154" s="8">
        <f t="shared" si="7"/>
        <v>-0.002602702877</v>
      </c>
      <c r="Y154" s="8">
        <f t="shared" si="8"/>
        <v>0.05973503804</v>
      </c>
      <c r="Z154" s="8" t="str">
        <f t="shared" si="9"/>
        <v>#DIV/0!</v>
      </c>
      <c r="AA154" s="8" t="str">
        <f t="shared" si="10"/>
        <v>#DIV/0!</v>
      </c>
      <c r="AB154" s="8"/>
      <c r="AC154" s="8"/>
      <c r="AD154" s="8"/>
      <c r="AE154" s="8"/>
      <c r="AF154" s="8"/>
      <c r="AG154" s="8"/>
    </row>
    <row r="155">
      <c r="A155" s="7"/>
      <c r="B155" s="7"/>
      <c r="C155" s="7"/>
      <c r="D155" s="7" t="s">
        <v>38</v>
      </c>
      <c r="E155" s="7" t="s">
        <v>54</v>
      </c>
      <c r="F155" s="7" t="s">
        <v>54</v>
      </c>
      <c r="G155" s="7" t="s">
        <v>54</v>
      </c>
      <c r="H155" s="8"/>
      <c r="I155" s="8"/>
      <c r="J155" s="8"/>
      <c r="K155" s="8"/>
      <c r="L155" s="8"/>
      <c r="M155" s="8" t="str">
        <f t="shared" si="1"/>
        <v>#DIV/0!</v>
      </c>
      <c r="N155" s="7">
        <v>200.0</v>
      </c>
      <c r="O155" s="8" t="str">
        <f t="shared" si="2"/>
        <v>#DIV/0!</v>
      </c>
      <c r="P155" s="7">
        <v>0.0</v>
      </c>
      <c r="Q155" s="8" t="str">
        <f t="shared" si="3"/>
        <v>#DIV/0!</v>
      </c>
      <c r="R155" s="8"/>
      <c r="S155" s="8">
        <v>0.028566167580594513</v>
      </c>
      <c r="T155" s="8">
        <v>0.031168870457333603</v>
      </c>
      <c r="U155" s="8" t="str">
        <f t="shared" si="4"/>
        <v>#DIV/0!</v>
      </c>
      <c r="V155" s="8" t="str">
        <f t="shared" si="5"/>
        <v>#DIV/0!</v>
      </c>
      <c r="W155" s="8" t="str">
        <f t="shared" si="6"/>
        <v>#DIV/0!</v>
      </c>
      <c r="X155" s="8">
        <f t="shared" si="7"/>
        <v>-0.002602702877</v>
      </c>
      <c r="Y155" s="8">
        <f t="shared" si="8"/>
        <v>0.05973503804</v>
      </c>
      <c r="Z155" s="8" t="str">
        <f t="shared" si="9"/>
        <v>#DIV/0!</v>
      </c>
      <c r="AA155" s="8" t="str">
        <f t="shared" si="10"/>
        <v>#DIV/0!</v>
      </c>
      <c r="AB155" s="8"/>
      <c r="AC155" s="8"/>
      <c r="AD155" s="8"/>
      <c r="AE155" s="8"/>
      <c r="AF155" s="8"/>
      <c r="AG155" s="8"/>
    </row>
    <row r="156">
      <c r="A156" s="7" t="s">
        <v>52</v>
      </c>
      <c r="B156" s="7" t="s">
        <v>52</v>
      </c>
      <c r="C156" s="7" t="s">
        <v>55</v>
      </c>
      <c r="D156" s="7" t="s">
        <v>38</v>
      </c>
      <c r="E156" s="7" t="s">
        <v>54</v>
      </c>
      <c r="F156" s="7" t="s">
        <v>54</v>
      </c>
      <c r="G156" s="7" t="s">
        <v>54</v>
      </c>
      <c r="H156" s="8"/>
      <c r="I156" s="8"/>
      <c r="J156" s="8"/>
      <c r="K156" s="8"/>
      <c r="L156" s="8"/>
      <c r="M156" s="8" t="str">
        <f t="shared" si="1"/>
        <v>#DIV/0!</v>
      </c>
      <c r="N156" s="7">
        <v>200.0</v>
      </c>
      <c r="O156" s="8" t="str">
        <f t="shared" si="2"/>
        <v>#DIV/0!</v>
      </c>
      <c r="P156" s="7">
        <v>0.0</v>
      </c>
      <c r="Q156" s="8" t="str">
        <f t="shared" si="3"/>
        <v>#DIV/0!</v>
      </c>
      <c r="R156" s="8"/>
      <c r="S156" s="8">
        <v>0.028566167580594513</v>
      </c>
      <c r="T156" s="8">
        <v>0.031168870457333603</v>
      </c>
      <c r="U156" s="8" t="str">
        <f t="shared" si="4"/>
        <v>#DIV/0!</v>
      </c>
      <c r="V156" s="8" t="str">
        <f t="shared" si="5"/>
        <v>#DIV/0!</v>
      </c>
      <c r="W156" s="8" t="str">
        <f t="shared" si="6"/>
        <v>#DIV/0!</v>
      </c>
      <c r="X156" s="8">
        <f t="shared" si="7"/>
        <v>-0.002602702877</v>
      </c>
      <c r="Y156" s="8">
        <f t="shared" si="8"/>
        <v>0.05973503804</v>
      </c>
      <c r="Z156" s="8" t="str">
        <f t="shared" si="9"/>
        <v>#DIV/0!</v>
      </c>
      <c r="AA156" s="8" t="str">
        <f t="shared" si="10"/>
        <v>#DIV/0!</v>
      </c>
      <c r="AB156" s="8"/>
      <c r="AC156" s="8"/>
      <c r="AD156" s="8"/>
      <c r="AE156" s="8"/>
      <c r="AF156" s="8"/>
      <c r="AG156" s="8"/>
    </row>
    <row r="157">
      <c r="A157" s="7"/>
      <c r="B157" s="7"/>
      <c r="C157" s="7"/>
      <c r="D157" s="7" t="s">
        <v>38</v>
      </c>
      <c r="E157" s="7" t="s">
        <v>54</v>
      </c>
      <c r="F157" s="7" t="s">
        <v>54</v>
      </c>
      <c r="G157" s="7" t="s">
        <v>54</v>
      </c>
      <c r="H157" s="8"/>
      <c r="I157" s="8"/>
      <c r="J157" s="8"/>
      <c r="K157" s="8"/>
      <c r="L157" s="8"/>
      <c r="M157" s="8">
        <f t="shared" si="1"/>
        <v>0</v>
      </c>
      <c r="N157" s="7">
        <v>200.0</v>
      </c>
      <c r="O157" s="8">
        <f t="shared" si="2"/>
        <v>0</v>
      </c>
      <c r="P157" s="7">
        <v>0.0</v>
      </c>
      <c r="Q157" s="8" t="str">
        <f t="shared" si="3"/>
        <v>#DIV/0!</v>
      </c>
      <c r="R157" s="8"/>
      <c r="S157" s="8">
        <v>0.028566167580594513</v>
      </c>
      <c r="T157" s="8">
        <v>0.031168870457333603</v>
      </c>
      <c r="U157" s="8">
        <f t="shared" si="4"/>
        <v>-0.02856616758</v>
      </c>
      <c r="V157" s="8">
        <f t="shared" si="5"/>
        <v>-5.713233516</v>
      </c>
      <c r="W157" s="8" t="str">
        <f t="shared" si="6"/>
        <v>#DIV/0!</v>
      </c>
      <c r="X157" s="8">
        <f t="shared" si="7"/>
        <v>-0.002602702877</v>
      </c>
      <c r="Y157" s="8">
        <f t="shared" si="8"/>
        <v>0.05973503804</v>
      </c>
      <c r="Z157" s="8" t="str">
        <f t="shared" si="9"/>
        <v>#DIV/0!</v>
      </c>
      <c r="AA157" s="8" t="str">
        <f t="shared" si="10"/>
        <v>#DIV/0!</v>
      </c>
      <c r="AB157" s="8"/>
      <c r="AC157" s="8"/>
      <c r="AD157" s="8"/>
      <c r="AE157" s="8"/>
      <c r="AF157" s="8"/>
      <c r="AG157" s="8"/>
    </row>
    <row r="158">
      <c r="A158" s="7" t="s">
        <v>52</v>
      </c>
      <c r="B158" s="7" t="s">
        <v>52</v>
      </c>
      <c r="C158" s="7" t="s">
        <v>56</v>
      </c>
      <c r="D158" s="7" t="s">
        <v>38</v>
      </c>
      <c r="E158" s="7" t="s">
        <v>72</v>
      </c>
      <c r="F158" s="7">
        <v>190.0</v>
      </c>
      <c r="G158" s="7">
        <v>12.975</v>
      </c>
      <c r="H158" s="7" t="s">
        <v>32</v>
      </c>
      <c r="I158" s="7">
        <v>0.058</v>
      </c>
      <c r="J158" s="7">
        <v>18036.0</v>
      </c>
      <c r="K158" s="7">
        <v>12.934</v>
      </c>
      <c r="L158" s="7">
        <v>13.005</v>
      </c>
      <c r="M158" s="8">
        <f t="shared" si="1"/>
        <v>0.005840669792</v>
      </c>
      <c r="N158" s="7">
        <v>200.0</v>
      </c>
      <c r="O158" s="8">
        <f t="shared" si="2"/>
        <v>1.168133958</v>
      </c>
      <c r="P158" s="7">
        <v>0.0</v>
      </c>
      <c r="Q158" s="8" t="str">
        <f t="shared" si="3"/>
        <v>#DIV/0!</v>
      </c>
      <c r="R158" s="8"/>
      <c r="S158" s="8">
        <v>0.028566167580594513</v>
      </c>
      <c r="T158" s="8">
        <v>0.031168870457333603</v>
      </c>
      <c r="U158" s="8">
        <f t="shared" si="4"/>
        <v>-0.02272549779</v>
      </c>
      <c r="V158" s="8">
        <f t="shared" si="5"/>
        <v>-4.545099558</v>
      </c>
      <c r="W158" s="8" t="str">
        <f t="shared" si="6"/>
        <v>#DIV/0!</v>
      </c>
      <c r="X158" s="8">
        <f t="shared" si="7"/>
        <v>-0.002602702877</v>
      </c>
      <c r="Y158" s="8">
        <f t="shared" si="8"/>
        <v>0.05973503804</v>
      </c>
      <c r="Z158" s="8" t="str">
        <f t="shared" si="9"/>
        <v>#DIV/0!</v>
      </c>
      <c r="AA158" s="8" t="str">
        <f t="shared" si="10"/>
        <v>#DIV/0!</v>
      </c>
      <c r="AB158" s="8"/>
      <c r="AC158" s="8"/>
      <c r="AD158" s="8"/>
      <c r="AE158" s="8"/>
      <c r="AF158" s="8"/>
      <c r="AG158" s="8"/>
    </row>
    <row r="159">
      <c r="A159" s="7"/>
      <c r="B159" s="7"/>
      <c r="C159" s="7"/>
      <c r="D159" s="7" t="s">
        <v>38</v>
      </c>
      <c r="E159" s="7" t="s">
        <v>33</v>
      </c>
      <c r="F159" s="7">
        <v>195.0</v>
      </c>
      <c r="G159" s="7">
        <v>12.967</v>
      </c>
      <c r="H159" s="7" t="s">
        <v>32</v>
      </c>
      <c r="I159" s="7">
        <v>0.102</v>
      </c>
      <c r="J159" s="7">
        <v>3088002.0</v>
      </c>
      <c r="K159" s="7">
        <v>12.921</v>
      </c>
      <c r="L159" s="7">
        <v>13.109</v>
      </c>
      <c r="M159" s="8">
        <f t="shared" si="1"/>
        <v>725.2235791</v>
      </c>
      <c r="N159" s="7">
        <v>200.0</v>
      </c>
      <c r="O159" s="8">
        <f t="shared" si="2"/>
        <v>145044.7158</v>
      </c>
      <c r="P159" s="7">
        <v>0.0</v>
      </c>
      <c r="Q159" s="8" t="str">
        <f t="shared" si="3"/>
        <v>#DIV/0!</v>
      </c>
      <c r="R159" s="8"/>
      <c r="S159" s="8">
        <v>0.028566167580594513</v>
      </c>
      <c r="T159" s="8">
        <v>0.031168870457333603</v>
      </c>
      <c r="U159" s="8">
        <f t="shared" si="4"/>
        <v>725.195013</v>
      </c>
      <c r="V159" s="8">
        <f t="shared" si="5"/>
        <v>145039.0026</v>
      </c>
      <c r="W159" s="8" t="str">
        <f t="shared" si="6"/>
        <v>#DIV/0!</v>
      </c>
      <c r="X159" s="8">
        <f t="shared" si="7"/>
        <v>-0.002602702877</v>
      </c>
      <c r="Y159" s="8">
        <f t="shared" si="8"/>
        <v>0.05973503804</v>
      </c>
      <c r="Z159" s="8" t="str">
        <f t="shared" si="9"/>
        <v>#DIV/0!</v>
      </c>
      <c r="AA159" s="8" t="str">
        <f t="shared" si="10"/>
        <v>#DIV/0!</v>
      </c>
      <c r="AB159" s="8"/>
      <c r="AC159" s="8"/>
      <c r="AD159" s="8"/>
      <c r="AE159" s="8"/>
      <c r="AF159" s="8"/>
      <c r="AG159" s="8"/>
    </row>
    <row r="160">
      <c r="A160" s="7" t="s">
        <v>52</v>
      </c>
      <c r="B160" s="7" t="s">
        <v>52</v>
      </c>
      <c r="C160" s="7" t="s">
        <v>57</v>
      </c>
      <c r="D160" s="7" t="s">
        <v>38</v>
      </c>
      <c r="E160" s="7" t="s">
        <v>72</v>
      </c>
      <c r="F160" s="7">
        <v>190.0</v>
      </c>
      <c r="G160" s="7">
        <v>12.969</v>
      </c>
      <c r="H160" s="7" t="s">
        <v>32</v>
      </c>
      <c r="I160" s="7">
        <v>0.033</v>
      </c>
      <c r="J160" s="7">
        <v>4258.0</v>
      </c>
      <c r="K160" s="7">
        <v>12.956</v>
      </c>
      <c r="L160" s="7">
        <v>12.996</v>
      </c>
      <c r="M160" s="8">
        <f t="shared" si="1"/>
        <v>0.03622658204</v>
      </c>
      <c r="N160" s="7">
        <v>200.0</v>
      </c>
      <c r="O160" s="8">
        <f t="shared" si="2"/>
        <v>7.245316408</v>
      </c>
      <c r="P160" s="7">
        <v>0.0</v>
      </c>
      <c r="Q160" s="8" t="str">
        <f t="shared" si="3"/>
        <v>#DIV/0!</v>
      </c>
      <c r="R160" s="8"/>
      <c r="S160" s="8">
        <v>0.028566167580594513</v>
      </c>
      <c r="T160" s="8">
        <v>0.031168870457333603</v>
      </c>
      <c r="U160" s="8">
        <f t="shared" si="4"/>
        <v>0.007660414461</v>
      </c>
      <c r="V160" s="8">
        <f t="shared" si="5"/>
        <v>1.532082892</v>
      </c>
      <c r="W160" s="8" t="str">
        <f t="shared" si="6"/>
        <v>#DIV/0!</v>
      </c>
      <c r="X160" s="8">
        <f t="shared" si="7"/>
        <v>-0.002602702877</v>
      </c>
      <c r="Y160" s="8">
        <f t="shared" si="8"/>
        <v>0.05973503804</v>
      </c>
      <c r="Z160" s="8" t="str">
        <f t="shared" si="9"/>
        <v>#DIV/0!</v>
      </c>
      <c r="AA160" s="8" t="str">
        <f t="shared" si="10"/>
        <v>#DIV/0!</v>
      </c>
      <c r="AB160" s="8"/>
      <c r="AC160" s="8"/>
      <c r="AD160" s="8"/>
      <c r="AE160" s="8"/>
      <c r="AF160" s="8"/>
      <c r="AG160" s="8"/>
    </row>
    <row r="161">
      <c r="A161" s="7"/>
      <c r="B161" s="7"/>
      <c r="C161" s="7"/>
      <c r="D161" s="7" t="s">
        <v>38</v>
      </c>
      <c r="E161" s="7" t="s">
        <v>33</v>
      </c>
      <c r="F161" s="7">
        <v>195.0</v>
      </c>
      <c r="G161" s="7">
        <v>13.013</v>
      </c>
      <c r="H161" s="7" t="s">
        <v>32</v>
      </c>
      <c r="I161" s="7">
        <v>0.091</v>
      </c>
      <c r="J161" s="7">
        <v>117538.0</v>
      </c>
      <c r="K161" s="7">
        <v>12.955</v>
      </c>
      <c r="L161" s="7">
        <v>13.082</v>
      </c>
      <c r="M161" s="8">
        <f t="shared" si="1"/>
        <v>1.7285</v>
      </c>
      <c r="N161" s="7">
        <v>200.0</v>
      </c>
      <c r="O161" s="8">
        <f t="shared" si="2"/>
        <v>345.7</v>
      </c>
      <c r="P161" s="7">
        <v>0.0</v>
      </c>
      <c r="Q161" s="8" t="str">
        <f t="shared" si="3"/>
        <v>#DIV/0!</v>
      </c>
      <c r="R161" s="8"/>
      <c r="S161" s="8">
        <v>0.028566167580594513</v>
      </c>
      <c r="T161" s="8">
        <v>0.031168870457333603</v>
      </c>
      <c r="U161" s="8">
        <f t="shared" si="4"/>
        <v>1.699933832</v>
      </c>
      <c r="V161" s="8">
        <f t="shared" si="5"/>
        <v>339.9867665</v>
      </c>
      <c r="W161" s="8" t="str">
        <f t="shared" si="6"/>
        <v>#DIV/0!</v>
      </c>
      <c r="X161" s="8">
        <f t="shared" si="7"/>
        <v>-0.002602702877</v>
      </c>
      <c r="Y161" s="8">
        <f t="shared" si="8"/>
        <v>0.05973503804</v>
      </c>
      <c r="Z161" s="8" t="str">
        <f t="shared" si="9"/>
        <v>#DIV/0!</v>
      </c>
      <c r="AA161" s="8" t="str">
        <f t="shared" si="10"/>
        <v>#DIV/0!</v>
      </c>
      <c r="AB161" s="8"/>
      <c r="AC161" s="8"/>
      <c r="AD161" s="8"/>
      <c r="AE161" s="8"/>
      <c r="AF161" s="8"/>
      <c r="AG161" s="8"/>
    </row>
    <row r="162">
      <c r="A162" s="7" t="s">
        <v>52</v>
      </c>
      <c r="B162" s="7" t="s">
        <v>52</v>
      </c>
      <c r="C162" s="7" t="s">
        <v>58</v>
      </c>
      <c r="D162" s="7" t="s">
        <v>38</v>
      </c>
      <c r="E162" s="7" t="s">
        <v>72</v>
      </c>
      <c r="F162" s="7">
        <v>190.0</v>
      </c>
      <c r="G162" s="7">
        <v>12.939</v>
      </c>
      <c r="H162" s="7" t="s">
        <v>32</v>
      </c>
      <c r="I162" s="7">
        <v>0.062</v>
      </c>
      <c r="J162" s="7">
        <v>68000.0</v>
      </c>
      <c r="K162" s="7">
        <v>12.902</v>
      </c>
      <c r="L162" s="7">
        <v>12.997</v>
      </c>
      <c r="M162" s="8">
        <f t="shared" si="1"/>
        <v>0.003103946088</v>
      </c>
      <c r="N162" s="7">
        <v>200.0</v>
      </c>
      <c r="O162" s="8">
        <f t="shared" si="2"/>
        <v>0.6207892175</v>
      </c>
      <c r="P162" s="7">
        <v>0.0</v>
      </c>
      <c r="Q162" s="8" t="str">
        <f t="shared" si="3"/>
        <v>#DIV/0!</v>
      </c>
      <c r="R162" s="8"/>
      <c r="S162" s="8">
        <v>0.028566167580594513</v>
      </c>
      <c r="T162" s="8">
        <v>0.031168870457333603</v>
      </c>
      <c r="U162" s="8">
        <f t="shared" si="4"/>
        <v>-0.02546222149</v>
      </c>
      <c r="V162" s="8">
        <f t="shared" si="5"/>
        <v>-5.092444299</v>
      </c>
      <c r="W162" s="8" t="str">
        <f t="shared" si="6"/>
        <v>#DIV/0!</v>
      </c>
      <c r="X162" s="8">
        <f t="shared" si="7"/>
        <v>-0.002602702877</v>
      </c>
      <c r="Y162" s="8">
        <f t="shared" si="8"/>
        <v>0.05973503804</v>
      </c>
      <c r="Z162" s="8" t="str">
        <f t="shared" si="9"/>
        <v>#DIV/0!</v>
      </c>
      <c r="AA162" s="8" t="str">
        <f t="shared" si="10"/>
        <v>#DIV/0!</v>
      </c>
      <c r="AB162" s="8"/>
      <c r="AC162" s="8"/>
      <c r="AD162" s="8"/>
      <c r="AE162" s="8"/>
      <c r="AF162" s="8"/>
      <c r="AG162" s="8"/>
    </row>
    <row r="163">
      <c r="A163" s="7"/>
      <c r="B163" s="7"/>
      <c r="C163" s="7"/>
      <c r="D163" s="7" t="s">
        <v>38</v>
      </c>
      <c r="E163" s="7" t="s">
        <v>33</v>
      </c>
      <c r="F163" s="7">
        <v>195.0</v>
      </c>
      <c r="G163" s="7">
        <v>12.929</v>
      </c>
      <c r="H163" s="7" t="s">
        <v>32</v>
      </c>
      <c r="I163" s="7">
        <v>0.061</v>
      </c>
      <c r="J163" s="7">
        <v>2.1907597E7</v>
      </c>
      <c r="K163" s="7">
        <v>12.851</v>
      </c>
      <c r="L163" s="7">
        <v>13.05</v>
      </c>
      <c r="M163" s="8">
        <f t="shared" si="1"/>
        <v>9019.183615</v>
      </c>
      <c r="N163" s="7">
        <v>200.0</v>
      </c>
      <c r="O163" s="8">
        <f t="shared" si="2"/>
        <v>1803836.723</v>
      </c>
      <c r="P163" s="7">
        <v>0.0</v>
      </c>
      <c r="Q163" s="8" t="str">
        <f t="shared" si="3"/>
        <v>#DIV/0!</v>
      </c>
      <c r="R163" s="8"/>
      <c r="S163" s="8">
        <v>0.028566167580594513</v>
      </c>
      <c r="T163" s="8">
        <v>0.031168870457333603</v>
      </c>
      <c r="U163" s="8">
        <f t="shared" si="4"/>
        <v>9019.155048</v>
      </c>
      <c r="V163" s="8">
        <f t="shared" si="5"/>
        <v>1803831.01</v>
      </c>
      <c r="W163" s="8" t="str">
        <f t="shared" si="6"/>
        <v>#DIV/0!</v>
      </c>
      <c r="X163" s="8">
        <f t="shared" si="7"/>
        <v>-0.002602702877</v>
      </c>
      <c r="Y163" s="8">
        <f t="shared" si="8"/>
        <v>0.05973503804</v>
      </c>
      <c r="Z163" s="8" t="str">
        <f t="shared" si="9"/>
        <v>#DIV/0!</v>
      </c>
      <c r="AA163" s="8" t="str">
        <f t="shared" si="10"/>
        <v>#DIV/0!</v>
      </c>
      <c r="AB163" s="8"/>
      <c r="AC163" s="8"/>
      <c r="AD163" s="8"/>
      <c r="AE163" s="8"/>
      <c r="AF163" s="8"/>
      <c r="AG163" s="8"/>
    </row>
    <row r="164">
      <c r="A164" s="7" t="s">
        <v>52</v>
      </c>
      <c r="B164" s="7" t="s">
        <v>52</v>
      </c>
      <c r="C164" s="7" t="s">
        <v>59</v>
      </c>
      <c r="D164" s="7" t="s">
        <v>38</v>
      </c>
      <c r="E164" s="7" t="s">
        <v>72</v>
      </c>
      <c r="F164" s="7">
        <v>190.0</v>
      </c>
      <c r="G164" s="7">
        <v>12.991</v>
      </c>
      <c r="H164" s="7" t="s">
        <v>32</v>
      </c>
      <c r="I164" s="7">
        <v>0.032</v>
      </c>
      <c r="J164" s="7">
        <v>2429.0</v>
      </c>
      <c r="K164" s="7">
        <v>12.973</v>
      </c>
      <c r="L164" s="7">
        <v>13.006</v>
      </c>
      <c r="M164" s="8">
        <f t="shared" si="1"/>
        <v>0.07917209909</v>
      </c>
      <c r="N164" s="7">
        <v>200.0</v>
      </c>
      <c r="O164" s="8">
        <f t="shared" si="2"/>
        <v>15.83441982</v>
      </c>
      <c r="P164" s="7">
        <v>0.0</v>
      </c>
      <c r="Q164" s="8" t="str">
        <f t="shared" si="3"/>
        <v>#DIV/0!</v>
      </c>
      <c r="R164" s="8"/>
      <c r="S164" s="8">
        <v>0.028566167580594513</v>
      </c>
      <c r="T164" s="8">
        <v>0.031168870457333603</v>
      </c>
      <c r="U164" s="8">
        <f t="shared" si="4"/>
        <v>0.05060593151</v>
      </c>
      <c r="V164" s="8">
        <f t="shared" si="5"/>
        <v>10.1211863</v>
      </c>
      <c r="W164" s="8" t="str">
        <f t="shared" si="6"/>
        <v>#DIV/0!</v>
      </c>
      <c r="X164" s="8">
        <f t="shared" si="7"/>
        <v>-0.002602702877</v>
      </c>
      <c r="Y164" s="8">
        <f t="shared" si="8"/>
        <v>0.05973503804</v>
      </c>
      <c r="Z164" s="8" t="str">
        <f t="shared" si="9"/>
        <v>#DIV/0!</v>
      </c>
      <c r="AA164" s="8" t="str">
        <f t="shared" si="10"/>
        <v>#DIV/0!</v>
      </c>
      <c r="AB164" s="8"/>
      <c r="AC164" s="8"/>
      <c r="AD164" s="8"/>
      <c r="AE164" s="8"/>
      <c r="AF164" s="8"/>
      <c r="AG164" s="8"/>
    </row>
    <row r="165">
      <c r="A165" s="7"/>
      <c r="B165" s="7"/>
      <c r="C165" s="7"/>
      <c r="D165" s="7" t="s">
        <v>38</v>
      </c>
      <c r="E165" s="7" t="s">
        <v>33</v>
      </c>
      <c r="F165" s="7">
        <v>195.0</v>
      </c>
      <c r="G165" s="7">
        <v>13.006</v>
      </c>
      <c r="H165" s="7" t="s">
        <v>32</v>
      </c>
      <c r="I165" s="7">
        <v>0.035</v>
      </c>
      <c r="J165" s="7">
        <v>30680.0</v>
      </c>
      <c r="K165" s="7">
        <v>12.955</v>
      </c>
      <c r="L165" s="7">
        <v>13.009</v>
      </c>
      <c r="M165" s="8" t="str">
        <f t="shared" si="1"/>
        <v>#DIV/0!</v>
      </c>
      <c r="N165" s="7">
        <v>200.0</v>
      </c>
      <c r="O165" s="8" t="str">
        <f t="shared" si="2"/>
        <v>#DIV/0!</v>
      </c>
      <c r="P165" s="7">
        <v>0.0</v>
      </c>
      <c r="Q165" s="8" t="str">
        <f t="shared" si="3"/>
        <v>#DIV/0!</v>
      </c>
      <c r="R165" s="8"/>
      <c r="S165" s="8">
        <v>0.028566167580594513</v>
      </c>
      <c r="T165" s="8">
        <v>0.031168870457333603</v>
      </c>
      <c r="U165" s="8" t="str">
        <f t="shared" si="4"/>
        <v>#DIV/0!</v>
      </c>
      <c r="V165" s="8" t="str">
        <f t="shared" si="5"/>
        <v>#DIV/0!</v>
      </c>
      <c r="W165" s="8" t="str">
        <f t="shared" si="6"/>
        <v>#DIV/0!</v>
      </c>
      <c r="X165" s="8">
        <f t="shared" si="7"/>
        <v>-0.002602702877</v>
      </c>
      <c r="Y165" s="8">
        <f t="shared" si="8"/>
        <v>0.05973503804</v>
      </c>
      <c r="Z165" s="8" t="str">
        <f t="shared" si="9"/>
        <v>#DIV/0!</v>
      </c>
      <c r="AA165" s="8" t="str">
        <f t="shared" si="10"/>
        <v>#DIV/0!</v>
      </c>
      <c r="AB165" s="8"/>
      <c r="AC165" s="8"/>
      <c r="AD165" s="8"/>
      <c r="AE165" s="8"/>
      <c r="AF165" s="8"/>
      <c r="AG165" s="8"/>
    </row>
    <row r="166">
      <c r="A166" s="7" t="s">
        <v>52</v>
      </c>
      <c r="B166" s="7" t="s">
        <v>52</v>
      </c>
      <c r="C166" s="7" t="s">
        <v>60</v>
      </c>
      <c r="D166" s="7" t="s">
        <v>38</v>
      </c>
      <c r="E166" s="7" t="s">
        <v>54</v>
      </c>
      <c r="F166" s="7" t="s">
        <v>54</v>
      </c>
      <c r="G166" s="7" t="s">
        <v>54</v>
      </c>
      <c r="H166" s="8"/>
      <c r="I166" s="8"/>
      <c r="J166" s="8"/>
      <c r="K166" s="8"/>
      <c r="L166" s="8"/>
      <c r="M166" s="8" t="str">
        <f t="shared" si="1"/>
        <v>#DIV/0!</v>
      </c>
      <c r="N166" s="7">
        <v>200.0</v>
      </c>
      <c r="O166" s="8" t="str">
        <f t="shared" si="2"/>
        <v>#DIV/0!</v>
      </c>
      <c r="P166" s="7">
        <v>0.0</v>
      </c>
      <c r="Q166" s="8" t="str">
        <f t="shared" si="3"/>
        <v>#DIV/0!</v>
      </c>
      <c r="R166" s="8"/>
      <c r="S166" s="8">
        <v>0.028566167580594513</v>
      </c>
      <c r="T166" s="8">
        <v>0.031168870457333603</v>
      </c>
      <c r="U166" s="8" t="str">
        <f t="shared" si="4"/>
        <v>#DIV/0!</v>
      </c>
      <c r="V166" s="8" t="str">
        <f t="shared" si="5"/>
        <v>#DIV/0!</v>
      </c>
      <c r="W166" s="8" t="str">
        <f t="shared" si="6"/>
        <v>#DIV/0!</v>
      </c>
      <c r="X166" s="8">
        <f t="shared" si="7"/>
        <v>-0.002602702877</v>
      </c>
      <c r="Y166" s="8">
        <f t="shared" si="8"/>
        <v>0.05973503804</v>
      </c>
      <c r="Z166" s="8" t="str">
        <f t="shared" si="9"/>
        <v>#DIV/0!</v>
      </c>
      <c r="AA166" s="8" t="str">
        <f t="shared" si="10"/>
        <v>#DIV/0!</v>
      </c>
      <c r="AB166" s="8"/>
      <c r="AC166" s="8"/>
      <c r="AD166" s="8"/>
      <c r="AE166" s="8"/>
      <c r="AF166" s="8"/>
      <c r="AG166" s="8"/>
    </row>
    <row r="167">
      <c r="A167" s="7"/>
      <c r="B167" s="7"/>
      <c r="C167" s="7"/>
      <c r="D167" s="7" t="s">
        <v>38</v>
      </c>
      <c r="E167" s="7" t="s">
        <v>54</v>
      </c>
      <c r="F167" s="7" t="s">
        <v>54</v>
      </c>
      <c r="G167" s="7" t="s">
        <v>54</v>
      </c>
      <c r="H167" s="8"/>
      <c r="I167" s="8"/>
      <c r="J167" s="8"/>
      <c r="K167" s="8"/>
      <c r="L167" s="8"/>
      <c r="M167" s="8">
        <f t="shared" si="1"/>
        <v>0</v>
      </c>
      <c r="N167" s="7">
        <v>200.0</v>
      </c>
      <c r="O167" s="8">
        <f t="shared" si="2"/>
        <v>0</v>
      </c>
      <c r="P167" s="7">
        <v>0.0</v>
      </c>
      <c r="Q167" s="8" t="str">
        <f t="shared" si="3"/>
        <v>#DIV/0!</v>
      </c>
      <c r="R167" s="8"/>
      <c r="S167" s="8">
        <v>0.028566167580594513</v>
      </c>
      <c r="T167" s="8">
        <v>0.031168870457333603</v>
      </c>
      <c r="U167" s="8">
        <f t="shared" si="4"/>
        <v>-0.02856616758</v>
      </c>
      <c r="V167" s="8">
        <f t="shared" si="5"/>
        <v>-5.713233516</v>
      </c>
      <c r="W167" s="8" t="str">
        <f t="shared" si="6"/>
        <v>#DIV/0!</v>
      </c>
      <c r="X167" s="8">
        <f t="shared" si="7"/>
        <v>-0.002602702877</v>
      </c>
      <c r="Y167" s="8">
        <f t="shared" si="8"/>
        <v>0.05973503804</v>
      </c>
      <c r="Z167" s="8" t="str">
        <f t="shared" si="9"/>
        <v>#DIV/0!</v>
      </c>
      <c r="AA167" s="8" t="str">
        <f t="shared" si="10"/>
        <v>#DIV/0!</v>
      </c>
      <c r="AB167" s="8"/>
      <c r="AC167" s="8"/>
      <c r="AD167" s="8"/>
      <c r="AE167" s="8"/>
      <c r="AF167" s="8"/>
      <c r="AG167" s="8"/>
    </row>
    <row r="168">
      <c r="A168" s="7" t="s">
        <v>52</v>
      </c>
      <c r="B168" s="7" t="s">
        <v>52</v>
      </c>
      <c r="C168" s="7" t="s">
        <v>61</v>
      </c>
      <c r="D168" s="7" t="s">
        <v>38</v>
      </c>
      <c r="E168" s="7" t="s">
        <v>72</v>
      </c>
      <c r="F168" s="7">
        <v>190.0</v>
      </c>
      <c r="G168" s="7">
        <v>12.97</v>
      </c>
      <c r="H168" s="7" t="s">
        <v>32</v>
      </c>
      <c r="I168" s="7">
        <v>0.03</v>
      </c>
      <c r="J168" s="7">
        <v>7239.0</v>
      </c>
      <c r="K168" s="7">
        <v>12.961</v>
      </c>
      <c r="L168" s="7">
        <v>12.992</v>
      </c>
      <c r="M168" s="8">
        <f t="shared" si="1"/>
        <v>0.01848754089</v>
      </c>
      <c r="N168" s="7">
        <v>200.0</v>
      </c>
      <c r="O168" s="8">
        <f t="shared" si="2"/>
        <v>3.697508179</v>
      </c>
      <c r="P168" s="7">
        <v>0.0</v>
      </c>
      <c r="Q168" s="8" t="str">
        <f t="shared" si="3"/>
        <v>#DIV/0!</v>
      </c>
      <c r="R168" s="8"/>
      <c r="S168" s="8">
        <v>0.028566167580594513</v>
      </c>
      <c r="T168" s="8">
        <v>0.031168870457333603</v>
      </c>
      <c r="U168" s="8">
        <f t="shared" si="4"/>
        <v>-0.01007862669</v>
      </c>
      <c r="V168" s="8">
        <f t="shared" si="5"/>
        <v>-2.015725337</v>
      </c>
      <c r="W168" s="8" t="str">
        <f t="shared" si="6"/>
        <v>#DIV/0!</v>
      </c>
      <c r="X168" s="8">
        <f t="shared" si="7"/>
        <v>-0.002602702877</v>
      </c>
      <c r="Y168" s="8">
        <f t="shared" si="8"/>
        <v>0.05973503804</v>
      </c>
      <c r="Z168" s="8" t="str">
        <f t="shared" si="9"/>
        <v>#DIV/0!</v>
      </c>
      <c r="AA168" s="8" t="str">
        <f t="shared" si="10"/>
        <v>#DIV/0!</v>
      </c>
      <c r="AB168" s="8"/>
      <c r="AC168" s="8"/>
      <c r="AD168" s="8"/>
      <c r="AE168" s="8"/>
      <c r="AF168" s="8"/>
      <c r="AG168" s="8"/>
    </row>
    <row r="169">
      <c r="A169" s="7"/>
      <c r="B169" s="7"/>
      <c r="C169" s="7"/>
      <c r="D169" s="7" t="s">
        <v>38</v>
      </c>
      <c r="E169" s="7" t="s">
        <v>33</v>
      </c>
      <c r="F169" s="7">
        <v>195.0</v>
      </c>
      <c r="G169" s="7">
        <v>13.007</v>
      </c>
      <c r="H169" s="7" t="s">
        <v>32</v>
      </c>
      <c r="I169" s="7">
        <v>0.079</v>
      </c>
      <c r="J169" s="7">
        <v>391561.0</v>
      </c>
      <c r="K169" s="7">
        <v>12.955</v>
      </c>
      <c r="L169" s="7">
        <v>13.067</v>
      </c>
      <c r="M169" s="8" t="str">
        <f t="shared" si="1"/>
        <v>#DIV/0!</v>
      </c>
      <c r="N169" s="7">
        <v>200.0</v>
      </c>
      <c r="O169" s="8" t="str">
        <f t="shared" si="2"/>
        <v>#DIV/0!</v>
      </c>
      <c r="P169" s="7">
        <v>0.0</v>
      </c>
      <c r="Q169" s="8" t="str">
        <f t="shared" si="3"/>
        <v>#DIV/0!</v>
      </c>
      <c r="R169" s="8"/>
      <c r="S169" s="8">
        <v>0.028566167580594513</v>
      </c>
      <c r="T169" s="8">
        <v>0.031168870457333603</v>
      </c>
      <c r="U169" s="8" t="str">
        <f t="shared" si="4"/>
        <v>#DIV/0!</v>
      </c>
      <c r="V169" s="8" t="str">
        <f t="shared" si="5"/>
        <v>#DIV/0!</v>
      </c>
      <c r="W169" s="8" t="str">
        <f t="shared" si="6"/>
        <v>#DIV/0!</v>
      </c>
      <c r="X169" s="8">
        <f t="shared" si="7"/>
        <v>-0.002602702877</v>
      </c>
      <c r="Y169" s="8">
        <f t="shared" si="8"/>
        <v>0.05973503804</v>
      </c>
      <c r="Z169" s="8" t="str">
        <f t="shared" si="9"/>
        <v>#DIV/0!</v>
      </c>
      <c r="AA169" s="8" t="str">
        <f t="shared" si="10"/>
        <v>#DIV/0!</v>
      </c>
      <c r="AB169" s="8"/>
      <c r="AC169" s="8"/>
      <c r="AD169" s="8"/>
      <c r="AE169" s="8"/>
      <c r="AF169" s="8"/>
      <c r="AG169" s="8"/>
    </row>
    <row r="170">
      <c r="A170" s="7" t="s">
        <v>62</v>
      </c>
      <c r="B170" s="7" t="s">
        <v>35</v>
      </c>
      <c r="C170" s="7" t="s">
        <v>63</v>
      </c>
      <c r="D170" s="7" t="s">
        <v>38</v>
      </c>
      <c r="E170" s="7" t="s">
        <v>54</v>
      </c>
      <c r="F170" s="7" t="s">
        <v>54</v>
      </c>
      <c r="G170" s="7" t="s">
        <v>54</v>
      </c>
      <c r="H170" s="8"/>
      <c r="I170" s="8"/>
      <c r="J170" s="8"/>
      <c r="K170" s="8"/>
      <c r="L170" s="8"/>
      <c r="M170" s="8" t="str">
        <f t="shared" si="1"/>
        <v>#DIV/0!</v>
      </c>
      <c r="N170" s="7">
        <v>200.0</v>
      </c>
      <c r="O170" s="8" t="str">
        <f t="shared" si="2"/>
        <v>#DIV/0!</v>
      </c>
      <c r="P170" s="7">
        <v>0.1106</v>
      </c>
      <c r="Q170" s="8" t="str">
        <f t="shared" si="3"/>
        <v>#DIV/0!</v>
      </c>
      <c r="R170" s="8"/>
      <c r="S170" s="8">
        <v>0.028566167580594513</v>
      </c>
      <c r="T170" s="8">
        <v>0.031168870457333603</v>
      </c>
      <c r="U170" s="8" t="str">
        <f t="shared" si="4"/>
        <v>#DIV/0!</v>
      </c>
      <c r="V170" s="8" t="str">
        <f t="shared" si="5"/>
        <v>#DIV/0!</v>
      </c>
      <c r="W170" s="8" t="str">
        <f t="shared" si="6"/>
        <v>#DIV/0!</v>
      </c>
      <c r="X170" s="8">
        <f t="shared" si="7"/>
        <v>-0.002602702877</v>
      </c>
      <c r="Y170" s="8">
        <f t="shared" si="8"/>
        <v>0.05973503804</v>
      </c>
      <c r="Z170" s="8">
        <f t="shared" si="9"/>
        <v>-4.706515148</v>
      </c>
      <c r="AA170" s="8">
        <f t="shared" si="10"/>
        <v>108.0199603</v>
      </c>
      <c r="AB170" s="8"/>
      <c r="AC170" s="8"/>
      <c r="AD170" s="8"/>
      <c r="AE170" s="8"/>
      <c r="AF170" s="8"/>
      <c r="AG170" s="8"/>
    </row>
    <row r="171">
      <c r="A171" s="7"/>
      <c r="B171" s="7"/>
      <c r="C171" s="7"/>
      <c r="D171" s="7" t="s">
        <v>38</v>
      </c>
      <c r="E171" s="7" t="s">
        <v>54</v>
      </c>
      <c r="F171" s="7" t="s">
        <v>54</v>
      </c>
      <c r="G171" s="7" t="s">
        <v>54</v>
      </c>
      <c r="H171" s="8"/>
      <c r="I171" s="8"/>
      <c r="J171" s="8"/>
      <c r="K171" s="8"/>
      <c r="L171" s="8"/>
      <c r="M171" s="8">
        <f t="shared" si="1"/>
        <v>0</v>
      </c>
      <c r="N171" s="7">
        <v>200.0</v>
      </c>
      <c r="O171" s="8">
        <f t="shared" si="2"/>
        <v>0</v>
      </c>
      <c r="P171" s="7">
        <v>0.1106</v>
      </c>
      <c r="Q171" s="8">
        <f t="shared" si="3"/>
        <v>0</v>
      </c>
      <c r="R171" s="8"/>
      <c r="S171" s="8">
        <v>0.028566167580594513</v>
      </c>
      <c r="T171" s="8">
        <v>0.031168870457333603</v>
      </c>
      <c r="U171" s="8">
        <f t="shared" si="4"/>
        <v>-0.02856616758</v>
      </c>
      <c r="V171" s="8">
        <f t="shared" si="5"/>
        <v>-5.713233516</v>
      </c>
      <c r="W171" s="8">
        <f t="shared" si="6"/>
        <v>-51.65672257</v>
      </c>
      <c r="X171" s="8">
        <f t="shared" si="7"/>
        <v>-0.002602702877</v>
      </c>
      <c r="Y171" s="8">
        <f t="shared" si="8"/>
        <v>0.05973503804</v>
      </c>
      <c r="Z171" s="8">
        <f t="shared" si="9"/>
        <v>-4.706515148</v>
      </c>
      <c r="AA171" s="8">
        <f t="shared" si="10"/>
        <v>108.0199603</v>
      </c>
      <c r="AB171" s="8"/>
      <c r="AC171" s="8"/>
      <c r="AD171" s="8"/>
      <c r="AE171" s="8"/>
      <c r="AF171" s="8"/>
      <c r="AG171" s="8"/>
    </row>
    <row r="172">
      <c r="A172" s="7" t="s">
        <v>62</v>
      </c>
      <c r="B172" s="7" t="s">
        <v>35</v>
      </c>
      <c r="C172" s="7" t="s">
        <v>64</v>
      </c>
      <c r="D172" s="7" t="s">
        <v>38</v>
      </c>
      <c r="E172" s="7" t="s">
        <v>72</v>
      </c>
      <c r="F172" s="7">
        <v>190.0</v>
      </c>
      <c r="G172" s="7">
        <v>12.951</v>
      </c>
      <c r="H172" s="7" t="s">
        <v>32</v>
      </c>
      <c r="I172" s="7">
        <v>0.043</v>
      </c>
      <c r="J172" s="7">
        <v>33654.0</v>
      </c>
      <c r="K172" s="7">
        <v>12.942</v>
      </c>
      <c r="L172" s="7">
        <v>12.999</v>
      </c>
      <c r="M172" s="8">
        <f t="shared" si="1"/>
        <v>0.9301310044</v>
      </c>
      <c r="N172" s="7">
        <v>200.0</v>
      </c>
      <c r="O172" s="8">
        <f t="shared" si="2"/>
        <v>186.0262009</v>
      </c>
      <c r="P172" s="7">
        <v>0.1081</v>
      </c>
      <c r="Q172" s="8">
        <f t="shared" si="3"/>
        <v>1720.871423</v>
      </c>
      <c r="R172" s="8"/>
      <c r="S172" s="8">
        <v>0.028566167580594513</v>
      </c>
      <c r="T172" s="8">
        <v>0.031168870457333603</v>
      </c>
      <c r="U172" s="8">
        <f t="shared" si="4"/>
        <v>0.9015648368</v>
      </c>
      <c r="V172" s="8">
        <f t="shared" si="5"/>
        <v>180.3129674</v>
      </c>
      <c r="W172" s="8">
        <f t="shared" si="6"/>
        <v>1668.02005</v>
      </c>
      <c r="X172" s="8">
        <f t="shared" si="7"/>
        <v>-0.002602702877</v>
      </c>
      <c r="Y172" s="8">
        <f t="shared" si="8"/>
        <v>0.05973503804</v>
      </c>
      <c r="Z172" s="8">
        <f t="shared" si="9"/>
        <v>-4.815361474</v>
      </c>
      <c r="AA172" s="8">
        <f t="shared" si="10"/>
        <v>110.5181092</v>
      </c>
      <c r="AB172" s="8"/>
      <c r="AC172" s="8"/>
      <c r="AD172" s="8"/>
      <c r="AE172" s="8"/>
      <c r="AF172" s="8"/>
      <c r="AG172" s="8"/>
    </row>
    <row r="173">
      <c r="A173" s="7"/>
      <c r="B173" s="7"/>
      <c r="C173" s="7"/>
      <c r="D173" s="7" t="s">
        <v>38</v>
      </c>
      <c r="E173" s="7" t="s">
        <v>33</v>
      </c>
      <c r="F173" s="7">
        <v>195.0</v>
      </c>
      <c r="G173" s="7">
        <v>12.97</v>
      </c>
      <c r="H173" s="7" t="s">
        <v>32</v>
      </c>
      <c r="I173" s="7">
        <v>0.04</v>
      </c>
      <c r="J173" s="7">
        <v>36182.0</v>
      </c>
      <c r="K173" s="7">
        <v>12.94</v>
      </c>
      <c r="L173" s="7">
        <v>12.984</v>
      </c>
      <c r="M173" s="8">
        <f t="shared" si="1"/>
        <v>90.63400215</v>
      </c>
      <c r="N173" s="7">
        <v>200.0</v>
      </c>
      <c r="O173" s="8">
        <f t="shared" si="2"/>
        <v>18126.80043</v>
      </c>
      <c r="P173" s="7">
        <v>0.1081</v>
      </c>
      <c r="Q173" s="8">
        <f t="shared" si="3"/>
        <v>167685.4804</v>
      </c>
      <c r="R173" s="8"/>
      <c r="S173" s="8">
        <v>0.028566167580594513</v>
      </c>
      <c r="T173" s="8">
        <v>0.031168870457333603</v>
      </c>
      <c r="U173" s="8">
        <f t="shared" si="4"/>
        <v>90.60543599</v>
      </c>
      <c r="V173" s="8">
        <f t="shared" si="5"/>
        <v>18121.0872</v>
      </c>
      <c r="W173" s="8">
        <f t="shared" si="6"/>
        <v>167632.629</v>
      </c>
      <c r="X173" s="8">
        <f t="shared" si="7"/>
        <v>-0.002602702877</v>
      </c>
      <c r="Y173" s="8">
        <f t="shared" si="8"/>
        <v>0.05973503804</v>
      </c>
      <c r="Z173" s="8">
        <f t="shared" si="9"/>
        <v>-4.815361474</v>
      </c>
      <c r="AA173" s="8">
        <f t="shared" si="10"/>
        <v>110.5181092</v>
      </c>
      <c r="AB173" s="8"/>
      <c r="AC173" s="8"/>
      <c r="AD173" s="8"/>
      <c r="AE173" s="8"/>
      <c r="AF173" s="8"/>
      <c r="AG173" s="8"/>
    </row>
    <row r="174">
      <c r="A174" s="7" t="s">
        <v>62</v>
      </c>
      <c r="B174" s="7" t="s">
        <v>35</v>
      </c>
      <c r="C174" s="7" t="s">
        <v>65</v>
      </c>
      <c r="D174" s="7" t="s">
        <v>38</v>
      </c>
      <c r="E174" s="7" t="s">
        <v>72</v>
      </c>
      <c r="F174" s="7">
        <v>190.0</v>
      </c>
      <c r="G174" s="7">
        <v>12.979</v>
      </c>
      <c r="H174" s="7" t="s">
        <v>32</v>
      </c>
      <c r="I174" s="7">
        <v>0.006</v>
      </c>
      <c r="J174" s="7">
        <v>399.21</v>
      </c>
      <c r="K174" s="7">
        <v>12.974</v>
      </c>
      <c r="L174" s="7">
        <v>12.985</v>
      </c>
      <c r="M174" s="8">
        <f t="shared" si="1"/>
        <v>0.02593283097</v>
      </c>
      <c r="N174" s="7">
        <v>200.0</v>
      </c>
      <c r="O174" s="8">
        <f t="shared" si="2"/>
        <v>5.186566195</v>
      </c>
      <c r="P174" s="7">
        <v>0.108</v>
      </c>
      <c r="Q174" s="8">
        <f t="shared" si="3"/>
        <v>48.02376106</v>
      </c>
      <c r="R174" s="8"/>
      <c r="S174" s="8">
        <v>0.028566167580594513</v>
      </c>
      <c r="T174" s="8">
        <v>0.031168870457333603</v>
      </c>
      <c r="U174" s="8">
        <f t="shared" si="4"/>
        <v>-0.002633336607</v>
      </c>
      <c r="V174" s="8">
        <f t="shared" si="5"/>
        <v>-0.5266673215</v>
      </c>
      <c r="W174" s="8">
        <f t="shared" si="6"/>
        <v>-4.876549273</v>
      </c>
      <c r="X174" s="8">
        <f t="shared" si="7"/>
        <v>-0.002602702877</v>
      </c>
      <c r="Y174" s="8">
        <f t="shared" si="8"/>
        <v>0.05973503804</v>
      </c>
      <c r="Z174" s="8">
        <f t="shared" si="9"/>
        <v>-4.819820142</v>
      </c>
      <c r="AA174" s="8">
        <f t="shared" si="10"/>
        <v>110.6204408</v>
      </c>
      <c r="AB174" s="8"/>
      <c r="AC174" s="8"/>
      <c r="AD174" s="8"/>
      <c r="AE174" s="8"/>
      <c r="AF174" s="8"/>
      <c r="AG174" s="8"/>
    </row>
    <row r="175">
      <c r="A175" s="7"/>
      <c r="B175" s="7"/>
      <c r="C175" s="7"/>
      <c r="D175" s="7" t="s">
        <v>38</v>
      </c>
      <c r="E175" s="7" t="s">
        <v>33</v>
      </c>
      <c r="F175" s="7">
        <v>195.0</v>
      </c>
      <c r="G175" s="7">
        <v>12.958</v>
      </c>
      <c r="H175" s="7" t="s">
        <v>32</v>
      </c>
      <c r="I175" s="7">
        <v>0.073</v>
      </c>
      <c r="J175" s="7">
        <v>15394.0</v>
      </c>
      <c r="K175" s="7">
        <v>12.916</v>
      </c>
      <c r="L175" s="7">
        <v>13.001</v>
      </c>
      <c r="M175" s="8">
        <f t="shared" si="1"/>
        <v>0.00002799845593</v>
      </c>
      <c r="N175" s="7">
        <v>200.0</v>
      </c>
      <c r="O175" s="8">
        <f t="shared" si="2"/>
        <v>0.005599691187</v>
      </c>
      <c r="P175" s="7">
        <v>0.108</v>
      </c>
      <c r="Q175" s="8">
        <f t="shared" si="3"/>
        <v>0.05184899247</v>
      </c>
      <c r="R175" s="8"/>
      <c r="S175" s="8">
        <v>0.028566167580594513</v>
      </c>
      <c r="T175" s="8">
        <v>0.031168870457333603</v>
      </c>
      <c r="U175" s="8">
        <f t="shared" si="4"/>
        <v>-0.02853816912</v>
      </c>
      <c r="V175" s="8">
        <f t="shared" si="5"/>
        <v>-5.707633825</v>
      </c>
      <c r="W175" s="8">
        <f t="shared" si="6"/>
        <v>-52.84846134</v>
      </c>
      <c r="X175" s="8">
        <f t="shared" si="7"/>
        <v>-0.002602702877</v>
      </c>
      <c r="Y175" s="8">
        <f t="shared" si="8"/>
        <v>0.05973503804</v>
      </c>
      <c r="Z175" s="8">
        <f t="shared" si="9"/>
        <v>-4.819820142</v>
      </c>
      <c r="AA175" s="8">
        <f t="shared" si="10"/>
        <v>110.6204408</v>
      </c>
      <c r="AB175" s="8"/>
      <c r="AC175" s="8"/>
      <c r="AD175" s="8"/>
      <c r="AE175" s="8"/>
      <c r="AF175" s="8"/>
      <c r="AG175" s="8"/>
    </row>
    <row r="176">
      <c r="A176" s="7" t="s">
        <v>62</v>
      </c>
      <c r="B176" s="7" t="s">
        <v>38</v>
      </c>
      <c r="C176" s="7" t="s">
        <v>66</v>
      </c>
      <c r="D176" s="7" t="s">
        <v>38</v>
      </c>
      <c r="E176" s="7" t="s">
        <v>72</v>
      </c>
      <c r="F176" s="7">
        <v>190.0</v>
      </c>
      <c r="G176" s="7">
        <v>12.946</v>
      </c>
      <c r="H176" s="7" t="s">
        <v>32</v>
      </c>
      <c r="I176" s="7">
        <v>0.109</v>
      </c>
      <c r="J176" s="7">
        <v>5.49816034E8</v>
      </c>
      <c r="K176" s="7">
        <v>12.877</v>
      </c>
      <c r="L176" s="7">
        <v>13.213</v>
      </c>
      <c r="M176" s="8">
        <f t="shared" si="1"/>
        <v>213.9919045</v>
      </c>
      <c r="N176" s="7">
        <v>200.0</v>
      </c>
      <c r="O176" s="8">
        <f t="shared" si="2"/>
        <v>42798.3809</v>
      </c>
      <c r="P176" s="7">
        <v>0.1126</v>
      </c>
      <c r="Q176" s="8">
        <f t="shared" si="3"/>
        <v>380092.1927</v>
      </c>
      <c r="R176" s="8"/>
      <c r="S176" s="8">
        <v>0.028566167580594513</v>
      </c>
      <c r="T176" s="8">
        <v>0.031168870457333603</v>
      </c>
      <c r="U176" s="8">
        <f t="shared" si="4"/>
        <v>213.9633383</v>
      </c>
      <c r="V176" s="8">
        <f t="shared" si="5"/>
        <v>42792.66767</v>
      </c>
      <c r="W176" s="8">
        <f t="shared" si="6"/>
        <v>380041.4535</v>
      </c>
      <c r="X176" s="8">
        <f t="shared" si="7"/>
        <v>-0.002602702877</v>
      </c>
      <c r="Y176" s="8">
        <f t="shared" si="8"/>
        <v>0.05973503804</v>
      </c>
      <c r="Z176" s="8">
        <f t="shared" si="9"/>
        <v>-4.622918076</v>
      </c>
      <c r="AA176" s="8">
        <f t="shared" si="10"/>
        <v>106.1013109</v>
      </c>
      <c r="AB176" s="8"/>
      <c r="AC176" s="8"/>
      <c r="AD176" s="8"/>
      <c r="AE176" s="8"/>
      <c r="AF176" s="8"/>
      <c r="AG176" s="8"/>
    </row>
    <row r="177">
      <c r="A177" s="7"/>
      <c r="B177" s="7"/>
      <c r="C177" s="7"/>
      <c r="D177" s="7" t="s">
        <v>38</v>
      </c>
      <c r="E177" s="7" t="s">
        <v>33</v>
      </c>
      <c r="F177" s="7">
        <v>195.0</v>
      </c>
      <c r="G177" s="7">
        <v>12.961</v>
      </c>
      <c r="H177" s="7" t="s">
        <v>32</v>
      </c>
      <c r="I177" s="7">
        <v>0.072</v>
      </c>
      <c r="J177" s="7">
        <v>2569331.0</v>
      </c>
      <c r="K177" s="7">
        <v>12.881</v>
      </c>
      <c r="L177" s="7">
        <v>13.005</v>
      </c>
      <c r="M177" s="8">
        <f t="shared" si="1"/>
        <v>0.005319387818</v>
      </c>
      <c r="N177" s="7">
        <v>200.0</v>
      </c>
      <c r="O177" s="8">
        <f t="shared" si="2"/>
        <v>1.063877564</v>
      </c>
      <c r="P177" s="7">
        <v>0.1126</v>
      </c>
      <c r="Q177" s="8">
        <f t="shared" si="3"/>
        <v>9.448290974</v>
      </c>
      <c r="R177" s="8"/>
      <c r="S177" s="8">
        <v>0.028566167580594513</v>
      </c>
      <c r="T177" s="8">
        <v>0.031168870457333603</v>
      </c>
      <c r="U177" s="8">
        <f t="shared" si="4"/>
        <v>-0.02324677976</v>
      </c>
      <c r="V177" s="8">
        <f t="shared" si="5"/>
        <v>-4.649355952</v>
      </c>
      <c r="W177" s="8">
        <f t="shared" si="6"/>
        <v>-41.29090544</v>
      </c>
      <c r="X177" s="8">
        <f t="shared" si="7"/>
        <v>-0.002602702877</v>
      </c>
      <c r="Y177" s="8">
        <f t="shared" si="8"/>
        <v>0.05973503804</v>
      </c>
      <c r="Z177" s="8">
        <f t="shared" si="9"/>
        <v>-4.622918076</v>
      </c>
      <c r="AA177" s="8">
        <f t="shared" si="10"/>
        <v>106.1013109</v>
      </c>
      <c r="AB177" s="8"/>
      <c r="AC177" s="8"/>
      <c r="AD177" s="8"/>
      <c r="AE177" s="8"/>
      <c r="AF177" s="8"/>
      <c r="AG177" s="8"/>
    </row>
    <row r="178">
      <c r="A178" s="7" t="s">
        <v>62</v>
      </c>
      <c r="B178" s="7" t="s">
        <v>38</v>
      </c>
      <c r="C178" s="7" t="s">
        <v>67</v>
      </c>
      <c r="D178" s="7" t="s">
        <v>38</v>
      </c>
      <c r="E178" s="7" t="s">
        <v>72</v>
      </c>
      <c r="F178" s="7">
        <v>190.0</v>
      </c>
      <c r="G178" s="7">
        <v>12.925</v>
      </c>
      <c r="H178" s="7" t="s">
        <v>32</v>
      </c>
      <c r="I178" s="7">
        <v>0.095</v>
      </c>
      <c r="J178" s="7">
        <v>4.83012536E8</v>
      </c>
      <c r="K178" s="7">
        <v>12.845</v>
      </c>
      <c r="L178" s="7">
        <v>13.245</v>
      </c>
      <c r="M178" s="8">
        <f t="shared" si="1"/>
        <v>337.7889566</v>
      </c>
      <c r="N178" s="7">
        <v>200.0</v>
      </c>
      <c r="O178" s="8">
        <f t="shared" si="2"/>
        <v>67557.79132</v>
      </c>
      <c r="P178" s="7">
        <v>0.1005</v>
      </c>
      <c r="Q178" s="8">
        <f t="shared" si="3"/>
        <v>672216.8291</v>
      </c>
      <c r="R178" s="8"/>
      <c r="S178" s="8">
        <v>0.028566167580594513</v>
      </c>
      <c r="T178" s="8">
        <v>0.031168870457333603</v>
      </c>
      <c r="U178" s="8">
        <f t="shared" si="4"/>
        <v>337.7603904</v>
      </c>
      <c r="V178" s="8">
        <f t="shared" si="5"/>
        <v>67552.07809</v>
      </c>
      <c r="W178" s="8">
        <f t="shared" si="6"/>
        <v>672159.981</v>
      </c>
      <c r="X178" s="8">
        <f t="shared" si="7"/>
        <v>-0.002602702877</v>
      </c>
      <c r="Y178" s="8">
        <f t="shared" si="8"/>
        <v>0.05973503804</v>
      </c>
      <c r="Z178" s="8">
        <f t="shared" si="9"/>
        <v>-5.179508212</v>
      </c>
      <c r="AA178" s="8">
        <f t="shared" si="10"/>
        <v>118.8756976</v>
      </c>
      <c r="AB178" s="8"/>
      <c r="AC178" s="8"/>
      <c r="AD178" s="8"/>
      <c r="AE178" s="8"/>
      <c r="AF178" s="8"/>
      <c r="AG178" s="8"/>
    </row>
    <row r="179">
      <c r="A179" s="7"/>
      <c r="B179" s="7"/>
      <c r="C179" s="7"/>
      <c r="D179" s="7" t="s">
        <v>38</v>
      </c>
      <c r="E179" s="7" t="s">
        <v>33</v>
      </c>
      <c r="F179" s="7">
        <v>195.0</v>
      </c>
      <c r="G179" s="7">
        <v>12.931</v>
      </c>
      <c r="H179" s="7" t="s">
        <v>32</v>
      </c>
      <c r="I179" s="7">
        <v>0.066</v>
      </c>
      <c r="J179" s="7">
        <v>1429924.0</v>
      </c>
      <c r="K179" s="7">
        <v>12.868</v>
      </c>
      <c r="L179" s="7">
        <v>12.983</v>
      </c>
      <c r="M179" s="8">
        <f t="shared" si="1"/>
        <v>272.1591169</v>
      </c>
      <c r="N179" s="7">
        <v>200.0</v>
      </c>
      <c r="O179" s="8">
        <f t="shared" si="2"/>
        <v>54431.82337</v>
      </c>
      <c r="P179" s="7">
        <v>0.1005</v>
      </c>
      <c r="Q179" s="8">
        <f t="shared" si="3"/>
        <v>541610.1828</v>
      </c>
      <c r="R179" s="8"/>
      <c r="S179" s="8">
        <v>0.028566167580594513</v>
      </c>
      <c r="T179" s="8">
        <v>0.031168870457333603</v>
      </c>
      <c r="U179" s="8">
        <f t="shared" si="4"/>
        <v>272.1305507</v>
      </c>
      <c r="V179" s="8">
        <f t="shared" si="5"/>
        <v>54426.11014</v>
      </c>
      <c r="W179" s="8">
        <f t="shared" si="6"/>
        <v>541553.3347</v>
      </c>
      <c r="X179" s="8">
        <f t="shared" si="7"/>
        <v>-0.002602702877</v>
      </c>
      <c r="Y179" s="8">
        <f t="shared" si="8"/>
        <v>0.05973503804</v>
      </c>
      <c r="Z179" s="8">
        <f t="shared" si="9"/>
        <v>-5.179508212</v>
      </c>
      <c r="AA179" s="8">
        <f t="shared" si="10"/>
        <v>118.8756976</v>
      </c>
      <c r="AB179" s="8"/>
      <c r="AC179" s="8"/>
      <c r="AD179" s="8"/>
      <c r="AE179" s="8"/>
      <c r="AF179" s="8"/>
      <c r="AG179" s="8"/>
    </row>
    <row r="180">
      <c r="A180" s="7" t="s">
        <v>62</v>
      </c>
      <c r="B180" s="7" t="s">
        <v>41</v>
      </c>
      <c r="C180" s="7" t="s">
        <v>68</v>
      </c>
      <c r="D180" s="7" t="s">
        <v>38</v>
      </c>
      <c r="E180" s="7" t="s">
        <v>72</v>
      </c>
      <c r="F180" s="7">
        <v>190.0</v>
      </c>
      <c r="G180" s="7">
        <v>12.992</v>
      </c>
      <c r="H180" s="7" t="s">
        <v>32</v>
      </c>
      <c r="I180" s="7">
        <v>0.035</v>
      </c>
      <c r="J180" s="7">
        <v>5254.0</v>
      </c>
      <c r="K180" s="7">
        <v>12.974</v>
      </c>
      <c r="L180" s="7">
        <v>13.017</v>
      </c>
      <c r="M180" s="8">
        <f t="shared" si="1"/>
        <v>0.05176405679</v>
      </c>
      <c r="N180" s="7">
        <v>200.0</v>
      </c>
      <c r="O180" s="8">
        <f t="shared" si="2"/>
        <v>10.35281136</v>
      </c>
      <c r="P180" s="7">
        <v>0.1019</v>
      </c>
      <c r="Q180" s="8">
        <f t="shared" si="3"/>
        <v>101.5977562</v>
      </c>
      <c r="R180" s="8"/>
      <c r="S180" s="8">
        <v>0.028566167580594513</v>
      </c>
      <c r="T180" s="8">
        <v>0.031168870457333603</v>
      </c>
      <c r="U180" s="8">
        <f t="shared" si="4"/>
        <v>0.02319788921</v>
      </c>
      <c r="V180" s="8">
        <f t="shared" si="5"/>
        <v>4.639577842</v>
      </c>
      <c r="W180" s="8">
        <f t="shared" si="6"/>
        <v>45.53069521</v>
      </c>
      <c r="X180" s="8">
        <f t="shared" si="7"/>
        <v>-0.002602702877</v>
      </c>
      <c r="Y180" s="8">
        <f t="shared" si="8"/>
        <v>0.05973503804</v>
      </c>
      <c r="Z180" s="8">
        <f t="shared" si="9"/>
        <v>-5.108347157</v>
      </c>
      <c r="AA180" s="8">
        <f t="shared" si="10"/>
        <v>117.2424692</v>
      </c>
      <c r="AB180" s="8"/>
      <c r="AC180" s="8"/>
      <c r="AD180" s="8"/>
      <c r="AE180" s="8"/>
      <c r="AF180" s="8"/>
      <c r="AG180" s="8"/>
    </row>
    <row r="181">
      <c r="A181" s="7"/>
      <c r="B181" s="7"/>
      <c r="C181" s="7"/>
      <c r="D181" s="7" t="s">
        <v>38</v>
      </c>
      <c r="E181" s="7" t="s">
        <v>33</v>
      </c>
      <c r="F181" s="7">
        <v>195.0</v>
      </c>
      <c r="G181" s="7">
        <v>12.984</v>
      </c>
      <c r="H181" s="7" t="s">
        <v>32</v>
      </c>
      <c r="I181" s="7">
        <v>0.078</v>
      </c>
      <c r="J181" s="7">
        <v>101499.0</v>
      </c>
      <c r="K181" s="7">
        <v>12.93</v>
      </c>
      <c r="L181" s="7">
        <v>13.021</v>
      </c>
      <c r="M181" s="8">
        <f t="shared" si="1"/>
        <v>20.16269368</v>
      </c>
      <c r="N181" s="7">
        <v>200.0</v>
      </c>
      <c r="O181" s="8">
        <f t="shared" si="2"/>
        <v>4032.538737</v>
      </c>
      <c r="P181" s="7">
        <v>0.1019</v>
      </c>
      <c r="Q181" s="8">
        <f t="shared" si="3"/>
        <v>39573.49104</v>
      </c>
      <c r="R181" s="8"/>
      <c r="S181" s="8">
        <v>0.028566167580594513</v>
      </c>
      <c r="T181" s="8">
        <v>0.031168870457333603</v>
      </c>
      <c r="U181" s="8">
        <f t="shared" si="4"/>
        <v>20.13412752</v>
      </c>
      <c r="V181" s="8">
        <f t="shared" si="5"/>
        <v>4026.825503</v>
      </c>
      <c r="W181" s="8">
        <f t="shared" si="6"/>
        <v>39517.42398</v>
      </c>
      <c r="X181" s="8">
        <f t="shared" si="7"/>
        <v>-0.002602702877</v>
      </c>
      <c r="Y181" s="8">
        <f t="shared" si="8"/>
        <v>0.05973503804</v>
      </c>
      <c r="Z181" s="8">
        <f t="shared" si="9"/>
        <v>-5.108347157</v>
      </c>
      <c r="AA181" s="8">
        <f t="shared" si="10"/>
        <v>117.2424692</v>
      </c>
      <c r="AB181" s="8"/>
      <c r="AC181" s="8"/>
      <c r="AD181" s="8"/>
      <c r="AE181" s="8"/>
      <c r="AF181" s="8"/>
      <c r="AG181" s="8"/>
    </row>
    <row r="182">
      <c r="A182" s="7" t="s">
        <v>62</v>
      </c>
      <c r="B182" s="7" t="s">
        <v>41</v>
      </c>
      <c r="C182" s="7" t="s">
        <v>69</v>
      </c>
      <c r="D182" s="7" t="s">
        <v>38</v>
      </c>
      <c r="E182" s="7" t="s">
        <v>72</v>
      </c>
      <c r="F182" s="7">
        <v>190.0</v>
      </c>
      <c r="G182" s="7">
        <v>12.984</v>
      </c>
      <c r="H182" s="7" t="s">
        <v>32</v>
      </c>
      <c r="I182" s="7">
        <v>0.02</v>
      </c>
      <c r="J182" s="7">
        <v>5034.0</v>
      </c>
      <c r="K182" s="7">
        <v>12.973</v>
      </c>
      <c r="L182" s="7">
        <v>12.992</v>
      </c>
      <c r="M182" s="8">
        <f t="shared" si="1"/>
        <v>0.05013894284</v>
      </c>
      <c r="N182" s="7">
        <v>200.0</v>
      </c>
      <c r="O182" s="8">
        <f t="shared" si="2"/>
        <v>10.02778857</v>
      </c>
      <c r="P182" s="7">
        <v>0.1116</v>
      </c>
      <c r="Q182" s="8">
        <f t="shared" si="3"/>
        <v>89.85473627</v>
      </c>
      <c r="R182" s="8"/>
      <c r="S182" s="8">
        <v>0.028566167580594513</v>
      </c>
      <c r="T182" s="8">
        <v>0.031168870457333603</v>
      </c>
      <c r="U182" s="8">
        <f t="shared" si="4"/>
        <v>0.02157277526</v>
      </c>
      <c r="V182" s="8">
        <f t="shared" si="5"/>
        <v>4.314555052</v>
      </c>
      <c r="W182" s="8">
        <f t="shared" si="6"/>
        <v>38.66088756</v>
      </c>
      <c r="X182" s="8">
        <f t="shared" si="7"/>
        <v>-0.002602702877</v>
      </c>
      <c r="Y182" s="8">
        <f t="shared" si="8"/>
        <v>0.05973503804</v>
      </c>
      <c r="Z182" s="8">
        <f t="shared" si="9"/>
        <v>-4.664342073</v>
      </c>
      <c r="AA182" s="8">
        <f t="shared" si="10"/>
        <v>107.0520395</v>
      </c>
      <c r="AB182" s="8"/>
      <c r="AC182" s="8"/>
      <c r="AD182" s="8"/>
      <c r="AE182" s="8"/>
      <c r="AF182" s="8"/>
      <c r="AG182" s="8"/>
    </row>
    <row r="183">
      <c r="A183" s="7"/>
      <c r="B183" s="7"/>
      <c r="C183" s="7"/>
      <c r="D183" s="7" t="s">
        <v>38</v>
      </c>
      <c r="E183" s="7" t="s">
        <v>33</v>
      </c>
      <c r="F183" s="7">
        <v>195.0</v>
      </c>
      <c r="G183" s="7">
        <v>12.977</v>
      </c>
      <c r="H183" s="7" t="s">
        <v>32</v>
      </c>
      <c r="I183" s="7">
        <v>0.065</v>
      </c>
      <c r="J183" s="7">
        <v>100401.0</v>
      </c>
      <c r="K183" s="7">
        <v>12.927</v>
      </c>
      <c r="L183" s="7">
        <v>13.006</v>
      </c>
      <c r="M183" s="8">
        <f t="shared" si="1"/>
        <v>18.02855091</v>
      </c>
      <c r="N183" s="7">
        <v>200.0</v>
      </c>
      <c r="O183" s="8">
        <f t="shared" si="2"/>
        <v>3605.710181</v>
      </c>
      <c r="P183" s="7">
        <v>0.1116</v>
      </c>
      <c r="Q183" s="8">
        <f t="shared" si="3"/>
        <v>32309.23102</v>
      </c>
      <c r="R183" s="8"/>
      <c r="S183" s="8">
        <v>0.028566167580594513</v>
      </c>
      <c r="T183" s="8">
        <v>0.031168870457333603</v>
      </c>
      <c r="U183" s="8">
        <f t="shared" si="4"/>
        <v>17.99998474</v>
      </c>
      <c r="V183" s="8">
        <f t="shared" si="5"/>
        <v>3599.996948</v>
      </c>
      <c r="W183" s="8">
        <f t="shared" si="6"/>
        <v>32258.03717</v>
      </c>
      <c r="X183" s="8">
        <f t="shared" si="7"/>
        <v>-0.002602702877</v>
      </c>
      <c r="Y183" s="8">
        <f t="shared" si="8"/>
        <v>0.05973503804</v>
      </c>
      <c r="Z183" s="8">
        <f t="shared" si="9"/>
        <v>-4.664342073</v>
      </c>
      <c r="AA183" s="8">
        <f t="shared" si="10"/>
        <v>107.0520395</v>
      </c>
      <c r="AB183" s="8"/>
      <c r="AC183" s="8"/>
      <c r="AD183" s="8"/>
      <c r="AE183" s="8"/>
      <c r="AF183" s="8"/>
      <c r="AG183" s="8"/>
    </row>
    <row r="184">
      <c r="A184" s="7" t="s">
        <v>62</v>
      </c>
      <c r="B184" s="7" t="s">
        <v>41</v>
      </c>
      <c r="C184" s="7" t="s">
        <v>70</v>
      </c>
      <c r="D184" s="7" t="s">
        <v>38</v>
      </c>
      <c r="E184" s="7" t="s">
        <v>72</v>
      </c>
      <c r="F184" s="7">
        <v>190.0</v>
      </c>
      <c r="G184" s="7">
        <v>12.935</v>
      </c>
      <c r="H184" s="7" t="s">
        <v>32</v>
      </c>
      <c r="I184" s="7">
        <v>0.021</v>
      </c>
      <c r="J184" s="7">
        <v>5569.0</v>
      </c>
      <c r="K184" s="7">
        <v>12.914</v>
      </c>
      <c r="L184" s="7">
        <v>12.938</v>
      </c>
      <c r="M184" s="8">
        <f t="shared" si="1"/>
        <v>0.01202182018</v>
      </c>
      <c r="N184" s="7">
        <v>200.0</v>
      </c>
      <c r="O184" s="8">
        <f t="shared" si="2"/>
        <v>2.404364035</v>
      </c>
      <c r="P184" s="7">
        <v>0.0959</v>
      </c>
      <c r="Q184" s="8">
        <f t="shared" si="3"/>
        <v>25.07157492</v>
      </c>
      <c r="R184" s="8"/>
      <c r="S184" s="8">
        <v>0.028566167580594513</v>
      </c>
      <c r="T184" s="8">
        <v>0.031168870457333603</v>
      </c>
      <c r="U184" s="8">
        <f t="shared" si="4"/>
        <v>-0.0165443474</v>
      </c>
      <c r="V184" s="8">
        <f t="shared" si="5"/>
        <v>-3.308869481</v>
      </c>
      <c r="W184" s="8">
        <f t="shared" si="6"/>
        <v>-34.5033314</v>
      </c>
      <c r="X184" s="8">
        <f t="shared" si="7"/>
        <v>-0.002602702877</v>
      </c>
      <c r="Y184" s="8">
        <f t="shared" si="8"/>
        <v>0.05973503804</v>
      </c>
      <c r="Z184" s="8">
        <f t="shared" si="9"/>
        <v>-5.427951776</v>
      </c>
      <c r="AA184" s="8">
        <f t="shared" si="10"/>
        <v>124.5777644</v>
      </c>
      <c r="AB184" s="8"/>
      <c r="AC184" s="8"/>
      <c r="AD184" s="8"/>
      <c r="AE184" s="8"/>
      <c r="AF184" s="8"/>
      <c r="AG184" s="8"/>
    </row>
    <row r="185">
      <c r="A185" s="7"/>
      <c r="B185" s="7"/>
      <c r="C185" s="7"/>
      <c r="D185" s="7" t="s">
        <v>38</v>
      </c>
      <c r="E185" s="7" t="s">
        <v>33</v>
      </c>
      <c r="F185" s="7">
        <v>195.0</v>
      </c>
      <c r="G185" s="7">
        <v>12.978</v>
      </c>
      <c r="H185" s="7" t="s">
        <v>32</v>
      </c>
      <c r="I185" s="7">
        <v>0.089</v>
      </c>
      <c r="J185" s="7">
        <v>463241.0</v>
      </c>
      <c r="K185" s="7">
        <v>12.911</v>
      </c>
      <c r="L185" s="7">
        <v>13.034</v>
      </c>
      <c r="M185" s="8">
        <f t="shared" si="1"/>
        <v>34.303984</v>
      </c>
      <c r="N185" s="7">
        <v>200.0</v>
      </c>
      <c r="O185" s="8">
        <f t="shared" si="2"/>
        <v>6860.796801</v>
      </c>
      <c r="P185" s="7">
        <v>0.0959</v>
      </c>
      <c r="Q185" s="8">
        <f t="shared" si="3"/>
        <v>71541.15538</v>
      </c>
      <c r="R185" s="8"/>
      <c r="S185" s="8">
        <v>0.028566167580594513</v>
      </c>
      <c r="T185" s="8">
        <v>0.031168870457333603</v>
      </c>
      <c r="U185" s="8">
        <f t="shared" si="4"/>
        <v>34.27541784</v>
      </c>
      <c r="V185" s="8">
        <f t="shared" si="5"/>
        <v>6855.083567</v>
      </c>
      <c r="W185" s="8">
        <f t="shared" si="6"/>
        <v>71481.58047</v>
      </c>
      <c r="X185" s="8">
        <f t="shared" si="7"/>
        <v>-0.002602702877</v>
      </c>
      <c r="Y185" s="8">
        <f t="shared" si="8"/>
        <v>0.05973503804</v>
      </c>
      <c r="Z185" s="8">
        <f t="shared" si="9"/>
        <v>-5.427951776</v>
      </c>
      <c r="AA185" s="8">
        <f t="shared" si="10"/>
        <v>124.5777644</v>
      </c>
      <c r="AB185" s="8"/>
      <c r="AC185" s="8"/>
      <c r="AD185" s="8"/>
      <c r="AE185" s="8"/>
      <c r="AF185" s="8"/>
      <c r="AG185" s="8"/>
    </row>
    <row r="186">
      <c r="A186" s="7" t="s">
        <v>62</v>
      </c>
      <c r="B186" s="7" t="s">
        <v>41</v>
      </c>
      <c r="C186" s="7" t="s">
        <v>71</v>
      </c>
      <c r="D186" s="7" t="s">
        <v>38</v>
      </c>
      <c r="E186" s="7" t="s">
        <v>72</v>
      </c>
      <c r="F186" s="7">
        <v>190.0</v>
      </c>
      <c r="G186" s="7">
        <v>12.999</v>
      </c>
      <c r="H186" s="7" t="s">
        <v>32</v>
      </c>
      <c r="I186" s="7">
        <v>0.039</v>
      </c>
      <c r="J186" s="7">
        <v>13504.0</v>
      </c>
      <c r="K186" s="7">
        <v>12.968</v>
      </c>
      <c r="L186" s="7">
        <v>13.018</v>
      </c>
      <c r="M186" s="8">
        <f t="shared" si="1"/>
        <v>0.2106051154</v>
      </c>
      <c r="N186" s="7">
        <v>200.0</v>
      </c>
      <c r="O186" s="8">
        <f t="shared" si="2"/>
        <v>42.12102308</v>
      </c>
      <c r="P186" s="7">
        <v>0.1112</v>
      </c>
      <c r="Q186" s="8">
        <f t="shared" si="3"/>
        <v>378.7861788</v>
      </c>
      <c r="R186" s="8"/>
      <c r="S186" s="8">
        <v>0.028566167580594513</v>
      </c>
      <c r="T186" s="8">
        <v>0.031168870457333603</v>
      </c>
      <c r="U186" s="8">
        <f t="shared" si="4"/>
        <v>0.1820389478</v>
      </c>
      <c r="V186" s="8">
        <f t="shared" si="5"/>
        <v>36.40778957</v>
      </c>
      <c r="W186" s="8">
        <f t="shared" si="6"/>
        <v>327.4081795</v>
      </c>
      <c r="X186" s="8">
        <f t="shared" si="7"/>
        <v>-0.002602702877</v>
      </c>
      <c r="Y186" s="8">
        <f t="shared" si="8"/>
        <v>0.05973503804</v>
      </c>
      <c r="Z186" s="8">
        <f t="shared" si="9"/>
        <v>-4.681120282</v>
      </c>
      <c r="AA186" s="8">
        <f t="shared" si="10"/>
        <v>107.4371188</v>
      </c>
      <c r="AB186" s="8"/>
      <c r="AC186" s="8"/>
      <c r="AD186" s="8"/>
      <c r="AE186" s="8"/>
      <c r="AF186" s="8"/>
      <c r="AG186" s="8"/>
    </row>
    <row r="187">
      <c r="A187" s="7"/>
      <c r="B187" s="7"/>
      <c r="C187" s="7"/>
      <c r="D187" s="7"/>
      <c r="E187" s="7" t="s">
        <v>33</v>
      </c>
      <c r="F187" s="7">
        <v>195.0</v>
      </c>
      <c r="G187" s="7">
        <v>13.001</v>
      </c>
      <c r="H187" s="7" t="s">
        <v>32</v>
      </c>
      <c r="I187" s="7">
        <v>0.048</v>
      </c>
      <c r="J187" s="7">
        <v>64120.0</v>
      </c>
      <c r="K187" s="7">
        <v>12.963</v>
      </c>
      <c r="L187" s="7">
        <v>13.017</v>
      </c>
      <c r="M187" s="8" t="str">
        <f t="shared" si="1"/>
        <v>#DIV/0!</v>
      </c>
      <c r="N187" s="7">
        <v>200.0</v>
      </c>
      <c r="O187" s="8" t="str">
        <f t="shared" si="2"/>
        <v>#DIV/0!</v>
      </c>
      <c r="P187" s="7">
        <v>0.1112</v>
      </c>
      <c r="Q187" s="8" t="str">
        <f t="shared" si="3"/>
        <v>#DIV/0!</v>
      </c>
      <c r="R187" s="8"/>
      <c r="S187" s="8">
        <v>0.028566167580594513</v>
      </c>
      <c r="T187" s="8">
        <v>0.031168870457333603</v>
      </c>
      <c r="U187" s="8" t="str">
        <f t="shared" si="4"/>
        <v>#DIV/0!</v>
      </c>
      <c r="V187" s="8" t="str">
        <f t="shared" si="5"/>
        <v>#DIV/0!</v>
      </c>
      <c r="W187" s="8" t="str">
        <f t="shared" si="6"/>
        <v>#DIV/0!</v>
      </c>
      <c r="X187" s="8">
        <f t="shared" si="7"/>
        <v>-0.002602702877</v>
      </c>
      <c r="Y187" s="8">
        <f t="shared" si="8"/>
        <v>0.05973503804</v>
      </c>
      <c r="Z187" s="8">
        <f t="shared" si="9"/>
        <v>-4.681120282</v>
      </c>
      <c r="AA187" s="8">
        <f t="shared" si="10"/>
        <v>107.4371188</v>
      </c>
      <c r="AB187" s="8"/>
      <c r="AC187" s="8"/>
      <c r="AD187" s="8"/>
      <c r="AE187" s="8"/>
      <c r="AF187" s="8"/>
      <c r="AG187" s="8"/>
    </row>
    <row r="188">
      <c r="A188" s="9"/>
      <c r="B188" s="9"/>
      <c r="C188" s="9"/>
      <c r="D188" s="9"/>
    </row>
    <row r="189">
      <c r="A189" s="9"/>
      <c r="B189" s="9"/>
      <c r="C189" s="9"/>
      <c r="D189" s="9"/>
    </row>
    <row r="190">
      <c r="A190" s="9"/>
      <c r="B190" s="9"/>
      <c r="C190" s="9"/>
      <c r="D190" s="9"/>
    </row>
    <row r="191">
      <c r="A191" s="9"/>
      <c r="B191" s="9"/>
      <c r="C191" s="9"/>
      <c r="D191" s="9"/>
    </row>
    <row r="192">
      <c r="A192" s="9"/>
      <c r="B192" s="9"/>
      <c r="C192" s="9"/>
      <c r="D192" s="9"/>
    </row>
    <row r="193">
      <c r="A193" s="9"/>
      <c r="B193" s="9"/>
      <c r="C193" s="9"/>
      <c r="D193" s="9"/>
    </row>
    <row r="194">
      <c r="A194" s="9"/>
      <c r="B194" s="9"/>
      <c r="C194" s="9"/>
      <c r="D194" s="9"/>
    </row>
    <row r="195">
      <c r="A195" s="9"/>
      <c r="B195" s="9"/>
      <c r="C195" s="9"/>
      <c r="D195" s="9"/>
    </row>
    <row r="196">
      <c r="A196" s="9"/>
      <c r="B196" s="9"/>
      <c r="C196" s="9"/>
      <c r="D196" s="9"/>
    </row>
    <row r="197">
      <c r="A197" s="9"/>
      <c r="B197" s="9"/>
      <c r="C197" s="9"/>
      <c r="D197" s="9"/>
    </row>
    <row r="198">
      <c r="A198" s="9"/>
      <c r="B198" s="9"/>
      <c r="C198" s="9"/>
      <c r="D198" s="9"/>
    </row>
    <row r="199">
      <c r="A199" s="9"/>
      <c r="B199" s="9"/>
      <c r="C199" s="9"/>
      <c r="D199" s="9"/>
    </row>
    <row r="200">
      <c r="A200" s="9"/>
      <c r="B200" s="9"/>
      <c r="C200" s="9"/>
      <c r="D200" s="9"/>
    </row>
    <row r="201">
      <c r="A201" s="9"/>
      <c r="B201" s="9"/>
      <c r="C201" s="9"/>
      <c r="D201" s="9"/>
    </row>
    <row r="202">
      <c r="A202" s="9"/>
      <c r="B202" s="9"/>
      <c r="C202" s="9"/>
      <c r="D202" s="9"/>
    </row>
    <row r="203">
      <c r="A203" s="9"/>
      <c r="B203" s="9"/>
      <c r="C203" s="9"/>
      <c r="D203" s="9"/>
    </row>
    <row r="204">
      <c r="A204" s="9"/>
      <c r="B204" s="9"/>
      <c r="C204" s="9"/>
      <c r="D204" s="9"/>
    </row>
    <row r="205">
      <c r="A205" s="9"/>
      <c r="B205" s="9"/>
      <c r="C205" s="9"/>
      <c r="D205" s="9"/>
    </row>
    <row r="206">
      <c r="A206" s="9"/>
      <c r="B206" s="9"/>
      <c r="C206" s="9"/>
      <c r="D206" s="9"/>
    </row>
    <row r="207">
      <c r="A207" s="9"/>
      <c r="B207" s="9"/>
      <c r="C207" s="9"/>
      <c r="D207" s="9"/>
    </row>
    <row r="208">
      <c r="A208" s="9"/>
      <c r="B208" s="9"/>
      <c r="C208" s="9"/>
      <c r="D208" s="9"/>
    </row>
    <row r="209">
      <c r="A209" s="9"/>
      <c r="B209" s="9"/>
      <c r="C209" s="9"/>
      <c r="D209" s="9"/>
    </row>
    <row r="210">
      <c r="A210" s="9"/>
      <c r="B210" s="9"/>
      <c r="C210" s="9"/>
      <c r="D210" s="9"/>
    </row>
    <row r="211">
      <c r="A211" s="9"/>
      <c r="B211" s="9"/>
      <c r="C211" s="9"/>
      <c r="D211" s="9"/>
    </row>
    <row r="212">
      <c r="A212" s="9"/>
      <c r="B212" s="9"/>
      <c r="C212" s="9"/>
      <c r="D212" s="9"/>
    </row>
    <row r="213">
      <c r="A213" s="9"/>
      <c r="B213" s="9"/>
      <c r="C213" s="9"/>
      <c r="D213" s="9"/>
    </row>
    <row r="214">
      <c r="A214" s="9"/>
      <c r="B214" s="9"/>
      <c r="C214" s="9"/>
      <c r="D214" s="9"/>
    </row>
    <row r="215">
      <c r="A215" s="9"/>
      <c r="B215" s="9"/>
      <c r="C215" s="9"/>
      <c r="D215" s="9"/>
    </row>
    <row r="216">
      <c r="A216" s="9"/>
      <c r="B216" s="9"/>
      <c r="C216" s="9"/>
      <c r="D216" s="9"/>
    </row>
    <row r="217">
      <c r="A217" s="9"/>
      <c r="B217" s="9"/>
      <c r="C217" s="9"/>
      <c r="D217" s="9"/>
    </row>
    <row r="218">
      <c r="A218" s="9"/>
      <c r="B218" s="9"/>
      <c r="C218" s="9"/>
      <c r="D218" s="9"/>
    </row>
    <row r="219">
      <c r="A219" s="9"/>
      <c r="B219" s="9"/>
      <c r="C219" s="9"/>
      <c r="D219" s="9"/>
    </row>
    <row r="220">
      <c r="A220" s="9"/>
      <c r="B220" s="9"/>
      <c r="C220" s="9"/>
      <c r="D220" s="9"/>
    </row>
    <row r="221">
      <c r="A221" s="9"/>
      <c r="B221" s="9"/>
      <c r="C221" s="9"/>
      <c r="D221" s="9"/>
    </row>
    <row r="222">
      <c r="A222" s="9"/>
      <c r="B222" s="9"/>
      <c r="C222" s="9"/>
      <c r="D222" s="9"/>
    </row>
    <row r="223">
      <c r="A223" s="9"/>
      <c r="B223" s="9"/>
      <c r="C223" s="9"/>
      <c r="D223" s="9"/>
    </row>
    <row r="224">
      <c r="A224" s="9"/>
      <c r="B224" s="9"/>
      <c r="C224" s="9"/>
      <c r="D224" s="9"/>
    </row>
    <row r="225">
      <c r="A225" s="9"/>
      <c r="B225" s="9"/>
      <c r="C225" s="9"/>
      <c r="D225" s="9"/>
    </row>
    <row r="226">
      <c r="A226" s="9"/>
      <c r="B226" s="9"/>
      <c r="C226" s="9"/>
      <c r="D226" s="9"/>
    </row>
    <row r="227">
      <c r="A227" s="9"/>
      <c r="B227" s="9"/>
      <c r="C227" s="9"/>
      <c r="D227" s="9"/>
    </row>
    <row r="228">
      <c r="A228" s="9"/>
      <c r="B228" s="9"/>
      <c r="C228" s="9"/>
      <c r="D228" s="9"/>
    </row>
    <row r="229">
      <c r="A229" s="9"/>
      <c r="B229" s="9"/>
      <c r="C229" s="9"/>
      <c r="D229" s="9"/>
    </row>
    <row r="230">
      <c r="A230" s="9"/>
      <c r="B230" s="9"/>
      <c r="C230" s="9"/>
      <c r="D230" s="9"/>
    </row>
    <row r="231">
      <c r="A231" s="9"/>
      <c r="B231" s="9"/>
      <c r="C231" s="9"/>
      <c r="D231" s="9"/>
    </row>
    <row r="232">
      <c r="A232" s="9"/>
      <c r="B232" s="9"/>
      <c r="C232" s="9"/>
      <c r="D232" s="9"/>
    </row>
    <row r="233">
      <c r="A233" s="9"/>
      <c r="B233" s="9"/>
      <c r="C233" s="9"/>
      <c r="D233" s="9"/>
    </row>
    <row r="234">
      <c r="A234" s="9"/>
      <c r="B234" s="9"/>
      <c r="C234" s="9"/>
      <c r="D234" s="9"/>
    </row>
    <row r="235">
      <c r="A235" s="9"/>
      <c r="B235" s="9"/>
      <c r="C235" s="9"/>
      <c r="D235" s="9"/>
    </row>
    <row r="236">
      <c r="A236" s="9"/>
      <c r="B236" s="9"/>
      <c r="C236" s="9"/>
      <c r="D236" s="9"/>
    </row>
    <row r="237">
      <c r="A237" s="9"/>
      <c r="B237" s="9"/>
      <c r="C237" s="9"/>
      <c r="D237" s="9"/>
    </row>
    <row r="238">
      <c r="A238" s="9"/>
      <c r="B238" s="9"/>
      <c r="C238" s="9"/>
      <c r="D238" s="9"/>
    </row>
    <row r="239">
      <c r="A239" s="9"/>
      <c r="B239" s="9"/>
      <c r="C239" s="9"/>
      <c r="D239" s="9"/>
    </row>
    <row r="240">
      <c r="A240" s="9"/>
      <c r="B240" s="9"/>
      <c r="C240" s="9"/>
      <c r="D240" s="9"/>
    </row>
    <row r="241">
      <c r="A241" s="9"/>
      <c r="B241" s="9"/>
      <c r="C241" s="9"/>
      <c r="D241" s="9"/>
    </row>
    <row r="242">
      <c r="A242" s="9"/>
      <c r="B242" s="9"/>
      <c r="C242" s="9"/>
      <c r="D242" s="9"/>
    </row>
    <row r="243">
      <c r="A243" s="9"/>
      <c r="B243" s="9"/>
      <c r="C243" s="9"/>
      <c r="D243" s="9"/>
    </row>
    <row r="244">
      <c r="A244" s="9"/>
      <c r="B244" s="9"/>
      <c r="C244" s="9"/>
      <c r="D244" s="9"/>
    </row>
    <row r="245">
      <c r="A245" s="9"/>
      <c r="B245" s="9"/>
      <c r="C245" s="9"/>
      <c r="D245" s="9"/>
    </row>
    <row r="246">
      <c r="A246" s="9"/>
      <c r="B246" s="9"/>
      <c r="C246" s="9"/>
      <c r="D246" s="9"/>
    </row>
    <row r="247">
      <c r="A247" s="9"/>
      <c r="B247" s="9"/>
      <c r="C247" s="9"/>
      <c r="D247" s="9"/>
    </row>
    <row r="248">
      <c r="A248" s="9"/>
      <c r="B248" s="9"/>
      <c r="C248" s="9"/>
      <c r="D24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2" max="39" width="13.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73</v>
      </c>
      <c r="S1" s="9" t="s">
        <v>16</v>
      </c>
      <c r="T1" s="9" t="s">
        <v>74</v>
      </c>
      <c r="U1" s="9" t="s">
        <v>75</v>
      </c>
      <c r="V1" s="9" t="s">
        <v>76</v>
      </c>
      <c r="W1" s="9" t="s">
        <v>77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10" t="s">
        <v>22</v>
      </c>
      <c r="AD1" s="9" t="s">
        <v>23</v>
      </c>
      <c r="AE1" s="9" t="s">
        <v>24</v>
      </c>
      <c r="AF1" s="10" t="s">
        <v>25</v>
      </c>
      <c r="AG1" s="10" t="s">
        <v>26</v>
      </c>
      <c r="AH1" s="9"/>
      <c r="AI1" s="9"/>
      <c r="AJ1" s="9"/>
      <c r="AK1" s="9"/>
      <c r="AL1" s="9"/>
      <c r="AM1" s="9"/>
    </row>
    <row r="2">
      <c r="A2" s="11" t="s">
        <v>34</v>
      </c>
      <c r="B2" s="11" t="s">
        <v>28</v>
      </c>
      <c r="C2" s="11" t="s">
        <v>78</v>
      </c>
      <c r="D2" s="11" t="s">
        <v>30</v>
      </c>
      <c r="E2" s="11" t="s">
        <v>31</v>
      </c>
      <c r="F2" s="11">
        <v>137.0</v>
      </c>
      <c r="G2" s="11">
        <v>6.886</v>
      </c>
      <c r="H2" s="11" t="s">
        <v>32</v>
      </c>
      <c r="I2" s="11">
        <v>0.037</v>
      </c>
      <c r="J2" s="11">
        <v>6978727.0</v>
      </c>
      <c r="K2" s="11">
        <v>6.845</v>
      </c>
      <c r="L2" s="11">
        <v>7.009</v>
      </c>
      <c r="M2" s="12"/>
      <c r="N2" s="12">
        <f>J2/J3</f>
        <v>1.539643907</v>
      </c>
      <c r="O2" s="11">
        <v>200.0</v>
      </c>
      <c r="P2" s="11">
        <f>N2*O2</f>
        <v>307.9287813</v>
      </c>
      <c r="Q2" s="12">
        <v>0.127</v>
      </c>
      <c r="R2" s="13">
        <v>0.0309</v>
      </c>
      <c r="S2" s="12">
        <f t="shared" ref="S2:S141" si="1">P2/Q2</f>
        <v>2424.636074</v>
      </c>
      <c r="T2" s="14">
        <f t="shared" ref="T2:T141" si="2">Q2-R2</f>
        <v>0.0961</v>
      </c>
      <c r="U2" s="14">
        <f t="shared" ref="U2:U141" si="3">Q2+R2</f>
        <v>0.1579</v>
      </c>
      <c r="V2" s="11">
        <f t="shared" ref="V2:V141" si="4">P2/T2</f>
        <v>3204.253708</v>
      </c>
      <c r="W2" s="11">
        <f t="shared" ref="W2:W141" si="5">P2/U2</f>
        <v>1950.15061</v>
      </c>
      <c r="X2" s="11">
        <v>42.0</v>
      </c>
      <c r="Y2" s="11">
        <v>0.11908509388747053</v>
      </c>
      <c r="Z2" s="12">
        <v>0.09977818165427042</v>
      </c>
      <c r="AA2" s="12">
        <f t="shared" ref="AA2:AA141" si="6">N2-Y2</f>
        <v>1.420558813</v>
      </c>
      <c r="AB2" s="12">
        <f t="shared" ref="AB2:AB141" si="7">AA2*O2</f>
        <v>284.1117626</v>
      </c>
      <c r="AC2" s="15">
        <f t="shared" ref="AC2:AC141" si="8">AB2/Q2</f>
        <v>2237.100493</v>
      </c>
      <c r="AD2" s="12">
        <f t="shared" ref="AD2:AD141" si="9">Y2-Z2</f>
        <v>0.01930691223</v>
      </c>
      <c r="AE2" s="12">
        <f t="shared" ref="AE2:AE141" si="10">Y2+Z2</f>
        <v>0.2188632755</v>
      </c>
      <c r="AF2" s="15">
        <f t="shared" ref="AF2:AF141" si="11">((N2-AD2)*O2)/T2</f>
        <v>3164.072829</v>
      </c>
      <c r="AG2" s="15">
        <f t="shared" ref="AG2:AG141" si="12">((N2-AE2)*O2)/U2</f>
        <v>1672.933035</v>
      </c>
      <c r="AH2" s="12"/>
      <c r="AI2" s="12"/>
      <c r="AJ2" s="12"/>
      <c r="AK2" s="12"/>
      <c r="AL2" s="12"/>
      <c r="AM2" s="12"/>
    </row>
    <row r="3">
      <c r="A3" s="11" t="s">
        <v>34</v>
      </c>
      <c r="B3" s="11" t="s">
        <v>28</v>
      </c>
      <c r="C3" s="11" t="s">
        <v>78</v>
      </c>
      <c r="D3" s="11" t="s">
        <v>30</v>
      </c>
      <c r="E3" s="11" t="s">
        <v>33</v>
      </c>
      <c r="F3" s="11">
        <v>143.0</v>
      </c>
      <c r="G3" s="11">
        <v>6.886</v>
      </c>
      <c r="H3" s="11" t="s">
        <v>32</v>
      </c>
      <c r="I3" s="11">
        <v>0.036</v>
      </c>
      <c r="J3" s="11">
        <v>4532689.0</v>
      </c>
      <c r="K3" s="11">
        <v>6.844</v>
      </c>
      <c r="L3" s="11">
        <v>6.979</v>
      </c>
      <c r="M3" s="12"/>
      <c r="N3" s="12"/>
      <c r="O3" s="11">
        <v>200.0</v>
      </c>
      <c r="P3" s="12"/>
      <c r="Q3" s="12">
        <v>0.127</v>
      </c>
      <c r="R3" s="13">
        <v>0.0309</v>
      </c>
      <c r="S3" s="12">
        <f t="shared" si="1"/>
        <v>0</v>
      </c>
      <c r="T3" s="14">
        <f t="shared" si="2"/>
        <v>0.0961</v>
      </c>
      <c r="U3" s="14">
        <f t="shared" si="3"/>
        <v>0.1579</v>
      </c>
      <c r="V3" s="11">
        <f t="shared" si="4"/>
        <v>0</v>
      </c>
      <c r="W3" s="11">
        <f t="shared" si="5"/>
        <v>0</v>
      </c>
      <c r="X3" s="11">
        <v>42.0</v>
      </c>
      <c r="Y3" s="11">
        <v>0.11908509388747053</v>
      </c>
      <c r="Z3" s="12">
        <v>0.09977818165427042</v>
      </c>
      <c r="AA3" s="12">
        <f t="shared" si="6"/>
        <v>-0.1190850939</v>
      </c>
      <c r="AB3" s="12">
        <f t="shared" si="7"/>
        <v>-23.81701878</v>
      </c>
      <c r="AC3" s="15">
        <f t="shared" si="8"/>
        <v>-187.5355809</v>
      </c>
      <c r="AD3" s="12">
        <f t="shared" si="9"/>
        <v>0.01930691223</v>
      </c>
      <c r="AE3" s="12">
        <f t="shared" si="10"/>
        <v>0.2188632755</v>
      </c>
      <c r="AF3" s="15">
        <f t="shared" si="11"/>
        <v>-40.18087874</v>
      </c>
      <c r="AG3" s="15">
        <f t="shared" si="12"/>
        <v>-277.2175751</v>
      </c>
      <c r="AH3" s="12"/>
      <c r="AI3" s="12"/>
      <c r="AJ3" s="12"/>
      <c r="AK3" s="12"/>
      <c r="AL3" s="12"/>
      <c r="AM3" s="12"/>
    </row>
    <row r="4">
      <c r="A4" s="11" t="s">
        <v>34</v>
      </c>
      <c r="B4" s="11" t="s">
        <v>28</v>
      </c>
      <c r="C4" s="11" t="s">
        <v>79</v>
      </c>
      <c r="D4" s="11" t="s">
        <v>30</v>
      </c>
      <c r="E4" s="11" t="s">
        <v>72</v>
      </c>
      <c r="F4" s="11">
        <v>137.0</v>
      </c>
      <c r="G4" s="11">
        <v>6.887</v>
      </c>
      <c r="H4" s="11" t="s">
        <v>32</v>
      </c>
      <c r="I4" s="11">
        <v>0.034</v>
      </c>
      <c r="J4" s="11">
        <v>4913706.0</v>
      </c>
      <c r="K4" s="11">
        <v>6.844</v>
      </c>
      <c r="L4" s="11">
        <v>6.98</v>
      </c>
      <c r="M4" s="12"/>
      <c r="N4" s="12">
        <f>J4/J5</f>
        <v>0.9893723694</v>
      </c>
      <c r="O4" s="11">
        <v>200.0</v>
      </c>
      <c r="P4" s="11">
        <f>N4*O4</f>
        <v>197.8744739</v>
      </c>
      <c r="Q4" s="12">
        <v>0.10780000000000012</v>
      </c>
      <c r="R4" s="13">
        <v>0.0309</v>
      </c>
      <c r="S4" s="12">
        <f t="shared" si="1"/>
        <v>1835.570259</v>
      </c>
      <c r="T4" s="14">
        <f t="shared" si="2"/>
        <v>0.0769</v>
      </c>
      <c r="U4" s="14">
        <f t="shared" si="3"/>
        <v>0.1387</v>
      </c>
      <c r="V4" s="11">
        <f t="shared" si="4"/>
        <v>2573.140102</v>
      </c>
      <c r="W4" s="11">
        <f t="shared" si="5"/>
        <v>1426.636437</v>
      </c>
      <c r="X4" s="11">
        <v>40.0</v>
      </c>
      <c r="Y4" s="11">
        <v>0.11908509388747053</v>
      </c>
      <c r="Z4" s="12">
        <v>0.09977818165427042</v>
      </c>
      <c r="AA4" s="12">
        <f t="shared" si="6"/>
        <v>0.8702872755</v>
      </c>
      <c r="AB4" s="12">
        <f t="shared" si="7"/>
        <v>174.0574551</v>
      </c>
      <c r="AC4" s="15">
        <f t="shared" si="8"/>
        <v>1614.633164</v>
      </c>
      <c r="AD4" s="12">
        <f t="shared" si="9"/>
        <v>0.01930691223</v>
      </c>
      <c r="AE4" s="12">
        <f t="shared" si="10"/>
        <v>0.2188632755</v>
      </c>
      <c r="AF4" s="15">
        <f t="shared" si="11"/>
        <v>2522.927067</v>
      </c>
      <c r="AG4" s="15">
        <f t="shared" si="12"/>
        <v>1111.044115</v>
      </c>
      <c r="AH4" s="12"/>
      <c r="AI4" s="12"/>
      <c r="AJ4" s="12"/>
      <c r="AK4" s="12"/>
      <c r="AL4" s="12"/>
      <c r="AM4" s="12"/>
    </row>
    <row r="5">
      <c r="A5" s="11" t="s">
        <v>34</v>
      </c>
      <c r="B5" s="11" t="s">
        <v>28</v>
      </c>
      <c r="C5" s="11" t="s">
        <v>79</v>
      </c>
      <c r="D5" s="11" t="s">
        <v>30</v>
      </c>
      <c r="E5" s="11" t="s">
        <v>33</v>
      </c>
      <c r="F5" s="11">
        <v>143.0</v>
      </c>
      <c r="G5" s="11">
        <v>6.887</v>
      </c>
      <c r="H5" s="11" t="s">
        <v>32</v>
      </c>
      <c r="I5" s="11">
        <v>0.034</v>
      </c>
      <c r="J5" s="11">
        <v>4966488.0</v>
      </c>
      <c r="K5" s="11">
        <v>6.843</v>
      </c>
      <c r="L5" s="11">
        <v>6.979</v>
      </c>
      <c r="M5" s="12"/>
      <c r="N5" s="12"/>
      <c r="O5" s="11">
        <v>200.0</v>
      </c>
      <c r="P5" s="12"/>
      <c r="Q5" s="12">
        <v>0.10780000000000012</v>
      </c>
      <c r="R5" s="13">
        <v>0.0309</v>
      </c>
      <c r="S5" s="12">
        <f t="shared" si="1"/>
        <v>0</v>
      </c>
      <c r="T5" s="14">
        <f t="shared" si="2"/>
        <v>0.0769</v>
      </c>
      <c r="U5" s="14">
        <f t="shared" si="3"/>
        <v>0.1387</v>
      </c>
      <c r="V5" s="11">
        <f t="shared" si="4"/>
        <v>0</v>
      </c>
      <c r="W5" s="11">
        <f t="shared" si="5"/>
        <v>0</v>
      </c>
      <c r="X5" s="11">
        <v>40.0</v>
      </c>
      <c r="Y5" s="11">
        <v>0.11908509388747053</v>
      </c>
      <c r="Z5" s="12">
        <v>0.09977818165427042</v>
      </c>
      <c r="AA5" s="12">
        <f t="shared" si="6"/>
        <v>-0.1190850939</v>
      </c>
      <c r="AB5" s="12">
        <f t="shared" si="7"/>
        <v>-23.81701878</v>
      </c>
      <c r="AC5" s="15">
        <f t="shared" si="8"/>
        <v>-220.9370944</v>
      </c>
      <c r="AD5" s="12">
        <f t="shared" si="9"/>
        <v>0.01930691223</v>
      </c>
      <c r="AE5" s="12">
        <f t="shared" si="10"/>
        <v>0.2188632755</v>
      </c>
      <c r="AF5" s="15">
        <f t="shared" si="11"/>
        <v>-50.21303572</v>
      </c>
      <c r="AG5" s="15">
        <f t="shared" si="12"/>
        <v>-315.5923223</v>
      </c>
      <c r="AH5" s="12"/>
      <c r="AI5" s="12"/>
      <c r="AJ5" s="12"/>
      <c r="AK5" s="12"/>
      <c r="AL5" s="12"/>
      <c r="AM5" s="12"/>
    </row>
    <row r="6">
      <c r="A6" s="11" t="s">
        <v>34</v>
      </c>
      <c r="B6" s="11" t="s">
        <v>41</v>
      </c>
      <c r="C6" s="11" t="s">
        <v>80</v>
      </c>
      <c r="D6" s="11" t="s">
        <v>30</v>
      </c>
      <c r="E6" s="11" t="s">
        <v>72</v>
      </c>
      <c r="F6" s="11">
        <v>137.0</v>
      </c>
      <c r="G6" s="11">
        <v>6.887</v>
      </c>
      <c r="H6" s="11" t="s">
        <v>32</v>
      </c>
      <c r="I6" s="11">
        <v>0.026</v>
      </c>
      <c r="J6" s="11">
        <v>729004.0</v>
      </c>
      <c r="K6" s="11">
        <v>6.856</v>
      </c>
      <c r="L6" s="11">
        <v>6.938</v>
      </c>
      <c r="M6" s="12"/>
      <c r="N6" s="12">
        <f>J6/J7</f>
        <v>0.1169960647</v>
      </c>
      <c r="O6" s="11">
        <v>200.0</v>
      </c>
      <c r="P6" s="11">
        <f>N6*O6</f>
        <v>23.39921294</v>
      </c>
      <c r="Q6" s="12">
        <v>0.11650000000000005</v>
      </c>
      <c r="R6" s="13">
        <v>0.0309</v>
      </c>
      <c r="S6" s="12">
        <f t="shared" si="1"/>
        <v>200.8516132</v>
      </c>
      <c r="T6" s="14">
        <f t="shared" si="2"/>
        <v>0.0856</v>
      </c>
      <c r="U6" s="14">
        <f t="shared" si="3"/>
        <v>0.1474</v>
      </c>
      <c r="V6" s="11">
        <f t="shared" si="4"/>
        <v>273.3552913</v>
      </c>
      <c r="W6" s="11">
        <f t="shared" si="5"/>
        <v>158.7463564</v>
      </c>
      <c r="X6" s="11">
        <v>38.0</v>
      </c>
      <c r="Y6" s="11">
        <v>0.11908509388747053</v>
      </c>
      <c r="Z6" s="12">
        <v>0.09977818165427042</v>
      </c>
      <c r="AA6" s="12">
        <f t="shared" si="6"/>
        <v>-0.002089029203</v>
      </c>
      <c r="AB6" s="12">
        <f t="shared" si="7"/>
        <v>-0.4178058405</v>
      </c>
      <c r="AC6" s="15">
        <f t="shared" si="8"/>
        <v>-3.586316228</v>
      </c>
      <c r="AD6" s="12">
        <f t="shared" si="9"/>
        <v>0.01930691223</v>
      </c>
      <c r="AE6" s="12">
        <f t="shared" si="10"/>
        <v>0.2188632755</v>
      </c>
      <c r="AF6" s="15">
        <f t="shared" si="11"/>
        <v>228.2456833</v>
      </c>
      <c r="AG6" s="15">
        <f t="shared" si="12"/>
        <v>-138.2187393</v>
      </c>
      <c r="AH6" s="12"/>
      <c r="AI6" s="12"/>
      <c r="AJ6" s="12"/>
      <c r="AK6" s="12"/>
      <c r="AL6" s="12"/>
      <c r="AM6" s="12"/>
    </row>
    <row r="7">
      <c r="A7" s="11" t="s">
        <v>34</v>
      </c>
      <c r="B7" s="11" t="s">
        <v>41</v>
      </c>
      <c r="C7" s="11" t="s">
        <v>80</v>
      </c>
      <c r="D7" s="11" t="s">
        <v>30</v>
      </c>
      <c r="E7" s="11" t="s">
        <v>33</v>
      </c>
      <c r="F7" s="11">
        <v>143.0</v>
      </c>
      <c r="G7" s="11">
        <v>6.887</v>
      </c>
      <c r="H7" s="11" t="s">
        <v>32</v>
      </c>
      <c r="I7" s="11">
        <v>0.028</v>
      </c>
      <c r="J7" s="11">
        <v>6231013.0</v>
      </c>
      <c r="K7" s="11">
        <v>6.854</v>
      </c>
      <c r="L7" s="11">
        <v>6.985</v>
      </c>
      <c r="M7" s="12"/>
      <c r="N7" s="12"/>
      <c r="O7" s="11">
        <v>200.0</v>
      </c>
      <c r="P7" s="12"/>
      <c r="Q7" s="12">
        <v>0.11650000000000005</v>
      </c>
      <c r="R7" s="13">
        <v>0.0309</v>
      </c>
      <c r="S7" s="12">
        <f t="shared" si="1"/>
        <v>0</v>
      </c>
      <c r="T7" s="14">
        <f t="shared" si="2"/>
        <v>0.0856</v>
      </c>
      <c r="U7" s="14">
        <f t="shared" si="3"/>
        <v>0.1474</v>
      </c>
      <c r="V7" s="11">
        <f t="shared" si="4"/>
        <v>0</v>
      </c>
      <c r="W7" s="11">
        <f t="shared" si="5"/>
        <v>0</v>
      </c>
      <c r="X7" s="11">
        <v>38.0</v>
      </c>
      <c r="Y7" s="11">
        <v>0.11908509388747053</v>
      </c>
      <c r="Z7" s="12">
        <v>0.09977818165427042</v>
      </c>
      <c r="AA7" s="12">
        <f t="shared" si="6"/>
        <v>-0.1190850939</v>
      </c>
      <c r="AB7" s="12">
        <f t="shared" si="7"/>
        <v>-23.81701878</v>
      </c>
      <c r="AC7" s="15">
        <f t="shared" si="8"/>
        <v>-204.4379294</v>
      </c>
      <c r="AD7" s="12">
        <f t="shared" si="9"/>
        <v>0.01930691223</v>
      </c>
      <c r="AE7" s="12">
        <f t="shared" si="10"/>
        <v>0.2188632755</v>
      </c>
      <c r="AF7" s="15">
        <f t="shared" si="11"/>
        <v>-45.10960802</v>
      </c>
      <c r="AG7" s="15">
        <f t="shared" si="12"/>
        <v>-296.9650957</v>
      </c>
      <c r="AH7" s="12"/>
      <c r="AI7" s="12"/>
      <c r="AJ7" s="12"/>
      <c r="AK7" s="12"/>
      <c r="AL7" s="12"/>
      <c r="AM7" s="12"/>
    </row>
    <row r="8">
      <c r="A8" s="11" t="s">
        <v>34</v>
      </c>
      <c r="B8" s="11" t="s">
        <v>41</v>
      </c>
      <c r="C8" s="11" t="s">
        <v>81</v>
      </c>
      <c r="D8" s="11" t="s">
        <v>30</v>
      </c>
      <c r="E8" s="11" t="s">
        <v>72</v>
      </c>
      <c r="F8" s="11">
        <v>137.0</v>
      </c>
      <c r="G8" s="11">
        <v>6.888</v>
      </c>
      <c r="H8" s="11" t="s">
        <v>32</v>
      </c>
      <c r="I8" s="11">
        <v>0.034</v>
      </c>
      <c r="J8" s="11">
        <v>1062512.0</v>
      </c>
      <c r="K8" s="11">
        <v>6.855</v>
      </c>
      <c r="L8" s="11">
        <v>6.941</v>
      </c>
      <c r="M8" s="12"/>
      <c r="N8" s="12">
        <f>J8/J9</f>
        <v>0.1412936125</v>
      </c>
      <c r="O8" s="11">
        <v>200.0</v>
      </c>
      <c r="P8" s="11">
        <f>N8*O8</f>
        <v>28.2587225</v>
      </c>
      <c r="Q8" s="12">
        <v>0.10530000000000017</v>
      </c>
      <c r="R8" s="13">
        <v>0.0309</v>
      </c>
      <c r="S8" s="12">
        <f t="shared" si="1"/>
        <v>268.3639364</v>
      </c>
      <c r="T8" s="14">
        <f t="shared" si="2"/>
        <v>0.0744</v>
      </c>
      <c r="U8" s="14">
        <f t="shared" si="3"/>
        <v>0.1362</v>
      </c>
      <c r="V8" s="11">
        <f t="shared" si="4"/>
        <v>379.821539</v>
      </c>
      <c r="W8" s="11">
        <f t="shared" si="5"/>
        <v>207.4796072</v>
      </c>
      <c r="X8" s="11">
        <v>43.0</v>
      </c>
      <c r="Y8" s="11">
        <v>0.11908509388747053</v>
      </c>
      <c r="Z8" s="12">
        <v>0.09977818165427042</v>
      </c>
      <c r="AA8" s="12">
        <f t="shared" si="6"/>
        <v>0.02220851864</v>
      </c>
      <c r="AB8" s="12">
        <f t="shared" si="7"/>
        <v>4.441703727</v>
      </c>
      <c r="AC8" s="15">
        <f t="shared" si="8"/>
        <v>42.18142191</v>
      </c>
      <c r="AD8" s="12">
        <f t="shared" si="9"/>
        <v>0.01930691223</v>
      </c>
      <c r="AE8" s="12">
        <f t="shared" si="10"/>
        <v>0.2188632755</v>
      </c>
      <c r="AF8" s="15">
        <f t="shared" si="11"/>
        <v>327.9212373</v>
      </c>
      <c r="AG8" s="15">
        <f t="shared" si="12"/>
        <v>-113.9055257</v>
      </c>
      <c r="AH8" s="12"/>
      <c r="AI8" s="12"/>
      <c r="AJ8" s="12"/>
      <c r="AK8" s="12"/>
      <c r="AL8" s="12"/>
      <c r="AM8" s="12"/>
    </row>
    <row r="9">
      <c r="A9" s="11" t="s">
        <v>34</v>
      </c>
      <c r="B9" s="11" t="s">
        <v>41</v>
      </c>
      <c r="C9" s="11" t="s">
        <v>81</v>
      </c>
      <c r="D9" s="11" t="s">
        <v>30</v>
      </c>
      <c r="E9" s="11" t="s">
        <v>33</v>
      </c>
      <c r="F9" s="11">
        <v>143.0</v>
      </c>
      <c r="G9" s="11">
        <v>6.888</v>
      </c>
      <c r="H9" s="11" t="s">
        <v>32</v>
      </c>
      <c r="I9" s="11">
        <v>0.037</v>
      </c>
      <c r="J9" s="11">
        <v>7519887.0</v>
      </c>
      <c r="K9" s="11">
        <v>6.855</v>
      </c>
      <c r="L9" s="11">
        <v>6.986</v>
      </c>
      <c r="M9" s="12"/>
      <c r="N9" s="12"/>
      <c r="O9" s="11">
        <v>200.0</v>
      </c>
      <c r="P9" s="12"/>
      <c r="Q9" s="12">
        <v>0.10530000000000017</v>
      </c>
      <c r="R9" s="13">
        <v>0.0309</v>
      </c>
      <c r="S9" s="12">
        <f t="shared" si="1"/>
        <v>0</v>
      </c>
      <c r="T9" s="14">
        <f t="shared" si="2"/>
        <v>0.0744</v>
      </c>
      <c r="U9" s="14">
        <f t="shared" si="3"/>
        <v>0.1362</v>
      </c>
      <c r="V9" s="11">
        <f t="shared" si="4"/>
        <v>0</v>
      </c>
      <c r="W9" s="11">
        <f t="shared" si="5"/>
        <v>0</v>
      </c>
      <c r="X9" s="11">
        <v>43.0</v>
      </c>
      <c r="Y9" s="11">
        <v>0.11908509388747053</v>
      </c>
      <c r="Z9" s="12">
        <v>0.09977818165427042</v>
      </c>
      <c r="AA9" s="12">
        <f t="shared" si="6"/>
        <v>-0.1190850939</v>
      </c>
      <c r="AB9" s="12">
        <f t="shared" si="7"/>
        <v>-23.81701878</v>
      </c>
      <c r="AC9" s="15">
        <f t="shared" si="8"/>
        <v>-226.1825145</v>
      </c>
      <c r="AD9" s="12">
        <f t="shared" si="9"/>
        <v>0.01930691223</v>
      </c>
      <c r="AE9" s="12">
        <f t="shared" si="10"/>
        <v>0.2188632755</v>
      </c>
      <c r="AF9" s="15">
        <f t="shared" si="11"/>
        <v>-51.9003017</v>
      </c>
      <c r="AG9" s="15">
        <f t="shared" si="12"/>
        <v>-321.385133</v>
      </c>
      <c r="AH9" s="12"/>
      <c r="AI9" s="12"/>
      <c r="AJ9" s="12"/>
      <c r="AK9" s="12"/>
      <c r="AL9" s="12"/>
      <c r="AM9" s="12"/>
    </row>
    <row r="10">
      <c r="A10" s="11" t="s">
        <v>27</v>
      </c>
      <c r="B10" s="11" t="s">
        <v>28</v>
      </c>
      <c r="C10" s="11" t="s">
        <v>29</v>
      </c>
      <c r="D10" s="11" t="s">
        <v>30</v>
      </c>
      <c r="E10" s="11" t="s">
        <v>72</v>
      </c>
      <c r="F10" s="11">
        <v>137.0</v>
      </c>
      <c r="G10" s="11">
        <v>6.894</v>
      </c>
      <c r="H10" s="11" t="s">
        <v>32</v>
      </c>
      <c r="I10" s="11">
        <v>0.029</v>
      </c>
      <c r="J10" s="11">
        <v>5.4365977E7</v>
      </c>
      <c r="K10" s="11">
        <v>6.854</v>
      </c>
      <c r="L10" s="11">
        <v>7.083</v>
      </c>
      <c r="M10" s="12"/>
      <c r="N10" s="12">
        <f>J10/J11</f>
        <v>1.312229637</v>
      </c>
      <c r="O10" s="11">
        <v>200.0</v>
      </c>
      <c r="P10" s="11">
        <f>N10*O10</f>
        <v>262.4459275</v>
      </c>
      <c r="Q10" s="12">
        <v>0.12309999999999999</v>
      </c>
      <c r="R10" s="13">
        <v>0.0309</v>
      </c>
      <c r="S10" s="12">
        <f t="shared" si="1"/>
        <v>2131.973416</v>
      </c>
      <c r="T10" s="14">
        <f t="shared" si="2"/>
        <v>0.0922</v>
      </c>
      <c r="U10" s="14">
        <f t="shared" si="3"/>
        <v>0.154</v>
      </c>
      <c r="V10" s="11">
        <f t="shared" si="4"/>
        <v>2846.485114</v>
      </c>
      <c r="W10" s="11">
        <f t="shared" si="5"/>
        <v>1704.194334</v>
      </c>
      <c r="X10" s="11">
        <v>38.0</v>
      </c>
      <c r="Y10" s="11">
        <v>0.11908509388747053</v>
      </c>
      <c r="Z10" s="12">
        <v>0.09977818165427042</v>
      </c>
      <c r="AA10" s="12">
        <f t="shared" si="6"/>
        <v>1.193144543</v>
      </c>
      <c r="AB10" s="12">
        <f t="shared" si="7"/>
        <v>238.6289087</v>
      </c>
      <c r="AC10" s="15">
        <f t="shared" si="8"/>
        <v>1938.496415</v>
      </c>
      <c r="AD10" s="12">
        <f t="shared" si="9"/>
        <v>0.01930691223</v>
      </c>
      <c r="AE10" s="12">
        <f t="shared" si="10"/>
        <v>0.2188632755</v>
      </c>
      <c r="AF10" s="15">
        <f t="shared" si="11"/>
        <v>2804.60461</v>
      </c>
      <c r="AG10" s="15">
        <f t="shared" si="12"/>
        <v>1419.956314</v>
      </c>
      <c r="AH10" s="12"/>
      <c r="AI10" s="12"/>
      <c r="AJ10" s="12"/>
      <c r="AK10" s="12"/>
      <c r="AL10" s="12"/>
      <c r="AM10" s="12"/>
    </row>
    <row r="11">
      <c r="A11" s="11" t="s">
        <v>27</v>
      </c>
      <c r="B11" s="11" t="s">
        <v>28</v>
      </c>
      <c r="C11" s="11" t="s">
        <v>29</v>
      </c>
      <c r="D11" s="11" t="s">
        <v>30</v>
      </c>
      <c r="E11" s="11" t="s">
        <v>33</v>
      </c>
      <c r="F11" s="11">
        <v>143.0</v>
      </c>
      <c r="G11" s="11">
        <v>6.894</v>
      </c>
      <c r="H11" s="11" t="s">
        <v>32</v>
      </c>
      <c r="I11" s="11">
        <v>0.028</v>
      </c>
      <c r="J11" s="11">
        <v>4.1430231E7</v>
      </c>
      <c r="K11" s="11">
        <v>6.858</v>
      </c>
      <c r="L11" s="11">
        <v>6.992</v>
      </c>
      <c r="M11" s="12"/>
      <c r="N11" s="12"/>
      <c r="O11" s="11">
        <v>200.0</v>
      </c>
      <c r="P11" s="12"/>
      <c r="Q11" s="12">
        <v>0.12309999999999999</v>
      </c>
      <c r="R11" s="13">
        <v>0.0309</v>
      </c>
      <c r="S11" s="12">
        <f t="shared" si="1"/>
        <v>0</v>
      </c>
      <c r="T11" s="14">
        <f t="shared" si="2"/>
        <v>0.0922</v>
      </c>
      <c r="U11" s="14">
        <f t="shared" si="3"/>
        <v>0.154</v>
      </c>
      <c r="V11" s="11">
        <f t="shared" si="4"/>
        <v>0</v>
      </c>
      <c r="W11" s="11">
        <f t="shared" si="5"/>
        <v>0</v>
      </c>
      <c r="X11" s="11">
        <v>38.0</v>
      </c>
      <c r="Y11" s="11">
        <v>0.11908509388747053</v>
      </c>
      <c r="Z11" s="12">
        <v>0.09977818165427042</v>
      </c>
      <c r="AA11" s="12">
        <f t="shared" si="6"/>
        <v>-0.1190850939</v>
      </c>
      <c r="AB11" s="12">
        <f t="shared" si="7"/>
        <v>-23.81701878</v>
      </c>
      <c r="AC11" s="15">
        <f t="shared" si="8"/>
        <v>-193.4770006</v>
      </c>
      <c r="AD11" s="12">
        <f t="shared" si="9"/>
        <v>0.01930691223</v>
      </c>
      <c r="AE11" s="12">
        <f t="shared" si="10"/>
        <v>0.2188632755</v>
      </c>
      <c r="AF11" s="15">
        <f t="shared" si="11"/>
        <v>-41.88050376</v>
      </c>
      <c r="AG11" s="15">
        <f t="shared" si="12"/>
        <v>-284.2380202</v>
      </c>
      <c r="AH11" s="12"/>
      <c r="AI11" s="12"/>
      <c r="AJ11" s="12"/>
      <c r="AK11" s="12"/>
      <c r="AL11" s="12"/>
      <c r="AM11" s="12"/>
    </row>
    <row r="12">
      <c r="A12" s="11" t="s">
        <v>27</v>
      </c>
      <c r="B12" s="11" t="s">
        <v>28</v>
      </c>
      <c r="C12" s="11" t="s">
        <v>82</v>
      </c>
      <c r="D12" s="11" t="s">
        <v>30</v>
      </c>
      <c r="E12" s="11" t="s">
        <v>72</v>
      </c>
      <c r="F12" s="11">
        <v>137.0</v>
      </c>
      <c r="G12" s="11">
        <v>6.886</v>
      </c>
      <c r="H12" s="11" t="s">
        <v>32</v>
      </c>
      <c r="I12" s="11">
        <v>0.032</v>
      </c>
      <c r="J12" s="11">
        <v>4.8995712E7</v>
      </c>
      <c r="K12" s="11">
        <v>6.854</v>
      </c>
      <c r="L12" s="11">
        <v>7.06</v>
      </c>
      <c r="M12" s="12"/>
      <c r="N12" s="12">
        <f>J12/J13</f>
        <v>1.837540181</v>
      </c>
      <c r="O12" s="11">
        <v>200.0</v>
      </c>
      <c r="P12" s="11">
        <f>N12*O12</f>
        <v>367.5080362</v>
      </c>
      <c r="Q12" s="12">
        <v>0.12369999999999992</v>
      </c>
      <c r="R12" s="13">
        <v>0.0309</v>
      </c>
      <c r="S12" s="12">
        <f t="shared" si="1"/>
        <v>2970.962297</v>
      </c>
      <c r="T12" s="14">
        <f t="shared" si="2"/>
        <v>0.0928</v>
      </c>
      <c r="U12" s="14">
        <f t="shared" si="3"/>
        <v>0.1546</v>
      </c>
      <c r="V12" s="11">
        <f t="shared" si="4"/>
        <v>3960.215907</v>
      </c>
      <c r="W12" s="11">
        <f t="shared" si="5"/>
        <v>2377.15418</v>
      </c>
      <c r="X12" s="11">
        <v>41.0</v>
      </c>
      <c r="Y12" s="11">
        <v>0.11908509388747053</v>
      </c>
      <c r="Z12" s="12">
        <v>0.09977818165427042</v>
      </c>
      <c r="AA12" s="12">
        <f t="shared" si="6"/>
        <v>1.718455087</v>
      </c>
      <c r="AB12" s="12">
        <f t="shared" si="7"/>
        <v>343.6910174</v>
      </c>
      <c r="AC12" s="15">
        <f t="shared" si="8"/>
        <v>2778.423746</v>
      </c>
      <c r="AD12" s="12">
        <f t="shared" si="9"/>
        <v>0.01930691223</v>
      </c>
      <c r="AE12" s="12">
        <f t="shared" si="10"/>
        <v>0.2188632755</v>
      </c>
      <c r="AF12" s="15">
        <f t="shared" si="11"/>
        <v>3918.606183</v>
      </c>
      <c r="AG12" s="15">
        <f t="shared" si="12"/>
        <v>2094.019283</v>
      </c>
      <c r="AH12" s="12"/>
      <c r="AI12" s="12"/>
      <c r="AJ12" s="12"/>
      <c r="AK12" s="12"/>
      <c r="AL12" s="12"/>
      <c r="AM12" s="12"/>
    </row>
    <row r="13">
      <c r="A13" s="11" t="s">
        <v>27</v>
      </c>
      <c r="B13" s="11" t="s">
        <v>28</v>
      </c>
      <c r="C13" s="11" t="s">
        <v>82</v>
      </c>
      <c r="D13" s="11" t="s">
        <v>30</v>
      </c>
      <c r="E13" s="11" t="s">
        <v>33</v>
      </c>
      <c r="F13" s="11">
        <v>143.0</v>
      </c>
      <c r="G13" s="11">
        <v>6.887</v>
      </c>
      <c r="H13" s="11" t="s">
        <v>32</v>
      </c>
      <c r="I13" s="11">
        <v>0.031</v>
      </c>
      <c r="J13" s="11">
        <v>2.666375E7</v>
      </c>
      <c r="K13" s="11">
        <v>6.854</v>
      </c>
      <c r="L13" s="11">
        <v>7.013</v>
      </c>
      <c r="M13" s="12"/>
      <c r="N13" s="12"/>
      <c r="O13" s="11">
        <v>200.0</v>
      </c>
      <c r="P13" s="12"/>
      <c r="Q13" s="12">
        <v>0.12369999999999992</v>
      </c>
      <c r="R13" s="13">
        <v>0.0309</v>
      </c>
      <c r="S13" s="12">
        <f t="shared" si="1"/>
        <v>0</v>
      </c>
      <c r="T13" s="14">
        <f t="shared" si="2"/>
        <v>0.0928</v>
      </c>
      <c r="U13" s="14">
        <f t="shared" si="3"/>
        <v>0.1546</v>
      </c>
      <c r="V13" s="11">
        <f t="shared" si="4"/>
        <v>0</v>
      </c>
      <c r="W13" s="11">
        <f t="shared" si="5"/>
        <v>0</v>
      </c>
      <c r="X13" s="11">
        <v>41.0</v>
      </c>
      <c r="Y13" s="11">
        <v>0.11908509388747053</v>
      </c>
      <c r="Z13" s="12">
        <v>0.09977818165427042</v>
      </c>
      <c r="AA13" s="12">
        <f t="shared" si="6"/>
        <v>-0.1190850939</v>
      </c>
      <c r="AB13" s="12">
        <f t="shared" si="7"/>
        <v>-23.81701878</v>
      </c>
      <c r="AC13" s="15">
        <f t="shared" si="8"/>
        <v>-192.5385512</v>
      </c>
      <c r="AD13" s="12">
        <f t="shared" si="9"/>
        <v>0.01930691223</v>
      </c>
      <c r="AE13" s="12">
        <f t="shared" si="10"/>
        <v>0.2188632755</v>
      </c>
      <c r="AF13" s="15">
        <f t="shared" si="11"/>
        <v>-41.60972464</v>
      </c>
      <c r="AG13" s="15">
        <f t="shared" si="12"/>
        <v>-283.1348972</v>
      </c>
      <c r="AH13" s="12"/>
      <c r="AI13" s="12"/>
      <c r="AJ13" s="12"/>
      <c r="AK13" s="12"/>
      <c r="AL13" s="12"/>
      <c r="AM13" s="12"/>
    </row>
    <row r="14">
      <c r="A14" s="11" t="s">
        <v>27</v>
      </c>
      <c r="B14" s="11" t="s">
        <v>41</v>
      </c>
      <c r="C14" s="11" t="s">
        <v>46</v>
      </c>
      <c r="D14" s="11" t="s">
        <v>30</v>
      </c>
      <c r="E14" s="11" t="s">
        <v>72</v>
      </c>
      <c r="F14" s="11">
        <v>137.0</v>
      </c>
      <c r="G14" s="11">
        <v>6.887</v>
      </c>
      <c r="H14" s="11" t="s">
        <v>32</v>
      </c>
      <c r="I14" s="11">
        <v>0.03</v>
      </c>
      <c r="J14" s="11">
        <v>498036.0</v>
      </c>
      <c r="K14" s="11">
        <v>6.865</v>
      </c>
      <c r="L14" s="11">
        <v>6.946</v>
      </c>
      <c r="M14" s="12"/>
      <c r="N14" s="12">
        <f>J14/J15</f>
        <v>0.115815242</v>
      </c>
      <c r="O14" s="11">
        <v>200.0</v>
      </c>
      <c r="P14" s="11">
        <f>N14*O14</f>
        <v>23.1630484</v>
      </c>
      <c r="Q14" s="12">
        <v>0.1299999999999999</v>
      </c>
      <c r="R14" s="13">
        <v>0.0309</v>
      </c>
      <c r="S14" s="12">
        <f t="shared" si="1"/>
        <v>178.1772954</v>
      </c>
      <c r="T14" s="14">
        <f t="shared" si="2"/>
        <v>0.0991</v>
      </c>
      <c r="U14" s="14">
        <f t="shared" si="3"/>
        <v>0.1609</v>
      </c>
      <c r="V14" s="11">
        <f t="shared" si="4"/>
        <v>233.7340908</v>
      </c>
      <c r="W14" s="11">
        <f t="shared" si="5"/>
        <v>143.9592815</v>
      </c>
      <c r="X14" s="11">
        <v>40.0</v>
      </c>
      <c r="Y14" s="11">
        <v>0.11908509388747053</v>
      </c>
      <c r="Z14" s="12">
        <v>0.09977818165427042</v>
      </c>
      <c r="AA14" s="12">
        <f t="shared" si="6"/>
        <v>-0.003269851889</v>
      </c>
      <c r="AB14" s="12">
        <f t="shared" si="7"/>
        <v>-0.6539703779</v>
      </c>
      <c r="AC14" s="15">
        <f t="shared" si="8"/>
        <v>-5.030541368</v>
      </c>
      <c r="AD14" s="12">
        <f t="shared" si="9"/>
        <v>0.01930691223</v>
      </c>
      <c r="AE14" s="12">
        <f t="shared" si="10"/>
        <v>0.2188632755</v>
      </c>
      <c r="AF14" s="15">
        <f t="shared" si="11"/>
        <v>194.7695858</v>
      </c>
      <c r="AG14" s="15">
        <f t="shared" si="12"/>
        <v>-128.0895383</v>
      </c>
      <c r="AH14" s="12"/>
      <c r="AI14" s="12"/>
      <c r="AJ14" s="12"/>
      <c r="AK14" s="12"/>
      <c r="AL14" s="12"/>
      <c r="AM14" s="12"/>
    </row>
    <row r="15">
      <c r="A15" s="11" t="s">
        <v>27</v>
      </c>
      <c r="B15" s="11" t="s">
        <v>41</v>
      </c>
      <c r="C15" s="11" t="s">
        <v>46</v>
      </c>
      <c r="D15" s="11" t="s">
        <v>30</v>
      </c>
      <c r="E15" s="11" t="s">
        <v>33</v>
      </c>
      <c r="F15" s="11">
        <v>143.0</v>
      </c>
      <c r="G15" s="11">
        <v>6.888</v>
      </c>
      <c r="H15" s="11" t="s">
        <v>32</v>
      </c>
      <c r="I15" s="11">
        <v>0.034</v>
      </c>
      <c r="J15" s="11">
        <v>4300263.0</v>
      </c>
      <c r="K15" s="11">
        <v>6.854</v>
      </c>
      <c r="L15" s="11">
        <v>6.985</v>
      </c>
      <c r="M15" s="12"/>
      <c r="N15" s="12"/>
      <c r="O15" s="11">
        <v>200.0</v>
      </c>
      <c r="P15" s="12"/>
      <c r="Q15" s="12">
        <v>0.1299999999999999</v>
      </c>
      <c r="R15" s="13">
        <v>0.0309</v>
      </c>
      <c r="S15" s="12">
        <f t="shared" si="1"/>
        <v>0</v>
      </c>
      <c r="T15" s="14">
        <f t="shared" si="2"/>
        <v>0.0991</v>
      </c>
      <c r="U15" s="14">
        <f t="shared" si="3"/>
        <v>0.1609</v>
      </c>
      <c r="V15" s="11">
        <f t="shared" si="4"/>
        <v>0</v>
      </c>
      <c r="W15" s="11">
        <f t="shared" si="5"/>
        <v>0</v>
      </c>
      <c r="X15" s="11">
        <v>40.0</v>
      </c>
      <c r="Y15" s="11">
        <v>0.11908509388747053</v>
      </c>
      <c r="Z15" s="12">
        <v>0.09977818165427042</v>
      </c>
      <c r="AA15" s="12">
        <f t="shared" si="6"/>
        <v>-0.1190850939</v>
      </c>
      <c r="AB15" s="12">
        <f t="shared" si="7"/>
        <v>-23.81701878</v>
      </c>
      <c r="AC15" s="15">
        <f t="shared" si="8"/>
        <v>-183.2078367</v>
      </c>
      <c r="AD15" s="12">
        <f t="shared" si="9"/>
        <v>0.01930691223</v>
      </c>
      <c r="AE15" s="12">
        <f t="shared" si="10"/>
        <v>0.2188632755</v>
      </c>
      <c r="AF15" s="15">
        <f t="shared" si="11"/>
        <v>-38.96450501</v>
      </c>
      <c r="AG15" s="15">
        <f t="shared" si="12"/>
        <v>-272.0488198</v>
      </c>
      <c r="AH15" s="12"/>
      <c r="AI15" s="12"/>
      <c r="AJ15" s="12"/>
      <c r="AK15" s="12"/>
      <c r="AL15" s="12"/>
      <c r="AM15" s="12"/>
    </row>
    <row r="16">
      <c r="A16" s="11" t="s">
        <v>27</v>
      </c>
      <c r="B16" s="11" t="s">
        <v>41</v>
      </c>
      <c r="C16" s="11" t="s">
        <v>47</v>
      </c>
      <c r="D16" s="11" t="s">
        <v>30</v>
      </c>
      <c r="E16" s="11" t="s">
        <v>72</v>
      </c>
      <c r="F16" s="11">
        <v>137.0</v>
      </c>
      <c r="G16" s="11">
        <v>6.888</v>
      </c>
      <c r="H16" s="11" t="s">
        <v>32</v>
      </c>
      <c r="I16" s="11">
        <v>0.041</v>
      </c>
      <c r="J16" s="11">
        <v>540015.0</v>
      </c>
      <c r="K16" s="11">
        <v>6.854</v>
      </c>
      <c r="L16" s="11">
        <v>7.026</v>
      </c>
      <c r="M16" s="12"/>
      <c r="N16" s="12">
        <f>J16/J17</f>
        <v>0.2026710552</v>
      </c>
      <c r="O16" s="11">
        <v>200.0</v>
      </c>
      <c r="P16" s="11">
        <f>N16*O16</f>
        <v>40.53421105</v>
      </c>
      <c r="Q16" s="12">
        <v>0.13790000000000013</v>
      </c>
      <c r="R16" s="13">
        <v>0.0309</v>
      </c>
      <c r="S16" s="12">
        <f t="shared" si="1"/>
        <v>293.9391664</v>
      </c>
      <c r="T16" s="14">
        <f t="shared" si="2"/>
        <v>0.107</v>
      </c>
      <c r="U16" s="14">
        <f t="shared" si="3"/>
        <v>0.1688</v>
      </c>
      <c r="V16" s="11">
        <f t="shared" si="4"/>
        <v>378.8244023</v>
      </c>
      <c r="W16" s="11">
        <f t="shared" si="5"/>
        <v>240.131582</v>
      </c>
      <c r="X16" s="11">
        <v>36.0</v>
      </c>
      <c r="Y16" s="11">
        <v>0.11908509388747053</v>
      </c>
      <c r="Z16" s="12">
        <v>0.09977818165427042</v>
      </c>
      <c r="AA16" s="12">
        <f t="shared" si="6"/>
        <v>0.08358596136</v>
      </c>
      <c r="AB16" s="12">
        <f t="shared" si="7"/>
        <v>16.71719227</v>
      </c>
      <c r="AC16" s="15">
        <f t="shared" si="8"/>
        <v>121.22692</v>
      </c>
      <c r="AD16" s="12">
        <f t="shared" si="9"/>
        <v>0.01930691223</v>
      </c>
      <c r="AE16" s="12">
        <f t="shared" si="10"/>
        <v>0.2188632755</v>
      </c>
      <c r="AF16" s="15">
        <f t="shared" si="11"/>
        <v>342.7367159</v>
      </c>
      <c r="AG16" s="15">
        <f t="shared" si="12"/>
        <v>-19.18509513</v>
      </c>
      <c r="AH16" s="12"/>
      <c r="AI16" s="12"/>
      <c r="AJ16" s="12"/>
      <c r="AK16" s="12"/>
      <c r="AL16" s="12"/>
      <c r="AM16" s="12"/>
    </row>
    <row r="17">
      <c r="A17" s="11" t="s">
        <v>27</v>
      </c>
      <c r="B17" s="11" t="s">
        <v>41</v>
      </c>
      <c r="C17" s="11" t="s">
        <v>47</v>
      </c>
      <c r="D17" s="11" t="s">
        <v>30</v>
      </c>
      <c r="E17" s="11" t="s">
        <v>33</v>
      </c>
      <c r="F17" s="11">
        <v>143.0</v>
      </c>
      <c r="G17" s="11">
        <v>6.889</v>
      </c>
      <c r="H17" s="11" t="s">
        <v>32</v>
      </c>
      <c r="I17" s="11">
        <v>0.041</v>
      </c>
      <c r="J17" s="11">
        <v>2664490.0</v>
      </c>
      <c r="K17" s="11">
        <v>6.846</v>
      </c>
      <c r="L17" s="11">
        <v>6.983</v>
      </c>
      <c r="M17" s="12"/>
      <c r="N17" s="12"/>
      <c r="O17" s="11">
        <v>200.0</v>
      </c>
      <c r="P17" s="12"/>
      <c r="Q17" s="12">
        <v>0.13790000000000013</v>
      </c>
      <c r="R17" s="13">
        <v>0.0309</v>
      </c>
      <c r="S17" s="12">
        <f t="shared" si="1"/>
        <v>0</v>
      </c>
      <c r="T17" s="14">
        <f t="shared" si="2"/>
        <v>0.107</v>
      </c>
      <c r="U17" s="14">
        <f t="shared" si="3"/>
        <v>0.1688</v>
      </c>
      <c r="V17" s="11">
        <f t="shared" si="4"/>
        <v>0</v>
      </c>
      <c r="W17" s="11">
        <f t="shared" si="5"/>
        <v>0</v>
      </c>
      <c r="X17" s="11">
        <v>36.0</v>
      </c>
      <c r="Y17" s="11">
        <v>0.11908509388747053</v>
      </c>
      <c r="Z17" s="12">
        <v>0.09977818165427042</v>
      </c>
      <c r="AA17" s="12">
        <f t="shared" si="6"/>
        <v>-0.1190850939</v>
      </c>
      <c r="AB17" s="12">
        <f t="shared" si="7"/>
        <v>-23.81701878</v>
      </c>
      <c r="AC17" s="15">
        <f t="shared" si="8"/>
        <v>-172.7122464</v>
      </c>
      <c r="AD17" s="12">
        <f t="shared" si="9"/>
        <v>0.01930691223</v>
      </c>
      <c r="AE17" s="12">
        <f t="shared" si="10"/>
        <v>0.2188632755</v>
      </c>
      <c r="AF17" s="15">
        <f t="shared" si="11"/>
        <v>-36.08768642</v>
      </c>
      <c r="AG17" s="15">
        <f t="shared" si="12"/>
        <v>-259.3166772</v>
      </c>
      <c r="AH17" s="12"/>
      <c r="AI17" s="12"/>
      <c r="AJ17" s="12"/>
      <c r="AK17" s="12"/>
      <c r="AL17" s="12"/>
      <c r="AM17" s="12"/>
    </row>
    <row r="18">
      <c r="A18" s="11" t="s">
        <v>52</v>
      </c>
      <c r="B18" s="11" t="s">
        <v>52</v>
      </c>
      <c r="C18" s="11" t="s">
        <v>83</v>
      </c>
      <c r="D18" s="11" t="s">
        <v>30</v>
      </c>
      <c r="E18" s="11" t="s">
        <v>72</v>
      </c>
      <c r="F18" s="11">
        <v>137.0</v>
      </c>
      <c r="G18" s="11">
        <v>6.887</v>
      </c>
      <c r="H18" s="11" t="s">
        <v>32</v>
      </c>
      <c r="I18" s="11">
        <v>0.041</v>
      </c>
      <c r="J18" s="11">
        <v>192056.0</v>
      </c>
      <c r="K18" s="11">
        <v>6.855</v>
      </c>
      <c r="L18" s="11">
        <v>6.971</v>
      </c>
      <c r="M18" s="12"/>
      <c r="N18" s="12">
        <f>J18/J19</f>
        <v>0.07192319345</v>
      </c>
      <c r="O18" s="11">
        <v>200.0</v>
      </c>
      <c r="P18" s="11">
        <f>N18*O18</f>
        <v>14.38463869</v>
      </c>
      <c r="Q18" s="11">
        <v>0.0</v>
      </c>
      <c r="R18" s="11">
        <v>0.0</v>
      </c>
      <c r="S18" s="12" t="str">
        <f t="shared" si="1"/>
        <v>#DIV/0!</v>
      </c>
      <c r="T18" s="12">
        <f t="shared" si="2"/>
        <v>0</v>
      </c>
      <c r="U18" s="12">
        <f t="shared" si="3"/>
        <v>0</v>
      </c>
      <c r="V18" s="11" t="str">
        <f t="shared" si="4"/>
        <v>#DIV/0!</v>
      </c>
      <c r="W18" s="11" t="str">
        <f t="shared" si="5"/>
        <v>#DIV/0!</v>
      </c>
      <c r="X18" s="11">
        <v>0.0</v>
      </c>
      <c r="Y18" s="11">
        <v>0.11908509388747053</v>
      </c>
      <c r="Z18" s="12">
        <v>0.09977818165427042</v>
      </c>
      <c r="AA18" s="12">
        <f t="shared" si="6"/>
        <v>-0.04716190044</v>
      </c>
      <c r="AB18" s="12">
        <f t="shared" si="7"/>
        <v>-9.432380088</v>
      </c>
      <c r="AC18" s="15" t="str">
        <f t="shared" si="8"/>
        <v>#DIV/0!</v>
      </c>
      <c r="AD18" s="12">
        <f t="shared" si="9"/>
        <v>0.01930691223</v>
      </c>
      <c r="AE18" s="12">
        <f t="shared" si="10"/>
        <v>0.2188632755</v>
      </c>
      <c r="AF18" s="15" t="str">
        <f t="shared" si="11"/>
        <v>#DIV/0!</v>
      </c>
      <c r="AG18" s="15" t="str">
        <f t="shared" si="12"/>
        <v>#DIV/0!</v>
      </c>
      <c r="AH18" s="12"/>
      <c r="AI18" s="12"/>
      <c r="AJ18" s="12"/>
      <c r="AK18" s="12"/>
      <c r="AL18" s="12"/>
      <c r="AM18" s="12"/>
    </row>
    <row r="19">
      <c r="A19" s="11" t="s">
        <v>52</v>
      </c>
      <c r="B19" s="11" t="s">
        <v>52</v>
      </c>
      <c r="C19" s="11" t="s">
        <v>83</v>
      </c>
      <c r="D19" s="11" t="s">
        <v>30</v>
      </c>
      <c r="E19" s="11" t="s">
        <v>33</v>
      </c>
      <c r="F19" s="11">
        <v>143.0</v>
      </c>
      <c r="G19" s="11">
        <v>6.887</v>
      </c>
      <c r="H19" s="11" t="s">
        <v>32</v>
      </c>
      <c r="I19" s="11">
        <v>0.041</v>
      </c>
      <c r="J19" s="11">
        <v>2670293.0</v>
      </c>
      <c r="K19" s="11">
        <v>6.845</v>
      </c>
      <c r="L19" s="11">
        <v>6.993</v>
      </c>
      <c r="M19" s="12"/>
      <c r="N19" s="12"/>
      <c r="O19" s="11">
        <v>200.0</v>
      </c>
      <c r="P19" s="12"/>
      <c r="Q19" s="11">
        <v>0.0</v>
      </c>
      <c r="R19" s="11">
        <v>0.0</v>
      </c>
      <c r="S19" s="12" t="str">
        <f t="shared" si="1"/>
        <v>#DIV/0!</v>
      </c>
      <c r="T19" s="12">
        <f t="shared" si="2"/>
        <v>0</v>
      </c>
      <c r="U19" s="12">
        <f t="shared" si="3"/>
        <v>0</v>
      </c>
      <c r="V19" s="11" t="str">
        <f t="shared" si="4"/>
        <v>#DIV/0!</v>
      </c>
      <c r="W19" s="11" t="str">
        <f t="shared" si="5"/>
        <v>#DIV/0!</v>
      </c>
      <c r="X19" s="11">
        <v>0.0</v>
      </c>
      <c r="Y19" s="11">
        <v>0.11908509388747053</v>
      </c>
      <c r="Z19" s="12">
        <v>0.09977818165427042</v>
      </c>
      <c r="AA19" s="12">
        <f t="shared" si="6"/>
        <v>-0.1190850939</v>
      </c>
      <c r="AB19" s="12">
        <f t="shared" si="7"/>
        <v>-23.81701878</v>
      </c>
      <c r="AC19" s="15" t="str">
        <f t="shared" si="8"/>
        <v>#DIV/0!</v>
      </c>
      <c r="AD19" s="12">
        <f t="shared" si="9"/>
        <v>0.01930691223</v>
      </c>
      <c r="AE19" s="12">
        <f t="shared" si="10"/>
        <v>0.2188632755</v>
      </c>
      <c r="AF19" s="15" t="str">
        <f t="shared" si="11"/>
        <v>#DIV/0!</v>
      </c>
      <c r="AG19" s="15" t="str">
        <f t="shared" si="12"/>
        <v>#DIV/0!</v>
      </c>
      <c r="AH19" s="12"/>
      <c r="AI19" s="12"/>
      <c r="AJ19" s="12"/>
      <c r="AK19" s="12"/>
      <c r="AL19" s="12"/>
      <c r="AM19" s="12"/>
    </row>
    <row r="20">
      <c r="A20" s="11" t="s">
        <v>52</v>
      </c>
      <c r="B20" s="11" t="s">
        <v>52</v>
      </c>
      <c r="C20" s="11" t="s">
        <v>84</v>
      </c>
      <c r="D20" s="11" t="s">
        <v>30</v>
      </c>
      <c r="E20" s="11" t="s">
        <v>72</v>
      </c>
      <c r="F20" s="11">
        <v>137.0</v>
      </c>
      <c r="G20" s="11">
        <v>6.887</v>
      </c>
      <c r="H20" s="11" t="s">
        <v>32</v>
      </c>
      <c r="I20" s="11">
        <v>0.038</v>
      </c>
      <c r="J20" s="11">
        <v>1864882.0</v>
      </c>
      <c r="K20" s="11">
        <v>6.854</v>
      </c>
      <c r="L20" s="11">
        <v>6.96</v>
      </c>
      <c r="M20" s="12"/>
      <c r="N20" s="12">
        <f>J20/J21</f>
        <v>0.08213554659</v>
      </c>
      <c r="O20" s="11">
        <v>200.0</v>
      </c>
      <c r="P20" s="11">
        <f>N20*O20</f>
        <v>16.42710932</v>
      </c>
      <c r="Q20" s="11">
        <v>0.0</v>
      </c>
      <c r="R20" s="11">
        <v>0.0</v>
      </c>
      <c r="S20" s="12" t="str">
        <f t="shared" si="1"/>
        <v>#DIV/0!</v>
      </c>
      <c r="T20" s="12">
        <f t="shared" si="2"/>
        <v>0</v>
      </c>
      <c r="U20" s="12">
        <f t="shared" si="3"/>
        <v>0</v>
      </c>
      <c r="V20" s="11" t="str">
        <f t="shared" si="4"/>
        <v>#DIV/0!</v>
      </c>
      <c r="W20" s="11" t="str">
        <f t="shared" si="5"/>
        <v>#DIV/0!</v>
      </c>
      <c r="X20" s="11">
        <v>0.0</v>
      </c>
      <c r="Y20" s="11">
        <v>0.11908509388747053</v>
      </c>
      <c r="Z20" s="12">
        <v>0.09977818165427042</v>
      </c>
      <c r="AA20" s="12">
        <f t="shared" si="6"/>
        <v>-0.0369495473</v>
      </c>
      <c r="AB20" s="12">
        <f t="shared" si="7"/>
        <v>-7.38990946</v>
      </c>
      <c r="AC20" s="15" t="str">
        <f t="shared" si="8"/>
        <v>#DIV/0!</v>
      </c>
      <c r="AD20" s="12">
        <f t="shared" si="9"/>
        <v>0.01930691223</v>
      </c>
      <c r="AE20" s="12">
        <f t="shared" si="10"/>
        <v>0.2188632755</v>
      </c>
      <c r="AF20" s="15" t="str">
        <f t="shared" si="11"/>
        <v>#DIV/0!</v>
      </c>
      <c r="AG20" s="15" t="str">
        <f t="shared" si="12"/>
        <v>#DIV/0!</v>
      </c>
      <c r="AH20" s="12"/>
      <c r="AI20" s="12"/>
      <c r="AJ20" s="12"/>
      <c r="AK20" s="12"/>
      <c r="AL20" s="12"/>
      <c r="AM20" s="12"/>
    </row>
    <row r="21">
      <c r="A21" s="11" t="s">
        <v>52</v>
      </c>
      <c r="B21" s="11" t="s">
        <v>52</v>
      </c>
      <c r="C21" s="11" t="s">
        <v>84</v>
      </c>
      <c r="D21" s="11" t="s">
        <v>30</v>
      </c>
      <c r="E21" s="11" t="s">
        <v>33</v>
      </c>
      <c r="F21" s="11">
        <v>143.0</v>
      </c>
      <c r="G21" s="11">
        <v>6.887</v>
      </c>
      <c r="H21" s="11" t="s">
        <v>32</v>
      </c>
      <c r="I21" s="11">
        <v>0.039</v>
      </c>
      <c r="J21" s="11">
        <v>2.2704932E7</v>
      </c>
      <c r="K21" s="11">
        <v>6.843</v>
      </c>
      <c r="L21" s="11">
        <v>6.989</v>
      </c>
      <c r="M21" s="12"/>
      <c r="N21" s="12"/>
      <c r="O21" s="11">
        <v>200.0</v>
      </c>
      <c r="P21" s="12"/>
      <c r="Q21" s="11">
        <v>0.0</v>
      </c>
      <c r="R21" s="11">
        <v>0.0</v>
      </c>
      <c r="S21" s="12" t="str">
        <f t="shared" si="1"/>
        <v>#DIV/0!</v>
      </c>
      <c r="T21" s="12">
        <f t="shared" si="2"/>
        <v>0</v>
      </c>
      <c r="U21" s="12">
        <f t="shared" si="3"/>
        <v>0</v>
      </c>
      <c r="V21" s="11" t="str">
        <f t="shared" si="4"/>
        <v>#DIV/0!</v>
      </c>
      <c r="W21" s="11" t="str">
        <f t="shared" si="5"/>
        <v>#DIV/0!</v>
      </c>
      <c r="X21" s="11">
        <v>0.0</v>
      </c>
      <c r="Y21" s="11">
        <v>0.11908509388747053</v>
      </c>
      <c r="Z21" s="12">
        <v>0.09977818165427042</v>
      </c>
      <c r="AA21" s="12">
        <f t="shared" si="6"/>
        <v>-0.1190850939</v>
      </c>
      <c r="AB21" s="12">
        <f t="shared" si="7"/>
        <v>-23.81701878</v>
      </c>
      <c r="AC21" s="15" t="str">
        <f t="shared" si="8"/>
        <v>#DIV/0!</v>
      </c>
      <c r="AD21" s="12">
        <f t="shared" si="9"/>
        <v>0.01930691223</v>
      </c>
      <c r="AE21" s="12">
        <f t="shared" si="10"/>
        <v>0.2188632755</v>
      </c>
      <c r="AF21" s="15" t="str">
        <f t="shared" si="11"/>
        <v>#DIV/0!</v>
      </c>
      <c r="AG21" s="15" t="str">
        <f t="shared" si="12"/>
        <v>#DIV/0!</v>
      </c>
      <c r="AH21" s="12"/>
      <c r="AI21" s="12"/>
      <c r="AJ21" s="12"/>
      <c r="AK21" s="12"/>
      <c r="AL21" s="12"/>
      <c r="AM21" s="12"/>
    </row>
    <row r="22">
      <c r="A22" s="11" t="s">
        <v>52</v>
      </c>
      <c r="B22" s="11" t="s">
        <v>52</v>
      </c>
      <c r="C22" s="11" t="s">
        <v>85</v>
      </c>
      <c r="D22" s="11" t="s">
        <v>30</v>
      </c>
      <c r="E22" s="11" t="s">
        <v>72</v>
      </c>
      <c r="F22" s="11">
        <v>137.0</v>
      </c>
      <c r="G22" s="11">
        <v>6.886</v>
      </c>
      <c r="H22" s="11" t="s">
        <v>32</v>
      </c>
      <c r="I22" s="11">
        <v>0.032</v>
      </c>
      <c r="J22" s="11">
        <v>2528104.0</v>
      </c>
      <c r="K22" s="11">
        <v>6.857</v>
      </c>
      <c r="L22" s="11">
        <v>6.943</v>
      </c>
      <c r="M22" s="12"/>
      <c r="N22" s="12">
        <f>J22/J23</f>
        <v>0.08391949809</v>
      </c>
      <c r="O22" s="11">
        <v>200.0</v>
      </c>
      <c r="P22" s="11">
        <f>N22*O22</f>
        <v>16.78389962</v>
      </c>
      <c r="Q22" s="11">
        <v>0.0</v>
      </c>
      <c r="R22" s="11">
        <v>0.0</v>
      </c>
      <c r="S22" s="12" t="str">
        <f t="shared" si="1"/>
        <v>#DIV/0!</v>
      </c>
      <c r="T22" s="12">
        <f t="shared" si="2"/>
        <v>0</v>
      </c>
      <c r="U22" s="12">
        <f t="shared" si="3"/>
        <v>0</v>
      </c>
      <c r="V22" s="11" t="str">
        <f t="shared" si="4"/>
        <v>#DIV/0!</v>
      </c>
      <c r="W22" s="11" t="str">
        <f t="shared" si="5"/>
        <v>#DIV/0!</v>
      </c>
      <c r="X22" s="11">
        <v>0.0</v>
      </c>
      <c r="Y22" s="11">
        <v>0.11908509388747053</v>
      </c>
      <c r="Z22" s="12">
        <v>0.09977818165427042</v>
      </c>
      <c r="AA22" s="12">
        <f t="shared" si="6"/>
        <v>-0.0351655958</v>
      </c>
      <c r="AB22" s="12">
        <f t="shared" si="7"/>
        <v>-7.03311916</v>
      </c>
      <c r="AC22" s="15" t="str">
        <f t="shared" si="8"/>
        <v>#DIV/0!</v>
      </c>
      <c r="AD22" s="12">
        <f t="shared" si="9"/>
        <v>0.01930691223</v>
      </c>
      <c r="AE22" s="12">
        <f t="shared" si="10"/>
        <v>0.2188632755</v>
      </c>
      <c r="AF22" s="15" t="str">
        <f t="shared" si="11"/>
        <v>#DIV/0!</v>
      </c>
      <c r="AG22" s="15" t="str">
        <f t="shared" si="12"/>
        <v>#DIV/0!</v>
      </c>
      <c r="AH22" s="12"/>
      <c r="AI22" s="12"/>
      <c r="AJ22" s="12"/>
      <c r="AK22" s="12"/>
      <c r="AL22" s="12"/>
      <c r="AM22" s="12"/>
    </row>
    <row r="23">
      <c r="A23" s="11" t="s">
        <v>52</v>
      </c>
      <c r="B23" s="11" t="s">
        <v>52</v>
      </c>
      <c r="C23" s="11" t="s">
        <v>85</v>
      </c>
      <c r="D23" s="11" t="s">
        <v>30</v>
      </c>
      <c r="E23" s="11" t="s">
        <v>33</v>
      </c>
      <c r="F23" s="11">
        <v>143.0</v>
      </c>
      <c r="G23" s="11">
        <v>6.887</v>
      </c>
      <c r="H23" s="11" t="s">
        <v>32</v>
      </c>
      <c r="I23" s="11">
        <v>0.034</v>
      </c>
      <c r="J23" s="11">
        <v>3.0125347E7</v>
      </c>
      <c r="K23" s="11">
        <v>6.854</v>
      </c>
      <c r="L23" s="11">
        <v>6.987</v>
      </c>
      <c r="M23" s="12"/>
      <c r="N23" s="12"/>
      <c r="O23" s="11">
        <v>200.0</v>
      </c>
      <c r="P23" s="12"/>
      <c r="Q23" s="11">
        <v>0.0</v>
      </c>
      <c r="R23" s="11">
        <v>0.0</v>
      </c>
      <c r="S23" s="12" t="str">
        <f t="shared" si="1"/>
        <v>#DIV/0!</v>
      </c>
      <c r="T23" s="12">
        <f t="shared" si="2"/>
        <v>0</v>
      </c>
      <c r="U23" s="12">
        <f t="shared" si="3"/>
        <v>0</v>
      </c>
      <c r="V23" s="11" t="str">
        <f t="shared" si="4"/>
        <v>#DIV/0!</v>
      </c>
      <c r="W23" s="11" t="str">
        <f t="shared" si="5"/>
        <v>#DIV/0!</v>
      </c>
      <c r="X23" s="11">
        <v>0.0</v>
      </c>
      <c r="Y23" s="11">
        <v>0.11908509388747053</v>
      </c>
      <c r="Z23" s="12">
        <v>0.09977818165427042</v>
      </c>
      <c r="AA23" s="12">
        <f t="shared" si="6"/>
        <v>-0.1190850939</v>
      </c>
      <c r="AB23" s="12">
        <f t="shared" si="7"/>
        <v>-23.81701878</v>
      </c>
      <c r="AC23" s="15" t="str">
        <f t="shared" si="8"/>
        <v>#DIV/0!</v>
      </c>
      <c r="AD23" s="12">
        <f t="shared" si="9"/>
        <v>0.01930691223</v>
      </c>
      <c r="AE23" s="12">
        <f t="shared" si="10"/>
        <v>0.2188632755</v>
      </c>
      <c r="AF23" s="15" t="str">
        <f t="shared" si="11"/>
        <v>#DIV/0!</v>
      </c>
      <c r="AG23" s="15" t="str">
        <f t="shared" si="12"/>
        <v>#DIV/0!</v>
      </c>
      <c r="AH23" s="12"/>
      <c r="AI23" s="12"/>
      <c r="AJ23" s="12"/>
      <c r="AK23" s="12"/>
      <c r="AL23" s="12"/>
      <c r="AM23" s="12"/>
    </row>
    <row r="24">
      <c r="A24" s="11" t="s">
        <v>52</v>
      </c>
      <c r="B24" s="11" t="s">
        <v>52</v>
      </c>
      <c r="C24" s="11" t="s">
        <v>86</v>
      </c>
      <c r="D24" s="11" t="s">
        <v>30</v>
      </c>
      <c r="E24" s="11" t="s">
        <v>72</v>
      </c>
      <c r="F24" s="11">
        <v>137.0</v>
      </c>
      <c r="G24" s="11">
        <v>6.884</v>
      </c>
      <c r="H24" s="11" t="s">
        <v>32</v>
      </c>
      <c r="I24" s="11">
        <v>0.03</v>
      </c>
      <c r="J24" s="11">
        <v>5318162.0</v>
      </c>
      <c r="K24" s="11">
        <v>6.854</v>
      </c>
      <c r="L24" s="11">
        <v>6.936</v>
      </c>
      <c r="M24" s="12"/>
      <c r="N24" s="12">
        <f>J24/J25</f>
        <v>0.322571277</v>
      </c>
      <c r="O24" s="11">
        <v>200.0</v>
      </c>
      <c r="P24" s="11">
        <f>N24*O24</f>
        <v>64.51425539</v>
      </c>
      <c r="Q24" s="11">
        <v>0.0</v>
      </c>
      <c r="R24" s="11">
        <v>0.0</v>
      </c>
      <c r="S24" s="12" t="str">
        <f t="shared" si="1"/>
        <v>#DIV/0!</v>
      </c>
      <c r="T24" s="12">
        <f t="shared" si="2"/>
        <v>0</v>
      </c>
      <c r="U24" s="12">
        <f t="shared" si="3"/>
        <v>0</v>
      </c>
      <c r="V24" s="11" t="str">
        <f t="shared" si="4"/>
        <v>#DIV/0!</v>
      </c>
      <c r="W24" s="11" t="str">
        <f t="shared" si="5"/>
        <v>#DIV/0!</v>
      </c>
      <c r="X24" s="11">
        <v>0.0</v>
      </c>
      <c r="Y24" s="11">
        <v>0.11908509388747053</v>
      </c>
      <c r="Z24" s="12">
        <v>0.09977818165427042</v>
      </c>
      <c r="AA24" s="12">
        <f t="shared" si="6"/>
        <v>0.2034861831</v>
      </c>
      <c r="AB24" s="12">
        <f t="shared" si="7"/>
        <v>40.69723661</v>
      </c>
      <c r="AC24" s="15" t="str">
        <f t="shared" si="8"/>
        <v>#DIV/0!</v>
      </c>
      <c r="AD24" s="12">
        <f t="shared" si="9"/>
        <v>0.01930691223</v>
      </c>
      <c r="AE24" s="12">
        <f t="shared" si="10"/>
        <v>0.2188632755</v>
      </c>
      <c r="AF24" s="15" t="str">
        <f t="shared" si="11"/>
        <v>#DIV/0!</v>
      </c>
      <c r="AG24" s="15" t="str">
        <f t="shared" si="12"/>
        <v>#DIV/0!</v>
      </c>
      <c r="AH24" s="12"/>
      <c r="AI24" s="12"/>
      <c r="AJ24" s="12"/>
      <c r="AK24" s="12"/>
      <c r="AL24" s="12"/>
      <c r="AM24" s="12"/>
    </row>
    <row r="25">
      <c r="A25" s="11" t="s">
        <v>52</v>
      </c>
      <c r="B25" s="11" t="s">
        <v>52</v>
      </c>
      <c r="C25" s="11" t="s">
        <v>86</v>
      </c>
      <c r="D25" s="11" t="s">
        <v>30</v>
      </c>
      <c r="E25" s="11" t="s">
        <v>33</v>
      </c>
      <c r="F25" s="11">
        <v>143.0</v>
      </c>
      <c r="G25" s="11">
        <v>6.884</v>
      </c>
      <c r="H25" s="11" t="s">
        <v>32</v>
      </c>
      <c r="I25" s="11">
        <v>0.03</v>
      </c>
      <c r="J25" s="11">
        <v>1.6486781E7</v>
      </c>
      <c r="K25" s="11">
        <v>6.854</v>
      </c>
      <c r="L25" s="11">
        <v>6.946</v>
      </c>
      <c r="M25" s="12"/>
      <c r="N25" s="12"/>
      <c r="O25" s="11">
        <v>200.0</v>
      </c>
      <c r="P25" s="12"/>
      <c r="Q25" s="11">
        <v>0.0</v>
      </c>
      <c r="R25" s="11">
        <v>0.0</v>
      </c>
      <c r="S25" s="12" t="str">
        <f t="shared" si="1"/>
        <v>#DIV/0!</v>
      </c>
      <c r="T25" s="12">
        <f t="shared" si="2"/>
        <v>0</v>
      </c>
      <c r="U25" s="12">
        <f t="shared" si="3"/>
        <v>0</v>
      </c>
      <c r="V25" s="11" t="str">
        <f t="shared" si="4"/>
        <v>#DIV/0!</v>
      </c>
      <c r="W25" s="11" t="str">
        <f t="shared" si="5"/>
        <v>#DIV/0!</v>
      </c>
      <c r="X25" s="11">
        <v>0.0</v>
      </c>
      <c r="Y25" s="11">
        <v>0.11908509388747053</v>
      </c>
      <c r="Z25" s="12">
        <v>0.09977818165427042</v>
      </c>
      <c r="AA25" s="12">
        <f t="shared" si="6"/>
        <v>-0.1190850939</v>
      </c>
      <c r="AB25" s="12">
        <f t="shared" si="7"/>
        <v>-23.81701878</v>
      </c>
      <c r="AC25" s="15" t="str">
        <f t="shared" si="8"/>
        <v>#DIV/0!</v>
      </c>
      <c r="AD25" s="12">
        <f t="shared" si="9"/>
        <v>0.01930691223</v>
      </c>
      <c r="AE25" s="12">
        <f t="shared" si="10"/>
        <v>0.2188632755</v>
      </c>
      <c r="AF25" s="15" t="str">
        <f t="shared" si="11"/>
        <v>#DIV/0!</v>
      </c>
      <c r="AG25" s="15" t="str">
        <f t="shared" si="12"/>
        <v>#DIV/0!</v>
      </c>
      <c r="AH25" s="12"/>
      <c r="AI25" s="12"/>
      <c r="AJ25" s="12"/>
      <c r="AK25" s="12"/>
      <c r="AL25" s="12"/>
      <c r="AM25" s="12"/>
    </row>
    <row r="26">
      <c r="A26" s="11" t="s">
        <v>52</v>
      </c>
      <c r="B26" s="11" t="s">
        <v>52</v>
      </c>
      <c r="C26" s="11" t="s">
        <v>87</v>
      </c>
      <c r="D26" s="11" t="s">
        <v>30</v>
      </c>
      <c r="E26" s="11" t="s">
        <v>72</v>
      </c>
      <c r="F26" s="11">
        <v>137.0</v>
      </c>
      <c r="G26" s="11">
        <v>6.885</v>
      </c>
      <c r="H26" s="11" t="s">
        <v>32</v>
      </c>
      <c r="I26" s="11">
        <v>0.031</v>
      </c>
      <c r="J26" s="11">
        <v>472560.0</v>
      </c>
      <c r="K26" s="11">
        <v>6.855</v>
      </c>
      <c r="L26" s="11">
        <v>6.943</v>
      </c>
      <c r="M26" s="12"/>
      <c r="N26" s="12">
        <f>J26/J27</f>
        <v>0.07717845902</v>
      </c>
      <c r="O26" s="11">
        <v>200.0</v>
      </c>
      <c r="P26" s="11">
        <f>N26*O26</f>
        <v>15.4356918</v>
      </c>
      <c r="Q26" s="11">
        <v>0.0</v>
      </c>
      <c r="R26" s="11">
        <v>0.0</v>
      </c>
      <c r="S26" s="12" t="str">
        <f t="shared" si="1"/>
        <v>#DIV/0!</v>
      </c>
      <c r="T26" s="12">
        <f t="shared" si="2"/>
        <v>0</v>
      </c>
      <c r="U26" s="12">
        <f t="shared" si="3"/>
        <v>0</v>
      </c>
      <c r="V26" s="11" t="str">
        <f t="shared" si="4"/>
        <v>#DIV/0!</v>
      </c>
      <c r="W26" s="11" t="str">
        <f t="shared" si="5"/>
        <v>#DIV/0!</v>
      </c>
      <c r="X26" s="11">
        <v>0.0</v>
      </c>
      <c r="Y26" s="11">
        <v>0.11908509388747053</v>
      </c>
      <c r="Z26" s="12">
        <v>0.09977818165427042</v>
      </c>
      <c r="AA26" s="12">
        <f t="shared" si="6"/>
        <v>-0.04190663487</v>
      </c>
      <c r="AB26" s="12">
        <f t="shared" si="7"/>
        <v>-8.381326974</v>
      </c>
      <c r="AC26" s="15" t="str">
        <f t="shared" si="8"/>
        <v>#DIV/0!</v>
      </c>
      <c r="AD26" s="12">
        <f t="shared" si="9"/>
        <v>0.01930691223</v>
      </c>
      <c r="AE26" s="12">
        <f t="shared" si="10"/>
        <v>0.2188632755</v>
      </c>
      <c r="AF26" s="15" t="str">
        <f t="shared" si="11"/>
        <v>#DIV/0!</v>
      </c>
      <c r="AG26" s="15" t="str">
        <f t="shared" si="12"/>
        <v>#DIV/0!</v>
      </c>
      <c r="AH26" s="12"/>
      <c r="AI26" s="12"/>
      <c r="AJ26" s="12"/>
      <c r="AK26" s="12"/>
      <c r="AL26" s="12"/>
      <c r="AM26" s="12"/>
    </row>
    <row r="27">
      <c r="A27" s="11" t="s">
        <v>52</v>
      </c>
      <c r="B27" s="11" t="s">
        <v>52</v>
      </c>
      <c r="C27" s="11" t="s">
        <v>87</v>
      </c>
      <c r="D27" s="11" t="s">
        <v>30</v>
      </c>
      <c r="E27" s="11" t="s">
        <v>33</v>
      </c>
      <c r="F27" s="11">
        <v>143.0</v>
      </c>
      <c r="G27" s="11">
        <v>6.886</v>
      </c>
      <c r="H27" s="11" t="s">
        <v>32</v>
      </c>
      <c r="I27" s="11">
        <v>0.034</v>
      </c>
      <c r="J27" s="11">
        <v>6122952.0</v>
      </c>
      <c r="K27" s="11">
        <v>6.847</v>
      </c>
      <c r="L27" s="11">
        <v>6.985</v>
      </c>
      <c r="M27" s="12"/>
      <c r="N27" s="12"/>
      <c r="O27" s="11">
        <v>200.0</v>
      </c>
      <c r="P27" s="12"/>
      <c r="Q27" s="11">
        <v>0.0</v>
      </c>
      <c r="R27" s="11">
        <v>0.0</v>
      </c>
      <c r="S27" s="12" t="str">
        <f t="shared" si="1"/>
        <v>#DIV/0!</v>
      </c>
      <c r="T27" s="12">
        <f t="shared" si="2"/>
        <v>0</v>
      </c>
      <c r="U27" s="12">
        <f t="shared" si="3"/>
        <v>0</v>
      </c>
      <c r="V27" s="11" t="str">
        <f t="shared" si="4"/>
        <v>#DIV/0!</v>
      </c>
      <c r="W27" s="11" t="str">
        <f t="shared" si="5"/>
        <v>#DIV/0!</v>
      </c>
      <c r="X27" s="11">
        <v>0.0</v>
      </c>
      <c r="Y27" s="11">
        <v>0.11908509388747053</v>
      </c>
      <c r="Z27" s="12">
        <v>0.09977818165427042</v>
      </c>
      <c r="AA27" s="12">
        <f t="shared" si="6"/>
        <v>-0.1190850939</v>
      </c>
      <c r="AB27" s="12">
        <f t="shared" si="7"/>
        <v>-23.81701878</v>
      </c>
      <c r="AC27" s="15" t="str">
        <f t="shared" si="8"/>
        <v>#DIV/0!</v>
      </c>
      <c r="AD27" s="12">
        <f t="shared" si="9"/>
        <v>0.01930691223</v>
      </c>
      <c r="AE27" s="12">
        <f t="shared" si="10"/>
        <v>0.2188632755</v>
      </c>
      <c r="AF27" s="15" t="str">
        <f t="shared" si="11"/>
        <v>#DIV/0!</v>
      </c>
      <c r="AG27" s="15" t="str">
        <f t="shared" si="12"/>
        <v>#DIV/0!</v>
      </c>
      <c r="AH27" s="12"/>
      <c r="AI27" s="12"/>
      <c r="AJ27" s="12"/>
      <c r="AK27" s="12"/>
      <c r="AL27" s="12"/>
      <c r="AM27" s="12"/>
    </row>
    <row r="28">
      <c r="A28" s="11" t="s">
        <v>52</v>
      </c>
      <c r="B28" s="11" t="s">
        <v>52</v>
      </c>
      <c r="C28" s="11" t="s">
        <v>88</v>
      </c>
      <c r="D28" s="11" t="s">
        <v>30</v>
      </c>
      <c r="E28" s="11" t="s">
        <v>72</v>
      </c>
      <c r="F28" s="11">
        <v>137.0</v>
      </c>
      <c r="G28" s="11">
        <v>6.886</v>
      </c>
      <c r="H28" s="11" t="s">
        <v>32</v>
      </c>
      <c r="I28" s="11">
        <v>0.03</v>
      </c>
      <c r="J28" s="11">
        <v>945814.0</v>
      </c>
      <c r="K28" s="11">
        <v>6.856</v>
      </c>
      <c r="L28" s="11">
        <v>6.932</v>
      </c>
      <c r="M28" s="12"/>
      <c r="N28" s="12">
        <f>J28/J29</f>
        <v>0.07678258923</v>
      </c>
      <c r="O28" s="11">
        <v>200.0</v>
      </c>
      <c r="P28" s="11">
        <f>N28*O28</f>
        <v>15.35651785</v>
      </c>
      <c r="Q28" s="11">
        <v>0.0</v>
      </c>
      <c r="R28" s="11">
        <v>0.0</v>
      </c>
      <c r="S28" s="12" t="str">
        <f t="shared" si="1"/>
        <v>#DIV/0!</v>
      </c>
      <c r="T28" s="12">
        <f t="shared" si="2"/>
        <v>0</v>
      </c>
      <c r="U28" s="12">
        <f t="shared" si="3"/>
        <v>0</v>
      </c>
      <c r="V28" s="11" t="str">
        <f t="shared" si="4"/>
        <v>#DIV/0!</v>
      </c>
      <c r="W28" s="11" t="str">
        <f t="shared" si="5"/>
        <v>#DIV/0!</v>
      </c>
      <c r="X28" s="11">
        <v>0.0</v>
      </c>
      <c r="Y28" s="11">
        <v>0.11908509388747053</v>
      </c>
      <c r="Z28" s="12">
        <v>0.09977818165427042</v>
      </c>
      <c r="AA28" s="12">
        <f t="shared" si="6"/>
        <v>-0.04230250465</v>
      </c>
      <c r="AB28" s="12">
        <f t="shared" si="7"/>
        <v>-8.460500931</v>
      </c>
      <c r="AC28" s="15" t="str">
        <f t="shared" si="8"/>
        <v>#DIV/0!</v>
      </c>
      <c r="AD28" s="12">
        <f t="shared" si="9"/>
        <v>0.01930691223</v>
      </c>
      <c r="AE28" s="12">
        <f t="shared" si="10"/>
        <v>0.2188632755</v>
      </c>
      <c r="AF28" s="15" t="str">
        <f t="shared" si="11"/>
        <v>#DIV/0!</v>
      </c>
      <c r="AG28" s="15" t="str">
        <f t="shared" si="12"/>
        <v>#DIV/0!</v>
      </c>
      <c r="AH28" s="12"/>
      <c r="AI28" s="12"/>
      <c r="AJ28" s="12"/>
      <c r="AK28" s="12"/>
      <c r="AL28" s="12"/>
      <c r="AM28" s="12"/>
    </row>
    <row r="29">
      <c r="A29" s="11" t="s">
        <v>52</v>
      </c>
      <c r="B29" s="11" t="s">
        <v>52</v>
      </c>
      <c r="C29" s="11" t="s">
        <v>88</v>
      </c>
      <c r="D29" s="11" t="s">
        <v>30</v>
      </c>
      <c r="E29" s="11" t="s">
        <v>33</v>
      </c>
      <c r="F29" s="11">
        <v>143.0</v>
      </c>
      <c r="G29" s="11">
        <v>6.886</v>
      </c>
      <c r="H29" s="11" t="s">
        <v>32</v>
      </c>
      <c r="I29" s="11">
        <v>0.033</v>
      </c>
      <c r="J29" s="11">
        <v>1.2318079E7</v>
      </c>
      <c r="K29" s="11">
        <v>6.846</v>
      </c>
      <c r="L29" s="11">
        <v>6.958</v>
      </c>
      <c r="M29" s="12"/>
      <c r="N29" s="12"/>
      <c r="O29" s="11">
        <v>200.0</v>
      </c>
      <c r="P29" s="12"/>
      <c r="Q29" s="11">
        <v>0.0</v>
      </c>
      <c r="R29" s="11">
        <v>0.0</v>
      </c>
      <c r="S29" s="12" t="str">
        <f t="shared" si="1"/>
        <v>#DIV/0!</v>
      </c>
      <c r="T29" s="12">
        <f t="shared" si="2"/>
        <v>0</v>
      </c>
      <c r="U29" s="12">
        <f t="shared" si="3"/>
        <v>0</v>
      </c>
      <c r="V29" s="11" t="str">
        <f t="shared" si="4"/>
        <v>#DIV/0!</v>
      </c>
      <c r="W29" s="11" t="str">
        <f t="shared" si="5"/>
        <v>#DIV/0!</v>
      </c>
      <c r="X29" s="11">
        <v>0.0</v>
      </c>
      <c r="Y29" s="11">
        <v>0.11908509388747053</v>
      </c>
      <c r="Z29" s="12">
        <v>0.09977818165427042</v>
      </c>
      <c r="AA29" s="12">
        <f t="shared" si="6"/>
        <v>-0.1190850939</v>
      </c>
      <c r="AB29" s="12">
        <f t="shared" si="7"/>
        <v>-23.81701878</v>
      </c>
      <c r="AC29" s="15" t="str">
        <f t="shared" si="8"/>
        <v>#DIV/0!</v>
      </c>
      <c r="AD29" s="12">
        <f t="shared" si="9"/>
        <v>0.01930691223</v>
      </c>
      <c r="AE29" s="12">
        <f t="shared" si="10"/>
        <v>0.2188632755</v>
      </c>
      <c r="AF29" s="15" t="str">
        <f t="shared" si="11"/>
        <v>#DIV/0!</v>
      </c>
      <c r="AG29" s="15" t="str">
        <f t="shared" si="12"/>
        <v>#DIV/0!</v>
      </c>
      <c r="AH29" s="12"/>
      <c r="AI29" s="12"/>
      <c r="AJ29" s="12"/>
      <c r="AK29" s="12"/>
      <c r="AL29" s="12"/>
      <c r="AM29" s="12"/>
    </row>
    <row r="30">
      <c r="A30" s="16" t="s">
        <v>34</v>
      </c>
      <c r="B30" s="16" t="s">
        <v>28</v>
      </c>
      <c r="C30" s="16" t="s">
        <v>78</v>
      </c>
      <c r="D30" s="16" t="s">
        <v>35</v>
      </c>
      <c r="E30" s="16" t="s">
        <v>31</v>
      </c>
      <c r="F30" s="16">
        <v>153.0</v>
      </c>
      <c r="G30" s="16">
        <v>7.942</v>
      </c>
      <c r="H30" s="16" t="s">
        <v>32</v>
      </c>
      <c r="I30" s="16">
        <v>0.045</v>
      </c>
      <c r="J30" s="16">
        <v>75907.0</v>
      </c>
      <c r="K30" s="16">
        <v>7.901</v>
      </c>
      <c r="L30" s="16">
        <v>8.025</v>
      </c>
      <c r="M30" s="17"/>
      <c r="N30" s="17">
        <f>J30/J31</f>
        <v>0.05132509999</v>
      </c>
      <c r="O30" s="16">
        <v>200.0</v>
      </c>
      <c r="P30" s="16">
        <f>N30*O30</f>
        <v>10.26502</v>
      </c>
      <c r="Q30" s="17">
        <v>0.127</v>
      </c>
      <c r="R30" s="18">
        <v>0.0309</v>
      </c>
      <c r="S30" s="17">
        <f t="shared" si="1"/>
        <v>80.82692911</v>
      </c>
      <c r="T30" s="19">
        <f t="shared" si="2"/>
        <v>0.0961</v>
      </c>
      <c r="U30" s="19">
        <f t="shared" si="3"/>
        <v>0.1579</v>
      </c>
      <c r="V30" s="16">
        <f t="shared" si="4"/>
        <v>106.8160249</v>
      </c>
      <c r="W30" s="16">
        <f t="shared" si="5"/>
        <v>65.00962633</v>
      </c>
      <c r="X30" s="16">
        <v>42.0</v>
      </c>
      <c r="Y30" s="16">
        <v>0.002851148082508127</v>
      </c>
      <c r="Z30" s="17">
        <v>6.641447424000006E-4</v>
      </c>
      <c r="AA30" s="17">
        <f t="shared" si="6"/>
        <v>0.0484739519</v>
      </c>
      <c r="AB30" s="17">
        <f t="shared" si="7"/>
        <v>9.694790381</v>
      </c>
      <c r="AC30" s="15">
        <f t="shared" si="8"/>
        <v>76.33693213</v>
      </c>
      <c r="AD30" s="17">
        <f t="shared" si="9"/>
        <v>0.00218700334</v>
      </c>
      <c r="AE30" s="17">
        <f t="shared" si="10"/>
        <v>0.003515292825</v>
      </c>
      <c r="AF30" s="15">
        <f t="shared" si="11"/>
        <v>102.2645092</v>
      </c>
      <c r="AG30" s="15">
        <f t="shared" si="12"/>
        <v>60.5570705</v>
      </c>
      <c r="AH30" s="17"/>
      <c r="AI30" s="17"/>
      <c r="AJ30" s="17"/>
      <c r="AK30" s="17"/>
      <c r="AL30" s="17"/>
      <c r="AM30" s="17"/>
    </row>
    <row r="31">
      <c r="A31" s="16" t="s">
        <v>34</v>
      </c>
      <c r="B31" s="16" t="s">
        <v>28</v>
      </c>
      <c r="C31" s="16" t="s">
        <v>78</v>
      </c>
      <c r="D31" s="16" t="s">
        <v>35</v>
      </c>
      <c r="E31" s="16" t="s">
        <v>33</v>
      </c>
      <c r="F31" s="16">
        <v>157.0</v>
      </c>
      <c r="G31" s="16">
        <v>7.928</v>
      </c>
      <c r="H31" s="16" t="s">
        <v>32</v>
      </c>
      <c r="I31" s="16">
        <v>0.045</v>
      </c>
      <c r="J31" s="16">
        <v>1478945.0</v>
      </c>
      <c r="K31" s="16">
        <v>7.87</v>
      </c>
      <c r="L31" s="16">
        <v>8.041</v>
      </c>
      <c r="M31" s="17"/>
      <c r="N31" s="17"/>
      <c r="O31" s="16">
        <v>200.0</v>
      </c>
      <c r="P31" s="17"/>
      <c r="Q31" s="17">
        <v>0.127</v>
      </c>
      <c r="R31" s="18">
        <v>0.0309</v>
      </c>
      <c r="S31" s="17">
        <f t="shared" si="1"/>
        <v>0</v>
      </c>
      <c r="T31" s="19">
        <f t="shared" si="2"/>
        <v>0.0961</v>
      </c>
      <c r="U31" s="19">
        <f t="shared" si="3"/>
        <v>0.1579</v>
      </c>
      <c r="V31" s="16">
        <f t="shared" si="4"/>
        <v>0</v>
      </c>
      <c r="W31" s="16">
        <f t="shared" si="5"/>
        <v>0</v>
      </c>
      <c r="X31" s="16">
        <v>42.0</v>
      </c>
      <c r="Y31" s="16">
        <v>0.002851148082508127</v>
      </c>
      <c r="Z31" s="17">
        <v>6.641447424000006E-4</v>
      </c>
      <c r="AA31" s="17">
        <f t="shared" si="6"/>
        <v>-0.002851148083</v>
      </c>
      <c r="AB31" s="17">
        <f t="shared" si="7"/>
        <v>-0.5702296165</v>
      </c>
      <c r="AC31" s="15">
        <f t="shared" si="8"/>
        <v>-4.48999698</v>
      </c>
      <c r="AD31" s="17">
        <f t="shared" si="9"/>
        <v>0.00218700334</v>
      </c>
      <c r="AE31" s="17">
        <f t="shared" si="10"/>
        <v>0.003515292825</v>
      </c>
      <c r="AF31" s="15">
        <f t="shared" si="11"/>
        <v>-4.551515796</v>
      </c>
      <c r="AG31" s="15">
        <f t="shared" si="12"/>
        <v>-4.452555826</v>
      </c>
      <c r="AH31" s="17"/>
      <c r="AI31" s="17"/>
      <c r="AJ31" s="17"/>
      <c r="AK31" s="17"/>
      <c r="AL31" s="17"/>
      <c r="AM31" s="17"/>
    </row>
    <row r="32">
      <c r="A32" s="16" t="s">
        <v>34</v>
      </c>
      <c r="B32" s="16" t="s">
        <v>28</v>
      </c>
      <c r="C32" s="16" t="s">
        <v>79</v>
      </c>
      <c r="D32" s="16" t="s">
        <v>35</v>
      </c>
      <c r="E32" s="16" t="s">
        <v>72</v>
      </c>
      <c r="F32" s="16">
        <v>153.0</v>
      </c>
      <c r="G32" s="16">
        <v>7.939</v>
      </c>
      <c r="H32" s="16" t="s">
        <v>32</v>
      </c>
      <c r="I32" s="16">
        <v>0.04</v>
      </c>
      <c r="J32" s="16">
        <v>90075.0</v>
      </c>
      <c r="K32" s="16">
        <v>7.9</v>
      </c>
      <c r="L32" s="16">
        <v>7.995</v>
      </c>
      <c r="M32" s="17"/>
      <c r="N32" s="17">
        <f>J32/J33</f>
        <v>0.02503121433</v>
      </c>
      <c r="O32" s="16">
        <v>200.0</v>
      </c>
      <c r="P32" s="16">
        <f>N32*O32</f>
        <v>5.006242867</v>
      </c>
      <c r="Q32" s="17">
        <v>0.10780000000000012</v>
      </c>
      <c r="R32" s="18">
        <v>0.0309</v>
      </c>
      <c r="S32" s="17">
        <f t="shared" si="1"/>
        <v>46.44010081</v>
      </c>
      <c r="T32" s="19">
        <f t="shared" si="2"/>
        <v>0.0769</v>
      </c>
      <c r="U32" s="19">
        <f t="shared" si="3"/>
        <v>0.1387</v>
      </c>
      <c r="V32" s="16">
        <f t="shared" si="4"/>
        <v>65.10068748</v>
      </c>
      <c r="W32" s="16">
        <f t="shared" si="5"/>
        <v>36.09403653</v>
      </c>
      <c r="X32" s="16">
        <v>40.0</v>
      </c>
      <c r="Y32" s="16">
        <v>0.002851148082508127</v>
      </c>
      <c r="Z32" s="17">
        <v>6.641447424000006E-4</v>
      </c>
      <c r="AA32" s="17">
        <f t="shared" si="6"/>
        <v>0.02218006625</v>
      </c>
      <c r="AB32" s="17">
        <f t="shared" si="7"/>
        <v>4.43601325</v>
      </c>
      <c r="AC32" s="15">
        <f t="shared" si="8"/>
        <v>41.15040121</v>
      </c>
      <c r="AD32" s="17">
        <f t="shared" si="9"/>
        <v>0.00218700334</v>
      </c>
      <c r="AE32" s="17">
        <f t="shared" si="10"/>
        <v>0.003515292825</v>
      </c>
      <c r="AF32" s="15">
        <f t="shared" si="11"/>
        <v>59.41277242</v>
      </c>
      <c r="AG32" s="15">
        <f t="shared" si="12"/>
        <v>31.02512114</v>
      </c>
      <c r="AH32" s="17"/>
      <c r="AI32" s="17"/>
      <c r="AJ32" s="17"/>
      <c r="AK32" s="17"/>
      <c r="AL32" s="17"/>
      <c r="AM32" s="17"/>
    </row>
    <row r="33">
      <c r="A33" s="16" t="s">
        <v>34</v>
      </c>
      <c r="B33" s="16" t="s">
        <v>28</v>
      </c>
      <c r="C33" s="16" t="s">
        <v>79</v>
      </c>
      <c r="D33" s="16" t="s">
        <v>35</v>
      </c>
      <c r="E33" s="16" t="s">
        <v>33</v>
      </c>
      <c r="F33" s="16">
        <v>157.0</v>
      </c>
      <c r="G33" s="16">
        <v>7.922</v>
      </c>
      <c r="H33" s="16" t="s">
        <v>32</v>
      </c>
      <c r="I33" s="16">
        <v>0.045</v>
      </c>
      <c r="J33" s="16">
        <v>3598507.0</v>
      </c>
      <c r="K33" s="16">
        <v>7.874</v>
      </c>
      <c r="L33" s="16">
        <v>8.052</v>
      </c>
      <c r="M33" s="17"/>
      <c r="N33" s="17"/>
      <c r="O33" s="16">
        <v>200.0</v>
      </c>
      <c r="P33" s="17"/>
      <c r="Q33" s="17">
        <v>0.10780000000000012</v>
      </c>
      <c r="R33" s="18">
        <v>0.0309</v>
      </c>
      <c r="S33" s="17">
        <f t="shared" si="1"/>
        <v>0</v>
      </c>
      <c r="T33" s="19">
        <f t="shared" si="2"/>
        <v>0.0769</v>
      </c>
      <c r="U33" s="19">
        <f t="shared" si="3"/>
        <v>0.1387</v>
      </c>
      <c r="V33" s="16">
        <f t="shared" si="4"/>
        <v>0</v>
      </c>
      <c r="W33" s="16">
        <f t="shared" si="5"/>
        <v>0</v>
      </c>
      <c r="X33" s="16">
        <v>40.0</v>
      </c>
      <c r="Y33" s="16">
        <v>0.002851148082508127</v>
      </c>
      <c r="Z33" s="17">
        <v>6.641447424000006E-4</v>
      </c>
      <c r="AA33" s="17">
        <f t="shared" si="6"/>
        <v>-0.002851148083</v>
      </c>
      <c r="AB33" s="17">
        <f t="shared" si="7"/>
        <v>-0.5702296165</v>
      </c>
      <c r="AC33" s="15">
        <f t="shared" si="8"/>
        <v>-5.289699596</v>
      </c>
      <c r="AD33" s="17">
        <f t="shared" si="9"/>
        <v>0.00218700334</v>
      </c>
      <c r="AE33" s="17">
        <f t="shared" si="10"/>
        <v>0.003515292825</v>
      </c>
      <c r="AF33" s="15">
        <f t="shared" si="11"/>
        <v>-5.687915059</v>
      </c>
      <c r="AG33" s="15">
        <f t="shared" si="12"/>
        <v>-5.068915393</v>
      </c>
      <c r="AH33" s="17"/>
      <c r="AI33" s="17"/>
      <c r="AJ33" s="17"/>
      <c r="AK33" s="17"/>
      <c r="AL33" s="17"/>
      <c r="AM33" s="17"/>
    </row>
    <row r="34">
      <c r="A34" s="16" t="s">
        <v>34</v>
      </c>
      <c r="B34" s="16" t="s">
        <v>41</v>
      </c>
      <c r="C34" s="16" t="s">
        <v>80</v>
      </c>
      <c r="D34" s="16" t="s">
        <v>35</v>
      </c>
      <c r="E34" s="16" t="s">
        <v>72</v>
      </c>
      <c r="F34" s="16">
        <v>153.0</v>
      </c>
      <c r="G34" s="16">
        <v>7.929</v>
      </c>
      <c r="H34" s="16" t="s">
        <v>32</v>
      </c>
      <c r="I34" s="16">
        <v>0.027</v>
      </c>
      <c r="J34" s="16">
        <v>69738.0</v>
      </c>
      <c r="K34" s="16">
        <v>7.896</v>
      </c>
      <c r="L34" s="16">
        <v>7.956</v>
      </c>
      <c r="M34" s="17"/>
      <c r="N34" s="17">
        <f>J34/J35</f>
        <v>0.01686028098</v>
      </c>
      <c r="O34" s="16">
        <v>200.0</v>
      </c>
      <c r="P34" s="16">
        <f>N34*O34</f>
        <v>3.372056196</v>
      </c>
      <c r="Q34" s="17">
        <v>0.11650000000000005</v>
      </c>
      <c r="R34" s="18">
        <v>0.0309</v>
      </c>
      <c r="S34" s="17">
        <f t="shared" si="1"/>
        <v>28.94468838</v>
      </c>
      <c r="T34" s="19">
        <f t="shared" si="2"/>
        <v>0.0856</v>
      </c>
      <c r="U34" s="19">
        <f t="shared" si="3"/>
        <v>0.1474</v>
      </c>
      <c r="V34" s="16">
        <f t="shared" si="4"/>
        <v>39.39317986</v>
      </c>
      <c r="W34" s="16">
        <f t="shared" si="5"/>
        <v>22.87690771</v>
      </c>
      <c r="X34" s="16">
        <v>38.0</v>
      </c>
      <c r="Y34" s="16">
        <v>0.002851148082508127</v>
      </c>
      <c r="Z34" s="17">
        <v>6.641447424000006E-4</v>
      </c>
      <c r="AA34" s="17">
        <f t="shared" si="6"/>
        <v>0.0140091329</v>
      </c>
      <c r="AB34" s="17">
        <f t="shared" si="7"/>
        <v>2.80182658</v>
      </c>
      <c r="AC34" s="15">
        <f t="shared" si="8"/>
        <v>24.05001356</v>
      </c>
      <c r="AD34" s="17">
        <f t="shared" si="9"/>
        <v>0.00218700334</v>
      </c>
      <c r="AE34" s="17">
        <f t="shared" si="10"/>
        <v>0.003515292825</v>
      </c>
      <c r="AF34" s="15">
        <f t="shared" si="11"/>
        <v>34.28335897</v>
      </c>
      <c r="AG34" s="15">
        <f t="shared" si="12"/>
        <v>18.10717525</v>
      </c>
      <c r="AH34" s="17"/>
      <c r="AI34" s="17"/>
      <c r="AJ34" s="17"/>
      <c r="AK34" s="17"/>
      <c r="AL34" s="17"/>
      <c r="AM34" s="17"/>
    </row>
    <row r="35">
      <c r="A35" s="16" t="s">
        <v>34</v>
      </c>
      <c r="B35" s="16" t="s">
        <v>41</v>
      </c>
      <c r="C35" s="16" t="s">
        <v>80</v>
      </c>
      <c r="D35" s="16" t="s">
        <v>35</v>
      </c>
      <c r="E35" s="16" t="s">
        <v>33</v>
      </c>
      <c r="F35" s="16">
        <v>157.0</v>
      </c>
      <c r="G35" s="16">
        <v>7.915</v>
      </c>
      <c r="H35" s="16" t="s">
        <v>32</v>
      </c>
      <c r="I35" s="16">
        <v>0.032</v>
      </c>
      <c r="J35" s="16">
        <v>4136230.0</v>
      </c>
      <c r="K35" s="16">
        <v>7.874</v>
      </c>
      <c r="L35" s="16">
        <v>7.997</v>
      </c>
      <c r="M35" s="17"/>
      <c r="N35" s="17"/>
      <c r="O35" s="16">
        <v>200.0</v>
      </c>
      <c r="P35" s="17"/>
      <c r="Q35" s="17">
        <v>0.11650000000000005</v>
      </c>
      <c r="R35" s="18">
        <v>0.0309</v>
      </c>
      <c r="S35" s="17">
        <f t="shared" si="1"/>
        <v>0</v>
      </c>
      <c r="T35" s="19">
        <f t="shared" si="2"/>
        <v>0.0856</v>
      </c>
      <c r="U35" s="19">
        <f t="shared" si="3"/>
        <v>0.1474</v>
      </c>
      <c r="V35" s="16">
        <f t="shared" si="4"/>
        <v>0</v>
      </c>
      <c r="W35" s="16">
        <f t="shared" si="5"/>
        <v>0</v>
      </c>
      <c r="X35" s="16">
        <v>38.0</v>
      </c>
      <c r="Y35" s="16">
        <v>0.002851148082508127</v>
      </c>
      <c r="Z35" s="17">
        <v>6.641447424000006E-4</v>
      </c>
      <c r="AA35" s="17">
        <f t="shared" si="6"/>
        <v>-0.002851148083</v>
      </c>
      <c r="AB35" s="17">
        <f t="shared" si="7"/>
        <v>-0.5702296165</v>
      </c>
      <c r="AC35" s="15">
        <f t="shared" si="8"/>
        <v>-4.89467482</v>
      </c>
      <c r="AD35" s="17">
        <f t="shared" si="9"/>
        <v>0.00218700334</v>
      </c>
      <c r="AE35" s="17">
        <f t="shared" si="10"/>
        <v>0.003515292825</v>
      </c>
      <c r="AF35" s="15">
        <f t="shared" si="11"/>
        <v>-5.109820888</v>
      </c>
      <c r="AG35" s="15">
        <f t="shared" si="12"/>
        <v>-4.769732463</v>
      </c>
      <c r="AH35" s="17"/>
      <c r="AI35" s="17"/>
      <c r="AJ35" s="17"/>
      <c r="AK35" s="17"/>
      <c r="AL35" s="17"/>
      <c r="AM35" s="17"/>
    </row>
    <row r="36">
      <c r="A36" s="16" t="s">
        <v>34</v>
      </c>
      <c r="B36" s="16" t="s">
        <v>41</v>
      </c>
      <c r="C36" s="16" t="s">
        <v>81</v>
      </c>
      <c r="D36" s="16" t="s">
        <v>35</v>
      </c>
      <c r="E36" s="16" t="s">
        <v>72</v>
      </c>
      <c r="F36" s="16">
        <v>153.0</v>
      </c>
      <c r="G36" s="16">
        <v>7.943</v>
      </c>
      <c r="H36" s="16" t="s">
        <v>32</v>
      </c>
      <c r="I36" s="16">
        <v>0.043</v>
      </c>
      <c r="J36" s="16">
        <v>64391.0</v>
      </c>
      <c r="K36" s="16">
        <v>7.9</v>
      </c>
      <c r="L36" s="16">
        <v>7.989</v>
      </c>
      <c r="M36" s="17"/>
      <c r="N36" s="17">
        <f>J36/J37</f>
        <v>0.0221649662</v>
      </c>
      <c r="O36" s="16">
        <v>200.0</v>
      </c>
      <c r="P36" s="16">
        <f>N36*O36</f>
        <v>4.432993239</v>
      </c>
      <c r="Q36" s="17">
        <v>0.10530000000000017</v>
      </c>
      <c r="R36" s="18">
        <v>0.0309</v>
      </c>
      <c r="S36" s="17">
        <f t="shared" si="1"/>
        <v>42.09870123</v>
      </c>
      <c r="T36" s="19">
        <f t="shared" si="2"/>
        <v>0.0744</v>
      </c>
      <c r="U36" s="19">
        <f t="shared" si="3"/>
        <v>0.1362</v>
      </c>
      <c r="V36" s="16">
        <f t="shared" si="4"/>
        <v>59.58324247</v>
      </c>
      <c r="W36" s="16">
        <f t="shared" si="5"/>
        <v>32.5476743</v>
      </c>
      <c r="X36" s="16">
        <v>43.0</v>
      </c>
      <c r="Y36" s="16">
        <v>0.002851148082508127</v>
      </c>
      <c r="Z36" s="17">
        <v>6.641447424000006E-4</v>
      </c>
      <c r="AA36" s="17">
        <f t="shared" si="6"/>
        <v>0.01931381811</v>
      </c>
      <c r="AB36" s="17">
        <f t="shared" si="7"/>
        <v>3.862763623</v>
      </c>
      <c r="AC36" s="15">
        <f t="shared" si="8"/>
        <v>36.68341522</v>
      </c>
      <c r="AD36" s="17">
        <f t="shared" si="9"/>
        <v>0.00218700334</v>
      </c>
      <c r="AE36" s="17">
        <f t="shared" si="10"/>
        <v>0.003515292825</v>
      </c>
      <c r="AF36" s="15">
        <f t="shared" si="11"/>
        <v>53.70420123</v>
      </c>
      <c r="AG36" s="15">
        <f t="shared" si="12"/>
        <v>27.38571714</v>
      </c>
      <c r="AH36" s="17"/>
      <c r="AI36" s="17"/>
      <c r="AJ36" s="17"/>
      <c r="AK36" s="17"/>
      <c r="AL36" s="17"/>
      <c r="AM36" s="17"/>
    </row>
    <row r="37">
      <c r="A37" s="16" t="s">
        <v>34</v>
      </c>
      <c r="B37" s="16" t="s">
        <v>41</v>
      </c>
      <c r="C37" s="16" t="s">
        <v>81</v>
      </c>
      <c r="D37" s="16" t="s">
        <v>35</v>
      </c>
      <c r="E37" s="16" t="s">
        <v>33</v>
      </c>
      <c r="F37" s="16">
        <v>157.0</v>
      </c>
      <c r="G37" s="16">
        <v>7.927</v>
      </c>
      <c r="H37" s="16" t="s">
        <v>32</v>
      </c>
      <c r="I37" s="16">
        <v>0.044</v>
      </c>
      <c r="J37" s="16">
        <v>2905080.0</v>
      </c>
      <c r="K37" s="16">
        <v>7.874</v>
      </c>
      <c r="L37" s="16">
        <v>8.028</v>
      </c>
      <c r="M37" s="17"/>
      <c r="N37" s="17"/>
      <c r="O37" s="16">
        <v>200.0</v>
      </c>
      <c r="P37" s="17"/>
      <c r="Q37" s="17">
        <v>0.10530000000000017</v>
      </c>
      <c r="R37" s="18">
        <v>0.0309</v>
      </c>
      <c r="S37" s="17">
        <f t="shared" si="1"/>
        <v>0</v>
      </c>
      <c r="T37" s="19">
        <f t="shared" si="2"/>
        <v>0.0744</v>
      </c>
      <c r="U37" s="19">
        <f t="shared" si="3"/>
        <v>0.1362</v>
      </c>
      <c r="V37" s="16">
        <f t="shared" si="4"/>
        <v>0</v>
      </c>
      <c r="W37" s="16">
        <f t="shared" si="5"/>
        <v>0</v>
      </c>
      <c r="X37" s="16">
        <v>43.0</v>
      </c>
      <c r="Y37" s="16">
        <v>0.002851148082508127</v>
      </c>
      <c r="Z37" s="17">
        <v>6.641447424000006E-4</v>
      </c>
      <c r="AA37" s="17">
        <f t="shared" si="6"/>
        <v>-0.002851148083</v>
      </c>
      <c r="AB37" s="17">
        <f t="shared" si="7"/>
        <v>-0.5702296165</v>
      </c>
      <c r="AC37" s="15">
        <f t="shared" si="8"/>
        <v>-5.415286007</v>
      </c>
      <c r="AD37" s="17">
        <f t="shared" si="9"/>
        <v>0.00218700334</v>
      </c>
      <c r="AE37" s="17">
        <f t="shared" si="10"/>
        <v>0.003515292825</v>
      </c>
      <c r="AF37" s="15">
        <f t="shared" si="11"/>
        <v>-5.879041237</v>
      </c>
      <c r="AG37" s="15">
        <f t="shared" si="12"/>
        <v>-5.161957158</v>
      </c>
      <c r="AH37" s="17"/>
      <c r="AI37" s="17"/>
      <c r="AJ37" s="17"/>
      <c r="AK37" s="17"/>
      <c r="AL37" s="17"/>
      <c r="AM37" s="17"/>
    </row>
    <row r="38">
      <c r="A38" s="16" t="s">
        <v>27</v>
      </c>
      <c r="B38" s="16" t="s">
        <v>28</v>
      </c>
      <c r="C38" s="16" t="s">
        <v>29</v>
      </c>
      <c r="D38" s="16" t="s">
        <v>35</v>
      </c>
      <c r="E38" s="16" t="s">
        <v>72</v>
      </c>
      <c r="F38" s="16">
        <v>153.0</v>
      </c>
      <c r="G38" s="16">
        <v>7.934</v>
      </c>
      <c r="H38" s="16" t="s">
        <v>32</v>
      </c>
      <c r="I38" s="16">
        <v>0.035</v>
      </c>
      <c r="J38" s="16">
        <v>543812.0</v>
      </c>
      <c r="K38" s="16">
        <v>7.898</v>
      </c>
      <c r="L38" s="16">
        <v>7.975</v>
      </c>
      <c r="M38" s="17"/>
      <c r="N38" s="17">
        <f>J38/J39</f>
        <v>0.02710988709</v>
      </c>
      <c r="O38" s="16">
        <v>200.0</v>
      </c>
      <c r="P38" s="16">
        <f>N38*O38</f>
        <v>5.421977418</v>
      </c>
      <c r="Q38" s="17">
        <v>0.12309999999999999</v>
      </c>
      <c r="R38" s="18">
        <v>0.0309</v>
      </c>
      <c r="S38" s="17">
        <f t="shared" si="1"/>
        <v>44.04530802</v>
      </c>
      <c r="T38" s="19">
        <f t="shared" si="2"/>
        <v>0.0922</v>
      </c>
      <c r="U38" s="19">
        <f t="shared" si="3"/>
        <v>0.154</v>
      </c>
      <c r="V38" s="16">
        <f t="shared" si="4"/>
        <v>58.8066965</v>
      </c>
      <c r="W38" s="16">
        <f t="shared" si="5"/>
        <v>35.20764557</v>
      </c>
      <c r="X38" s="16">
        <v>38.0</v>
      </c>
      <c r="Y38" s="16">
        <v>0.002851148082508127</v>
      </c>
      <c r="Z38" s="17">
        <v>6.641447424000006E-4</v>
      </c>
      <c r="AA38" s="17">
        <f t="shared" si="6"/>
        <v>0.02425873901</v>
      </c>
      <c r="AB38" s="17">
        <f t="shared" si="7"/>
        <v>4.851747801</v>
      </c>
      <c r="AC38" s="15">
        <f t="shared" si="8"/>
        <v>39.41306094</v>
      </c>
      <c r="AD38" s="17">
        <f t="shared" si="9"/>
        <v>0.00218700334</v>
      </c>
      <c r="AE38" s="17">
        <f t="shared" si="10"/>
        <v>0.003515292825</v>
      </c>
      <c r="AF38" s="15">
        <f t="shared" si="11"/>
        <v>54.06265455</v>
      </c>
      <c r="AG38" s="15">
        <f t="shared" si="12"/>
        <v>30.64233021</v>
      </c>
      <c r="AH38" s="17"/>
      <c r="AI38" s="17"/>
      <c r="AJ38" s="17"/>
      <c r="AK38" s="17"/>
      <c r="AL38" s="17"/>
      <c r="AM38" s="17"/>
    </row>
    <row r="39">
      <c r="A39" s="16" t="s">
        <v>27</v>
      </c>
      <c r="B39" s="16" t="s">
        <v>28</v>
      </c>
      <c r="C39" s="16" t="s">
        <v>29</v>
      </c>
      <c r="D39" s="16" t="s">
        <v>35</v>
      </c>
      <c r="E39" s="16" t="s">
        <v>33</v>
      </c>
      <c r="F39" s="16">
        <v>157.0</v>
      </c>
      <c r="G39" s="16">
        <v>7.919</v>
      </c>
      <c r="H39" s="16" t="s">
        <v>32</v>
      </c>
      <c r="I39" s="16">
        <v>0.04</v>
      </c>
      <c r="J39" s="16">
        <v>2.0059545E7</v>
      </c>
      <c r="K39" s="16">
        <v>7.874</v>
      </c>
      <c r="L39" s="16">
        <v>8.09</v>
      </c>
      <c r="M39" s="17"/>
      <c r="N39" s="17"/>
      <c r="O39" s="16">
        <v>200.0</v>
      </c>
      <c r="P39" s="17"/>
      <c r="Q39" s="17">
        <v>0.12309999999999999</v>
      </c>
      <c r="R39" s="18">
        <v>0.0309</v>
      </c>
      <c r="S39" s="17">
        <f t="shared" si="1"/>
        <v>0</v>
      </c>
      <c r="T39" s="19">
        <f t="shared" si="2"/>
        <v>0.0922</v>
      </c>
      <c r="U39" s="19">
        <f t="shared" si="3"/>
        <v>0.154</v>
      </c>
      <c r="V39" s="16">
        <f t="shared" si="4"/>
        <v>0</v>
      </c>
      <c r="W39" s="16">
        <f t="shared" si="5"/>
        <v>0</v>
      </c>
      <c r="X39" s="16">
        <v>38.0</v>
      </c>
      <c r="Y39" s="16">
        <v>0.002851148082508127</v>
      </c>
      <c r="Z39" s="17">
        <v>6.641447424000006E-4</v>
      </c>
      <c r="AA39" s="17">
        <f t="shared" si="6"/>
        <v>-0.002851148083</v>
      </c>
      <c r="AB39" s="17">
        <f t="shared" si="7"/>
        <v>-0.5702296165</v>
      </c>
      <c r="AC39" s="15">
        <f t="shared" si="8"/>
        <v>-4.632247088</v>
      </c>
      <c r="AD39" s="17">
        <f t="shared" si="9"/>
        <v>0.00218700334</v>
      </c>
      <c r="AE39" s="17">
        <f t="shared" si="10"/>
        <v>0.003515292825</v>
      </c>
      <c r="AF39" s="15">
        <f t="shared" si="11"/>
        <v>-4.744041953</v>
      </c>
      <c r="AG39" s="15">
        <f t="shared" si="12"/>
        <v>-4.565315357</v>
      </c>
      <c r="AH39" s="17"/>
      <c r="AI39" s="17"/>
      <c r="AJ39" s="17"/>
      <c r="AK39" s="17"/>
      <c r="AL39" s="17"/>
      <c r="AM39" s="17"/>
    </row>
    <row r="40">
      <c r="A40" s="16" t="s">
        <v>27</v>
      </c>
      <c r="B40" s="16" t="s">
        <v>28</v>
      </c>
      <c r="C40" s="16" t="s">
        <v>82</v>
      </c>
      <c r="D40" s="16" t="s">
        <v>35</v>
      </c>
      <c r="E40" s="16" t="s">
        <v>72</v>
      </c>
      <c r="F40" s="16">
        <v>153.0</v>
      </c>
      <c r="G40" s="16">
        <v>7.938</v>
      </c>
      <c r="H40" s="16" t="s">
        <v>32</v>
      </c>
      <c r="I40" s="16">
        <v>0.036</v>
      </c>
      <c r="J40" s="16">
        <v>199763.0</v>
      </c>
      <c r="K40" s="16">
        <v>7.904</v>
      </c>
      <c r="L40" s="16">
        <v>7.977</v>
      </c>
      <c r="M40" s="17"/>
      <c r="N40" s="17">
        <f>J40/J41</f>
        <v>0.02849446744</v>
      </c>
      <c r="O40" s="16">
        <v>200.0</v>
      </c>
      <c r="P40" s="16">
        <f>N40*O40</f>
        <v>5.698893488</v>
      </c>
      <c r="Q40" s="17">
        <v>0.12369999999999992</v>
      </c>
      <c r="R40" s="18">
        <v>0.0309</v>
      </c>
      <c r="S40" s="17">
        <f t="shared" si="1"/>
        <v>46.0702788</v>
      </c>
      <c r="T40" s="19">
        <f t="shared" si="2"/>
        <v>0.0928</v>
      </c>
      <c r="U40" s="19">
        <f t="shared" si="3"/>
        <v>0.1546</v>
      </c>
      <c r="V40" s="16">
        <f t="shared" si="4"/>
        <v>61.41049017</v>
      </c>
      <c r="W40" s="16">
        <f t="shared" si="5"/>
        <v>36.86218298</v>
      </c>
      <c r="X40" s="16">
        <v>41.0</v>
      </c>
      <c r="Y40" s="16">
        <v>0.002851148082508127</v>
      </c>
      <c r="Z40" s="17">
        <v>6.641447424000006E-4</v>
      </c>
      <c r="AA40" s="17">
        <f t="shared" si="6"/>
        <v>0.02564331936</v>
      </c>
      <c r="AB40" s="17">
        <f t="shared" si="7"/>
        <v>5.128663872</v>
      </c>
      <c r="AC40" s="15">
        <f t="shared" si="8"/>
        <v>41.46050017</v>
      </c>
      <c r="AD40" s="17">
        <f t="shared" si="9"/>
        <v>0.00218700334</v>
      </c>
      <c r="AE40" s="17">
        <f t="shared" si="10"/>
        <v>0.003515292825</v>
      </c>
      <c r="AF40" s="15">
        <f t="shared" si="11"/>
        <v>56.69712091</v>
      </c>
      <c r="AG40" s="15">
        <f t="shared" si="12"/>
        <v>32.31458553</v>
      </c>
      <c r="AH40" s="17"/>
      <c r="AI40" s="17"/>
      <c r="AJ40" s="17"/>
      <c r="AK40" s="17"/>
      <c r="AL40" s="17"/>
      <c r="AM40" s="17"/>
    </row>
    <row r="41">
      <c r="A41" s="16" t="s">
        <v>27</v>
      </c>
      <c r="B41" s="16" t="s">
        <v>28</v>
      </c>
      <c r="C41" s="16" t="s">
        <v>82</v>
      </c>
      <c r="D41" s="16" t="s">
        <v>35</v>
      </c>
      <c r="E41" s="16" t="s">
        <v>33</v>
      </c>
      <c r="F41" s="16">
        <v>157.0</v>
      </c>
      <c r="G41" s="16">
        <v>7.92</v>
      </c>
      <c r="H41" s="16" t="s">
        <v>32</v>
      </c>
      <c r="I41" s="16">
        <v>0.037</v>
      </c>
      <c r="J41" s="16">
        <v>7010589.0</v>
      </c>
      <c r="K41" s="16">
        <v>7.875</v>
      </c>
      <c r="L41" s="16">
        <v>7.99</v>
      </c>
      <c r="M41" s="17"/>
      <c r="N41" s="17"/>
      <c r="O41" s="16">
        <v>200.0</v>
      </c>
      <c r="P41" s="17"/>
      <c r="Q41" s="17">
        <v>0.12369999999999992</v>
      </c>
      <c r="R41" s="18">
        <v>0.0309</v>
      </c>
      <c r="S41" s="17">
        <f t="shared" si="1"/>
        <v>0</v>
      </c>
      <c r="T41" s="19">
        <f t="shared" si="2"/>
        <v>0.0928</v>
      </c>
      <c r="U41" s="19">
        <f t="shared" si="3"/>
        <v>0.1546</v>
      </c>
      <c r="V41" s="16">
        <f t="shared" si="4"/>
        <v>0</v>
      </c>
      <c r="W41" s="16">
        <f t="shared" si="5"/>
        <v>0</v>
      </c>
      <c r="X41" s="16">
        <v>41.0</v>
      </c>
      <c r="Y41" s="16">
        <v>0.002851148082508127</v>
      </c>
      <c r="Z41" s="17">
        <v>6.641447424000006E-4</v>
      </c>
      <c r="AA41" s="17">
        <f t="shared" si="6"/>
        <v>-0.002851148083</v>
      </c>
      <c r="AB41" s="17">
        <f t="shared" si="7"/>
        <v>-0.5702296165</v>
      </c>
      <c r="AC41" s="15">
        <f t="shared" si="8"/>
        <v>-4.60977863</v>
      </c>
      <c r="AD41" s="17">
        <f t="shared" si="9"/>
        <v>0.00218700334</v>
      </c>
      <c r="AE41" s="17">
        <f t="shared" si="10"/>
        <v>0.003515292825</v>
      </c>
      <c r="AF41" s="15">
        <f t="shared" si="11"/>
        <v>-4.713369267</v>
      </c>
      <c r="AG41" s="15">
        <f t="shared" si="12"/>
        <v>-4.547597445</v>
      </c>
      <c r="AH41" s="17"/>
      <c r="AI41" s="17"/>
      <c r="AJ41" s="17"/>
      <c r="AK41" s="17"/>
      <c r="AL41" s="17"/>
      <c r="AM41" s="17"/>
    </row>
    <row r="42">
      <c r="A42" s="16" t="s">
        <v>27</v>
      </c>
      <c r="B42" s="16" t="s">
        <v>41</v>
      </c>
      <c r="C42" s="16" t="s">
        <v>46</v>
      </c>
      <c r="D42" s="16" t="s">
        <v>35</v>
      </c>
      <c r="E42" s="16" t="s">
        <v>72</v>
      </c>
      <c r="F42" s="16">
        <v>153.0</v>
      </c>
      <c r="G42" s="16">
        <v>7.945</v>
      </c>
      <c r="H42" s="16" t="s">
        <v>32</v>
      </c>
      <c r="I42" s="16">
        <v>0.044</v>
      </c>
      <c r="J42" s="16">
        <v>37384.0</v>
      </c>
      <c r="K42" s="16">
        <v>7.907</v>
      </c>
      <c r="L42" s="16">
        <v>8.004</v>
      </c>
      <c r="M42" s="17"/>
      <c r="N42" s="17">
        <f>J42/J43</f>
        <v>0.03233823314</v>
      </c>
      <c r="O42" s="16">
        <v>200.0</v>
      </c>
      <c r="P42" s="16">
        <f>N42*O42</f>
        <v>6.467646629</v>
      </c>
      <c r="Q42" s="17">
        <v>0.1299999999999999</v>
      </c>
      <c r="R42" s="18">
        <v>0.0309</v>
      </c>
      <c r="S42" s="17">
        <f t="shared" si="1"/>
        <v>49.75112791</v>
      </c>
      <c r="T42" s="19">
        <f t="shared" si="2"/>
        <v>0.0991</v>
      </c>
      <c r="U42" s="19">
        <f t="shared" si="3"/>
        <v>0.1609</v>
      </c>
      <c r="V42" s="16">
        <f t="shared" si="4"/>
        <v>65.26384086</v>
      </c>
      <c r="W42" s="16">
        <f t="shared" si="5"/>
        <v>40.19668508</v>
      </c>
      <c r="X42" s="16">
        <v>40.0</v>
      </c>
      <c r="Y42" s="16">
        <v>0.002851148082508127</v>
      </c>
      <c r="Z42" s="17">
        <v>6.641447424000006E-4</v>
      </c>
      <c r="AA42" s="17">
        <f t="shared" si="6"/>
        <v>0.02948708506</v>
      </c>
      <c r="AB42" s="17">
        <f t="shared" si="7"/>
        <v>5.897417012</v>
      </c>
      <c r="AC42" s="15">
        <f t="shared" si="8"/>
        <v>45.36474625</v>
      </c>
      <c r="AD42" s="17">
        <f t="shared" si="9"/>
        <v>0.00218700334</v>
      </c>
      <c r="AE42" s="17">
        <f t="shared" si="10"/>
        <v>0.003515292825</v>
      </c>
      <c r="AF42" s="15">
        <f t="shared" si="11"/>
        <v>60.8501106</v>
      </c>
      <c r="AG42" s="15">
        <f t="shared" si="12"/>
        <v>35.82714769</v>
      </c>
      <c r="AH42" s="17"/>
      <c r="AI42" s="17"/>
      <c r="AJ42" s="17"/>
      <c r="AK42" s="17"/>
      <c r="AL42" s="17"/>
      <c r="AM42" s="17"/>
    </row>
    <row r="43">
      <c r="A43" s="16" t="s">
        <v>27</v>
      </c>
      <c r="B43" s="16" t="s">
        <v>41</v>
      </c>
      <c r="C43" s="16" t="s">
        <v>46</v>
      </c>
      <c r="D43" s="16" t="s">
        <v>35</v>
      </c>
      <c r="E43" s="16" t="s">
        <v>33</v>
      </c>
      <c r="F43" s="16">
        <v>157.0</v>
      </c>
      <c r="G43" s="16">
        <v>7.93</v>
      </c>
      <c r="H43" s="16" t="s">
        <v>32</v>
      </c>
      <c r="I43" s="16">
        <v>0.048</v>
      </c>
      <c r="J43" s="16">
        <v>1156031.0</v>
      </c>
      <c r="K43" s="16">
        <v>7.875</v>
      </c>
      <c r="L43" s="16">
        <v>8.029</v>
      </c>
      <c r="M43" s="17"/>
      <c r="N43" s="17"/>
      <c r="O43" s="16">
        <v>200.0</v>
      </c>
      <c r="P43" s="17"/>
      <c r="Q43" s="17">
        <v>0.1299999999999999</v>
      </c>
      <c r="R43" s="18">
        <v>0.0309</v>
      </c>
      <c r="S43" s="17">
        <f t="shared" si="1"/>
        <v>0</v>
      </c>
      <c r="T43" s="19">
        <f t="shared" si="2"/>
        <v>0.0991</v>
      </c>
      <c r="U43" s="19">
        <f t="shared" si="3"/>
        <v>0.1609</v>
      </c>
      <c r="V43" s="16">
        <f t="shared" si="4"/>
        <v>0</v>
      </c>
      <c r="W43" s="16">
        <f t="shared" si="5"/>
        <v>0</v>
      </c>
      <c r="X43" s="16">
        <v>40.0</v>
      </c>
      <c r="Y43" s="16">
        <v>0.002851148082508127</v>
      </c>
      <c r="Z43" s="17">
        <v>6.641447424000006E-4</v>
      </c>
      <c r="AA43" s="17">
        <f t="shared" si="6"/>
        <v>-0.002851148083</v>
      </c>
      <c r="AB43" s="17">
        <f t="shared" si="7"/>
        <v>-0.5702296165</v>
      </c>
      <c r="AC43" s="15">
        <f t="shared" si="8"/>
        <v>-4.386381665</v>
      </c>
      <c r="AD43" s="17">
        <f t="shared" si="9"/>
        <v>0.00218700334</v>
      </c>
      <c r="AE43" s="17">
        <f t="shared" si="10"/>
        <v>0.003515292825</v>
      </c>
      <c r="AF43" s="15">
        <f t="shared" si="11"/>
        <v>-4.413730252</v>
      </c>
      <c r="AG43" s="15">
        <f t="shared" si="12"/>
        <v>-4.369537383</v>
      </c>
      <c r="AH43" s="17"/>
      <c r="AI43" s="17"/>
      <c r="AJ43" s="17"/>
      <c r="AK43" s="17"/>
      <c r="AL43" s="17"/>
      <c r="AM43" s="17"/>
    </row>
    <row r="44">
      <c r="A44" s="16" t="s">
        <v>27</v>
      </c>
      <c r="B44" s="16" t="s">
        <v>41</v>
      </c>
      <c r="C44" s="16" t="s">
        <v>47</v>
      </c>
      <c r="D44" s="16" t="s">
        <v>35</v>
      </c>
      <c r="E44" s="16" t="s">
        <v>72</v>
      </c>
      <c r="F44" s="16">
        <v>153.0</v>
      </c>
      <c r="G44" s="16">
        <v>7.961</v>
      </c>
      <c r="H44" s="16" t="s">
        <v>32</v>
      </c>
      <c r="I44" s="16">
        <v>0.064</v>
      </c>
      <c r="J44" s="16">
        <v>127658.0</v>
      </c>
      <c r="K44" s="16">
        <v>7.898</v>
      </c>
      <c r="L44" s="16">
        <v>8.013</v>
      </c>
      <c r="M44" s="17"/>
      <c r="N44" s="17">
        <f>J44/J45</f>
        <v>0.02569376362</v>
      </c>
      <c r="O44" s="16">
        <v>200.0</v>
      </c>
      <c r="P44" s="16">
        <f>N44*O44</f>
        <v>5.138752724</v>
      </c>
      <c r="Q44" s="17">
        <v>0.13790000000000013</v>
      </c>
      <c r="R44" s="18">
        <v>0.0309</v>
      </c>
      <c r="S44" s="17">
        <f t="shared" si="1"/>
        <v>37.26434173</v>
      </c>
      <c r="T44" s="19">
        <f t="shared" si="2"/>
        <v>0.107</v>
      </c>
      <c r="U44" s="19">
        <f t="shared" si="3"/>
        <v>0.1688</v>
      </c>
      <c r="V44" s="16">
        <f t="shared" si="4"/>
        <v>48.02572639</v>
      </c>
      <c r="W44" s="16">
        <f t="shared" si="5"/>
        <v>30.44284789</v>
      </c>
      <c r="X44" s="16">
        <v>36.0</v>
      </c>
      <c r="Y44" s="16">
        <v>0.002851148082508127</v>
      </c>
      <c r="Z44" s="17">
        <v>6.641447424000006E-4</v>
      </c>
      <c r="AA44" s="17">
        <f t="shared" si="6"/>
        <v>0.02284261554</v>
      </c>
      <c r="AB44" s="17">
        <f t="shared" si="7"/>
        <v>4.568523107</v>
      </c>
      <c r="AC44" s="15">
        <f t="shared" si="8"/>
        <v>33.12924661</v>
      </c>
      <c r="AD44" s="17">
        <f t="shared" si="9"/>
        <v>0.00218700334</v>
      </c>
      <c r="AE44" s="17">
        <f t="shared" si="10"/>
        <v>0.003515292825</v>
      </c>
      <c r="AF44" s="15">
        <f t="shared" si="11"/>
        <v>43.93786968</v>
      </c>
      <c r="AG44" s="15">
        <f t="shared" si="12"/>
        <v>26.277809</v>
      </c>
      <c r="AH44" s="17"/>
      <c r="AI44" s="17"/>
      <c r="AJ44" s="17"/>
      <c r="AK44" s="17"/>
      <c r="AL44" s="17"/>
      <c r="AM44" s="17"/>
    </row>
    <row r="45">
      <c r="A45" s="16" t="s">
        <v>27</v>
      </c>
      <c r="B45" s="16" t="s">
        <v>41</v>
      </c>
      <c r="C45" s="16" t="s">
        <v>47</v>
      </c>
      <c r="D45" s="16" t="s">
        <v>35</v>
      </c>
      <c r="E45" s="16" t="s">
        <v>33</v>
      </c>
      <c r="F45" s="16">
        <v>157.0</v>
      </c>
      <c r="G45" s="16">
        <v>7.946</v>
      </c>
      <c r="H45" s="16" t="s">
        <v>32</v>
      </c>
      <c r="I45" s="16">
        <v>0.086</v>
      </c>
      <c r="J45" s="16">
        <v>4968443.0</v>
      </c>
      <c r="K45" s="16">
        <v>7.877</v>
      </c>
      <c r="L45" s="16">
        <v>8.205</v>
      </c>
      <c r="M45" s="17"/>
      <c r="N45" s="17"/>
      <c r="O45" s="16">
        <v>200.0</v>
      </c>
      <c r="P45" s="17"/>
      <c r="Q45" s="17">
        <v>0.13790000000000013</v>
      </c>
      <c r="R45" s="18">
        <v>0.0309</v>
      </c>
      <c r="S45" s="17">
        <f t="shared" si="1"/>
        <v>0</v>
      </c>
      <c r="T45" s="19">
        <f t="shared" si="2"/>
        <v>0.107</v>
      </c>
      <c r="U45" s="19">
        <f t="shared" si="3"/>
        <v>0.1688</v>
      </c>
      <c r="V45" s="16">
        <f t="shared" si="4"/>
        <v>0</v>
      </c>
      <c r="W45" s="16">
        <f t="shared" si="5"/>
        <v>0</v>
      </c>
      <c r="X45" s="16">
        <v>36.0</v>
      </c>
      <c r="Y45" s="16">
        <v>0.002851148082508127</v>
      </c>
      <c r="Z45" s="17">
        <v>6.641447424000006E-4</v>
      </c>
      <c r="AA45" s="17">
        <f t="shared" si="6"/>
        <v>-0.002851148083</v>
      </c>
      <c r="AB45" s="17">
        <f t="shared" si="7"/>
        <v>-0.5702296165</v>
      </c>
      <c r="AC45" s="15">
        <f t="shared" si="8"/>
        <v>-4.135095116</v>
      </c>
      <c r="AD45" s="17">
        <f t="shared" si="9"/>
        <v>0.00218700334</v>
      </c>
      <c r="AE45" s="17">
        <f t="shared" si="10"/>
        <v>0.003515292825</v>
      </c>
      <c r="AF45" s="15">
        <f t="shared" si="11"/>
        <v>-4.08785671</v>
      </c>
      <c r="AG45" s="15">
        <f t="shared" si="12"/>
        <v>-4.165038892</v>
      </c>
      <c r="AH45" s="17"/>
      <c r="AI45" s="17"/>
      <c r="AJ45" s="17"/>
      <c r="AK45" s="17"/>
      <c r="AL45" s="17"/>
      <c r="AM45" s="17"/>
    </row>
    <row r="46">
      <c r="A46" s="16" t="s">
        <v>52</v>
      </c>
      <c r="B46" s="16" t="s">
        <v>52</v>
      </c>
      <c r="C46" s="16" t="s">
        <v>83</v>
      </c>
      <c r="D46" s="16" t="s">
        <v>35</v>
      </c>
      <c r="E46" s="16" t="s">
        <v>72</v>
      </c>
      <c r="F46" s="16">
        <v>153.0</v>
      </c>
      <c r="G46" s="16">
        <v>7.955</v>
      </c>
      <c r="H46" s="16" t="s">
        <v>32</v>
      </c>
      <c r="I46" s="16">
        <v>0.049</v>
      </c>
      <c r="J46" s="16">
        <v>29032.0</v>
      </c>
      <c r="K46" s="16">
        <v>7.918</v>
      </c>
      <c r="L46" s="16">
        <v>7.985</v>
      </c>
      <c r="M46" s="17"/>
      <c r="N46" s="17">
        <f>J46/J47</f>
        <v>0.002034168738</v>
      </c>
      <c r="O46" s="16">
        <v>200.0</v>
      </c>
      <c r="P46" s="16">
        <f>N46*O46</f>
        <v>0.4068337476</v>
      </c>
      <c r="Q46" s="16">
        <v>0.0</v>
      </c>
      <c r="R46" s="16">
        <v>0.0</v>
      </c>
      <c r="S46" s="17" t="str">
        <f t="shared" si="1"/>
        <v>#DIV/0!</v>
      </c>
      <c r="T46" s="17">
        <f t="shared" si="2"/>
        <v>0</v>
      </c>
      <c r="U46" s="17">
        <f t="shared" si="3"/>
        <v>0</v>
      </c>
      <c r="V46" s="16" t="str">
        <f t="shared" si="4"/>
        <v>#DIV/0!</v>
      </c>
      <c r="W46" s="16" t="str">
        <f t="shared" si="5"/>
        <v>#DIV/0!</v>
      </c>
      <c r="X46" s="16">
        <v>0.0</v>
      </c>
      <c r="Y46" s="16">
        <v>0.002851148082508127</v>
      </c>
      <c r="Z46" s="17">
        <v>6.641447424000006E-4</v>
      </c>
      <c r="AA46" s="17">
        <f t="shared" si="6"/>
        <v>-0.0008169793447</v>
      </c>
      <c r="AB46" s="17">
        <f t="shared" si="7"/>
        <v>-0.1633958689</v>
      </c>
      <c r="AC46" s="15" t="str">
        <f t="shared" si="8"/>
        <v>#DIV/0!</v>
      </c>
      <c r="AD46" s="17">
        <f t="shared" si="9"/>
        <v>0.00218700334</v>
      </c>
      <c r="AE46" s="17">
        <f t="shared" si="10"/>
        <v>0.003515292825</v>
      </c>
      <c r="AF46" s="15" t="str">
        <f t="shared" si="11"/>
        <v>#DIV/0!</v>
      </c>
      <c r="AG46" s="15" t="str">
        <f t="shared" si="12"/>
        <v>#DIV/0!</v>
      </c>
      <c r="AH46" s="17"/>
      <c r="AI46" s="17"/>
      <c r="AJ46" s="17"/>
      <c r="AK46" s="17"/>
      <c r="AL46" s="17"/>
      <c r="AM46" s="17"/>
    </row>
    <row r="47">
      <c r="A47" s="16" t="s">
        <v>52</v>
      </c>
      <c r="B47" s="16" t="s">
        <v>52</v>
      </c>
      <c r="C47" s="16" t="s">
        <v>83</v>
      </c>
      <c r="D47" s="16" t="s">
        <v>35</v>
      </c>
      <c r="E47" s="16" t="s">
        <v>33</v>
      </c>
      <c r="F47" s="16">
        <v>157.0</v>
      </c>
      <c r="G47" s="16">
        <v>7.937</v>
      </c>
      <c r="H47" s="16" t="s">
        <v>32</v>
      </c>
      <c r="I47" s="16">
        <v>0.07</v>
      </c>
      <c r="J47" s="16">
        <v>1.4272169E7</v>
      </c>
      <c r="K47" s="16">
        <v>7.884</v>
      </c>
      <c r="L47" s="16">
        <v>8.184</v>
      </c>
      <c r="M47" s="17"/>
      <c r="N47" s="17"/>
      <c r="O47" s="16">
        <v>200.0</v>
      </c>
      <c r="P47" s="17"/>
      <c r="Q47" s="16">
        <v>0.0</v>
      </c>
      <c r="R47" s="16">
        <v>0.0</v>
      </c>
      <c r="S47" s="17" t="str">
        <f t="shared" si="1"/>
        <v>#DIV/0!</v>
      </c>
      <c r="T47" s="17">
        <f t="shared" si="2"/>
        <v>0</v>
      </c>
      <c r="U47" s="17">
        <f t="shared" si="3"/>
        <v>0</v>
      </c>
      <c r="V47" s="16" t="str">
        <f t="shared" si="4"/>
        <v>#DIV/0!</v>
      </c>
      <c r="W47" s="16" t="str">
        <f t="shared" si="5"/>
        <v>#DIV/0!</v>
      </c>
      <c r="X47" s="16">
        <v>0.0</v>
      </c>
      <c r="Y47" s="16">
        <v>0.002851148082508127</v>
      </c>
      <c r="Z47" s="17">
        <v>6.641447424000006E-4</v>
      </c>
      <c r="AA47" s="17">
        <f t="shared" si="6"/>
        <v>-0.002851148083</v>
      </c>
      <c r="AB47" s="17">
        <f t="shared" si="7"/>
        <v>-0.5702296165</v>
      </c>
      <c r="AC47" s="15" t="str">
        <f t="shared" si="8"/>
        <v>#DIV/0!</v>
      </c>
      <c r="AD47" s="17">
        <f t="shared" si="9"/>
        <v>0.00218700334</v>
      </c>
      <c r="AE47" s="17">
        <f t="shared" si="10"/>
        <v>0.003515292825</v>
      </c>
      <c r="AF47" s="15" t="str">
        <f t="shared" si="11"/>
        <v>#DIV/0!</v>
      </c>
      <c r="AG47" s="15" t="str">
        <f t="shared" si="12"/>
        <v>#DIV/0!</v>
      </c>
      <c r="AH47" s="17"/>
      <c r="AI47" s="17"/>
      <c r="AJ47" s="17"/>
      <c r="AK47" s="17"/>
      <c r="AL47" s="17"/>
      <c r="AM47" s="17"/>
    </row>
    <row r="48">
      <c r="A48" s="16" t="s">
        <v>52</v>
      </c>
      <c r="B48" s="16" t="s">
        <v>52</v>
      </c>
      <c r="C48" s="16" t="s">
        <v>84</v>
      </c>
      <c r="D48" s="16" t="s">
        <v>35</v>
      </c>
      <c r="E48" s="16" t="s">
        <v>72</v>
      </c>
      <c r="F48" s="16">
        <v>153.0</v>
      </c>
      <c r="G48" s="16">
        <v>7.948</v>
      </c>
      <c r="H48" s="16" t="s">
        <v>32</v>
      </c>
      <c r="I48" s="16">
        <v>0.045</v>
      </c>
      <c r="J48" s="16">
        <v>49220.0</v>
      </c>
      <c r="K48" s="16">
        <v>7.91</v>
      </c>
      <c r="L48" s="16">
        <v>7.994</v>
      </c>
      <c r="M48" s="17"/>
      <c r="N48" s="17">
        <f>J48/J49</f>
        <v>0.003883047531</v>
      </c>
      <c r="O48" s="16">
        <v>200.0</v>
      </c>
      <c r="P48" s="16">
        <f>N48*O48</f>
        <v>0.7766095062</v>
      </c>
      <c r="Q48" s="16">
        <v>0.0</v>
      </c>
      <c r="R48" s="16">
        <v>0.0</v>
      </c>
      <c r="S48" s="17" t="str">
        <f t="shared" si="1"/>
        <v>#DIV/0!</v>
      </c>
      <c r="T48" s="17">
        <f t="shared" si="2"/>
        <v>0</v>
      </c>
      <c r="U48" s="17">
        <f t="shared" si="3"/>
        <v>0</v>
      </c>
      <c r="V48" s="16" t="str">
        <f t="shared" si="4"/>
        <v>#DIV/0!</v>
      </c>
      <c r="W48" s="16" t="str">
        <f t="shared" si="5"/>
        <v>#DIV/0!</v>
      </c>
      <c r="X48" s="16">
        <v>0.0</v>
      </c>
      <c r="Y48" s="16">
        <v>0.002851148082508127</v>
      </c>
      <c r="Z48" s="17">
        <v>6.641447424000006E-4</v>
      </c>
      <c r="AA48" s="17">
        <f t="shared" si="6"/>
        <v>0.001031899449</v>
      </c>
      <c r="AB48" s="17">
        <f t="shared" si="7"/>
        <v>0.2063798897</v>
      </c>
      <c r="AC48" s="15" t="str">
        <f t="shared" si="8"/>
        <v>#DIV/0!</v>
      </c>
      <c r="AD48" s="17">
        <f t="shared" si="9"/>
        <v>0.00218700334</v>
      </c>
      <c r="AE48" s="17">
        <f t="shared" si="10"/>
        <v>0.003515292825</v>
      </c>
      <c r="AF48" s="15" t="str">
        <f t="shared" si="11"/>
        <v>#DIV/0!</v>
      </c>
      <c r="AG48" s="15" t="str">
        <f t="shared" si="12"/>
        <v>#DIV/0!</v>
      </c>
      <c r="AH48" s="17"/>
      <c r="AI48" s="17"/>
      <c r="AJ48" s="17"/>
      <c r="AK48" s="17"/>
      <c r="AL48" s="17"/>
      <c r="AM48" s="17"/>
    </row>
    <row r="49">
      <c r="A49" s="16" t="s">
        <v>52</v>
      </c>
      <c r="B49" s="16" t="s">
        <v>52</v>
      </c>
      <c r="C49" s="16" t="s">
        <v>84</v>
      </c>
      <c r="D49" s="16" t="s">
        <v>35</v>
      </c>
      <c r="E49" s="16" t="s">
        <v>33</v>
      </c>
      <c r="F49" s="16">
        <v>157.0</v>
      </c>
      <c r="G49" s="16">
        <v>7.93</v>
      </c>
      <c r="H49" s="16" t="s">
        <v>32</v>
      </c>
      <c r="I49" s="16">
        <v>0.051</v>
      </c>
      <c r="J49" s="16">
        <v>1.2675611E7</v>
      </c>
      <c r="K49" s="16">
        <v>7.873</v>
      </c>
      <c r="L49" s="16">
        <v>8.041</v>
      </c>
      <c r="M49" s="17"/>
      <c r="N49" s="17"/>
      <c r="O49" s="16">
        <v>200.0</v>
      </c>
      <c r="P49" s="17"/>
      <c r="Q49" s="16">
        <v>0.0</v>
      </c>
      <c r="R49" s="16">
        <v>0.0</v>
      </c>
      <c r="S49" s="17" t="str">
        <f t="shared" si="1"/>
        <v>#DIV/0!</v>
      </c>
      <c r="T49" s="17">
        <f t="shared" si="2"/>
        <v>0</v>
      </c>
      <c r="U49" s="17">
        <f t="shared" si="3"/>
        <v>0</v>
      </c>
      <c r="V49" s="16" t="str">
        <f t="shared" si="4"/>
        <v>#DIV/0!</v>
      </c>
      <c r="W49" s="16" t="str">
        <f t="shared" si="5"/>
        <v>#DIV/0!</v>
      </c>
      <c r="X49" s="16">
        <v>0.0</v>
      </c>
      <c r="Y49" s="16">
        <v>0.002851148082508127</v>
      </c>
      <c r="Z49" s="17">
        <v>6.641447424000006E-4</v>
      </c>
      <c r="AA49" s="17">
        <f t="shared" si="6"/>
        <v>-0.002851148083</v>
      </c>
      <c r="AB49" s="17">
        <f t="shared" si="7"/>
        <v>-0.5702296165</v>
      </c>
      <c r="AC49" s="15" t="str">
        <f t="shared" si="8"/>
        <v>#DIV/0!</v>
      </c>
      <c r="AD49" s="17">
        <f t="shared" si="9"/>
        <v>0.00218700334</v>
      </c>
      <c r="AE49" s="17">
        <f t="shared" si="10"/>
        <v>0.003515292825</v>
      </c>
      <c r="AF49" s="15" t="str">
        <f t="shared" si="11"/>
        <v>#DIV/0!</v>
      </c>
      <c r="AG49" s="15" t="str">
        <f t="shared" si="12"/>
        <v>#DIV/0!</v>
      </c>
      <c r="AH49" s="17"/>
      <c r="AI49" s="17"/>
      <c r="AJ49" s="17"/>
      <c r="AK49" s="17"/>
      <c r="AL49" s="17"/>
      <c r="AM49" s="17"/>
    </row>
    <row r="50">
      <c r="A50" s="16" t="s">
        <v>52</v>
      </c>
      <c r="B50" s="16" t="s">
        <v>52</v>
      </c>
      <c r="C50" s="16" t="s">
        <v>85</v>
      </c>
      <c r="D50" s="16" t="s">
        <v>35</v>
      </c>
      <c r="E50" s="16" t="s">
        <v>72</v>
      </c>
      <c r="F50" s="16">
        <v>153.0</v>
      </c>
      <c r="G50" s="16">
        <v>7.938</v>
      </c>
      <c r="H50" s="16" t="s">
        <v>32</v>
      </c>
      <c r="I50" s="16">
        <v>0.036</v>
      </c>
      <c r="J50" s="16">
        <v>51075.0</v>
      </c>
      <c r="K50" s="16">
        <v>7.91</v>
      </c>
      <c r="L50" s="16">
        <v>7.963</v>
      </c>
      <c r="M50" s="17"/>
      <c r="N50" s="17">
        <f>J50/J51</f>
        <v>0.002261093603</v>
      </c>
      <c r="O50" s="16">
        <v>200.0</v>
      </c>
      <c r="P50" s="16">
        <f>N50*O50</f>
        <v>0.4522187205</v>
      </c>
      <c r="Q50" s="16">
        <v>0.0</v>
      </c>
      <c r="R50" s="16">
        <v>0.0</v>
      </c>
      <c r="S50" s="17" t="str">
        <f t="shared" si="1"/>
        <v>#DIV/0!</v>
      </c>
      <c r="T50" s="17">
        <f t="shared" si="2"/>
        <v>0</v>
      </c>
      <c r="U50" s="17">
        <f t="shared" si="3"/>
        <v>0</v>
      </c>
      <c r="V50" s="16" t="str">
        <f t="shared" si="4"/>
        <v>#DIV/0!</v>
      </c>
      <c r="W50" s="16" t="str">
        <f t="shared" si="5"/>
        <v>#DIV/0!</v>
      </c>
      <c r="X50" s="16">
        <v>0.0</v>
      </c>
      <c r="Y50" s="16">
        <v>0.002851148082508127</v>
      </c>
      <c r="Z50" s="17">
        <v>6.641447424000006E-4</v>
      </c>
      <c r="AA50" s="17">
        <f t="shared" si="6"/>
        <v>-0.00059005448</v>
      </c>
      <c r="AB50" s="17">
        <f t="shared" si="7"/>
        <v>-0.118010896</v>
      </c>
      <c r="AC50" s="15" t="str">
        <f t="shared" si="8"/>
        <v>#DIV/0!</v>
      </c>
      <c r="AD50" s="17">
        <f t="shared" si="9"/>
        <v>0.00218700334</v>
      </c>
      <c r="AE50" s="17">
        <f t="shared" si="10"/>
        <v>0.003515292825</v>
      </c>
      <c r="AF50" s="15" t="str">
        <f t="shared" si="11"/>
        <v>#DIV/0!</v>
      </c>
      <c r="AG50" s="15" t="str">
        <f t="shared" si="12"/>
        <v>#DIV/0!</v>
      </c>
      <c r="AH50" s="17"/>
      <c r="AI50" s="17"/>
      <c r="AJ50" s="17"/>
      <c r="AK50" s="17"/>
      <c r="AL50" s="17"/>
      <c r="AM50" s="17"/>
    </row>
    <row r="51">
      <c r="A51" s="16" t="s">
        <v>52</v>
      </c>
      <c r="B51" s="16" t="s">
        <v>52</v>
      </c>
      <c r="C51" s="16" t="s">
        <v>85</v>
      </c>
      <c r="D51" s="16" t="s">
        <v>35</v>
      </c>
      <c r="E51" s="16" t="s">
        <v>33</v>
      </c>
      <c r="F51" s="16">
        <v>157.0</v>
      </c>
      <c r="G51" s="16">
        <v>7.926</v>
      </c>
      <c r="H51" s="16" t="s">
        <v>32</v>
      </c>
      <c r="I51" s="16">
        <v>0.049</v>
      </c>
      <c r="J51" s="16">
        <v>2.2588627E7</v>
      </c>
      <c r="K51" s="16">
        <v>7.884</v>
      </c>
      <c r="L51" s="16">
        <v>8.041</v>
      </c>
      <c r="M51" s="17"/>
      <c r="N51" s="17"/>
      <c r="O51" s="16">
        <v>200.0</v>
      </c>
      <c r="P51" s="17"/>
      <c r="Q51" s="16">
        <v>0.0</v>
      </c>
      <c r="R51" s="16">
        <v>0.0</v>
      </c>
      <c r="S51" s="17" t="str">
        <f t="shared" si="1"/>
        <v>#DIV/0!</v>
      </c>
      <c r="T51" s="17">
        <f t="shared" si="2"/>
        <v>0</v>
      </c>
      <c r="U51" s="17">
        <f t="shared" si="3"/>
        <v>0</v>
      </c>
      <c r="V51" s="16" t="str">
        <f t="shared" si="4"/>
        <v>#DIV/0!</v>
      </c>
      <c r="W51" s="16" t="str">
        <f t="shared" si="5"/>
        <v>#DIV/0!</v>
      </c>
      <c r="X51" s="16">
        <v>0.0</v>
      </c>
      <c r="Y51" s="16">
        <v>0.002851148082508127</v>
      </c>
      <c r="Z51" s="17">
        <v>6.641447424000006E-4</v>
      </c>
      <c r="AA51" s="17">
        <f t="shared" si="6"/>
        <v>-0.002851148083</v>
      </c>
      <c r="AB51" s="17">
        <f t="shared" si="7"/>
        <v>-0.5702296165</v>
      </c>
      <c r="AC51" s="15" t="str">
        <f t="shared" si="8"/>
        <v>#DIV/0!</v>
      </c>
      <c r="AD51" s="17">
        <f t="shared" si="9"/>
        <v>0.00218700334</v>
      </c>
      <c r="AE51" s="17">
        <f t="shared" si="10"/>
        <v>0.003515292825</v>
      </c>
      <c r="AF51" s="15" t="str">
        <f t="shared" si="11"/>
        <v>#DIV/0!</v>
      </c>
      <c r="AG51" s="15" t="str">
        <f t="shared" si="12"/>
        <v>#DIV/0!</v>
      </c>
      <c r="AH51" s="17"/>
      <c r="AI51" s="17"/>
      <c r="AJ51" s="17"/>
      <c r="AK51" s="17"/>
      <c r="AL51" s="17"/>
      <c r="AM51" s="17"/>
    </row>
    <row r="52">
      <c r="A52" s="16" t="s">
        <v>52</v>
      </c>
      <c r="B52" s="16" t="s">
        <v>52</v>
      </c>
      <c r="C52" s="16" t="s">
        <v>86</v>
      </c>
      <c r="D52" s="16" t="s">
        <v>35</v>
      </c>
      <c r="E52" s="16" t="s">
        <v>72</v>
      </c>
      <c r="F52" s="16">
        <v>153.0</v>
      </c>
      <c r="G52" s="16">
        <v>8.02</v>
      </c>
      <c r="H52" s="16" t="s">
        <v>32</v>
      </c>
      <c r="I52" s="16">
        <v>0.07</v>
      </c>
      <c r="J52" s="16">
        <v>70859.0</v>
      </c>
      <c r="K52" s="16">
        <v>7.91</v>
      </c>
      <c r="L52" s="16">
        <v>8.036</v>
      </c>
      <c r="M52" s="17"/>
      <c r="N52" s="17">
        <f>J52/J53</f>
        <v>0.003058703548</v>
      </c>
      <c r="O52" s="16">
        <v>200.0</v>
      </c>
      <c r="P52" s="16">
        <f>N52*O52</f>
        <v>0.6117407096</v>
      </c>
      <c r="Q52" s="16">
        <v>0.0</v>
      </c>
      <c r="R52" s="16">
        <v>0.0</v>
      </c>
      <c r="S52" s="17" t="str">
        <f t="shared" si="1"/>
        <v>#DIV/0!</v>
      </c>
      <c r="T52" s="17">
        <f t="shared" si="2"/>
        <v>0</v>
      </c>
      <c r="U52" s="17">
        <f t="shared" si="3"/>
        <v>0</v>
      </c>
      <c r="V52" s="16" t="str">
        <f t="shared" si="4"/>
        <v>#DIV/0!</v>
      </c>
      <c r="W52" s="16" t="str">
        <f t="shared" si="5"/>
        <v>#DIV/0!</v>
      </c>
      <c r="X52" s="16">
        <v>0.0</v>
      </c>
      <c r="Y52" s="16">
        <v>0.002851148082508127</v>
      </c>
      <c r="Z52" s="17">
        <v>6.641447424000006E-4</v>
      </c>
      <c r="AA52" s="17">
        <f t="shared" si="6"/>
        <v>0.0002075554656</v>
      </c>
      <c r="AB52" s="17">
        <f t="shared" si="7"/>
        <v>0.04151109312</v>
      </c>
      <c r="AC52" s="15" t="str">
        <f t="shared" si="8"/>
        <v>#DIV/0!</v>
      </c>
      <c r="AD52" s="17">
        <f t="shared" si="9"/>
        <v>0.00218700334</v>
      </c>
      <c r="AE52" s="17">
        <f t="shared" si="10"/>
        <v>0.003515292825</v>
      </c>
      <c r="AF52" s="15" t="str">
        <f t="shared" si="11"/>
        <v>#DIV/0!</v>
      </c>
      <c r="AG52" s="15" t="str">
        <f t="shared" si="12"/>
        <v>#DIV/0!</v>
      </c>
      <c r="AH52" s="17"/>
      <c r="AI52" s="17"/>
      <c r="AJ52" s="17"/>
      <c r="AK52" s="17"/>
      <c r="AL52" s="17"/>
      <c r="AM52" s="17"/>
    </row>
    <row r="53">
      <c r="A53" s="16" t="s">
        <v>52</v>
      </c>
      <c r="B53" s="16" t="s">
        <v>52</v>
      </c>
      <c r="C53" s="16" t="s">
        <v>86</v>
      </c>
      <c r="D53" s="16" t="s">
        <v>35</v>
      </c>
      <c r="E53" s="16" t="s">
        <v>33</v>
      </c>
      <c r="F53" s="16">
        <v>157.0</v>
      </c>
      <c r="G53" s="16">
        <v>7.919</v>
      </c>
      <c r="H53" s="16" t="s">
        <v>32</v>
      </c>
      <c r="I53" s="16">
        <v>0.047</v>
      </c>
      <c r="J53" s="16">
        <v>2.3166351E7</v>
      </c>
      <c r="K53" s="16">
        <v>7.874</v>
      </c>
      <c r="L53" s="16">
        <v>7.998</v>
      </c>
      <c r="M53" s="17"/>
      <c r="N53" s="17"/>
      <c r="O53" s="16">
        <v>200.0</v>
      </c>
      <c r="P53" s="17"/>
      <c r="Q53" s="16">
        <v>0.0</v>
      </c>
      <c r="R53" s="16">
        <v>0.0</v>
      </c>
      <c r="S53" s="17" t="str">
        <f t="shared" si="1"/>
        <v>#DIV/0!</v>
      </c>
      <c r="T53" s="17">
        <f t="shared" si="2"/>
        <v>0</v>
      </c>
      <c r="U53" s="17">
        <f t="shared" si="3"/>
        <v>0</v>
      </c>
      <c r="V53" s="16" t="str">
        <f t="shared" si="4"/>
        <v>#DIV/0!</v>
      </c>
      <c r="W53" s="16" t="str">
        <f t="shared" si="5"/>
        <v>#DIV/0!</v>
      </c>
      <c r="X53" s="16">
        <v>0.0</v>
      </c>
      <c r="Y53" s="16">
        <v>0.002851148082508127</v>
      </c>
      <c r="Z53" s="17">
        <v>6.641447424000006E-4</v>
      </c>
      <c r="AA53" s="17">
        <f t="shared" si="6"/>
        <v>-0.002851148083</v>
      </c>
      <c r="AB53" s="17">
        <f t="shared" si="7"/>
        <v>-0.5702296165</v>
      </c>
      <c r="AC53" s="15" t="str">
        <f t="shared" si="8"/>
        <v>#DIV/0!</v>
      </c>
      <c r="AD53" s="17">
        <f t="shared" si="9"/>
        <v>0.00218700334</v>
      </c>
      <c r="AE53" s="17">
        <f t="shared" si="10"/>
        <v>0.003515292825</v>
      </c>
      <c r="AF53" s="15" t="str">
        <f t="shared" si="11"/>
        <v>#DIV/0!</v>
      </c>
      <c r="AG53" s="15" t="str">
        <f t="shared" si="12"/>
        <v>#DIV/0!</v>
      </c>
      <c r="AH53" s="17"/>
      <c r="AI53" s="17"/>
      <c r="AJ53" s="17"/>
      <c r="AK53" s="17"/>
      <c r="AL53" s="17"/>
      <c r="AM53" s="17"/>
    </row>
    <row r="54">
      <c r="A54" s="16" t="s">
        <v>52</v>
      </c>
      <c r="B54" s="16" t="s">
        <v>52</v>
      </c>
      <c r="C54" s="16" t="s">
        <v>87</v>
      </c>
      <c r="D54" s="16" t="s">
        <v>35</v>
      </c>
      <c r="E54" s="16" t="s">
        <v>72</v>
      </c>
      <c r="F54" s="16">
        <v>153.0</v>
      </c>
      <c r="G54" s="16">
        <v>7.936</v>
      </c>
      <c r="H54" s="16" t="s">
        <v>32</v>
      </c>
      <c r="I54" s="16">
        <v>0.047</v>
      </c>
      <c r="J54" s="16">
        <v>43261.0</v>
      </c>
      <c r="K54" s="16">
        <v>7.9</v>
      </c>
      <c r="L54" s="16">
        <v>7.997</v>
      </c>
      <c r="M54" s="17"/>
      <c r="N54" s="17">
        <f>J54/J55</f>
        <v>0.002750703222</v>
      </c>
      <c r="O54" s="16">
        <v>200.0</v>
      </c>
      <c r="P54" s="16">
        <f>N54*O54</f>
        <v>0.5501406444</v>
      </c>
      <c r="Q54" s="16">
        <v>0.0</v>
      </c>
      <c r="R54" s="16">
        <v>0.0</v>
      </c>
      <c r="S54" s="17" t="str">
        <f t="shared" si="1"/>
        <v>#DIV/0!</v>
      </c>
      <c r="T54" s="17">
        <f t="shared" si="2"/>
        <v>0</v>
      </c>
      <c r="U54" s="17">
        <f t="shared" si="3"/>
        <v>0</v>
      </c>
      <c r="V54" s="16" t="str">
        <f t="shared" si="4"/>
        <v>#DIV/0!</v>
      </c>
      <c r="W54" s="16" t="str">
        <f t="shared" si="5"/>
        <v>#DIV/0!</v>
      </c>
      <c r="X54" s="16">
        <v>0.0</v>
      </c>
      <c r="Y54" s="16">
        <v>0.002851148082508127</v>
      </c>
      <c r="Z54" s="17">
        <v>6.641447424000006E-4</v>
      </c>
      <c r="AA54" s="17">
        <f t="shared" si="6"/>
        <v>-0.0001004448604</v>
      </c>
      <c r="AB54" s="17">
        <f t="shared" si="7"/>
        <v>-0.02008897209</v>
      </c>
      <c r="AC54" s="15" t="str">
        <f t="shared" si="8"/>
        <v>#DIV/0!</v>
      </c>
      <c r="AD54" s="17">
        <f t="shared" si="9"/>
        <v>0.00218700334</v>
      </c>
      <c r="AE54" s="17">
        <f t="shared" si="10"/>
        <v>0.003515292825</v>
      </c>
      <c r="AF54" s="15" t="str">
        <f t="shared" si="11"/>
        <v>#DIV/0!</v>
      </c>
      <c r="AG54" s="15" t="str">
        <f t="shared" si="12"/>
        <v>#DIV/0!</v>
      </c>
      <c r="AH54" s="17"/>
      <c r="AI54" s="17"/>
      <c r="AJ54" s="17"/>
      <c r="AK54" s="17"/>
      <c r="AL54" s="17"/>
      <c r="AM54" s="17"/>
    </row>
    <row r="55">
      <c r="A55" s="16" t="s">
        <v>52</v>
      </c>
      <c r="B55" s="16" t="s">
        <v>52</v>
      </c>
      <c r="C55" s="16" t="s">
        <v>87</v>
      </c>
      <c r="D55" s="16" t="s">
        <v>35</v>
      </c>
      <c r="E55" s="16" t="s">
        <v>33</v>
      </c>
      <c r="F55" s="16">
        <v>157.0</v>
      </c>
      <c r="G55" s="16">
        <v>7.923</v>
      </c>
      <c r="H55" s="16" t="s">
        <v>32</v>
      </c>
      <c r="I55" s="16">
        <v>0.05</v>
      </c>
      <c r="J55" s="16">
        <v>1.5727251E7</v>
      </c>
      <c r="K55" s="16">
        <v>7.871</v>
      </c>
      <c r="L55" s="16">
        <v>8.056</v>
      </c>
      <c r="M55" s="17"/>
      <c r="N55" s="17"/>
      <c r="O55" s="16">
        <v>200.0</v>
      </c>
      <c r="P55" s="17"/>
      <c r="Q55" s="16">
        <v>0.0</v>
      </c>
      <c r="R55" s="16">
        <v>0.0</v>
      </c>
      <c r="S55" s="17" t="str">
        <f t="shared" si="1"/>
        <v>#DIV/0!</v>
      </c>
      <c r="T55" s="17">
        <f t="shared" si="2"/>
        <v>0</v>
      </c>
      <c r="U55" s="17">
        <f t="shared" si="3"/>
        <v>0</v>
      </c>
      <c r="V55" s="16" t="str">
        <f t="shared" si="4"/>
        <v>#DIV/0!</v>
      </c>
      <c r="W55" s="16" t="str">
        <f t="shared" si="5"/>
        <v>#DIV/0!</v>
      </c>
      <c r="X55" s="16">
        <v>0.0</v>
      </c>
      <c r="Y55" s="16">
        <v>0.002851148082508127</v>
      </c>
      <c r="Z55" s="17">
        <v>6.641447424000006E-4</v>
      </c>
      <c r="AA55" s="17">
        <f t="shared" si="6"/>
        <v>-0.002851148083</v>
      </c>
      <c r="AB55" s="17">
        <f t="shared" si="7"/>
        <v>-0.5702296165</v>
      </c>
      <c r="AC55" s="15" t="str">
        <f t="shared" si="8"/>
        <v>#DIV/0!</v>
      </c>
      <c r="AD55" s="17">
        <f t="shared" si="9"/>
        <v>0.00218700334</v>
      </c>
      <c r="AE55" s="17">
        <f t="shared" si="10"/>
        <v>0.003515292825</v>
      </c>
      <c r="AF55" s="15" t="str">
        <f t="shared" si="11"/>
        <v>#DIV/0!</v>
      </c>
      <c r="AG55" s="15" t="str">
        <f t="shared" si="12"/>
        <v>#DIV/0!</v>
      </c>
      <c r="AH55" s="17"/>
      <c r="AI55" s="17"/>
      <c r="AJ55" s="17"/>
      <c r="AK55" s="17"/>
      <c r="AL55" s="17"/>
      <c r="AM55" s="17"/>
    </row>
    <row r="56">
      <c r="A56" s="16" t="s">
        <v>52</v>
      </c>
      <c r="B56" s="16" t="s">
        <v>52</v>
      </c>
      <c r="C56" s="16" t="s">
        <v>88</v>
      </c>
      <c r="D56" s="16" t="s">
        <v>35</v>
      </c>
      <c r="E56" s="16" t="s">
        <v>72</v>
      </c>
      <c r="F56" s="16">
        <v>153.0</v>
      </c>
      <c r="G56" s="16">
        <v>7.936</v>
      </c>
      <c r="H56" s="16" t="s">
        <v>32</v>
      </c>
      <c r="I56" s="16">
        <v>0.037</v>
      </c>
      <c r="J56" s="16">
        <v>53009.0</v>
      </c>
      <c r="K56" s="16">
        <v>7.911</v>
      </c>
      <c r="L56" s="16">
        <v>7.973</v>
      </c>
      <c r="M56" s="17"/>
      <c r="N56" s="17">
        <f>J56/J57</f>
        <v>0.003119171853</v>
      </c>
      <c r="O56" s="16">
        <v>200.0</v>
      </c>
      <c r="P56" s="16">
        <f>N56*O56</f>
        <v>0.6238343707</v>
      </c>
      <c r="Q56" s="16">
        <v>0.0</v>
      </c>
      <c r="R56" s="16">
        <v>0.0</v>
      </c>
      <c r="S56" s="17" t="str">
        <f t="shared" si="1"/>
        <v>#DIV/0!</v>
      </c>
      <c r="T56" s="17">
        <f t="shared" si="2"/>
        <v>0</v>
      </c>
      <c r="U56" s="17">
        <f t="shared" si="3"/>
        <v>0</v>
      </c>
      <c r="V56" s="16" t="str">
        <f t="shared" si="4"/>
        <v>#DIV/0!</v>
      </c>
      <c r="W56" s="16" t="str">
        <f t="shared" si="5"/>
        <v>#DIV/0!</v>
      </c>
      <c r="X56" s="16">
        <v>0.0</v>
      </c>
      <c r="Y56" s="16">
        <v>0.002851148082508127</v>
      </c>
      <c r="Z56" s="17">
        <v>6.641447424000006E-4</v>
      </c>
      <c r="AA56" s="17">
        <f t="shared" si="6"/>
        <v>0.0002680237709</v>
      </c>
      <c r="AB56" s="17">
        <f t="shared" si="7"/>
        <v>0.05360475417</v>
      </c>
      <c r="AC56" s="15" t="str">
        <f t="shared" si="8"/>
        <v>#DIV/0!</v>
      </c>
      <c r="AD56" s="17">
        <f t="shared" si="9"/>
        <v>0.00218700334</v>
      </c>
      <c r="AE56" s="17">
        <f t="shared" si="10"/>
        <v>0.003515292825</v>
      </c>
      <c r="AF56" s="15" t="str">
        <f t="shared" si="11"/>
        <v>#DIV/0!</v>
      </c>
      <c r="AG56" s="15" t="str">
        <f t="shared" si="12"/>
        <v>#DIV/0!</v>
      </c>
      <c r="AH56" s="17"/>
      <c r="AI56" s="17"/>
      <c r="AJ56" s="17"/>
      <c r="AK56" s="17"/>
      <c r="AL56" s="17"/>
      <c r="AM56" s="17"/>
    </row>
    <row r="57">
      <c r="A57" s="16" t="s">
        <v>52</v>
      </c>
      <c r="B57" s="16" t="s">
        <v>52</v>
      </c>
      <c r="C57" s="16" t="s">
        <v>88</v>
      </c>
      <c r="D57" s="16" t="s">
        <v>35</v>
      </c>
      <c r="E57" s="16" t="s">
        <v>33</v>
      </c>
      <c r="F57" s="16">
        <v>157.0</v>
      </c>
      <c r="G57" s="16">
        <v>7.926</v>
      </c>
      <c r="H57" s="16" t="s">
        <v>32</v>
      </c>
      <c r="I57" s="16">
        <v>0.051</v>
      </c>
      <c r="J57" s="16">
        <v>1.6994575E7</v>
      </c>
      <c r="K57" s="16">
        <v>7.872</v>
      </c>
      <c r="L57" s="16">
        <v>8.091</v>
      </c>
      <c r="M57" s="17"/>
      <c r="N57" s="17"/>
      <c r="O57" s="16">
        <v>200.0</v>
      </c>
      <c r="P57" s="17"/>
      <c r="Q57" s="16">
        <v>0.0</v>
      </c>
      <c r="R57" s="16">
        <v>0.0</v>
      </c>
      <c r="S57" s="17" t="str">
        <f t="shared" si="1"/>
        <v>#DIV/0!</v>
      </c>
      <c r="T57" s="17">
        <f t="shared" si="2"/>
        <v>0</v>
      </c>
      <c r="U57" s="17">
        <f t="shared" si="3"/>
        <v>0</v>
      </c>
      <c r="V57" s="16" t="str">
        <f t="shared" si="4"/>
        <v>#DIV/0!</v>
      </c>
      <c r="W57" s="16" t="str">
        <f t="shared" si="5"/>
        <v>#DIV/0!</v>
      </c>
      <c r="X57" s="16">
        <v>0.0</v>
      </c>
      <c r="Y57" s="16">
        <v>0.002851148082508127</v>
      </c>
      <c r="Z57" s="17">
        <v>6.641447424000006E-4</v>
      </c>
      <c r="AA57" s="17">
        <f t="shared" si="6"/>
        <v>-0.002851148083</v>
      </c>
      <c r="AB57" s="17">
        <f t="shared" si="7"/>
        <v>-0.5702296165</v>
      </c>
      <c r="AC57" s="15" t="str">
        <f t="shared" si="8"/>
        <v>#DIV/0!</v>
      </c>
      <c r="AD57" s="17">
        <f t="shared" si="9"/>
        <v>0.00218700334</v>
      </c>
      <c r="AE57" s="17">
        <f t="shared" si="10"/>
        <v>0.003515292825</v>
      </c>
      <c r="AF57" s="15" t="str">
        <f t="shared" si="11"/>
        <v>#DIV/0!</v>
      </c>
      <c r="AG57" s="15" t="str">
        <f t="shared" si="12"/>
        <v>#DIV/0!</v>
      </c>
      <c r="AH57" s="17"/>
      <c r="AI57" s="17"/>
      <c r="AJ57" s="17"/>
      <c r="AK57" s="17"/>
      <c r="AL57" s="17"/>
      <c r="AM57" s="17"/>
    </row>
    <row r="58">
      <c r="A58" s="20" t="s">
        <v>34</v>
      </c>
      <c r="B58" s="20" t="s">
        <v>28</v>
      </c>
      <c r="C58" s="20" t="s">
        <v>78</v>
      </c>
      <c r="D58" s="20" t="s">
        <v>38</v>
      </c>
      <c r="E58" s="20" t="s">
        <v>31</v>
      </c>
      <c r="F58" s="20">
        <v>190.0</v>
      </c>
      <c r="G58" s="20">
        <v>12.956</v>
      </c>
      <c r="H58" s="20" t="s">
        <v>32</v>
      </c>
      <c r="I58" s="20">
        <v>0.038</v>
      </c>
      <c r="J58" s="20">
        <v>16238.0</v>
      </c>
      <c r="K58" s="20">
        <v>12.922</v>
      </c>
      <c r="L58" s="20">
        <v>12.983</v>
      </c>
      <c r="M58" s="21"/>
      <c r="N58" s="21">
        <f>J58/J59</f>
        <v>0.003172208035</v>
      </c>
      <c r="O58" s="20">
        <v>200.0</v>
      </c>
      <c r="P58" s="20">
        <f>N58*O58</f>
        <v>0.634441607</v>
      </c>
      <c r="Q58" s="21">
        <v>0.127</v>
      </c>
      <c r="R58" s="22">
        <v>0.0309</v>
      </c>
      <c r="S58" s="21">
        <f t="shared" si="1"/>
        <v>4.995603205</v>
      </c>
      <c r="T58" s="23">
        <f t="shared" si="2"/>
        <v>0.0961</v>
      </c>
      <c r="U58" s="23">
        <f t="shared" si="3"/>
        <v>0.1579</v>
      </c>
      <c r="V58" s="20">
        <f t="shared" si="4"/>
        <v>6.601889771</v>
      </c>
      <c r="W58" s="20">
        <f t="shared" si="5"/>
        <v>4.017996244</v>
      </c>
      <c r="X58" s="20">
        <v>42.0</v>
      </c>
      <c r="Y58" s="24">
        <v>0.002596505417594507</v>
      </c>
      <c r="Z58" s="21">
        <v>0.0015866944776578777</v>
      </c>
      <c r="AA58" s="21">
        <f t="shared" si="6"/>
        <v>0.0005757026174</v>
      </c>
      <c r="AB58" s="21">
        <f t="shared" si="7"/>
        <v>0.1151405235</v>
      </c>
      <c r="AC58" s="15">
        <f t="shared" si="8"/>
        <v>0.9066182951</v>
      </c>
      <c r="AD58" s="21">
        <f t="shared" si="9"/>
        <v>0.00100981094</v>
      </c>
      <c r="AE58" s="21">
        <f t="shared" si="10"/>
        <v>0.004183199895</v>
      </c>
      <c r="AF58" s="15">
        <f t="shared" si="11"/>
        <v>4.500306129</v>
      </c>
      <c r="AG58" s="15">
        <f t="shared" si="12"/>
        <v>-1.280547005</v>
      </c>
      <c r="AH58" s="21"/>
      <c r="AI58" s="21"/>
      <c r="AJ58" s="21"/>
      <c r="AK58" s="21"/>
      <c r="AL58" s="21"/>
      <c r="AM58" s="21"/>
    </row>
    <row r="59">
      <c r="A59" s="20" t="s">
        <v>34</v>
      </c>
      <c r="B59" s="20" t="s">
        <v>28</v>
      </c>
      <c r="C59" s="20" t="s">
        <v>78</v>
      </c>
      <c r="D59" s="20" t="s">
        <v>38</v>
      </c>
      <c r="E59" s="20" t="s">
        <v>33</v>
      </c>
      <c r="F59" s="20">
        <v>195.0</v>
      </c>
      <c r="G59" s="20">
        <v>12.94</v>
      </c>
      <c r="H59" s="20" t="s">
        <v>32</v>
      </c>
      <c r="I59" s="20">
        <v>0.075</v>
      </c>
      <c r="J59" s="20">
        <v>5118832.0</v>
      </c>
      <c r="K59" s="20">
        <v>12.899</v>
      </c>
      <c r="L59" s="20">
        <v>13.094</v>
      </c>
      <c r="M59" s="21"/>
      <c r="N59" s="21"/>
      <c r="O59" s="20">
        <v>200.0</v>
      </c>
      <c r="P59" s="21"/>
      <c r="Q59" s="21">
        <v>0.127</v>
      </c>
      <c r="R59" s="22">
        <v>0.0309</v>
      </c>
      <c r="S59" s="21">
        <f t="shared" si="1"/>
        <v>0</v>
      </c>
      <c r="T59" s="23">
        <f t="shared" si="2"/>
        <v>0.0961</v>
      </c>
      <c r="U59" s="23">
        <f t="shared" si="3"/>
        <v>0.1579</v>
      </c>
      <c r="V59" s="20">
        <f t="shared" si="4"/>
        <v>0</v>
      </c>
      <c r="W59" s="20">
        <f t="shared" si="5"/>
        <v>0</v>
      </c>
      <c r="X59" s="20">
        <v>42.0</v>
      </c>
      <c r="Y59" s="24">
        <v>0.002596505417594507</v>
      </c>
      <c r="Z59" s="21">
        <v>0.0015866944776578777</v>
      </c>
      <c r="AA59" s="21">
        <f t="shared" si="6"/>
        <v>-0.002596505418</v>
      </c>
      <c r="AB59" s="21">
        <f t="shared" si="7"/>
        <v>-0.5193010835</v>
      </c>
      <c r="AC59" s="15">
        <f t="shared" si="8"/>
        <v>-4.08898491</v>
      </c>
      <c r="AD59" s="21">
        <f t="shared" si="9"/>
        <v>0.00100981094</v>
      </c>
      <c r="AE59" s="21">
        <f t="shared" si="10"/>
        <v>0.004183199895</v>
      </c>
      <c r="AF59" s="15">
        <f t="shared" si="11"/>
        <v>-2.101583642</v>
      </c>
      <c r="AG59" s="15">
        <f t="shared" si="12"/>
        <v>-5.298543249</v>
      </c>
      <c r="AH59" s="21"/>
      <c r="AI59" s="21"/>
      <c r="AJ59" s="21"/>
      <c r="AK59" s="21"/>
      <c r="AL59" s="21"/>
      <c r="AM59" s="21"/>
    </row>
    <row r="60">
      <c r="A60" s="20" t="s">
        <v>34</v>
      </c>
      <c r="B60" s="20" t="s">
        <v>28</v>
      </c>
      <c r="C60" s="20" t="s">
        <v>79</v>
      </c>
      <c r="D60" s="20" t="s">
        <v>38</v>
      </c>
      <c r="E60" s="20" t="s">
        <v>72</v>
      </c>
      <c r="F60" s="20">
        <v>190.0</v>
      </c>
      <c r="G60" s="20">
        <v>12.955</v>
      </c>
      <c r="H60" s="20" t="s">
        <v>32</v>
      </c>
      <c r="I60" s="20">
        <v>0.057</v>
      </c>
      <c r="J60" s="20">
        <v>43179.0</v>
      </c>
      <c r="K60" s="20">
        <v>12.918</v>
      </c>
      <c r="L60" s="20">
        <v>12.994</v>
      </c>
      <c r="M60" s="21"/>
      <c r="N60" s="21">
        <f>J60/J61</f>
        <v>0.00694083325</v>
      </c>
      <c r="O60" s="20">
        <v>200.0</v>
      </c>
      <c r="P60" s="20">
        <f>N60*O60</f>
        <v>1.38816665</v>
      </c>
      <c r="Q60" s="21">
        <v>0.10780000000000012</v>
      </c>
      <c r="R60" s="22">
        <v>0.0309</v>
      </c>
      <c r="S60" s="21">
        <f t="shared" si="1"/>
        <v>12.87724165</v>
      </c>
      <c r="T60" s="23">
        <f t="shared" si="2"/>
        <v>0.0769</v>
      </c>
      <c r="U60" s="23">
        <f t="shared" si="3"/>
        <v>0.1387</v>
      </c>
      <c r="V60" s="20">
        <f t="shared" si="4"/>
        <v>18.05158193</v>
      </c>
      <c r="W60" s="20">
        <f t="shared" si="5"/>
        <v>10.00841132</v>
      </c>
      <c r="X60" s="20">
        <v>40.0</v>
      </c>
      <c r="Y60" s="24">
        <v>0.002596505417594507</v>
      </c>
      <c r="Z60" s="21">
        <v>0.0015866944776578777</v>
      </c>
      <c r="AA60" s="21">
        <f t="shared" si="6"/>
        <v>0.004344327833</v>
      </c>
      <c r="AB60" s="21">
        <f t="shared" si="7"/>
        <v>0.8688655666</v>
      </c>
      <c r="AC60" s="15">
        <f t="shared" si="8"/>
        <v>8.059977426</v>
      </c>
      <c r="AD60" s="21">
        <f t="shared" si="9"/>
        <v>0.00100981094</v>
      </c>
      <c r="AE60" s="21">
        <f t="shared" si="10"/>
        <v>0.004183199895</v>
      </c>
      <c r="AF60" s="15">
        <f t="shared" si="11"/>
        <v>15.42528559</v>
      </c>
      <c r="AG60" s="15">
        <f t="shared" si="12"/>
        <v>3.976399935</v>
      </c>
      <c r="AH60" s="21"/>
      <c r="AI60" s="21"/>
      <c r="AJ60" s="21"/>
      <c r="AK60" s="21"/>
      <c r="AL60" s="21"/>
      <c r="AM60" s="21"/>
    </row>
    <row r="61">
      <c r="A61" s="20" t="s">
        <v>34</v>
      </c>
      <c r="B61" s="20" t="s">
        <v>28</v>
      </c>
      <c r="C61" s="20" t="s">
        <v>79</v>
      </c>
      <c r="D61" s="20" t="s">
        <v>38</v>
      </c>
      <c r="E61" s="20" t="s">
        <v>33</v>
      </c>
      <c r="F61" s="20">
        <v>195.0</v>
      </c>
      <c r="G61" s="20">
        <v>12.939</v>
      </c>
      <c r="H61" s="20" t="s">
        <v>32</v>
      </c>
      <c r="I61" s="20">
        <v>0.068</v>
      </c>
      <c r="J61" s="20">
        <v>6221011.0</v>
      </c>
      <c r="K61" s="20">
        <v>12.9</v>
      </c>
      <c r="L61" s="20">
        <v>13.082</v>
      </c>
      <c r="M61" s="21"/>
      <c r="N61" s="21"/>
      <c r="O61" s="20">
        <v>200.0</v>
      </c>
      <c r="P61" s="21"/>
      <c r="Q61" s="21">
        <v>0.10780000000000012</v>
      </c>
      <c r="R61" s="22">
        <v>0.0309</v>
      </c>
      <c r="S61" s="21">
        <f t="shared" si="1"/>
        <v>0</v>
      </c>
      <c r="T61" s="23">
        <f t="shared" si="2"/>
        <v>0.0769</v>
      </c>
      <c r="U61" s="23">
        <f t="shared" si="3"/>
        <v>0.1387</v>
      </c>
      <c r="V61" s="20">
        <f t="shared" si="4"/>
        <v>0</v>
      </c>
      <c r="W61" s="20">
        <f t="shared" si="5"/>
        <v>0</v>
      </c>
      <c r="X61" s="20">
        <v>40.0</v>
      </c>
      <c r="Y61" s="24">
        <v>0.002596505417594507</v>
      </c>
      <c r="Z61" s="21">
        <v>0.0015866944776578777</v>
      </c>
      <c r="AA61" s="21">
        <f t="shared" si="6"/>
        <v>-0.002596505418</v>
      </c>
      <c r="AB61" s="21">
        <f t="shared" si="7"/>
        <v>-0.5193010835</v>
      </c>
      <c r="AC61" s="15">
        <f t="shared" si="8"/>
        <v>-4.817264226</v>
      </c>
      <c r="AD61" s="21">
        <f t="shared" si="9"/>
        <v>0.00100981094</v>
      </c>
      <c r="AE61" s="21">
        <f t="shared" si="10"/>
        <v>0.004183199895</v>
      </c>
      <c r="AF61" s="15">
        <f t="shared" si="11"/>
        <v>-2.626296333</v>
      </c>
      <c r="AG61" s="15">
        <f t="shared" si="12"/>
        <v>-6.032011385</v>
      </c>
      <c r="AH61" s="21"/>
      <c r="AI61" s="21"/>
      <c r="AJ61" s="21"/>
      <c r="AK61" s="21"/>
      <c r="AL61" s="21"/>
      <c r="AM61" s="21"/>
    </row>
    <row r="62">
      <c r="A62" s="20" t="s">
        <v>34</v>
      </c>
      <c r="B62" s="20" t="s">
        <v>41</v>
      </c>
      <c r="C62" s="20" t="s">
        <v>80</v>
      </c>
      <c r="D62" s="20" t="s">
        <v>38</v>
      </c>
      <c r="E62" s="20" t="s">
        <v>72</v>
      </c>
      <c r="F62" s="20">
        <v>190.0</v>
      </c>
      <c r="G62" s="20">
        <v>12.937</v>
      </c>
      <c r="H62" s="20" t="s">
        <v>32</v>
      </c>
      <c r="I62" s="20">
        <v>0.028</v>
      </c>
      <c r="J62" s="20">
        <v>15871.0</v>
      </c>
      <c r="K62" s="20">
        <v>12.913</v>
      </c>
      <c r="L62" s="20">
        <v>12.976</v>
      </c>
      <c r="M62" s="21"/>
      <c r="N62" s="21">
        <f>J62/J63</f>
        <v>0.002889396256</v>
      </c>
      <c r="O62" s="20">
        <v>200.0</v>
      </c>
      <c r="P62" s="20">
        <f>N62*O62</f>
        <v>0.5778792512</v>
      </c>
      <c r="Q62" s="21">
        <v>0.11650000000000005</v>
      </c>
      <c r="R62" s="22">
        <v>0.0309</v>
      </c>
      <c r="S62" s="21">
        <f t="shared" si="1"/>
        <v>4.96033692</v>
      </c>
      <c r="T62" s="23">
        <f t="shared" si="2"/>
        <v>0.0856</v>
      </c>
      <c r="U62" s="23">
        <f t="shared" si="3"/>
        <v>0.1474</v>
      </c>
      <c r="V62" s="20">
        <f t="shared" si="4"/>
        <v>6.750925832</v>
      </c>
      <c r="W62" s="20">
        <f t="shared" si="5"/>
        <v>3.920483387</v>
      </c>
      <c r="X62" s="20">
        <v>38.0</v>
      </c>
      <c r="Y62" s="24">
        <v>0.002596505417594507</v>
      </c>
      <c r="Z62" s="21">
        <v>0.0015866944776578777</v>
      </c>
      <c r="AA62" s="21">
        <f t="shared" si="6"/>
        <v>0.0002928908386</v>
      </c>
      <c r="AB62" s="21">
        <f t="shared" si="7"/>
        <v>0.05857816772</v>
      </c>
      <c r="AC62" s="15">
        <f t="shared" si="8"/>
        <v>0.5028168903</v>
      </c>
      <c r="AD62" s="21">
        <f t="shared" si="9"/>
        <v>0.00100981094</v>
      </c>
      <c r="AE62" s="21">
        <f t="shared" si="10"/>
        <v>0.004183199895</v>
      </c>
      <c r="AF62" s="15">
        <f t="shared" si="11"/>
        <v>4.391554477</v>
      </c>
      <c r="AG62" s="15">
        <f t="shared" si="12"/>
        <v>-1.755500189</v>
      </c>
      <c r="AH62" s="21"/>
      <c r="AI62" s="21"/>
      <c r="AJ62" s="21"/>
      <c r="AK62" s="21"/>
      <c r="AL62" s="21"/>
      <c r="AM62" s="21"/>
    </row>
    <row r="63">
      <c r="A63" s="20" t="s">
        <v>34</v>
      </c>
      <c r="B63" s="20" t="s">
        <v>41</v>
      </c>
      <c r="C63" s="20" t="s">
        <v>80</v>
      </c>
      <c r="D63" s="20" t="s">
        <v>38</v>
      </c>
      <c r="E63" s="20" t="s">
        <v>33</v>
      </c>
      <c r="F63" s="20">
        <v>195.0</v>
      </c>
      <c r="G63" s="20">
        <v>12.934</v>
      </c>
      <c r="H63" s="20" t="s">
        <v>32</v>
      </c>
      <c r="I63" s="20">
        <v>0.043</v>
      </c>
      <c r="J63" s="20">
        <v>5492843.0</v>
      </c>
      <c r="K63" s="20">
        <v>12.895</v>
      </c>
      <c r="L63" s="20">
        <v>13.012</v>
      </c>
      <c r="M63" s="21"/>
      <c r="N63" s="21"/>
      <c r="O63" s="20">
        <v>200.0</v>
      </c>
      <c r="P63" s="21"/>
      <c r="Q63" s="21">
        <v>0.11650000000000005</v>
      </c>
      <c r="R63" s="22">
        <v>0.0309</v>
      </c>
      <c r="S63" s="21">
        <f t="shared" si="1"/>
        <v>0</v>
      </c>
      <c r="T63" s="23">
        <f t="shared" si="2"/>
        <v>0.0856</v>
      </c>
      <c r="U63" s="23">
        <f t="shared" si="3"/>
        <v>0.1474</v>
      </c>
      <c r="V63" s="20">
        <f t="shared" si="4"/>
        <v>0</v>
      </c>
      <c r="W63" s="20">
        <f t="shared" si="5"/>
        <v>0</v>
      </c>
      <c r="X63" s="20">
        <v>38.0</v>
      </c>
      <c r="Y63" s="24">
        <v>0.002596505417594507</v>
      </c>
      <c r="Z63" s="21">
        <v>0.0015866944776578777</v>
      </c>
      <c r="AA63" s="21">
        <f t="shared" si="6"/>
        <v>-0.002596505418</v>
      </c>
      <c r="AB63" s="21">
        <f t="shared" si="7"/>
        <v>-0.5193010835</v>
      </c>
      <c r="AC63" s="15">
        <f t="shared" si="8"/>
        <v>-4.45752003</v>
      </c>
      <c r="AD63" s="21">
        <f t="shared" si="9"/>
        <v>0.00100981094</v>
      </c>
      <c r="AE63" s="21">
        <f t="shared" si="10"/>
        <v>0.004183199895</v>
      </c>
      <c r="AF63" s="15">
        <f t="shared" si="11"/>
        <v>-2.359371355</v>
      </c>
      <c r="AG63" s="15">
        <f t="shared" si="12"/>
        <v>-5.675983576</v>
      </c>
      <c r="AH63" s="21"/>
      <c r="AI63" s="21"/>
      <c r="AJ63" s="21"/>
      <c r="AK63" s="21"/>
      <c r="AL63" s="21"/>
      <c r="AM63" s="21"/>
    </row>
    <row r="64">
      <c r="A64" s="20" t="s">
        <v>34</v>
      </c>
      <c r="B64" s="20" t="s">
        <v>41</v>
      </c>
      <c r="C64" s="20" t="s">
        <v>81</v>
      </c>
      <c r="D64" s="20" t="s">
        <v>38</v>
      </c>
      <c r="E64" s="20" t="s">
        <v>72</v>
      </c>
      <c r="F64" s="20">
        <v>190.0</v>
      </c>
      <c r="G64" s="20">
        <v>12.963</v>
      </c>
      <c r="H64" s="20" t="s">
        <v>32</v>
      </c>
      <c r="I64" s="20">
        <v>0.057</v>
      </c>
      <c r="J64" s="20">
        <v>8213.0</v>
      </c>
      <c r="K64" s="20">
        <v>12.917</v>
      </c>
      <c r="L64" s="20">
        <v>13.037</v>
      </c>
      <c r="M64" s="21"/>
      <c r="N64" s="21">
        <f>J64/J65</f>
        <v>0.00509656669</v>
      </c>
      <c r="O64" s="20">
        <v>200.0</v>
      </c>
      <c r="P64" s="20">
        <f>N64*O64</f>
        <v>1.019313338</v>
      </c>
      <c r="Q64" s="21">
        <v>0.10530000000000017</v>
      </c>
      <c r="R64" s="22">
        <v>0.0309</v>
      </c>
      <c r="S64" s="21">
        <f t="shared" si="1"/>
        <v>9.68008868</v>
      </c>
      <c r="T64" s="23">
        <f t="shared" si="2"/>
        <v>0.0744</v>
      </c>
      <c r="U64" s="23">
        <f t="shared" si="3"/>
        <v>0.1362</v>
      </c>
      <c r="V64" s="20">
        <f t="shared" si="4"/>
        <v>13.70044809</v>
      </c>
      <c r="W64" s="20">
        <f t="shared" si="5"/>
        <v>7.483945213</v>
      </c>
      <c r="X64" s="20">
        <v>43.0</v>
      </c>
      <c r="Y64" s="24">
        <v>0.002596505417594507</v>
      </c>
      <c r="Z64" s="21">
        <v>0.0015866944776578777</v>
      </c>
      <c r="AA64" s="21">
        <f t="shared" si="6"/>
        <v>0.002500061272</v>
      </c>
      <c r="AB64" s="21">
        <f t="shared" si="7"/>
        <v>0.5000122545</v>
      </c>
      <c r="AC64" s="15">
        <f t="shared" si="8"/>
        <v>4.748454459</v>
      </c>
      <c r="AD64" s="21">
        <f t="shared" si="9"/>
        <v>0.00100981094</v>
      </c>
      <c r="AE64" s="21">
        <f t="shared" si="10"/>
        <v>0.004183199895</v>
      </c>
      <c r="AF64" s="15">
        <f t="shared" si="11"/>
        <v>10.98590255</v>
      </c>
      <c r="AG64" s="15">
        <f t="shared" si="12"/>
        <v>1.341214089</v>
      </c>
      <c r="AH64" s="21"/>
      <c r="AI64" s="21"/>
      <c r="AJ64" s="21"/>
      <c r="AK64" s="21"/>
      <c r="AL64" s="21"/>
      <c r="AM64" s="21"/>
    </row>
    <row r="65">
      <c r="A65" s="20" t="s">
        <v>34</v>
      </c>
      <c r="B65" s="20" t="s">
        <v>41</v>
      </c>
      <c r="C65" s="20" t="s">
        <v>81</v>
      </c>
      <c r="D65" s="20" t="s">
        <v>38</v>
      </c>
      <c r="E65" s="20" t="s">
        <v>33</v>
      </c>
      <c r="F65" s="20">
        <v>195.0</v>
      </c>
      <c r="G65" s="20">
        <v>12.942</v>
      </c>
      <c r="H65" s="20" t="s">
        <v>32</v>
      </c>
      <c r="I65" s="20">
        <v>0.075</v>
      </c>
      <c r="J65" s="20">
        <v>1611477.0</v>
      </c>
      <c r="K65" s="20">
        <v>12.899</v>
      </c>
      <c r="L65" s="20">
        <v>13.082</v>
      </c>
      <c r="M65" s="21"/>
      <c r="N65" s="21"/>
      <c r="O65" s="20">
        <v>200.0</v>
      </c>
      <c r="P65" s="21"/>
      <c r="Q65" s="21">
        <v>0.10530000000000017</v>
      </c>
      <c r="R65" s="22">
        <v>0.0309</v>
      </c>
      <c r="S65" s="21">
        <f t="shared" si="1"/>
        <v>0</v>
      </c>
      <c r="T65" s="23">
        <f t="shared" si="2"/>
        <v>0.0744</v>
      </c>
      <c r="U65" s="23">
        <f t="shared" si="3"/>
        <v>0.1362</v>
      </c>
      <c r="V65" s="20">
        <f t="shared" si="4"/>
        <v>0</v>
      </c>
      <c r="W65" s="20">
        <f t="shared" si="5"/>
        <v>0</v>
      </c>
      <c r="X65" s="20">
        <v>43.0</v>
      </c>
      <c r="Y65" s="24">
        <v>0.002596505417594507</v>
      </c>
      <c r="Z65" s="21">
        <v>0.0015866944776578777</v>
      </c>
      <c r="AA65" s="21">
        <f t="shared" si="6"/>
        <v>-0.002596505418</v>
      </c>
      <c r="AB65" s="21">
        <f t="shared" si="7"/>
        <v>-0.5193010835</v>
      </c>
      <c r="AC65" s="15">
        <f t="shared" si="8"/>
        <v>-4.931634221</v>
      </c>
      <c r="AD65" s="21">
        <f t="shared" si="9"/>
        <v>0.00100981094</v>
      </c>
      <c r="AE65" s="21">
        <f t="shared" si="10"/>
        <v>0.004183199895</v>
      </c>
      <c r="AF65" s="15">
        <f t="shared" si="11"/>
        <v>-2.714545537</v>
      </c>
      <c r="AG65" s="15">
        <f t="shared" si="12"/>
        <v>-6.142731124</v>
      </c>
      <c r="AH65" s="21"/>
      <c r="AI65" s="21"/>
      <c r="AJ65" s="21"/>
      <c r="AK65" s="21"/>
      <c r="AL65" s="21"/>
      <c r="AM65" s="21"/>
    </row>
    <row r="66">
      <c r="A66" s="20" t="s">
        <v>27</v>
      </c>
      <c r="B66" s="20" t="s">
        <v>28</v>
      </c>
      <c r="C66" s="20" t="s">
        <v>29</v>
      </c>
      <c r="D66" s="20" t="s">
        <v>38</v>
      </c>
      <c r="E66" s="20" t="s">
        <v>72</v>
      </c>
      <c r="F66" s="20">
        <v>190.0</v>
      </c>
      <c r="G66" s="20">
        <v>12.947</v>
      </c>
      <c r="H66" s="20" t="s">
        <v>32</v>
      </c>
      <c r="I66" s="20">
        <v>0.051</v>
      </c>
      <c r="J66" s="20">
        <v>75213.0</v>
      </c>
      <c r="K66" s="20">
        <v>12.897</v>
      </c>
      <c r="L66" s="20">
        <v>13.003</v>
      </c>
      <c r="M66" s="21"/>
      <c r="N66" s="21">
        <f>J66/J67</f>
        <v>0.005542199836</v>
      </c>
      <c r="O66" s="20">
        <v>200.0</v>
      </c>
      <c r="P66" s="20">
        <f>N66*O66</f>
        <v>1.108439967</v>
      </c>
      <c r="Q66" s="21">
        <v>0.12309999999999999</v>
      </c>
      <c r="R66" s="22">
        <v>0.0309</v>
      </c>
      <c r="S66" s="21">
        <f t="shared" si="1"/>
        <v>9.004386411</v>
      </c>
      <c r="T66" s="23">
        <f t="shared" si="2"/>
        <v>0.0922</v>
      </c>
      <c r="U66" s="23">
        <f t="shared" si="3"/>
        <v>0.154</v>
      </c>
      <c r="V66" s="20">
        <f t="shared" si="4"/>
        <v>12.02212546</v>
      </c>
      <c r="W66" s="20">
        <f t="shared" si="5"/>
        <v>7.197662125</v>
      </c>
      <c r="X66" s="20">
        <v>38.0</v>
      </c>
      <c r="Y66" s="24">
        <v>0.002596505417594507</v>
      </c>
      <c r="Z66" s="21">
        <v>0.0015866944776578777</v>
      </c>
      <c r="AA66" s="21">
        <f t="shared" si="6"/>
        <v>0.002945694419</v>
      </c>
      <c r="AB66" s="21">
        <f t="shared" si="7"/>
        <v>0.5891388837</v>
      </c>
      <c r="AC66" s="15">
        <f t="shared" si="8"/>
        <v>4.785856082</v>
      </c>
      <c r="AD66" s="21">
        <f t="shared" si="9"/>
        <v>0.00100981094</v>
      </c>
      <c r="AE66" s="21">
        <f t="shared" si="10"/>
        <v>0.004183199895</v>
      </c>
      <c r="AF66" s="15">
        <f t="shared" si="11"/>
        <v>9.831646196</v>
      </c>
      <c r="AG66" s="15">
        <f t="shared" si="12"/>
        <v>1.764934988</v>
      </c>
      <c r="AH66" s="21"/>
      <c r="AI66" s="21"/>
      <c r="AJ66" s="21"/>
      <c r="AK66" s="21"/>
      <c r="AL66" s="21"/>
      <c r="AM66" s="21"/>
    </row>
    <row r="67">
      <c r="A67" s="20" t="s">
        <v>27</v>
      </c>
      <c r="B67" s="20" t="s">
        <v>28</v>
      </c>
      <c r="C67" s="20" t="s">
        <v>29</v>
      </c>
      <c r="D67" s="20" t="s">
        <v>38</v>
      </c>
      <c r="E67" s="20" t="s">
        <v>33</v>
      </c>
      <c r="F67" s="20">
        <v>195.0</v>
      </c>
      <c r="G67" s="20">
        <v>12.931</v>
      </c>
      <c r="H67" s="20" t="s">
        <v>32</v>
      </c>
      <c r="I67" s="20">
        <v>0.066</v>
      </c>
      <c r="J67" s="20">
        <v>1.3570965E7</v>
      </c>
      <c r="K67" s="20">
        <v>12.89</v>
      </c>
      <c r="L67" s="20">
        <v>13.08</v>
      </c>
      <c r="M67" s="21"/>
      <c r="N67" s="21"/>
      <c r="O67" s="20">
        <v>200.0</v>
      </c>
      <c r="P67" s="21"/>
      <c r="Q67" s="21">
        <v>0.12309999999999999</v>
      </c>
      <c r="R67" s="22">
        <v>0.0309</v>
      </c>
      <c r="S67" s="21">
        <f t="shared" si="1"/>
        <v>0</v>
      </c>
      <c r="T67" s="23">
        <f t="shared" si="2"/>
        <v>0.0922</v>
      </c>
      <c r="U67" s="23">
        <f t="shared" si="3"/>
        <v>0.154</v>
      </c>
      <c r="V67" s="20">
        <f t="shared" si="4"/>
        <v>0</v>
      </c>
      <c r="W67" s="20">
        <f t="shared" si="5"/>
        <v>0</v>
      </c>
      <c r="X67" s="20">
        <v>38.0</v>
      </c>
      <c r="Y67" s="24">
        <v>0.002596505417594507</v>
      </c>
      <c r="Z67" s="21">
        <v>0.0015866944776578777</v>
      </c>
      <c r="AA67" s="21">
        <f t="shared" si="6"/>
        <v>-0.002596505418</v>
      </c>
      <c r="AB67" s="21">
        <f t="shared" si="7"/>
        <v>-0.5193010835</v>
      </c>
      <c r="AC67" s="15">
        <f t="shared" si="8"/>
        <v>-4.218530329</v>
      </c>
      <c r="AD67" s="21">
        <f t="shared" si="9"/>
        <v>0.00100981094</v>
      </c>
      <c r="AE67" s="21">
        <f t="shared" si="10"/>
        <v>0.004183199895</v>
      </c>
      <c r="AF67" s="15">
        <f t="shared" si="11"/>
        <v>-2.190479262</v>
      </c>
      <c r="AG67" s="15">
        <f t="shared" si="12"/>
        <v>-5.432727137</v>
      </c>
      <c r="AH67" s="21"/>
      <c r="AI67" s="21"/>
      <c r="AJ67" s="21"/>
      <c r="AK67" s="21"/>
      <c r="AL67" s="21"/>
      <c r="AM67" s="21"/>
    </row>
    <row r="68">
      <c r="A68" s="20" t="s">
        <v>27</v>
      </c>
      <c r="B68" s="20" t="s">
        <v>28</v>
      </c>
      <c r="C68" s="20" t="s">
        <v>82</v>
      </c>
      <c r="D68" s="20" t="s">
        <v>38</v>
      </c>
      <c r="E68" s="20" t="s">
        <v>72</v>
      </c>
      <c r="F68" s="20">
        <v>190.0</v>
      </c>
      <c r="G68" s="20">
        <v>12.944</v>
      </c>
      <c r="H68" s="20" t="s">
        <v>32</v>
      </c>
      <c r="I68" s="20">
        <v>0.079</v>
      </c>
      <c r="J68" s="20">
        <v>77340.0</v>
      </c>
      <c r="K68" s="20">
        <v>12.918</v>
      </c>
      <c r="L68" s="20">
        <v>13.04</v>
      </c>
      <c r="M68" s="21"/>
      <c r="N68" s="21">
        <f>J68/J69</f>
        <v>0.01017031798</v>
      </c>
      <c r="O68" s="20">
        <v>200.0</v>
      </c>
      <c r="P68" s="20">
        <f>N68*O68</f>
        <v>2.034063596</v>
      </c>
      <c r="Q68" s="21">
        <v>0.12369999999999992</v>
      </c>
      <c r="R68" s="22">
        <v>0.0309</v>
      </c>
      <c r="S68" s="21">
        <f t="shared" si="1"/>
        <v>16.44352139</v>
      </c>
      <c r="T68" s="23">
        <f t="shared" si="2"/>
        <v>0.0928</v>
      </c>
      <c r="U68" s="23">
        <f t="shared" si="3"/>
        <v>0.1546</v>
      </c>
      <c r="V68" s="20">
        <f t="shared" si="4"/>
        <v>21.91878875</v>
      </c>
      <c r="W68" s="20">
        <f t="shared" si="5"/>
        <v>13.15694434</v>
      </c>
      <c r="X68" s="20">
        <v>41.0</v>
      </c>
      <c r="Y68" s="24">
        <v>0.002596505417594507</v>
      </c>
      <c r="Z68" s="21">
        <v>0.0015866944776578777</v>
      </c>
      <c r="AA68" s="21">
        <f t="shared" si="6"/>
        <v>0.007573812561</v>
      </c>
      <c r="AB68" s="21">
        <f t="shared" si="7"/>
        <v>1.514762512</v>
      </c>
      <c r="AC68" s="15">
        <f t="shared" si="8"/>
        <v>12.24545281</v>
      </c>
      <c r="AD68" s="21">
        <f t="shared" si="9"/>
        <v>0.00100981094</v>
      </c>
      <c r="AE68" s="21">
        <f t="shared" si="10"/>
        <v>0.004183199895</v>
      </c>
      <c r="AF68" s="15">
        <f t="shared" si="11"/>
        <v>19.74247207</v>
      </c>
      <c r="AG68" s="15">
        <f t="shared" si="12"/>
        <v>7.74530153</v>
      </c>
      <c r="AH68" s="21"/>
      <c r="AI68" s="21"/>
      <c r="AJ68" s="21"/>
      <c r="AK68" s="21"/>
      <c r="AL68" s="21"/>
      <c r="AM68" s="21"/>
    </row>
    <row r="69">
      <c r="A69" s="20" t="s">
        <v>27</v>
      </c>
      <c r="B69" s="20" t="s">
        <v>28</v>
      </c>
      <c r="C69" s="20" t="s">
        <v>82</v>
      </c>
      <c r="D69" s="20" t="s">
        <v>38</v>
      </c>
      <c r="E69" s="20" t="s">
        <v>33</v>
      </c>
      <c r="F69" s="20">
        <v>195.0</v>
      </c>
      <c r="G69" s="20">
        <v>12.937</v>
      </c>
      <c r="H69" s="20" t="s">
        <v>32</v>
      </c>
      <c r="I69" s="20">
        <v>0.089</v>
      </c>
      <c r="J69" s="20">
        <v>7604482.0</v>
      </c>
      <c r="K69" s="20">
        <v>12.899</v>
      </c>
      <c r="L69" s="20">
        <v>13.129</v>
      </c>
      <c r="M69" s="21"/>
      <c r="N69" s="21"/>
      <c r="O69" s="20">
        <v>200.0</v>
      </c>
      <c r="P69" s="21"/>
      <c r="Q69" s="21">
        <v>0.12369999999999992</v>
      </c>
      <c r="R69" s="22">
        <v>0.0309</v>
      </c>
      <c r="S69" s="21">
        <f t="shared" si="1"/>
        <v>0</v>
      </c>
      <c r="T69" s="23">
        <f t="shared" si="2"/>
        <v>0.0928</v>
      </c>
      <c r="U69" s="23">
        <f t="shared" si="3"/>
        <v>0.1546</v>
      </c>
      <c r="V69" s="20">
        <f t="shared" si="4"/>
        <v>0</v>
      </c>
      <c r="W69" s="20">
        <f t="shared" si="5"/>
        <v>0</v>
      </c>
      <c r="X69" s="20">
        <v>41.0</v>
      </c>
      <c r="Y69" s="24">
        <v>0.002596505417594507</v>
      </c>
      <c r="Z69" s="21">
        <v>0.0015866944776578777</v>
      </c>
      <c r="AA69" s="21">
        <f t="shared" si="6"/>
        <v>-0.002596505418</v>
      </c>
      <c r="AB69" s="21">
        <f t="shared" si="7"/>
        <v>-0.5193010835</v>
      </c>
      <c r="AC69" s="15">
        <f t="shared" si="8"/>
        <v>-4.198068581</v>
      </c>
      <c r="AD69" s="21">
        <f t="shared" si="9"/>
        <v>0.00100981094</v>
      </c>
      <c r="AE69" s="21">
        <f t="shared" si="10"/>
        <v>0.004183199895</v>
      </c>
      <c r="AF69" s="15">
        <f t="shared" si="11"/>
        <v>-2.176316681</v>
      </c>
      <c r="AG69" s="15">
        <f t="shared" si="12"/>
        <v>-5.411642814</v>
      </c>
      <c r="AH69" s="21"/>
      <c r="AI69" s="21"/>
      <c r="AJ69" s="21"/>
      <c r="AK69" s="21"/>
      <c r="AL69" s="21"/>
      <c r="AM69" s="21"/>
    </row>
    <row r="70">
      <c r="A70" s="20" t="s">
        <v>27</v>
      </c>
      <c r="B70" s="20" t="s">
        <v>41</v>
      </c>
      <c r="C70" s="20" t="s">
        <v>46</v>
      </c>
      <c r="D70" s="20" t="s">
        <v>38</v>
      </c>
      <c r="E70" s="20" t="s">
        <v>72</v>
      </c>
      <c r="F70" s="20">
        <v>190.0</v>
      </c>
      <c r="G70" s="20">
        <v>12.97</v>
      </c>
      <c r="H70" s="20" t="s">
        <v>32</v>
      </c>
      <c r="I70" s="20">
        <v>0.035</v>
      </c>
      <c r="J70" s="20">
        <v>9271.0</v>
      </c>
      <c r="K70" s="20">
        <v>12.945</v>
      </c>
      <c r="L70" s="20">
        <v>12.985</v>
      </c>
      <c r="M70" s="21"/>
      <c r="N70" s="21">
        <f>J70/J71</f>
        <v>0.002389527216</v>
      </c>
      <c r="O70" s="20">
        <v>200.0</v>
      </c>
      <c r="P70" s="20">
        <f>N70*O70</f>
        <v>0.4779054432</v>
      </c>
      <c r="Q70" s="21">
        <v>0.1299999999999999</v>
      </c>
      <c r="R70" s="22">
        <v>0.0309</v>
      </c>
      <c r="S70" s="21">
        <f t="shared" si="1"/>
        <v>3.676195717</v>
      </c>
      <c r="T70" s="23">
        <f t="shared" si="2"/>
        <v>0.0991</v>
      </c>
      <c r="U70" s="23">
        <f t="shared" si="3"/>
        <v>0.1609</v>
      </c>
      <c r="V70" s="20">
        <f t="shared" si="4"/>
        <v>4.822456541</v>
      </c>
      <c r="W70" s="20">
        <f t="shared" si="5"/>
        <v>2.970201636</v>
      </c>
      <c r="X70" s="20">
        <v>40.0</v>
      </c>
      <c r="Y70" s="24">
        <v>0.002596505417594507</v>
      </c>
      <c r="Z70" s="21">
        <v>0.0015866944776578777</v>
      </c>
      <c r="AA70" s="21">
        <f t="shared" si="6"/>
        <v>-0.0002069782017</v>
      </c>
      <c r="AB70" s="21">
        <f t="shared" si="7"/>
        <v>-0.04139564034</v>
      </c>
      <c r="AC70" s="15">
        <f t="shared" si="8"/>
        <v>-0.3184280026</v>
      </c>
      <c r="AD70" s="21">
        <f t="shared" si="9"/>
        <v>0.00100981094</v>
      </c>
      <c r="AE70" s="21">
        <f t="shared" si="10"/>
        <v>0.004183199895</v>
      </c>
      <c r="AF70" s="15">
        <f t="shared" si="11"/>
        <v>2.784492989</v>
      </c>
      <c r="AG70" s="15">
        <f t="shared" si="12"/>
        <v>-2.229549633</v>
      </c>
      <c r="AH70" s="21"/>
      <c r="AI70" s="21"/>
      <c r="AJ70" s="21"/>
      <c r="AK70" s="21"/>
      <c r="AL70" s="21"/>
      <c r="AM70" s="21"/>
    </row>
    <row r="71">
      <c r="A71" s="20" t="s">
        <v>27</v>
      </c>
      <c r="B71" s="20" t="s">
        <v>41</v>
      </c>
      <c r="C71" s="20" t="s">
        <v>46</v>
      </c>
      <c r="D71" s="20" t="s">
        <v>38</v>
      </c>
      <c r="E71" s="20" t="s">
        <v>33</v>
      </c>
      <c r="F71" s="20">
        <v>195.0</v>
      </c>
      <c r="G71" s="20">
        <v>12.958</v>
      </c>
      <c r="H71" s="20" t="s">
        <v>32</v>
      </c>
      <c r="I71" s="20">
        <v>0.097</v>
      </c>
      <c r="J71" s="20">
        <v>3879847.0</v>
      </c>
      <c r="K71" s="20">
        <v>12.91</v>
      </c>
      <c r="L71" s="20">
        <v>13.091</v>
      </c>
      <c r="M71" s="21"/>
      <c r="N71" s="21"/>
      <c r="O71" s="20">
        <v>200.0</v>
      </c>
      <c r="P71" s="21"/>
      <c r="Q71" s="21">
        <v>0.1299999999999999</v>
      </c>
      <c r="R71" s="22">
        <v>0.0309</v>
      </c>
      <c r="S71" s="21">
        <f t="shared" si="1"/>
        <v>0</v>
      </c>
      <c r="T71" s="23">
        <f t="shared" si="2"/>
        <v>0.0991</v>
      </c>
      <c r="U71" s="23">
        <f t="shared" si="3"/>
        <v>0.1609</v>
      </c>
      <c r="V71" s="20">
        <f t="shared" si="4"/>
        <v>0</v>
      </c>
      <c r="W71" s="20">
        <f t="shared" si="5"/>
        <v>0</v>
      </c>
      <c r="X71" s="20">
        <v>40.0</v>
      </c>
      <c r="Y71" s="24">
        <v>0.002596505417594507</v>
      </c>
      <c r="Z71" s="21">
        <v>0.0015866944776578777</v>
      </c>
      <c r="AA71" s="21">
        <f t="shared" si="6"/>
        <v>-0.002596505418</v>
      </c>
      <c r="AB71" s="21">
        <f t="shared" si="7"/>
        <v>-0.5193010835</v>
      </c>
      <c r="AC71" s="15">
        <f t="shared" si="8"/>
        <v>-3.994623719</v>
      </c>
      <c r="AD71" s="21">
        <f t="shared" si="9"/>
        <v>0.00100981094</v>
      </c>
      <c r="AE71" s="21">
        <f t="shared" si="10"/>
        <v>0.004183199895</v>
      </c>
      <c r="AF71" s="15">
        <f t="shared" si="11"/>
        <v>-2.037963552</v>
      </c>
      <c r="AG71" s="15">
        <f t="shared" si="12"/>
        <v>-5.199751268</v>
      </c>
      <c r="AH71" s="21"/>
      <c r="AI71" s="21"/>
      <c r="AJ71" s="21"/>
      <c r="AK71" s="21"/>
      <c r="AL71" s="21"/>
      <c r="AM71" s="21"/>
    </row>
    <row r="72">
      <c r="A72" s="20" t="s">
        <v>27</v>
      </c>
      <c r="B72" s="20" t="s">
        <v>41</v>
      </c>
      <c r="C72" s="20" t="s">
        <v>47</v>
      </c>
      <c r="D72" s="20" t="s">
        <v>38</v>
      </c>
      <c r="E72" s="20" t="s">
        <v>72</v>
      </c>
      <c r="F72" s="20">
        <v>190.0</v>
      </c>
      <c r="G72" s="20">
        <v>12.992</v>
      </c>
      <c r="H72" s="20" t="s">
        <v>32</v>
      </c>
      <c r="I72" s="20">
        <v>0.019</v>
      </c>
      <c r="J72" s="20">
        <v>4638.0</v>
      </c>
      <c r="K72" s="20">
        <v>12.965</v>
      </c>
      <c r="L72" s="20">
        <v>12.998</v>
      </c>
      <c r="M72" s="21"/>
      <c r="N72" s="21">
        <f>J72/J73</f>
        <v>0.002668160867</v>
      </c>
      <c r="O72" s="20">
        <v>200.0</v>
      </c>
      <c r="P72" s="20">
        <f>N72*O72</f>
        <v>0.5336321735</v>
      </c>
      <c r="Q72" s="21">
        <v>0.13790000000000013</v>
      </c>
      <c r="R72" s="22">
        <v>0.0309</v>
      </c>
      <c r="S72" s="21">
        <f t="shared" si="1"/>
        <v>3.869703941</v>
      </c>
      <c r="T72" s="23">
        <f t="shared" si="2"/>
        <v>0.107</v>
      </c>
      <c r="U72" s="23">
        <f t="shared" si="3"/>
        <v>0.1688</v>
      </c>
      <c r="V72" s="20">
        <f t="shared" si="4"/>
        <v>4.987216575</v>
      </c>
      <c r="W72" s="20">
        <f t="shared" si="5"/>
        <v>3.161328042</v>
      </c>
      <c r="X72" s="20">
        <v>36.0</v>
      </c>
      <c r="Y72" s="24">
        <v>0.002596505417594507</v>
      </c>
      <c r="Z72" s="21">
        <v>0.0015866944776578777</v>
      </c>
      <c r="AA72" s="21">
        <f t="shared" si="6"/>
        <v>0.00007165544984</v>
      </c>
      <c r="AB72" s="21">
        <f t="shared" si="7"/>
        <v>0.01433108997</v>
      </c>
      <c r="AC72" s="15">
        <f t="shared" si="8"/>
        <v>0.1039237851</v>
      </c>
      <c r="AD72" s="21">
        <f t="shared" si="9"/>
        <v>0.00100981094</v>
      </c>
      <c r="AE72" s="21">
        <f t="shared" si="10"/>
        <v>0.004183199895</v>
      </c>
      <c r="AF72" s="15">
        <f t="shared" si="11"/>
        <v>3.099719491</v>
      </c>
      <c r="AG72" s="15">
        <f t="shared" si="12"/>
        <v>-1.795069938</v>
      </c>
      <c r="AH72" s="21"/>
      <c r="AI72" s="21"/>
      <c r="AJ72" s="21"/>
      <c r="AK72" s="21"/>
      <c r="AL72" s="21"/>
      <c r="AM72" s="21"/>
    </row>
    <row r="73">
      <c r="A73" s="20" t="s">
        <v>27</v>
      </c>
      <c r="B73" s="20" t="s">
        <v>41</v>
      </c>
      <c r="C73" s="20" t="s">
        <v>47</v>
      </c>
      <c r="D73" s="20" t="s">
        <v>38</v>
      </c>
      <c r="E73" s="20" t="s">
        <v>33</v>
      </c>
      <c r="F73" s="20">
        <v>195.0</v>
      </c>
      <c r="G73" s="20">
        <v>12.985</v>
      </c>
      <c r="H73" s="20" t="s">
        <v>32</v>
      </c>
      <c r="I73" s="20">
        <v>0.117</v>
      </c>
      <c r="J73" s="20">
        <v>1738276.0</v>
      </c>
      <c r="K73" s="20">
        <v>12.932</v>
      </c>
      <c r="L73" s="20">
        <v>13.121</v>
      </c>
      <c r="M73" s="21"/>
      <c r="N73" s="21"/>
      <c r="O73" s="20">
        <v>200.0</v>
      </c>
      <c r="P73" s="21"/>
      <c r="Q73" s="21">
        <v>0.13790000000000013</v>
      </c>
      <c r="R73" s="22">
        <v>0.0309</v>
      </c>
      <c r="S73" s="21">
        <f t="shared" si="1"/>
        <v>0</v>
      </c>
      <c r="T73" s="23">
        <f t="shared" si="2"/>
        <v>0.107</v>
      </c>
      <c r="U73" s="23">
        <f t="shared" si="3"/>
        <v>0.1688</v>
      </c>
      <c r="V73" s="20">
        <f t="shared" si="4"/>
        <v>0</v>
      </c>
      <c r="W73" s="20">
        <f t="shared" si="5"/>
        <v>0</v>
      </c>
      <c r="X73" s="20">
        <v>36.0</v>
      </c>
      <c r="Y73" s="24">
        <v>0.002596505417594507</v>
      </c>
      <c r="Z73" s="21">
        <v>0.0015866944776578777</v>
      </c>
      <c r="AA73" s="21">
        <f t="shared" si="6"/>
        <v>-0.002596505418</v>
      </c>
      <c r="AB73" s="21">
        <f t="shared" si="7"/>
        <v>-0.5193010835</v>
      </c>
      <c r="AC73" s="15">
        <f t="shared" si="8"/>
        <v>-3.765780156</v>
      </c>
      <c r="AD73" s="21">
        <f t="shared" si="9"/>
        <v>0.00100981094</v>
      </c>
      <c r="AE73" s="21">
        <f t="shared" si="10"/>
        <v>0.004183199895</v>
      </c>
      <c r="AF73" s="15">
        <f t="shared" si="11"/>
        <v>-1.887497084</v>
      </c>
      <c r="AG73" s="15">
        <f t="shared" si="12"/>
        <v>-4.95639798</v>
      </c>
      <c r="AH73" s="21"/>
      <c r="AI73" s="21"/>
      <c r="AJ73" s="21"/>
      <c r="AK73" s="21"/>
      <c r="AL73" s="21"/>
      <c r="AM73" s="21"/>
    </row>
    <row r="74">
      <c r="A74" s="20" t="s">
        <v>52</v>
      </c>
      <c r="B74" s="20" t="s">
        <v>52</v>
      </c>
      <c r="C74" s="20" t="s">
        <v>83</v>
      </c>
      <c r="D74" s="20" t="s">
        <v>38</v>
      </c>
      <c r="E74" s="20" t="s">
        <v>72</v>
      </c>
      <c r="F74" s="20">
        <v>190.0</v>
      </c>
      <c r="G74" s="20">
        <v>12.977</v>
      </c>
      <c r="H74" s="20" t="s">
        <v>32</v>
      </c>
      <c r="I74" s="20">
        <v>0.012</v>
      </c>
      <c r="J74" s="20">
        <v>1892.0</v>
      </c>
      <c r="K74" s="20">
        <v>12.967</v>
      </c>
      <c r="L74" s="20">
        <v>12.985</v>
      </c>
      <c r="M74" s="21"/>
      <c r="N74" s="21">
        <f>J74/J75</f>
        <v>0.0008885098581</v>
      </c>
      <c r="O74" s="20">
        <v>200.0</v>
      </c>
      <c r="P74" s="20">
        <f>N74*O74</f>
        <v>0.1777019716</v>
      </c>
      <c r="Q74" s="20">
        <v>0.0</v>
      </c>
      <c r="R74" s="20">
        <v>0.0</v>
      </c>
      <c r="S74" s="21" t="str">
        <f t="shared" si="1"/>
        <v>#DIV/0!</v>
      </c>
      <c r="T74" s="21">
        <f t="shared" si="2"/>
        <v>0</v>
      </c>
      <c r="U74" s="21">
        <f t="shared" si="3"/>
        <v>0</v>
      </c>
      <c r="V74" s="20" t="str">
        <f t="shared" si="4"/>
        <v>#DIV/0!</v>
      </c>
      <c r="W74" s="20" t="str">
        <f t="shared" si="5"/>
        <v>#DIV/0!</v>
      </c>
      <c r="X74" s="20">
        <v>0.0</v>
      </c>
      <c r="Y74" s="24">
        <v>0.002596505417594507</v>
      </c>
      <c r="Z74" s="21">
        <v>0.0015866944776578777</v>
      </c>
      <c r="AA74" s="21">
        <f t="shared" si="6"/>
        <v>-0.001707995559</v>
      </c>
      <c r="AB74" s="21">
        <f t="shared" si="7"/>
        <v>-0.3415991119</v>
      </c>
      <c r="AC74" s="15" t="str">
        <f t="shared" si="8"/>
        <v>#DIV/0!</v>
      </c>
      <c r="AD74" s="21">
        <f t="shared" si="9"/>
        <v>0.00100981094</v>
      </c>
      <c r="AE74" s="21">
        <f t="shared" si="10"/>
        <v>0.004183199895</v>
      </c>
      <c r="AF74" s="15" t="str">
        <f t="shared" si="11"/>
        <v>#DIV/0!</v>
      </c>
      <c r="AG74" s="15" t="str">
        <f t="shared" si="12"/>
        <v>#DIV/0!</v>
      </c>
      <c r="AH74" s="21"/>
      <c r="AI74" s="21"/>
      <c r="AJ74" s="21"/>
      <c r="AK74" s="21"/>
      <c r="AL74" s="21"/>
      <c r="AM74" s="21"/>
    </row>
    <row r="75">
      <c r="A75" s="20" t="s">
        <v>52</v>
      </c>
      <c r="B75" s="20" t="s">
        <v>52</v>
      </c>
      <c r="C75" s="20" t="s">
        <v>83</v>
      </c>
      <c r="D75" s="20" t="s">
        <v>38</v>
      </c>
      <c r="E75" s="20" t="s">
        <v>33</v>
      </c>
      <c r="F75" s="20">
        <v>195.0</v>
      </c>
      <c r="G75" s="20">
        <v>12.983</v>
      </c>
      <c r="H75" s="20" t="s">
        <v>32</v>
      </c>
      <c r="I75" s="20">
        <v>0.104</v>
      </c>
      <c r="J75" s="20">
        <v>2129408.0</v>
      </c>
      <c r="K75" s="20">
        <v>12.933</v>
      </c>
      <c r="L75" s="20">
        <v>13.105</v>
      </c>
      <c r="M75" s="21"/>
      <c r="N75" s="21"/>
      <c r="O75" s="20">
        <v>200.0</v>
      </c>
      <c r="P75" s="21"/>
      <c r="Q75" s="20">
        <v>0.0</v>
      </c>
      <c r="R75" s="20">
        <v>0.0</v>
      </c>
      <c r="S75" s="21" t="str">
        <f t="shared" si="1"/>
        <v>#DIV/0!</v>
      </c>
      <c r="T75" s="21">
        <f t="shared" si="2"/>
        <v>0</v>
      </c>
      <c r="U75" s="21">
        <f t="shared" si="3"/>
        <v>0</v>
      </c>
      <c r="V75" s="20" t="str">
        <f t="shared" si="4"/>
        <v>#DIV/0!</v>
      </c>
      <c r="W75" s="20" t="str">
        <f t="shared" si="5"/>
        <v>#DIV/0!</v>
      </c>
      <c r="X75" s="20">
        <v>0.0</v>
      </c>
      <c r="Y75" s="24">
        <v>0.002596505417594507</v>
      </c>
      <c r="Z75" s="21">
        <v>0.0015866944776578777</v>
      </c>
      <c r="AA75" s="21">
        <f t="shared" si="6"/>
        <v>-0.002596505418</v>
      </c>
      <c r="AB75" s="21">
        <f t="shared" si="7"/>
        <v>-0.5193010835</v>
      </c>
      <c r="AC75" s="15" t="str">
        <f t="shared" si="8"/>
        <v>#DIV/0!</v>
      </c>
      <c r="AD75" s="21">
        <f t="shared" si="9"/>
        <v>0.00100981094</v>
      </c>
      <c r="AE75" s="21">
        <f t="shared" si="10"/>
        <v>0.004183199895</v>
      </c>
      <c r="AF75" s="15" t="str">
        <f t="shared" si="11"/>
        <v>#DIV/0!</v>
      </c>
      <c r="AG75" s="15" t="str">
        <f t="shared" si="12"/>
        <v>#DIV/0!</v>
      </c>
      <c r="AH75" s="21"/>
      <c r="AI75" s="21"/>
      <c r="AJ75" s="21"/>
      <c r="AK75" s="21"/>
      <c r="AL75" s="21"/>
      <c r="AM75" s="21"/>
    </row>
    <row r="76">
      <c r="A76" s="20" t="s">
        <v>52</v>
      </c>
      <c r="B76" s="20" t="s">
        <v>52</v>
      </c>
      <c r="C76" s="20" t="s">
        <v>84</v>
      </c>
      <c r="D76" s="20" t="s">
        <v>38</v>
      </c>
      <c r="E76" s="20" t="s">
        <v>72</v>
      </c>
      <c r="F76" s="20">
        <v>190.0</v>
      </c>
      <c r="G76" s="20">
        <v>12.977</v>
      </c>
      <c r="H76" s="20" t="s">
        <v>32</v>
      </c>
      <c r="I76" s="20">
        <v>0.034</v>
      </c>
      <c r="J76" s="20">
        <v>5942.0</v>
      </c>
      <c r="K76" s="20">
        <v>12.952</v>
      </c>
      <c r="L76" s="20">
        <v>13.012</v>
      </c>
      <c r="M76" s="21"/>
      <c r="N76" s="21">
        <f>J76/J77</f>
        <v>0.002524853361</v>
      </c>
      <c r="O76" s="20">
        <v>200.0</v>
      </c>
      <c r="P76" s="20">
        <f>N76*O76</f>
        <v>0.5049706723</v>
      </c>
      <c r="Q76" s="20">
        <v>0.0</v>
      </c>
      <c r="R76" s="20">
        <v>0.0</v>
      </c>
      <c r="S76" s="21" t="str">
        <f t="shared" si="1"/>
        <v>#DIV/0!</v>
      </c>
      <c r="T76" s="21">
        <f t="shared" si="2"/>
        <v>0</v>
      </c>
      <c r="U76" s="21">
        <f t="shared" si="3"/>
        <v>0</v>
      </c>
      <c r="V76" s="20" t="str">
        <f t="shared" si="4"/>
        <v>#DIV/0!</v>
      </c>
      <c r="W76" s="20" t="str">
        <f t="shared" si="5"/>
        <v>#DIV/0!</v>
      </c>
      <c r="X76" s="20">
        <v>0.0</v>
      </c>
      <c r="Y76" s="24">
        <v>0.002596505417594507</v>
      </c>
      <c r="Z76" s="21">
        <v>0.0015866944776578777</v>
      </c>
      <c r="AA76" s="21">
        <f t="shared" si="6"/>
        <v>-0.00007165205625</v>
      </c>
      <c r="AB76" s="21">
        <f t="shared" si="7"/>
        <v>-0.01433041125</v>
      </c>
      <c r="AC76" s="15" t="str">
        <f t="shared" si="8"/>
        <v>#DIV/0!</v>
      </c>
      <c r="AD76" s="21">
        <f t="shared" si="9"/>
        <v>0.00100981094</v>
      </c>
      <c r="AE76" s="21">
        <f t="shared" si="10"/>
        <v>0.004183199895</v>
      </c>
      <c r="AF76" s="15" t="str">
        <f t="shared" si="11"/>
        <v>#DIV/0!</v>
      </c>
      <c r="AG76" s="15" t="str">
        <f t="shared" si="12"/>
        <v>#DIV/0!</v>
      </c>
      <c r="AH76" s="21"/>
      <c r="AI76" s="21"/>
      <c r="AJ76" s="21"/>
      <c r="AK76" s="21"/>
      <c r="AL76" s="21"/>
      <c r="AM76" s="21"/>
    </row>
    <row r="77">
      <c r="A77" s="20" t="s">
        <v>52</v>
      </c>
      <c r="B77" s="20" t="s">
        <v>52</v>
      </c>
      <c r="C77" s="20" t="s">
        <v>84</v>
      </c>
      <c r="D77" s="20" t="s">
        <v>38</v>
      </c>
      <c r="E77" s="20" t="s">
        <v>33</v>
      </c>
      <c r="F77" s="20">
        <v>195.0</v>
      </c>
      <c r="G77" s="20">
        <v>12.963</v>
      </c>
      <c r="H77" s="20" t="s">
        <v>32</v>
      </c>
      <c r="I77" s="20">
        <v>0.08</v>
      </c>
      <c r="J77" s="20">
        <v>2353404.0</v>
      </c>
      <c r="K77" s="20">
        <v>12.913</v>
      </c>
      <c r="L77" s="20">
        <v>13.064</v>
      </c>
      <c r="M77" s="21"/>
      <c r="N77" s="21"/>
      <c r="O77" s="20">
        <v>200.0</v>
      </c>
      <c r="P77" s="21"/>
      <c r="Q77" s="20">
        <v>0.0</v>
      </c>
      <c r="R77" s="20">
        <v>0.0</v>
      </c>
      <c r="S77" s="21" t="str">
        <f t="shared" si="1"/>
        <v>#DIV/0!</v>
      </c>
      <c r="T77" s="21">
        <f t="shared" si="2"/>
        <v>0</v>
      </c>
      <c r="U77" s="21">
        <f t="shared" si="3"/>
        <v>0</v>
      </c>
      <c r="V77" s="20" t="str">
        <f t="shared" si="4"/>
        <v>#DIV/0!</v>
      </c>
      <c r="W77" s="20" t="str">
        <f t="shared" si="5"/>
        <v>#DIV/0!</v>
      </c>
      <c r="X77" s="20">
        <v>0.0</v>
      </c>
      <c r="Y77" s="24">
        <v>0.002596505417594507</v>
      </c>
      <c r="Z77" s="21">
        <v>0.0015866944776578777</v>
      </c>
      <c r="AA77" s="21">
        <f t="shared" si="6"/>
        <v>-0.002596505418</v>
      </c>
      <c r="AB77" s="21">
        <f t="shared" si="7"/>
        <v>-0.5193010835</v>
      </c>
      <c r="AC77" s="15" t="str">
        <f t="shared" si="8"/>
        <v>#DIV/0!</v>
      </c>
      <c r="AD77" s="21">
        <f t="shared" si="9"/>
        <v>0.00100981094</v>
      </c>
      <c r="AE77" s="21">
        <f t="shared" si="10"/>
        <v>0.004183199895</v>
      </c>
      <c r="AF77" s="15" t="str">
        <f t="shared" si="11"/>
        <v>#DIV/0!</v>
      </c>
      <c r="AG77" s="15" t="str">
        <f t="shared" si="12"/>
        <v>#DIV/0!</v>
      </c>
      <c r="AH77" s="21"/>
      <c r="AI77" s="21"/>
      <c r="AJ77" s="21"/>
      <c r="AK77" s="21"/>
      <c r="AL77" s="21"/>
      <c r="AM77" s="21"/>
    </row>
    <row r="78">
      <c r="A78" s="20" t="s">
        <v>52</v>
      </c>
      <c r="B78" s="20" t="s">
        <v>52</v>
      </c>
      <c r="C78" s="20" t="s">
        <v>85</v>
      </c>
      <c r="D78" s="20" t="s">
        <v>38</v>
      </c>
      <c r="E78" s="20" t="s">
        <v>72</v>
      </c>
      <c r="F78" s="20">
        <v>190.0</v>
      </c>
      <c r="G78" s="20">
        <v>12.959</v>
      </c>
      <c r="H78" s="20" t="s">
        <v>32</v>
      </c>
      <c r="I78" s="20">
        <v>0.047</v>
      </c>
      <c r="J78" s="20">
        <v>18457.0</v>
      </c>
      <c r="K78" s="20">
        <v>12.927</v>
      </c>
      <c r="L78" s="20">
        <v>13.018</v>
      </c>
      <c r="M78" s="21"/>
      <c r="N78" s="21">
        <f>J78/J79</f>
        <v>0.00217694402</v>
      </c>
      <c r="O78" s="20">
        <v>200.0</v>
      </c>
      <c r="P78" s="20">
        <f>N78*O78</f>
        <v>0.4353888039</v>
      </c>
      <c r="Q78" s="20">
        <v>0.0</v>
      </c>
      <c r="R78" s="20">
        <v>0.0</v>
      </c>
      <c r="S78" s="21" t="str">
        <f t="shared" si="1"/>
        <v>#DIV/0!</v>
      </c>
      <c r="T78" s="21">
        <f t="shared" si="2"/>
        <v>0</v>
      </c>
      <c r="U78" s="21">
        <f t="shared" si="3"/>
        <v>0</v>
      </c>
      <c r="V78" s="20" t="str">
        <f t="shared" si="4"/>
        <v>#DIV/0!</v>
      </c>
      <c r="W78" s="20" t="str">
        <f t="shared" si="5"/>
        <v>#DIV/0!</v>
      </c>
      <c r="X78" s="20">
        <v>0.0</v>
      </c>
      <c r="Y78" s="24">
        <v>0.002596505417594507</v>
      </c>
      <c r="Z78" s="21">
        <v>0.0015866944776578777</v>
      </c>
      <c r="AA78" s="21">
        <f t="shared" si="6"/>
        <v>-0.0004195613979</v>
      </c>
      <c r="AB78" s="21">
        <f t="shared" si="7"/>
        <v>-0.08391227957</v>
      </c>
      <c r="AC78" s="15" t="str">
        <f t="shared" si="8"/>
        <v>#DIV/0!</v>
      </c>
      <c r="AD78" s="21">
        <f t="shared" si="9"/>
        <v>0.00100981094</v>
      </c>
      <c r="AE78" s="21">
        <f t="shared" si="10"/>
        <v>0.004183199895</v>
      </c>
      <c r="AF78" s="15" t="str">
        <f t="shared" si="11"/>
        <v>#DIV/0!</v>
      </c>
      <c r="AG78" s="15" t="str">
        <f t="shared" si="12"/>
        <v>#DIV/0!</v>
      </c>
      <c r="AH78" s="21"/>
      <c r="AI78" s="21"/>
      <c r="AJ78" s="21"/>
      <c r="AK78" s="21"/>
      <c r="AL78" s="21"/>
      <c r="AM78" s="21"/>
    </row>
    <row r="79">
      <c r="A79" s="20" t="s">
        <v>52</v>
      </c>
      <c r="B79" s="20" t="s">
        <v>52</v>
      </c>
      <c r="C79" s="20" t="s">
        <v>85</v>
      </c>
      <c r="D79" s="20" t="s">
        <v>38</v>
      </c>
      <c r="E79" s="20" t="s">
        <v>33</v>
      </c>
      <c r="F79" s="20">
        <v>195.0</v>
      </c>
      <c r="G79" s="20">
        <v>12.948</v>
      </c>
      <c r="H79" s="20" t="s">
        <v>32</v>
      </c>
      <c r="I79" s="20">
        <v>0.083</v>
      </c>
      <c r="J79" s="20">
        <v>8478399.0</v>
      </c>
      <c r="K79" s="20">
        <v>12.905</v>
      </c>
      <c r="L79" s="20">
        <v>13.057</v>
      </c>
      <c r="M79" s="21"/>
      <c r="N79" s="21"/>
      <c r="O79" s="20">
        <v>200.0</v>
      </c>
      <c r="P79" s="21"/>
      <c r="Q79" s="20">
        <v>0.0</v>
      </c>
      <c r="R79" s="20">
        <v>0.0</v>
      </c>
      <c r="S79" s="21" t="str">
        <f t="shared" si="1"/>
        <v>#DIV/0!</v>
      </c>
      <c r="T79" s="21">
        <f t="shared" si="2"/>
        <v>0</v>
      </c>
      <c r="U79" s="21">
        <f t="shared" si="3"/>
        <v>0</v>
      </c>
      <c r="V79" s="20" t="str">
        <f t="shared" si="4"/>
        <v>#DIV/0!</v>
      </c>
      <c r="W79" s="20" t="str">
        <f t="shared" si="5"/>
        <v>#DIV/0!</v>
      </c>
      <c r="X79" s="20">
        <v>0.0</v>
      </c>
      <c r="Y79" s="24">
        <v>0.002596505417594507</v>
      </c>
      <c r="Z79" s="21">
        <v>0.0015866944776578777</v>
      </c>
      <c r="AA79" s="21">
        <f t="shared" si="6"/>
        <v>-0.002596505418</v>
      </c>
      <c r="AB79" s="21">
        <f t="shared" si="7"/>
        <v>-0.5193010835</v>
      </c>
      <c r="AC79" s="15" t="str">
        <f t="shared" si="8"/>
        <v>#DIV/0!</v>
      </c>
      <c r="AD79" s="21">
        <f t="shared" si="9"/>
        <v>0.00100981094</v>
      </c>
      <c r="AE79" s="21">
        <f t="shared" si="10"/>
        <v>0.004183199895</v>
      </c>
      <c r="AF79" s="15" t="str">
        <f t="shared" si="11"/>
        <v>#DIV/0!</v>
      </c>
      <c r="AG79" s="15" t="str">
        <f t="shared" si="12"/>
        <v>#DIV/0!</v>
      </c>
      <c r="AH79" s="21"/>
      <c r="AI79" s="21"/>
      <c r="AJ79" s="21"/>
      <c r="AK79" s="21"/>
      <c r="AL79" s="21"/>
      <c r="AM79" s="21"/>
    </row>
    <row r="80">
      <c r="A80" s="20" t="s">
        <v>52</v>
      </c>
      <c r="B80" s="20" t="s">
        <v>52</v>
      </c>
      <c r="C80" s="20" t="s">
        <v>86</v>
      </c>
      <c r="D80" s="20" t="s">
        <v>38</v>
      </c>
      <c r="E80" s="20" t="s">
        <v>72</v>
      </c>
      <c r="F80" s="20">
        <v>190.0</v>
      </c>
      <c r="G80" s="20">
        <v>12.942</v>
      </c>
      <c r="H80" s="20" t="s">
        <v>32</v>
      </c>
      <c r="I80" s="20">
        <v>0.025</v>
      </c>
      <c r="J80" s="20">
        <v>12111.0</v>
      </c>
      <c r="K80" s="20">
        <v>12.932</v>
      </c>
      <c r="L80" s="20">
        <v>12.967</v>
      </c>
      <c r="M80" s="21"/>
      <c r="N80" s="21">
        <f>J80/J81</f>
        <v>0.001740154963</v>
      </c>
      <c r="O80" s="20">
        <v>200.0</v>
      </c>
      <c r="P80" s="20">
        <f>N80*O80</f>
        <v>0.3480309926</v>
      </c>
      <c r="Q80" s="20">
        <v>0.0</v>
      </c>
      <c r="R80" s="20">
        <v>0.0</v>
      </c>
      <c r="S80" s="21" t="str">
        <f t="shared" si="1"/>
        <v>#DIV/0!</v>
      </c>
      <c r="T80" s="21">
        <f t="shared" si="2"/>
        <v>0</v>
      </c>
      <c r="U80" s="21">
        <f t="shared" si="3"/>
        <v>0</v>
      </c>
      <c r="V80" s="20" t="str">
        <f t="shared" si="4"/>
        <v>#DIV/0!</v>
      </c>
      <c r="W80" s="20" t="str">
        <f t="shared" si="5"/>
        <v>#DIV/0!</v>
      </c>
      <c r="X80" s="20">
        <v>0.0</v>
      </c>
      <c r="Y80" s="24">
        <v>0.002596505417594507</v>
      </c>
      <c r="Z80" s="21">
        <v>0.0015866944776578777</v>
      </c>
      <c r="AA80" s="21">
        <f t="shared" si="6"/>
        <v>-0.0008563504546</v>
      </c>
      <c r="AB80" s="21">
        <f t="shared" si="7"/>
        <v>-0.1712700909</v>
      </c>
      <c r="AC80" s="15" t="str">
        <f t="shared" si="8"/>
        <v>#DIV/0!</v>
      </c>
      <c r="AD80" s="21">
        <f t="shared" si="9"/>
        <v>0.00100981094</v>
      </c>
      <c r="AE80" s="21">
        <f t="shared" si="10"/>
        <v>0.004183199895</v>
      </c>
      <c r="AF80" s="15" t="str">
        <f t="shared" si="11"/>
        <v>#DIV/0!</v>
      </c>
      <c r="AG80" s="15" t="str">
        <f t="shared" si="12"/>
        <v>#DIV/0!</v>
      </c>
      <c r="AH80" s="21"/>
      <c r="AI80" s="21"/>
      <c r="AJ80" s="21"/>
      <c r="AK80" s="21"/>
      <c r="AL80" s="21"/>
      <c r="AM80" s="21"/>
    </row>
    <row r="81">
      <c r="A81" s="20" t="s">
        <v>52</v>
      </c>
      <c r="B81" s="20" t="s">
        <v>52</v>
      </c>
      <c r="C81" s="20" t="s">
        <v>86</v>
      </c>
      <c r="D81" s="20" t="s">
        <v>38</v>
      </c>
      <c r="E81" s="20" t="s">
        <v>33</v>
      </c>
      <c r="F81" s="20">
        <v>195.0</v>
      </c>
      <c r="G81" s="20">
        <v>12.937</v>
      </c>
      <c r="H81" s="20" t="s">
        <v>32</v>
      </c>
      <c r="I81" s="20">
        <v>0.062</v>
      </c>
      <c r="J81" s="20">
        <v>6959725.0</v>
      </c>
      <c r="K81" s="20">
        <v>12.897</v>
      </c>
      <c r="L81" s="20">
        <v>13.039</v>
      </c>
      <c r="M81" s="21"/>
      <c r="N81" s="21"/>
      <c r="O81" s="20">
        <v>200.0</v>
      </c>
      <c r="P81" s="21"/>
      <c r="Q81" s="20">
        <v>0.0</v>
      </c>
      <c r="R81" s="20">
        <v>0.0</v>
      </c>
      <c r="S81" s="21" t="str">
        <f t="shared" si="1"/>
        <v>#DIV/0!</v>
      </c>
      <c r="T81" s="21">
        <f t="shared" si="2"/>
        <v>0</v>
      </c>
      <c r="U81" s="21">
        <f t="shared" si="3"/>
        <v>0</v>
      </c>
      <c r="V81" s="20" t="str">
        <f t="shared" si="4"/>
        <v>#DIV/0!</v>
      </c>
      <c r="W81" s="20" t="str">
        <f t="shared" si="5"/>
        <v>#DIV/0!</v>
      </c>
      <c r="X81" s="20">
        <v>0.0</v>
      </c>
      <c r="Y81" s="24">
        <v>0.002596505417594507</v>
      </c>
      <c r="Z81" s="21">
        <v>0.0015866944776578777</v>
      </c>
      <c r="AA81" s="21">
        <f t="shared" si="6"/>
        <v>-0.002596505418</v>
      </c>
      <c r="AB81" s="21">
        <f t="shared" si="7"/>
        <v>-0.5193010835</v>
      </c>
      <c r="AC81" s="15" t="str">
        <f t="shared" si="8"/>
        <v>#DIV/0!</v>
      </c>
      <c r="AD81" s="21">
        <f t="shared" si="9"/>
        <v>0.00100981094</v>
      </c>
      <c r="AE81" s="21">
        <f t="shared" si="10"/>
        <v>0.004183199895</v>
      </c>
      <c r="AF81" s="15" t="str">
        <f t="shared" si="11"/>
        <v>#DIV/0!</v>
      </c>
      <c r="AG81" s="15" t="str">
        <f t="shared" si="12"/>
        <v>#DIV/0!</v>
      </c>
      <c r="AH81" s="21"/>
      <c r="AI81" s="21"/>
      <c r="AJ81" s="21"/>
      <c r="AK81" s="21"/>
      <c r="AL81" s="21"/>
      <c r="AM81" s="21"/>
    </row>
    <row r="82">
      <c r="A82" s="20" t="s">
        <v>52</v>
      </c>
      <c r="B82" s="20" t="s">
        <v>52</v>
      </c>
      <c r="C82" s="20" t="s">
        <v>87</v>
      </c>
      <c r="D82" s="20" t="s">
        <v>38</v>
      </c>
      <c r="E82" s="20" t="s">
        <v>72</v>
      </c>
      <c r="F82" s="20">
        <v>190.0</v>
      </c>
      <c r="G82" s="20">
        <v>12.956</v>
      </c>
      <c r="H82" s="20" t="s">
        <v>32</v>
      </c>
      <c r="I82" s="20">
        <v>0.017</v>
      </c>
      <c r="J82" s="20">
        <v>1970.0</v>
      </c>
      <c r="K82" s="20">
        <v>12.939</v>
      </c>
      <c r="L82" s="20">
        <v>12.988</v>
      </c>
      <c r="M82" s="21"/>
      <c r="N82" s="21">
        <f>J82/J83</f>
        <v>0.002694595626</v>
      </c>
      <c r="O82" s="20">
        <v>200.0</v>
      </c>
      <c r="P82" s="20">
        <f>N82*O82</f>
        <v>0.5389191252</v>
      </c>
      <c r="Q82" s="20">
        <v>0.0</v>
      </c>
      <c r="R82" s="20">
        <v>0.0</v>
      </c>
      <c r="S82" s="21" t="str">
        <f t="shared" si="1"/>
        <v>#DIV/0!</v>
      </c>
      <c r="T82" s="21">
        <f t="shared" si="2"/>
        <v>0</v>
      </c>
      <c r="U82" s="21">
        <f t="shared" si="3"/>
        <v>0</v>
      </c>
      <c r="V82" s="20" t="str">
        <f t="shared" si="4"/>
        <v>#DIV/0!</v>
      </c>
      <c r="W82" s="20" t="str">
        <f t="shared" si="5"/>
        <v>#DIV/0!</v>
      </c>
      <c r="X82" s="20">
        <v>0.0</v>
      </c>
      <c r="Y82" s="24">
        <v>0.002596505417594507</v>
      </c>
      <c r="Z82" s="21">
        <v>0.0015866944776578777</v>
      </c>
      <c r="AA82" s="21">
        <f t="shared" si="6"/>
        <v>0.00009809020841</v>
      </c>
      <c r="AB82" s="21">
        <f t="shared" si="7"/>
        <v>0.01961804168</v>
      </c>
      <c r="AC82" s="15" t="str">
        <f t="shared" si="8"/>
        <v>#DIV/0!</v>
      </c>
      <c r="AD82" s="21">
        <f t="shared" si="9"/>
        <v>0.00100981094</v>
      </c>
      <c r="AE82" s="21">
        <f t="shared" si="10"/>
        <v>0.004183199895</v>
      </c>
      <c r="AF82" s="15" t="str">
        <f t="shared" si="11"/>
        <v>#DIV/0!</v>
      </c>
      <c r="AG82" s="15" t="str">
        <f t="shared" si="12"/>
        <v>#DIV/0!</v>
      </c>
      <c r="AH82" s="21"/>
      <c r="AI82" s="21"/>
      <c r="AJ82" s="21"/>
      <c r="AK82" s="21"/>
      <c r="AL82" s="21"/>
      <c r="AM82" s="21"/>
    </row>
    <row r="83">
      <c r="A83" s="20" t="s">
        <v>52</v>
      </c>
      <c r="B83" s="20" t="s">
        <v>52</v>
      </c>
      <c r="C83" s="20" t="s">
        <v>87</v>
      </c>
      <c r="D83" s="20" t="s">
        <v>38</v>
      </c>
      <c r="E83" s="20" t="s">
        <v>33</v>
      </c>
      <c r="F83" s="20">
        <v>195.0</v>
      </c>
      <c r="G83" s="20">
        <v>12.948</v>
      </c>
      <c r="H83" s="20" t="s">
        <v>32</v>
      </c>
      <c r="I83" s="20">
        <v>0.028</v>
      </c>
      <c r="J83" s="20">
        <v>731093.0</v>
      </c>
      <c r="K83" s="20">
        <v>12.921</v>
      </c>
      <c r="L83" s="20">
        <v>12.956</v>
      </c>
      <c r="M83" s="21"/>
      <c r="N83" s="21"/>
      <c r="O83" s="20">
        <v>200.0</v>
      </c>
      <c r="P83" s="21"/>
      <c r="Q83" s="20">
        <v>0.0</v>
      </c>
      <c r="R83" s="20">
        <v>0.0</v>
      </c>
      <c r="S83" s="21" t="str">
        <f t="shared" si="1"/>
        <v>#DIV/0!</v>
      </c>
      <c r="T83" s="21">
        <f t="shared" si="2"/>
        <v>0</v>
      </c>
      <c r="U83" s="21">
        <f t="shared" si="3"/>
        <v>0</v>
      </c>
      <c r="V83" s="20" t="str">
        <f t="shared" si="4"/>
        <v>#DIV/0!</v>
      </c>
      <c r="W83" s="20" t="str">
        <f t="shared" si="5"/>
        <v>#DIV/0!</v>
      </c>
      <c r="X83" s="20">
        <v>0.0</v>
      </c>
      <c r="Y83" s="24">
        <v>0.002596505417594507</v>
      </c>
      <c r="Z83" s="21">
        <v>0.0015866944776578777</v>
      </c>
      <c r="AA83" s="21">
        <f t="shared" si="6"/>
        <v>-0.002596505418</v>
      </c>
      <c r="AB83" s="21">
        <f t="shared" si="7"/>
        <v>-0.5193010835</v>
      </c>
      <c r="AC83" s="15" t="str">
        <f t="shared" si="8"/>
        <v>#DIV/0!</v>
      </c>
      <c r="AD83" s="21">
        <f t="shared" si="9"/>
        <v>0.00100981094</v>
      </c>
      <c r="AE83" s="21">
        <f t="shared" si="10"/>
        <v>0.004183199895</v>
      </c>
      <c r="AF83" s="15" t="str">
        <f t="shared" si="11"/>
        <v>#DIV/0!</v>
      </c>
      <c r="AG83" s="15" t="str">
        <f t="shared" si="12"/>
        <v>#DIV/0!</v>
      </c>
      <c r="AH83" s="21"/>
      <c r="AI83" s="21"/>
      <c r="AJ83" s="21"/>
      <c r="AK83" s="21"/>
      <c r="AL83" s="21"/>
      <c r="AM83" s="21"/>
    </row>
    <row r="84">
      <c r="A84" s="20" t="s">
        <v>52</v>
      </c>
      <c r="B84" s="20" t="s">
        <v>52</v>
      </c>
      <c r="C84" s="20" t="s">
        <v>88</v>
      </c>
      <c r="D84" s="20" t="s">
        <v>38</v>
      </c>
      <c r="E84" s="20" t="s">
        <v>72</v>
      </c>
      <c r="F84" s="20">
        <v>190.0</v>
      </c>
      <c r="G84" s="20">
        <v>12.995</v>
      </c>
      <c r="H84" s="20" t="s">
        <v>32</v>
      </c>
      <c r="I84" s="20">
        <v>0.049</v>
      </c>
      <c r="J84" s="20">
        <v>9271.0</v>
      </c>
      <c r="K84" s="20">
        <v>12.953</v>
      </c>
      <c r="L84" s="20">
        <v>13.017</v>
      </c>
      <c r="M84" s="21"/>
      <c r="N84" s="21">
        <f>J84/J85</f>
        <v>0.005553974677</v>
      </c>
      <c r="O84" s="20">
        <v>200.0</v>
      </c>
      <c r="P84" s="20">
        <f>N84*O84</f>
        <v>1.110794935</v>
      </c>
      <c r="Q84" s="20">
        <v>0.0</v>
      </c>
      <c r="R84" s="20">
        <v>0.0</v>
      </c>
      <c r="S84" s="21" t="str">
        <f t="shared" si="1"/>
        <v>#DIV/0!</v>
      </c>
      <c r="T84" s="21">
        <f t="shared" si="2"/>
        <v>0</v>
      </c>
      <c r="U84" s="21">
        <f t="shared" si="3"/>
        <v>0</v>
      </c>
      <c r="V84" s="20" t="str">
        <f t="shared" si="4"/>
        <v>#DIV/0!</v>
      </c>
      <c r="W84" s="20" t="str">
        <f t="shared" si="5"/>
        <v>#DIV/0!</v>
      </c>
      <c r="X84" s="20">
        <v>0.0</v>
      </c>
      <c r="Y84" s="24">
        <v>0.002596505417594507</v>
      </c>
      <c r="Z84" s="21">
        <v>0.0015866944776578777</v>
      </c>
      <c r="AA84" s="21">
        <f t="shared" si="6"/>
        <v>0.00295746926</v>
      </c>
      <c r="AB84" s="21">
        <f t="shared" si="7"/>
        <v>0.5914938519</v>
      </c>
      <c r="AC84" s="15" t="str">
        <f t="shared" si="8"/>
        <v>#DIV/0!</v>
      </c>
      <c r="AD84" s="21">
        <f t="shared" si="9"/>
        <v>0.00100981094</v>
      </c>
      <c r="AE84" s="21">
        <f t="shared" si="10"/>
        <v>0.004183199895</v>
      </c>
      <c r="AF84" s="15" t="str">
        <f t="shared" si="11"/>
        <v>#DIV/0!</v>
      </c>
      <c r="AG84" s="15" t="str">
        <f t="shared" si="12"/>
        <v>#DIV/0!</v>
      </c>
      <c r="AH84" s="21"/>
      <c r="AI84" s="21"/>
      <c r="AJ84" s="21"/>
      <c r="AK84" s="21"/>
      <c r="AL84" s="21"/>
      <c r="AM84" s="21"/>
    </row>
    <row r="85">
      <c r="A85" s="20" t="s">
        <v>52</v>
      </c>
      <c r="B85" s="20" t="s">
        <v>52</v>
      </c>
      <c r="C85" s="20" t="s">
        <v>88</v>
      </c>
      <c r="D85" s="20" t="s">
        <v>38</v>
      </c>
      <c r="E85" s="20" t="s">
        <v>33</v>
      </c>
      <c r="F85" s="20">
        <v>195.0</v>
      </c>
      <c r="G85" s="20">
        <v>12.965</v>
      </c>
      <c r="H85" s="20" t="s">
        <v>32</v>
      </c>
      <c r="I85" s="20">
        <v>0.069</v>
      </c>
      <c r="J85" s="20">
        <v>1669255.0</v>
      </c>
      <c r="K85" s="20">
        <v>12.928</v>
      </c>
      <c r="L85" s="20">
        <v>13.026</v>
      </c>
      <c r="M85" s="21"/>
      <c r="N85" s="21"/>
      <c r="O85" s="20">
        <v>200.0</v>
      </c>
      <c r="P85" s="21"/>
      <c r="Q85" s="20">
        <v>0.0</v>
      </c>
      <c r="R85" s="20">
        <v>0.0</v>
      </c>
      <c r="S85" s="21" t="str">
        <f t="shared" si="1"/>
        <v>#DIV/0!</v>
      </c>
      <c r="T85" s="21">
        <f t="shared" si="2"/>
        <v>0</v>
      </c>
      <c r="U85" s="21">
        <f t="shared" si="3"/>
        <v>0</v>
      </c>
      <c r="V85" s="20" t="str">
        <f t="shared" si="4"/>
        <v>#DIV/0!</v>
      </c>
      <c r="W85" s="20" t="str">
        <f t="shared" si="5"/>
        <v>#DIV/0!</v>
      </c>
      <c r="X85" s="20">
        <v>0.0</v>
      </c>
      <c r="Y85" s="24">
        <v>0.002596505417594507</v>
      </c>
      <c r="Z85" s="21">
        <v>0.0015866944776578777</v>
      </c>
      <c r="AA85" s="21">
        <f t="shared" si="6"/>
        <v>-0.002596505418</v>
      </c>
      <c r="AB85" s="21">
        <f t="shared" si="7"/>
        <v>-0.5193010835</v>
      </c>
      <c r="AC85" s="15" t="str">
        <f t="shared" si="8"/>
        <v>#DIV/0!</v>
      </c>
      <c r="AD85" s="21">
        <f t="shared" si="9"/>
        <v>0.00100981094</v>
      </c>
      <c r="AE85" s="21">
        <f t="shared" si="10"/>
        <v>0.004183199895</v>
      </c>
      <c r="AF85" s="15" t="str">
        <f t="shared" si="11"/>
        <v>#DIV/0!</v>
      </c>
      <c r="AG85" s="15" t="str">
        <f t="shared" si="12"/>
        <v>#DIV/0!</v>
      </c>
      <c r="AH85" s="21"/>
      <c r="AI85" s="21"/>
      <c r="AJ85" s="21"/>
      <c r="AK85" s="21"/>
      <c r="AL85" s="21"/>
      <c r="AM85" s="21"/>
    </row>
    <row r="86">
      <c r="A86" s="25" t="s">
        <v>34</v>
      </c>
      <c r="B86" s="25" t="s">
        <v>28</v>
      </c>
      <c r="C86" s="25" t="s">
        <v>78</v>
      </c>
      <c r="D86" s="25" t="s">
        <v>89</v>
      </c>
      <c r="E86" s="25" t="s">
        <v>31</v>
      </c>
      <c r="F86" s="25">
        <v>225.0</v>
      </c>
      <c r="G86" s="25">
        <v>11.821</v>
      </c>
      <c r="H86" s="25" t="s">
        <v>32</v>
      </c>
      <c r="I86" s="25">
        <v>0.021</v>
      </c>
      <c r="J86" s="25">
        <v>48404.0</v>
      </c>
      <c r="K86" s="25">
        <v>11.804</v>
      </c>
      <c r="L86" s="25">
        <v>11.86</v>
      </c>
      <c r="M86" s="26"/>
      <c r="N86" s="26">
        <f>J86/J87</f>
        <v>0.003340850777</v>
      </c>
      <c r="O86" s="25">
        <v>200.0</v>
      </c>
      <c r="P86" s="25">
        <f>N86*O86</f>
        <v>0.6681701553</v>
      </c>
      <c r="Q86" s="26">
        <v>0.127</v>
      </c>
      <c r="R86" s="27">
        <v>0.0309</v>
      </c>
      <c r="S86" s="26">
        <f t="shared" si="1"/>
        <v>5.261182326</v>
      </c>
      <c r="T86" s="28">
        <f t="shared" si="2"/>
        <v>0.0961</v>
      </c>
      <c r="U86" s="28">
        <f t="shared" si="3"/>
        <v>0.1579</v>
      </c>
      <c r="V86" s="25">
        <f t="shared" si="4"/>
        <v>6.952863219</v>
      </c>
      <c r="W86" s="25">
        <f t="shared" si="5"/>
        <v>4.231603264</v>
      </c>
      <c r="X86" s="25">
        <v>42.0</v>
      </c>
      <c r="Y86" s="29">
        <v>0.0043906144064283685</v>
      </c>
      <c r="Z86" s="26">
        <v>0.0015057378937847847</v>
      </c>
      <c r="AA86" s="26">
        <f t="shared" si="6"/>
        <v>-0.00104976363</v>
      </c>
      <c r="AB86" s="26">
        <f t="shared" si="7"/>
        <v>-0.2099527259</v>
      </c>
      <c r="AC86" s="15">
        <f t="shared" si="8"/>
        <v>-1.65317107</v>
      </c>
      <c r="AD86" s="26">
        <f t="shared" si="9"/>
        <v>0.002884876513</v>
      </c>
      <c r="AE86" s="26">
        <f t="shared" si="10"/>
        <v>0.0058963523</v>
      </c>
      <c r="AF86" s="15">
        <f t="shared" si="11"/>
        <v>0.9489578857</v>
      </c>
      <c r="AG86" s="15">
        <f t="shared" si="12"/>
        <v>-3.236860701</v>
      </c>
      <c r="AH86" s="26"/>
      <c r="AI86" s="26"/>
      <c r="AJ86" s="26"/>
      <c r="AK86" s="26"/>
      <c r="AL86" s="26"/>
      <c r="AM86" s="26"/>
    </row>
    <row r="87">
      <c r="A87" s="25" t="s">
        <v>34</v>
      </c>
      <c r="B87" s="25" t="s">
        <v>28</v>
      </c>
      <c r="C87" s="25" t="s">
        <v>78</v>
      </c>
      <c r="D87" s="25" t="s">
        <v>89</v>
      </c>
      <c r="E87" s="25" t="s">
        <v>33</v>
      </c>
      <c r="F87" s="25">
        <v>227.0</v>
      </c>
      <c r="G87" s="25">
        <v>11.822</v>
      </c>
      <c r="H87" s="25" t="s">
        <v>32</v>
      </c>
      <c r="I87" s="25">
        <v>0.028</v>
      </c>
      <c r="J87" s="25">
        <v>1.4488525E7</v>
      </c>
      <c r="K87" s="25">
        <v>11.788</v>
      </c>
      <c r="L87" s="25">
        <v>11.874</v>
      </c>
      <c r="M87" s="26"/>
      <c r="N87" s="26"/>
      <c r="O87" s="25">
        <v>200.0</v>
      </c>
      <c r="P87" s="26"/>
      <c r="Q87" s="26">
        <v>0.127</v>
      </c>
      <c r="R87" s="27">
        <v>0.0309</v>
      </c>
      <c r="S87" s="26">
        <f t="shared" si="1"/>
        <v>0</v>
      </c>
      <c r="T87" s="28">
        <f t="shared" si="2"/>
        <v>0.0961</v>
      </c>
      <c r="U87" s="28">
        <f t="shared" si="3"/>
        <v>0.1579</v>
      </c>
      <c r="V87" s="25">
        <f t="shared" si="4"/>
        <v>0</v>
      </c>
      <c r="W87" s="25">
        <f t="shared" si="5"/>
        <v>0</v>
      </c>
      <c r="X87" s="25">
        <v>42.0</v>
      </c>
      <c r="Y87" s="29">
        <v>0.0043906144064283685</v>
      </c>
      <c r="Z87" s="26">
        <v>0.0015057378937847847</v>
      </c>
      <c r="AA87" s="26">
        <f t="shared" si="6"/>
        <v>-0.004390614406</v>
      </c>
      <c r="AB87" s="26">
        <f t="shared" si="7"/>
        <v>-0.8781228813</v>
      </c>
      <c r="AC87" s="15">
        <f t="shared" si="8"/>
        <v>-6.914353396</v>
      </c>
      <c r="AD87" s="26">
        <f t="shared" si="9"/>
        <v>0.002884876513</v>
      </c>
      <c r="AE87" s="26">
        <f t="shared" si="10"/>
        <v>0.0058963523</v>
      </c>
      <c r="AF87" s="15">
        <f t="shared" si="11"/>
        <v>-6.003905333</v>
      </c>
      <c r="AG87" s="15">
        <f t="shared" si="12"/>
        <v>-7.468463965</v>
      </c>
      <c r="AH87" s="26"/>
      <c r="AI87" s="26"/>
      <c r="AJ87" s="26"/>
      <c r="AK87" s="26"/>
      <c r="AL87" s="26"/>
      <c r="AM87" s="26"/>
    </row>
    <row r="88">
      <c r="A88" s="25" t="s">
        <v>34</v>
      </c>
      <c r="B88" s="25" t="s">
        <v>28</v>
      </c>
      <c r="C88" s="25" t="s">
        <v>79</v>
      </c>
      <c r="D88" s="25" t="s">
        <v>89</v>
      </c>
      <c r="E88" s="25" t="s">
        <v>72</v>
      </c>
      <c r="F88" s="25">
        <v>225.0</v>
      </c>
      <c r="G88" s="25">
        <v>11.82</v>
      </c>
      <c r="H88" s="25" t="s">
        <v>32</v>
      </c>
      <c r="I88" s="25">
        <v>0.026</v>
      </c>
      <c r="J88" s="25">
        <v>91141.0</v>
      </c>
      <c r="K88" s="25">
        <v>11.801</v>
      </c>
      <c r="L88" s="25">
        <v>11.847</v>
      </c>
      <c r="M88" s="26"/>
      <c r="N88" s="26">
        <f>J88/J89</f>
        <v>0.005014920518</v>
      </c>
      <c r="O88" s="25">
        <v>200.0</v>
      </c>
      <c r="P88" s="25">
        <f>N88*O88</f>
        <v>1.002984104</v>
      </c>
      <c r="Q88" s="26">
        <v>0.10780000000000012</v>
      </c>
      <c r="R88" s="27">
        <v>0.0309</v>
      </c>
      <c r="S88" s="26">
        <f t="shared" si="1"/>
        <v>9.304119699</v>
      </c>
      <c r="T88" s="28">
        <f t="shared" si="2"/>
        <v>0.0769</v>
      </c>
      <c r="U88" s="28">
        <f t="shared" si="3"/>
        <v>0.1387</v>
      </c>
      <c r="V88" s="25">
        <f t="shared" si="4"/>
        <v>13.04270616</v>
      </c>
      <c r="W88" s="25">
        <f t="shared" si="5"/>
        <v>7.231320141</v>
      </c>
      <c r="X88" s="25">
        <v>40.0</v>
      </c>
      <c r="Y88" s="29">
        <v>0.0043906144064283685</v>
      </c>
      <c r="Z88" s="26">
        <v>0.0015057378937847847</v>
      </c>
      <c r="AA88" s="26">
        <f t="shared" si="6"/>
        <v>0.0006243061115</v>
      </c>
      <c r="AB88" s="26">
        <f t="shared" si="7"/>
        <v>0.1248612223</v>
      </c>
      <c r="AC88" s="15">
        <f t="shared" si="8"/>
        <v>1.158267368</v>
      </c>
      <c r="AD88" s="26">
        <f t="shared" si="9"/>
        <v>0.002884876513</v>
      </c>
      <c r="AE88" s="26">
        <f t="shared" si="10"/>
        <v>0.0058963523</v>
      </c>
      <c r="AF88" s="15">
        <f t="shared" si="11"/>
        <v>5.539776347</v>
      </c>
      <c r="AG88" s="15">
        <f t="shared" si="12"/>
        <v>-1.270990313</v>
      </c>
      <c r="AH88" s="26"/>
      <c r="AI88" s="26"/>
      <c r="AJ88" s="26"/>
      <c r="AK88" s="26"/>
      <c r="AL88" s="26"/>
      <c r="AM88" s="26"/>
    </row>
    <row r="89">
      <c r="A89" s="25" t="s">
        <v>34</v>
      </c>
      <c r="B89" s="25" t="s">
        <v>28</v>
      </c>
      <c r="C89" s="25" t="s">
        <v>79</v>
      </c>
      <c r="D89" s="25" t="s">
        <v>89</v>
      </c>
      <c r="E89" s="25" t="s">
        <v>33</v>
      </c>
      <c r="F89" s="25">
        <v>227.0</v>
      </c>
      <c r="G89" s="25">
        <v>11.821</v>
      </c>
      <c r="H89" s="25" t="s">
        <v>32</v>
      </c>
      <c r="I89" s="25">
        <v>0.027</v>
      </c>
      <c r="J89" s="25">
        <v>1.8173967E7</v>
      </c>
      <c r="K89" s="25">
        <v>11.787</v>
      </c>
      <c r="L89" s="25">
        <v>11.879</v>
      </c>
      <c r="M89" s="26"/>
      <c r="N89" s="26"/>
      <c r="O89" s="25">
        <v>200.0</v>
      </c>
      <c r="P89" s="26"/>
      <c r="Q89" s="26">
        <v>0.10780000000000012</v>
      </c>
      <c r="R89" s="27">
        <v>0.0309</v>
      </c>
      <c r="S89" s="26">
        <f t="shared" si="1"/>
        <v>0</v>
      </c>
      <c r="T89" s="28">
        <f t="shared" si="2"/>
        <v>0.0769</v>
      </c>
      <c r="U89" s="28">
        <f t="shared" si="3"/>
        <v>0.1387</v>
      </c>
      <c r="V89" s="25">
        <f t="shared" si="4"/>
        <v>0</v>
      </c>
      <c r="W89" s="25">
        <f t="shared" si="5"/>
        <v>0</v>
      </c>
      <c r="X89" s="25">
        <v>40.0</v>
      </c>
      <c r="Y89" s="29">
        <v>0.0043906144064283685</v>
      </c>
      <c r="Z89" s="26">
        <v>0.0015057378937847847</v>
      </c>
      <c r="AA89" s="26">
        <f t="shared" si="6"/>
        <v>-0.004390614406</v>
      </c>
      <c r="AB89" s="26">
        <f t="shared" si="7"/>
        <v>-0.8781228813</v>
      </c>
      <c r="AC89" s="15">
        <f t="shared" si="8"/>
        <v>-8.145852331</v>
      </c>
      <c r="AD89" s="26">
        <f t="shared" si="9"/>
        <v>0.002884876513</v>
      </c>
      <c r="AE89" s="26">
        <f t="shared" si="10"/>
        <v>0.0058963523</v>
      </c>
      <c r="AF89" s="15">
        <f t="shared" si="11"/>
        <v>-7.502929812</v>
      </c>
      <c r="AG89" s="15">
        <f t="shared" si="12"/>
        <v>-8.502310455</v>
      </c>
      <c r="AH89" s="26"/>
      <c r="AI89" s="26"/>
      <c r="AJ89" s="26"/>
      <c r="AK89" s="26"/>
      <c r="AL89" s="26"/>
      <c r="AM89" s="26"/>
    </row>
    <row r="90">
      <c r="A90" s="25" t="s">
        <v>34</v>
      </c>
      <c r="B90" s="25" t="s">
        <v>41</v>
      </c>
      <c r="C90" s="25" t="s">
        <v>80</v>
      </c>
      <c r="D90" s="25" t="s">
        <v>89</v>
      </c>
      <c r="E90" s="25" t="s">
        <v>72</v>
      </c>
      <c r="F90" s="25">
        <v>225.0</v>
      </c>
      <c r="G90" s="25">
        <v>11.821</v>
      </c>
      <c r="H90" s="25" t="s">
        <v>32</v>
      </c>
      <c r="I90" s="25">
        <v>0.03</v>
      </c>
      <c r="J90" s="25">
        <v>218338.0</v>
      </c>
      <c r="K90" s="25">
        <v>11.8</v>
      </c>
      <c r="L90" s="25">
        <v>11.848</v>
      </c>
      <c r="M90" s="26"/>
      <c r="N90" s="26">
        <f>J90/J91</f>
        <v>0.006435497532</v>
      </c>
      <c r="O90" s="25">
        <v>200.0</v>
      </c>
      <c r="P90" s="25">
        <f>N90*O90</f>
        <v>1.287099506</v>
      </c>
      <c r="Q90" s="26">
        <v>0.11650000000000005</v>
      </c>
      <c r="R90" s="27">
        <v>0.0309</v>
      </c>
      <c r="S90" s="26">
        <f t="shared" si="1"/>
        <v>11.04806443</v>
      </c>
      <c r="T90" s="28">
        <f t="shared" si="2"/>
        <v>0.0856</v>
      </c>
      <c r="U90" s="28">
        <f t="shared" si="3"/>
        <v>0.1474</v>
      </c>
      <c r="V90" s="25">
        <f t="shared" si="4"/>
        <v>15.03620919</v>
      </c>
      <c r="W90" s="25">
        <f t="shared" si="5"/>
        <v>8.732018361</v>
      </c>
      <c r="X90" s="25">
        <v>38.0</v>
      </c>
      <c r="Y90" s="29">
        <v>0.0043906144064283685</v>
      </c>
      <c r="Z90" s="26">
        <v>0.0015057378937847847</v>
      </c>
      <c r="AA90" s="26">
        <f t="shared" si="6"/>
        <v>0.002044883126</v>
      </c>
      <c r="AB90" s="26">
        <f t="shared" si="7"/>
        <v>0.4089766251</v>
      </c>
      <c r="AC90" s="15">
        <f t="shared" si="8"/>
        <v>3.510528971</v>
      </c>
      <c r="AD90" s="26">
        <f t="shared" si="9"/>
        <v>0.002884876513</v>
      </c>
      <c r="AE90" s="26">
        <f t="shared" si="10"/>
        <v>0.0058963523</v>
      </c>
      <c r="AF90" s="15">
        <f t="shared" si="11"/>
        <v>8.295843503</v>
      </c>
      <c r="AG90" s="15">
        <f t="shared" si="12"/>
        <v>0.7315403418</v>
      </c>
      <c r="AH90" s="26"/>
      <c r="AI90" s="26"/>
      <c r="AJ90" s="26"/>
      <c r="AK90" s="26"/>
      <c r="AL90" s="26"/>
      <c r="AM90" s="26"/>
    </row>
    <row r="91">
      <c r="A91" s="25" t="s">
        <v>34</v>
      </c>
      <c r="B91" s="25" t="s">
        <v>41</v>
      </c>
      <c r="C91" s="25" t="s">
        <v>80</v>
      </c>
      <c r="D91" s="25" t="s">
        <v>89</v>
      </c>
      <c r="E91" s="25" t="s">
        <v>33</v>
      </c>
      <c r="F91" s="25">
        <v>227.0</v>
      </c>
      <c r="G91" s="25">
        <v>11.822</v>
      </c>
      <c r="H91" s="25" t="s">
        <v>32</v>
      </c>
      <c r="I91" s="25">
        <v>0.028</v>
      </c>
      <c r="J91" s="25">
        <v>3.3927136E7</v>
      </c>
      <c r="K91" s="25">
        <v>11.787</v>
      </c>
      <c r="L91" s="25">
        <v>11.896</v>
      </c>
      <c r="M91" s="26"/>
      <c r="N91" s="26"/>
      <c r="O91" s="25">
        <v>200.0</v>
      </c>
      <c r="P91" s="26"/>
      <c r="Q91" s="26">
        <v>0.11650000000000005</v>
      </c>
      <c r="R91" s="27">
        <v>0.0309</v>
      </c>
      <c r="S91" s="26">
        <f t="shared" si="1"/>
        <v>0</v>
      </c>
      <c r="T91" s="28">
        <f t="shared" si="2"/>
        <v>0.0856</v>
      </c>
      <c r="U91" s="28">
        <f t="shared" si="3"/>
        <v>0.1474</v>
      </c>
      <c r="V91" s="25">
        <f t="shared" si="4"/>
        <v>0</v>
      </c>
      <c r="W91" s="25">
        <f t="shared" si="5"/>
        <v>0</v>
      </c>
      <c r="X91" s="25">
        <v>38.0</v>
      </c>
      <c r="Y91" s="29">
        <v>0.0043906144064283685</v>
      </c>
      <c r="Z91" s="26">
        <v>0.0015057378937847847</v>
      </c>
      <c r="AA91" s="26">
        <f t="shared" si="6"/>
        <v>-0.004390614406</v>
      </c>
      <c r="AB91" s="26">
        <f t="shared" si="7"/>
        <v>-0.8781228813</v>
      </c>
      <c r="AC91" s="15">
        <f t="shared" si="8"/>
        <v>-7.537535462</v>
      </c>
      <c r="AD91" s="26">
        <f t="shared" si="9"/>
        <v>0.002884876513</v>
      </c>
      <c r="AE91" s="26">
        <f t="shared" si="10"/>
        <v>0.0058963523</v>
      </c>
      <c r="AF91" s="15">
        <f t="shared" si="11"/>
        <v>-6.740365684</v>
      </c>
      <c r="AG91" s="15">
        <f t="shared" si="12"/>
        <v>-8.000478019</v>
      </c>
      <c r="AH91" s="26"/>
      <c r="AI91" s="26"/>
      <c r="AJ91" s="26"/>
      <c r="AK91" s="26"/>
      <c r="AL91" s="26"/>
      <c r="AM91" s="26"/>
    </row>
    <row r="92">
      <c r="A92" s="25" t="s">
        <v>34</v>
      </c>
      <c r="B92" s="25" t="s">
        <v>41</v>
      </c>
      <c r="C92" s="25" t="s">
        <v>81</v>
      </c>
      <c r="D92" s="25" t="s">
        <v>89</v>
      </c>
      <c r="E92" s="25" t="s">
        <v>72</v>
      </c>
      <c r="F92" s="25">
        <v>225.0</v>
      </c>
      <c r="G92" s="25">
        <v>11.822</v>
      </c>
      <c r="H92" s="25" t="s">
        <v>32</v>
      </c>
      <c r="I92" s="25">
        <v>0.028</v>
      </c>
      <c r="J92" s="25">
        <v>24755.0</v>
      </c>
      <c r="K92" s="25">
        <v>11.801</v>
      </c>
      <c r="L92" s="25">
        <v>11.847</v>
      </c>
      <c r="M92" s="26"/>
      <c r="N92" s="26">
        <f>J92/J93</f>
        <v>0.003904524248</v>
      </c>
      <c r="O92" s="25">
        <v>200.0</v>
      </c>
      <c r="P92" s="25">
        <f>N92*O92</f>
        <v>0.7809048496</v>
      </c>
      <c r="Q92" s="26">
        <v>0.10530000000000017</v>
      </c>
      <c r="R92" s="27">
        <v>0.0309</v>
      </c>
      <c r="S92" s="26">
        <f t="shared" si="1"/>
        <v>7.416000471</v>
      </c>
      <c r="T92" s="28">
        <f t="shared" si="2"/>
        <v>0.0744</v>
      </c>
      <c r="U92" s="28">
        <f t="shared" si="3"/>
        <v>0.1362</v>
      </c>
      <c r="V92" s="25">
        <f t="shared" si="4"/>
        <v>10.49603293</v>
      </c>
      <c r="W92" s="25">
        <f t="shared" si="5"/>
        <v>5.733515783</v>
      </c>
      <c r="X92" s="25">
        <v>43.0</v>
      </c>
      <c r="Y92" s="29">
        <v>0.0043906144064283685</v>
      </c>
      <c r="Z92" s="26">
        <v>0.0015057378937847847</v>
      </c>
      <c r="AA92" s="26">
        <f t="shared" si="6"/>
        <v>-0.0004860901582</v>
      </c>
      <c r="AB92" s="26">
        <f t="shared" si="7"/>
        <v>-0.09721803165</v>
      </c>
      <c r="AC92" s="15">
        <f t="shared" si="8"/>
        <v>-0.9232481638</v>
      </c>
      <c r="AD92" s="26">
        <f t="shared" si="9"/>
        <v>0.002884876513</v>
      </c>
      <c r="AE92" s="26">
        <f t="shared" si="10"/>
        <v>0.0058963523</v>
      </c>
      <c r="AF92" s="15">
        <f t="shared" si="11"/>
        <v>2.740988536</v>
      </c>
      <c r="AG92" s="15">
        <f t="shared" si="12"/>
        <v>-2.924857639</v>
      </c>
      <c r="AH92" s="26"/>
      <c r="AI92" s="26"/>
      <c r="AJ92" s="26"/>
      <c r="AK92" s="26"/>
      <c r="AL92" s="26"/>
      <c r="AM92" s="26"/>
    </row>
    <row r="93">
      <c r="A93" s="25" t="s">
        <v>34</v>
      </c>
      <c r="B93" s="25" t="s">
        <v>41</v>
      </c>
      <c r="C93" s="25" t="s">
        <v>81</v>
      </c>
      <c r="D93" s="25" t="s">
        <v>89</v>
      </c>
      <c r="E93" s="25" t="s">
        <v>33</v>
      </c>
      <c r="F93" s="25">
        <v>227.0</v>
      </c>
      <c r="G93" s="25">
        <v>11.821</v>
      </c>
      <c r="H93" s="25" t="s">
        <v>32</v>
      </c>
      <c r="I93" s="25">
        <v>0.026</v>
      </c>
      <c r="J93" s="25">
        <v>6340081.0</v>
      </c>
      <c r="K93" s="25">
        <v>11.787</v>
      </c>
      <c r="L93" s="25">
        <v>11.885</v>
      </c>
      <c r="M93" s="26"/>
      <c r="N93" s="26"/>
      <c r="O93" s="25">
        <v>200.0</v>
      </c>
      <c r="P93" s="26"/>
      <c r="Q93" s="26">
        <v>0.10530000000000017</v>
      </c>
      <c r="R93" s="27">
        <v>0.0309</v>
      </c>
      <c r="S93" s="26">
        <f t="shared" si="1"/>
        <v>0</v>
      </c>
      <c r="T93" s="28">
        <f t="shared" si="2"/>
        <v>0.0744</v>
      </c>
      <c r="U93" s="28">
        <f t="shared" si="3"/>
        <v>0.1362</v>
      </c>
      <c r="V93" s="25">
        <f t="shared" si="4"/>
        <v>0</v>
      </c>
      <c r="W93" s="25">
        <f t="shared" si="5"/>
        <v>0</v>
      </c>
      <c r="X93" s="25">
        <v>43.0</v>
      </c>
      <c r="Y93" s="29">
        <v>0.0043906144064283685</v>
      </c>
      <c r="Z93" s="26">
        <v>0.0015057378937847847</v>
      </c>
      <c r="AA93" s="26">
        <f t="shared" si="6"/>
        <v>-0.004390614406</v>
      </c>
      <c r="AB93" s="26">
        <f t="shared" si="7"/>
        <v>-0.8781228813</v>
      </c>
      <c r="AC93" s="15">
        <f t="shared" si="8"/>
        <v>-8.339248635</v>
      </c>
      <c r="AD93" s="26">
        <f t="shared" si="9"/>
        <v>0.002884876513</v>
      </c>
      <c r="AE93" s="26">
        <f t="shared" si="10"/>
        <v>0.0058963523</v>
      </c>
      <c r="AF93" s="15">
        <f t="shared" si="11"/>
        <v>-7.755044389</v>
      </c>
      <c r="AG93" s="15">
        <f t="shared" si="12"/>
        <v>-8.658373422</v>
      </c>
      <c r="AH93" s="26"/>
      <c r="AI93" s="26"/>
      <c r="AJ93" s="26"/>
      <c r="AK93" s="26"/>
      <c r="AL93" s="26"/>
      <c r="AM93" s="26"/>
    </row>
    <row r="94">
      <c r="A94" s="25" t="s">
        <v>27</v>
      </c>
      <c r="B94" s="25" t="s">
        <v>28</v>
      </c>
      <c r="C94" s="25" t="s">
        <v>29</v>
      </c>
      <c r="D94" s="25" t="s">
        <v>89</v>
      </c>
      <c r="E94" s="25" t="s">
        <v>72</v>
      </c>
      <c r="F94" s="25">
        <v>225.0</v>
      </c>
      <c r="G94" s="25">
        <v>11.817</v>
      </c>
      <c r="H94" s="25" t="s">
        <v>32</v>
      </c>
      <c r="I94" s="25">
        <v>0.029</v>
      </c>
      <c r="J94" s="25">
        <v>252552.0</v>
      </c>
      <c r="K94" s="25">
        <v>11.797</v>
      </c>
      <c r="L94" s="25">
        <v>11.84</v>
      </c>
      <c r="M94" s="26"/>
      <c r="N94" s="26">
        <f>J94/J95</f>
        <v>0.005709515448</v>
      </c>
      <c r="O94" s="25">
        <v>200.0</v>
      </c>
      <c r="P94" s="25">
        <f>N94*O94</f>
        <v>1.14190309</v>
      </c>
      <c r="Q94" s="26">
        <v>0.12309999999999999</v>
      </c>
      <c r="R94" s="27">
        <v>0.0309</v>
      </c>
      <c r="S94" s="26">
        <f t="shared" si="1"/>
        <v>9.276223311</v>
      </c>
      <c r="T94" s="28">
        <f t="shared" si="2"/>
        <v>0.0922</v>
      </c>
      <c r="U94" s="28">
        <f t="shared" si="3"/>
        <v>0.154</v>
      </c>
      <c r="V94" s="25">
        <f t="shared" si="4"/>
        <v>12.38506605</v>
      </c>
      <c r="W94" s="25">
        <f t="shared" si="5"/>
        <v>7.414955127</v>
      </c>
      <c r="X94" s="25">
        <v>38.0</v>
      </c>
      <c r="Y94" s="29">
        <v>0.0043906144064283685</v>
      </c>
      <c r="Z94" s="26">
        <v>0.0015057378937847847</v>
      </c>
      <c r="AA94" s="26">
        <f t="shared" si="6"/>
        <v>0.001318901041</v>
      </c>
      <c r="AB94" s="26">
        <f t="shared" si="7"/>
        <v>0.2637802082</v>
      </c>
      <c r="AC94" s="15">
        <f t="shared" si="8"/>
        <v>2.142812415</v>
      </c>
      <c r="AD94" s="26">
        <f t="shared" si="9"/>
        <v>0.002884876513</v>
      </c>
      <c r="AE94" s="26">
        <f t="shared" si="10"/>
        <v>0.0058963523</v>
      </c>
      <c r="AF94" s="15">
        <f t="shared" si="11"/>
        <v>6.127199425</v>
      </c>
      <c r="AG94" s="15">
        <f t="shared" si="12"/>
        <v>-0.2426452631</v>
      </c>
      <c r="AH94" s="26"/>
      <c r="AI94" s="26"/>
      <c r="AJ94" s="26"/>
      <c r="AK94" s="26"/>
      <c r="AL94" s="26"/>
      <c r="AM94" s="26"/>
    </row>
    <row r="95">
      <c r="A95" s="25" t="s">
        <v>27</v>
      </c>
      <c r="B95" s="25" t="s">
        <v>28</v>
      </c>
      <c r="C95" s="25" t="s">
        <v>29</v>
      </c>
      <c r="D95" s="25" t="s">
        <v>89</v>
      </c>
      <c r="E95" s="25" t="s">
        <v>33</v>
      </c>
      <c r="F95" s="25">
        <v>227.0</v>
      </c>
      <c r="G95" s="25">
        <v>11.819</v>
      </c>
      <c r="H95" s="25" t="s">
        <v>32</v>
      </c>
      <c r="I95" s="25">
        <v>0.027</v>
      </c>
      <c r="J95" s="25">
        <v>4.4233526E7</v>
      </c>
      <c r="K95" s="25">
        <v>11.782</v>
      </c>
      <c r="L95" s="25">
        <v>11.881</v>
      </c>
      <c r="M95" s="26"/>
      <c r="N95" s="26"/>
      <c r="O95" s="25">
        <v>200.0</v>
      </c>
      <c r="P95" s="26"/>
      <c r="Q95" s="26">
        <v>0.12309999999999999</v>
      </c>
      <c r="R95" s="27">
        <v>0.0309</v>
      </c>
      <c r="S95" s="26">
        <f t="shared" si="1"/>
        <v>0</v>
      </c>
      <c r="T95" s="28">
        <f t="shared" si="2"/>
        <v>0.0922</v>
      </c>
      <c r="U95" s="28">
        <f t="shared" si="3"/>
        <v>0.154</v>
      </c>
      <c r="V95" s="25">
        <f t="shared" si="4"/>
        <v>0</v>
      </c>
      <c r="W95" s="25">
        <f t="shared" si="5"/>
        <v>0</v>
      </c>
      <c r="X95" s="25">
        <v>38.0</v>
      </c>
      <c r="Y95" s="29">
        <v>0.0043906144064283685</v>
      </c>
      <c r="Z95" s="26">
        <v>0.0015057378937847847</v>
      </c>
      <c r="AA95" s="26">
        <f t="shared" si="6"/>
        <v>-0.004390614406</v>
      </c>
      <c r="AB95" s="26">
        <f t="shared" si="7"/>
        <v>-0.8781228813</v>
      </c>
      <c r="AC95" s="15">
        <f t="shared" si="8"/>
        <v>-7.133410896</v>
      </c>
      <c r="AD95" s="26">
        <f t="shared" si="9"/>
        <v>0.002884876513</v>
      </c>
      <c r="AE95" s="26">
        <f t="shared" si="10"/>
        <v>0.0058963523</v>
      </c>
      <c r="AF95" s="15">
        <f t="shared" si="11"/>
        <v>-6.257866622</v>
      </c>
      <c r="AG95" s="15">
        <f t="shared" si="12"/>
        <v>-7.65760039</v>
      </c>
      <c r="AH95" s="26"/>
      <c r="AI95" s="26"/>
      <c r="AJ95" s="26"/>
      <c r="AK95" s="26"/>
      <c r="AL95" s="26"/>
      <c r="AM95" s="26"/>
    </row>
    <row r="96">
      <c r="A96" s="25" t="s">
        <v>27</v>
      </c>
      <c r="B96" s="25" t="s">
        <v>28</v>
      </c>
      <c r="C96" s="25" t="s">
        <v>82</v>
      </c>
      <c r="D96" s="25" t="s">
        <v>89</v>
      </c>
      <c r="E96" s="25" t="s">
        <v>72</v>
      </c>
      <c r="F96" s="25">
        <v>225.0</v>
      </c>
      <c r="G96" s="25">
        <v>11.815</v>
      </c>
      <c r="H96" s="25" t="s">
        <v>32</v>
      </c>
      <c r="I96" s="25">
        <v>0.027</v>
      </c>
      <c r="J96" s="25">
        <v>117604.0</v>
      </c>
      <c r="K96" s="25">
        <v>11.801</v>
      </c>
      <c r="L96" s="25">
        <v>11.84</v>
      </c>
      <c r="M96" s="26"/>
      <c r="N96" s="26">
        <f>J96/J97</f>
        <v>0.004835466712</v>
      </c>
      <c r="O96" s="25">
        <v>200.0</v>
      </c>
      <c r="P96" s="25">
        <f>N96*O96</f>
        <v>0.9670933423</v>
      </c>
      <c r="Q96" s="26">
        <v>0.12369999999999992</v>
      </c>
      <c r="R96" s="27">
        <v>0.0309</v>
      </c>
      <c r="S96" s="26">
        <f t="shared" si="1"/>
        <v>7.818054506</v>
      </c>
      <c r="T96" s="28">
        <f t="shared" si="2"/>
        <v>0.0928</v>
      </c>
      <c r="U96" s="28">
        <f t="shared" si="3"/>
        <v>0.1546</v>
      </c>
      <c r="V96" s="25">
        <f t="shared" si="4"/>
        <v>10.42126446</v>
      </c>
      <c r="W96" s="25">
        <f t="shared" si="5"/>
        <v>6.255454996</v>
      </c>
      <c r="X96" s="25">
        <v>41.0</v>
      </c>
      <c r="Y96" s="29">
        <v>0.0043906144064283685</v>
      </c>
      <c r="Z96" s="26">
        <v>0.0015057378937847847</v>
      </c>
      <c r="AA96" s="26">
        <f t="shared" si="6"/>
        <v>0.0004448523053</v>
      </c>
      <c r="AB96" s="26">
        <f t="shared" si="7"/>
        <v>0.08897046106</v>
      </c>
      <c r="AC96" s="15">
        <f t="shared" si="8"/>
        <v>0.7192438242</v>
      </c>
      <c r="AD96" s="26">
        <f t="shared" si="9"/>
        <v>0.002884876513</v>
      </c>
      <c r="AE96" s="26">
        <f t="shared" si="10"/>
        <v>0.0058963523</v>
      </c>
      <c r="AF96" s="15">
        <f t="shared" si="11"/>
        <v>4.203858188</v>
      </c>
      <c r="AG96" s="15">
        <f t="shared" si="12"/>
        <v>-1.372426376</v>
      </c>
      <c r="AH96" s="26"/>
      <c r="AI96" s="26"/>
      <c r="AJ96" s="26"/>
      <c r="AK96" s="26"/>
      <c r="AL96" s="26"/>
      <c r="AM96" s="26"/>
    </row>
    <row r="97">
      <c r="A97" s="25" t="s">
        <v>27</v>
      </c>
      <c r="B97" s="25" t="s">
        <v>28</v>
      </c>
      <c r="C97" s="25" t="s">
        <v>82</v>
      </c>
      <c r="D97" s="25" t="s">
        <v>89</v>
      </c>
      <c r="E97" s="25" t="s">
        <v>33</v>
      </c>
      <c r="F97" s="25">
        <v>227.0</v>
      </c>
      <c r="G97" s="25">
        <v>11.818</v>
      </c>
      <c r="H97" s="25" t="s">
        <v>32</v>
      </c>
      <c r="I97" s="25">
        <v>0.028</v>
      </c>
      <c r="J97" s="25">
        <v>2.4321127E7</v>
      </c>
      <c r="K97" s="25">
        <v>11.786</v>
      </c>
      <c r="L97" s="25">
        <v>11.886</v>
      </c>
      <c r="M97" s="26"/>
      <c r="N97" s="26"/>
      <c r="O97" s="25">
        <v>200.0</v>
      </c>
      <c r="P97" s="26"/>
      <c r="Q97" s="26">
        <v>0.12369999999999992</v>
      </c>
      <c r="R97" s="27">
        <v>0.0309</v>
      </c>
      <c r="S97" s="26">
        <f t="shared" si="1"/>
        <v>0</v>
      </c>
      <c r="T97" s="28">
        <f t="shared" si="2"/>
        <v>0.0928</v>
      </c>
      <c r="U97" s="28">
        <f t="shared" si="3"/>
        <v>0.1546</v>
      </c>
      <c r="V97" s="25">
        <f t="shared" si="4"/>
        <v>0</v>
      </c>
      <c r="W97" s="25">
        <f t="shared" si="5"/>
        <v>0</v>
      </c>
      <c r="X97" s="25">
        <v>41.0</v>
      </c>
      <c r="Y97" s="29">
        <v>0.0043906144064283685</v>
      </c>
      <c r="Z97" s="26">
        <v>0.0015057378937847847</v>
      </c>
      <c r="AA97" s="26">
        <f t="shared" si="6"/>
        <v>-0.004390614406</v>
      </c>
      <c r="AB97" s="26">
        <f t="shared" si="7"/>
        <v>-0.8781228813</v>
      </c>
      <c r="AC97" s="15">
        <f t="shared" si="8"/>
        <v>-7.098810681</v>
      </c>
      <c r="AD97" s="26">
        <f t="shared" si="9"/>
        <v>0.002884876513</v>
      </c>
      <c r="AE97" s="26">
        <f t="shared" si="10"/>
        <v>0.0058963523</v>
      </c>
      <c r="AF97" s="15">
        <f t="shared" si="11"/>
        <v>-6.217406277</v>
      </c>
      <c r="AG97" s="15">
        <f t="shared" si="12"/>
        <v>-7.627881372</v>
      </c>
      <c r="AH97" s="26"/>
      <c r="AI97" s="26"/>
      <c r="AJ97" s="26"/>
      <c r="AK97" s="26"/>
      <c r="AL97" s="26"/>
      <c r="AM97" s="26"/>
    </row>
    <row r="98">
      <c r="A98" s="25" t="s">
        <v>27</v>
      </c>
      <c r="B98" s="25" t="s">
        <v>41</v>
      </c>
      <c r="C98" s="25" t="s">
        <v>46</v>
      </c>
      <c r="D98" s="25" t="s">
        <v>89</v>
      </c>
      <c r="E98" s="25" t="s">
        <v>72</v>
      </c>
      <c r="F98" s="25">
        <v>225.0</v>
      </c>
      <c r="G98" s="25">
        <v>11.816</v>
      </c>
      <c r="H98" s="25" t="s">
        <v>32</v>
      </c>
      <c r="I98" s="25">
        <v>0.039</v>
      </c>
      <c r="J98" s="25">
        <v>18292.0</v>
      </c>
      <c r="K98" s="25">
        <v>11.795</v>
      </c>
      <c r="L98" s="25">
        <v>11.85</v>
      </c>
      <c r="M98" s="26"/>
      <c r="N98" s="26">
        <f>J98/J99</f>
        <v>0.00642732054</v>
      </c>
      <c r="O98" s="25">
        <v>200.0</v>
      </c>
      <c r="P98" s="25">
        <f>N98*O98</f>
        <v>1.285464108</v>
      </c>
      <c r="Q98" s="26">
        <v>0.1299999999999999</v>
      </c>
      <c r="R98" s="27">
        <v>0.0309</v>
      </c>
      <c r="S98" s="26">
        <f t="shared" si="1"/>
        <v>9.888185446</v>
      </c>
      <c r="T98" s="28">
        <f t="shared" si="2"/>
        <v>0.0991</v>
      </c>
      <c r="U98" s="28">
        <f t="shared" si="3"/>
        <v>0.1609</v>
      </c>
      <c r="V98" s="25">
        <f t="shared" si="4"/>
        <v>12.97138353</v>
      </c>
      <c r="W98" s="25">
        <f t="shared" si="5"/>
        <v>7.989211361</v>
      </c>
      <c r="X98" s="25">
        <v>40.0</v>
      </c>
      <c r="Y98" s="29">
        <v>0.0043906144064283685</v>
      </c>
      <c r="Z98" s="26">
        <v>0.0015057378937847847</v>
      </c>
      <c r="AA98" s="26">
        <f t="shared" si="6"/>
        <v>0.002036706133</v>
      </c>
      <c r="AB98" s="26">
        <f t="shared" si="7"/>
        <v>0.4073412266</v>
      </c>
      <c r="AC98" s="15">
        <f t="shared" si="8"/>
        <v>3.133394051</v>
      </c>
      <c r="AD98" s="26">
        <f t="shared" si="9"/>
        <v>0.002884876513</v>
      </c>
      <c r="AE98" s="26">
        <f t="shared" si="10"/>
        <v>0.0058963523</v>
      </c>
      <c r="AF98" s="15">
        <f t="shared" si="11"/>
        <v>7.149231134</v>
      </c>
      <c r="AG98" s="15">
        <f t="shared" si="12"/>
        <v>0.6599978115</v>
      </c>
      <c r="AH98" s="26"/>
      <c r="AI98" s="26"/>
      <c r="AJ98" s="26"/>
      <c r="AK98" s="26"/>
      <c r="AL98" s="26"/>
      <c r="AM98" s="26"/>
    </row>
    <row r="99">
      <c r="A99" s="25" t="s">
        <v>27</v>
      </c>
      <c r="B99" s="25" t="s">
        <v>41</v>
      </c>
      <c r="C99" s="25" t="s">
        <v>46</v>
      </c>
      <c r="D99" s="25" t="s">
        <v>89</v>
      </c>
      <c r="E99" s="25" t="s">
        <v>33</v>
      </c>
      <c r="F99" s="25">
        <v>227.0</v>
      </c>
      <c r="G99" s="25">
        <v>11.821</v>
      </c>
      <c r="H99" s="25" t="s">
        <v>32</v>
      </c>
      <c r="I99" s="25">
        <v>0.028</v>
      </c>
      <c r="J99" s="25">
        <v>2845976.0</v>
      </c>
      <c r="K99" s="25">
        <v>11.786</v>
      </c>
      <c r="L99" s="25">
        <v>11.879</v>
      </c>
      <c r="M99" s="26"/>
      <c r="N99" s="26"/>
      <c r="O99" s="25">
        <v>200.0</v>
      </c>
      <c r="P99" s="26"/>
      <c r="Q99" s="26">
        <v>0.1299999999999999</v>
      </c>
      <c r="R99" s="27">
        <v>0.0309</v>
      </c>
      <c r="S99" s="26">
        <f t="shared" si="1"/>
        <v>0</v>
      </c>
      <c r="T99" s="28">
        <f t="shared" si="2"/>
        <v>0.0991</v>
      </c>
      <c r="U99" s="28">
        <f t="shared" si="3"/>
        <v>0.1609</v>
      </c>
      <c r="V99" s="25">
        <f t="shared" si="4"/>
        <v>0</v>
      </c>
      <c r="W99" s="25">
        <f t="shared" si="5"/>
        <v>0</v>
      </c>
      <c r="X99" s="25">
        <v>40.0</v>
      </c>
      <c r="Y99" s="29">
        <v>0.0043906144064283685</v>
      </c>
      <c r="Z99" s="26">
        <v>0.0015057378937847847</v>
      </c>
      <c r="AA99" s="26">
        <f t="shared" si="6"/>
        <v>-0.004390614406</v>
      </c>
      <c r="AB99" s="26">
        <f t="shared" si="7"/>
        <v>-0.8781228813</v>
      </c>
      <c r="AC99" s="15">
        <f t="shared" si="8"/>
        <v>-6.754791395</v>
      </c>
      <c r="AD99" s="26">
        <f t="shared" si="9"/>
        <v>0.002884876513</v>
      </c>
      <c r="AE99" s="26">
        <f t="shared" si="10"/>
        <v>0.0058963523</v>
      </c>
      <c r="AF99" s="15">
        <f t="shared" si="11"/>
        <v>-5.822152397</v>
      </c>
      <c r="AG99" s="15">
        <f t="shared" si="12"/>
        <v>-7.329213549</v>
      </c>
      <c r="AH99" s="26"/>
      <c r="AI99" s="26"/>
      <c r="AJ99" s="26"/>
      <c r="AK99" s="26"/>
      <c r="AL99" s="26"/>
      <c r="AM99" s="26"/>
    </row>
    <row r="100">
      <c r="A100" s="25" t="s">
        <v>27</v>
      </c>
      <c r="B100" s="25" t="s">
        <v>41</v>
      </c>
      <c r="C100" s="25" t="s">
        <v>47</v>
      </c>
      <c r="D100" s="25" t="s">
        <v>89</v>
      </c>
      <c r="E100" s="25" t="s">
        <v>72</v>
      </c>
      <c r="F100" s="25">
        <v>225.0</v>
      </c>
      <c r="G100" s="25">
        <v>11.822</v>
      </c>
      <c r="H100" s="25" t="s">
        <v>32</v>
      </c>
      <c r="I100" s="25">
        <v>0.03</v>
      </c>
      <c r="J100" s="25">
        <v>100473.0</v>
      </c>
      <c r="K100" s="25">
        <v>11.803</v>
      </c>
      <c r="L100" s="25">
        <v>11.849</v>
      </c>
      <c r="M100" s="26"/>
      <c r="N100" s="26">
        <f>J100/J101</f>
        <v>0.006265606254</v>
      </c>
      <c r="O100" s="25">
        <v>200.0</v>
      </c>
      <c r="P100" s="25">
        <f>N100*O100</f>
        <v>1.253121251</v>
      </c>
      <c r="Q100" s="26">
        <v>0.13790000000000013</v>
      </c>
      <c r="R100" s="27">
        <v>0.0309</v>
      </c>
      <c r="S100" s="26">
        <f t="shared" si="1"/>
        <v>9.087173682</v>
      </c>
      <c r="T100" s="28">
        <f t="shared" si="2"/>
        <v>0.107</v>
      </c>
      <c r="U100" s="28">
        <f t="shared" si="3"/>
        <v>0.1688</v>
      </c>
      <c r="V100" s="25">
        <f t="shared" si="4"/>
        <v>11.71141356</v>
      </c>
      <c r="W100" s="25">
        <f t="shared" si="5"/>
        <v>7.423704092</v>
      </c>
      <c r="X100" s="25">
        <v>36.0</v>
      </c>
      <c r="Y100" s="29">
        <v>0.0043906144064283685</v>
      </c>
      <c r="Z100" s="26">
        <v>0.0015057378937847847</v>
      </c>
      <c r="AA100" s="26">
        <f t="shared" si="6"/>
        <v>0.001874991847</v>
      </c>
      <c r="AB100" s="26">
        <f t="shared" si="7"/>
        <v>0.3749983694</v>
      </c>
      <c r="AC100" s="15">
        <f t="shared" si="8"/>
        <v>2.719350032</v>
      </c>
      <c r="AD100" s="26">
        <f t="shared" si="9"/>
        <v>0.002884876513</v>
      </c>
      <c r="AE100" s="26">
        <f t="shared" si="10"/>
        <v>0.0058963523</v>
      </c>
      <c r="AF100" s="15">
        <f t="shared" si="11"/>
        <v>6.319121011</v>
      </c>
      <c r="AG100" s="15">
        <f t="shared" si="12"/>
        <v>0.4375046842</v>
      </c>
      <c r="AH100" s="26"/>
      <c r="AI100" s="26"/>
      <c r="AJ100" s="26"/>
      <c r="AK100" s="26"/>
      <c r="AL100" s="26"/>
      <c r="AM100" s="26"/>
    </row>
    <row r="101">
      <c r="A101" s="25" t="s">
        <v>27</v>
      </c>
      <c r="B101" s="25" t="s">
        <v>41</v>
      </c>
      <c r="C101" s="25" t="s">
        <v>47</v>
      </c>
      <c r="D101" s="25" t="s">
        <v>89</v>
      </c>
      <c r="E101" s="25" t="s">
        <v>33</v>
      </c>
      <c r="F101" s="25">
        <v>227.0</v>
      </c>
      <c r="G101" s="25">
        <v>11.822</v>
      </c>
      <c r="H101" s="25" t="s">
        <v>32</v>
      </c>
      <c r="I101" s="25">
        <v>0.029</v>
      </c>
      <c r="J101" s="25">
        <v>1.6035639E7</v>
      </c>
      <c r="K101" s="25">
        <v>11.787</v>
      </c>
      <c r="L101" s="25">
        <v>11.886</v>
      </c>
      <c r="M101" s="26"/>
      <c r="N101" s="26"/>
      <c r="O101" s="25">
        <v>200.0</v>
      </c>
      <c r="P101" s="26"/>
      <c r="Q101" s="26">
        <v>0.13790000000000013</v>
      </c>
      <c r="R101" s="27">
        <v>0.0309</v>
      </c>
      <c r="S101" s="26">
        <f t="shared" si="1"/>
        <v>0</v>
      </c>
      <c r="T101" s="28">
        <f t="shared" si="2"/>
        <v>0.107</v>
      </c>
      <c r="U101" s="28">
        <f t="shared" si="3"/>
        <v>0.1688</v>
      </c>
      <c r="V101" s="25">
        <f t="shared" si="4"/>
        <v>0</v>
      </c>
      <c r="W101" s="25">
        <f t="shared" si="5"/>
        <v>0</v>
      </c>
      <c r="X101" s="25">
        <v>36.0</v>
      </c>
      <c r="Y101" s="29">
        <v>0.0043906144064283685</v>
      </c>
      <c r="Z101" s="26">
        <v>0.0015057378937847847</v>
      </c>
      <c r="AA101" s="26">
        <f t="shared" si="6"/>
        <v>-0.004390614406</v>
      </c>
      <c r="AB101" s="26">
        <f t="shared" si="7"/>
        <v>-0.8781228813</v>
      </c>
      <c r="AC101" s="15">
        <f t="shared" si="8"/>
        <v>-6.36782365</v>
      </c>
      <c r="AD101" s="26">
        <f t="shared" si="9"/>
        <v>0.002884876513</v>
      </c>
      <c r="AE101" s="26">
        <f t="shared" si="10"/>
        <v>0.0058963523</v>
      </c>
      <c r="AF101" s="15">
        <f t="shared" si="11"/>
        <v>-5.392292547</v>
      </c>
      <c r="AG101" s="15">
        <f t="shared" si="12"/>
        <v>-6.986199408</v>
      </c>
      <c r="AH101" s="26"/>
      <c r="AI101" s="26"/>
      <c r="AJ101" s="26"/>
      <c r="AK101" s="26"/>
      <c r="AL101" s="26"/>
      <c r="AM101" s="26"/>
    </row>
    <row r="102">
      <c r="A102" s="25" t="s">
        <v>52</v>
      </c>
      <c r="B102" s="25" t="s">
        <v>52</v>
      </c>
      <c r="C102" s="25" t="s">
        <v>83</v>
      </c>
      <c r="D102" s="25" t="s">
        <v>89</v>
      </c>
      <c r="E102" s="25" t="s">
        <v>72</v>
      </c>
      <c r="F102" s="25">
        <v>225.0</v>
      </c>
      <c r="G102" s="25">
        <v>11.822</v>
      </c>
      <c r="H102" s="25" t="s">
        <v>32</v>
      </c>
      <c r="I102" s="25">
        <v>0.028</v>
      </c>
      <c r="J102" s="25">
        <v>49797.0</v>
      </c>
      <c r="K102" s="25">
        <v>11.803</v>
      </c>
      <c r="L102" s="25">
        <v>11.853</v>
      </c>
      <c r="M102" s="26"/>
      <c r="N102" s="26">
        <f>J102/J103</f>
        <v>0.003154442645</v>
      </c>
      <c r="O102" s="25">
        <v>200.0</v>
      </c>
      <c r="P102" s="25">
        <f>N102*O102</f>
        <v>0.6308885289</v>
      </c>
      <c r="Q102" s="25">
        <v>0.0</v>
      </c>
      <c r="R102" s="25">
        <v>0.0</v>
      </c>
      <c r="S102" s="26" t="str">
        <f t="shared" si="1"/>
        <v>#DIV/0!</v>
      </c>
      <c r="T102" s="26">
        <f t="shared" si="2"/>
        <v>0</v>
      </c>
      <c r="U102" s="26">
        <f t="shared" si="3"/>
        <v>0</v>
      </c>
      <c r="V102" s="25" t="str">
        <f t="shared" si="4"/>
        <v>#DIV/0!</v>
      </c>
      <c r="W102" s="25" t="str">
        <f t="shared" si="5"/>
        <v>#DIV/0!</v>
      </c>
      <c r="X102" s="25">
        <v>0.0</v>
      </c>
      <c r="Y102" s="29">
        <v>0.0043906144064283685</v>
      </c>
      <c r="Z102" s="26">
        <v>0.0015057378937847847</v>
      </c>
      <c r="AA102" s="26">
        <f t="shared" si="6"/>
        <v>-0.001236171762</v>
      </c>
      <c r="AB102" s="26">
        <f t="shared" si="7"/>
        <v>-0.2472343524</v>
      </c>
      <c r="AC102" s="15" t="str">
        <f t="shared" si="8"/>
        <v>#DIV/0!</v>
      </c>
      <c r="AD102" s="26">
        <f t="shared" si="9"/>
        <v>0.002884876513</v>
      </c>
      <c r="AE102" s="26">
        <f t="shared" si="10"/>
        <v>0.0058963523</v>
      </c>
      <c r="AF102" s="15" t="str">
        <f t="shared" si="11"/>
        <v>#DIV/0!</v>
      </c>
      <c r="AG102" s="15" t="str">
        <f t="shared" si="12"/>
        <v>#DIV/0!</v>
      </c>
      <c r="AH102" s="26"/>
      <c r="AI102" s="26"/>
      <c r="AJ102" s="26"/>
      <c r="AK102" s="26"/>
      <c r="AL102" s="26"/>
      <c r="AM102" s="26"/>
    </row>
    <row r="103">
      <c r="A103" s="25" t="s">
        <v>52</v>
      </c>
      <c r="B103" s="25" t="s">
        <v>52</v>
      </c>
      <c r="C103" s="25" t="s">
        <v>83</v>
      </c>
      <c r="D103" s="25" t="s">
        <v>89</v>
      </c>
      <c r="E103" s="25" t="s">
        <v>33</v>
      </c>
      <c r="F103" s="25">
        <v>227.0</v>
      </c>
      <c r="G103" s="25">
        <v>11.823</v>
      </c>
      <c r="H103" s="25" t="s">
        <v>32</v>
      </c>
      <c r="I103" s="25">
        <v>0.03</v>
      </c>
      <c r="J103" s="25">
        <v>1.5786307E7</v>
      </c>
      <c r="K103" s="25">
        <v>11.781</v>
      </c>
      <c r="L103" s="25">
        <v>11.887</v>
      </c>
      <c r="M103" s="26"/>
      <c r="N103" s="26"/>
      <c r="O103" s="25">
        <v>200.0</v>
      </c>
      <c r="P103" s="26"/>
      <c r="Q103" s="25">
        <v>0.0</v>
      </c>
      <c r="R103" s="25">
        <v>0.0</v>
      </c>
      <c r="S103" s="26" t="str">
        <f t="shared" si="1"/>
        <v>#DIV/0!</v>
      </c>
      <c r="T103" s="26">
        <f t="shared" si="2"/>
        <v>0</v>
      </c>
      <c r="U103" s="26">
        <f t="shared" si="3"/>
        <v>0</v>
      </c>
      <c r="V103" s="25" t="str">
        <f t="shared" si="4"/>
        <v>#DIV/0!</v>
      </c>
      <c r="W103" s="25" t="str">
        <f t="shared" si="5"/>
        <v>#DIV/0!</v>
      </c>
      <c r="X103" s="25">
        <v>0.0</v>
      </c>
      <c r="Y103" s="29">
        <v>0.0043906144064283685</v>
      </c>
      <c r="Z103" s="26">
        <v>0.0015057378937847847</v>
      </c>
      <c r="AA103" s="26">
        <f t="shared" si="6"/>
        <v>-0.004390614406</v>
      </c>
      <c r="AB103" s="26">
        <f t="shared" si="7"/>
        <v>-0.8781228813</v>
      </c>
      <c r="AC103" s="15" t="str">
        <f t="shared" si="8"/>
        <v>#DIV/0!</v>
      </c>
      <c r="AD103" s="26">
        <f t="shared" si="9"/>
        <v>0.002884876513</v>
      </c>
      <c r="AE103" s="26">
        <f t="shared" si="10"/>
        <v>0.0058963523</v>
      </c>
      <c r="AF103" s="15" t="str">
        <f t="shared" si="11"/>
        <v>#DIV/0!</v>
      </c>
      <c r="AG103" s="15" t="str">
        <f t="shared" si="12"/>
        <v>#DIV/0!</v>
      </c>
      <c r="AH103" s="26"/>
      <c r="AI103" s="26"/>
      <c r="AJ103" s="26"/>
      <c r="AK103" s="26"/>
      <c r="AL103" s="26"/>
      <c r="AM103" s="26"/>
    </row>
    <row r="104">
      <c r="A104" s="25" t="s">
        <v>52</v>
      </c>
      <c r="B104" s="25" t="s">
        <v>52</v>
      </c>
      <c r="C104" s="25" t="s">
        <v>84</v>
      </c>
      <c r="D104" s="25" t="s">
        <v>89</v>
      </c>
      <c r="E104" s="25" t="s">
        <v>72</v>
      </c>
      <c r="F104" s="25">
        <v>225.0</v>
      </c>
      <c r="G104" s="25">
        <v>11.819</v>
      </c>
      <c r="H104" s="25" t="s">
        <v>32</v>
      </c>
      <c r="I104" s="25">
        <v>0.035</v>
      </c>
      <c r="J104" s="25">
        <v>102653.0</v>
      </c>
      <c r="K104" s="25">
        <v>11.797</v>
      </c>
      <c r="L104" s="25">
        <v>11.86</v>
      </c>
      <c r="M104" s="26"/>
      <c r="N104" s="26">
        <f>J104/J105</f>
        <v>0.006653150332</v>
      </c>
      <c r="O104" s="25">
        <v>200.0</v>
      </c>
      <c r="P104" s="25">
        <f>N104*O104</f>
        <v>1.330630066</v>
      </c>
      <c r="Q104" s="25">
        <v>0.0</v>
      </c>
      <c r="R104" s="25">
        <v>0.0</v>
      </c>
      <c r="S104" s="26" t="str">
        <f t="shared" si="1"/>
        <v>#DIV/0!</v>
      </c>
      <c r="T104" s="26">
        <f t="shared" si="2"/>
        <v>0</v>
      </c>
      <c r="U104" s="26">
        <f t="shared" si="3"/>
        <v>0</v>
      </c>
      <c r="V104" s="25" t="str">
        <f t="shared" si="4"/>
        <v>#DIV/0!</v>
      </c>
      <c r="W104" s="25" t="str">
        <f t="shared" si="5"/>
        <v>#DIV/0!</v>
      </c>
      <c r="X104" s="25">
        <v>0.0</v>
      </c>
      <c r="Y104" s="29">
        <v>0.0043906144064283685</v>
      </c>
      <c r="Z104" s="26">
        <v>0.0015057378937847847</v>
      </c>
      <c r="AA104" s="26">
        <f t="shared" si="6"/>
        <v>0.002262535925</v>
      </c>
      <c r="AB104" s="26">
        <f t="shared" si="7"/>
        <v>0.4525071851</v>
      </c>
      <c r="AC104" s="15" t="str">
        <f t="shared" si="8"/>
        <v>#DIV/0!</v>
      </c>
      <c r="AD104" s="26">
        <f t="shared" si="9"/>
        <v>0.002884876513</v>
      </c>
      <c r="AE104" s="26">
        <f t="shared" si="10"/>
        <v>0.0058963523</v>
      </c>
      <c r="AF104" s="15" t="str">
        <f t="shared" si="11"/>
        <v>#DIV/0!</v>
      </c>
      <c r="AG104" s="15" t="str">
        <f t="shared" si="12"/>
        <v>#DIV/0!</v>
      </c>
      <c r="AH104" s="26"/>
      <c r="AI104" s="26"/>
      <c r="AJ104" s="26"/>
      <c r="AK104" s="26"/>
      <c r="AL104" s="26"/>
      <c r="AM104" s="26"/>
    </row>
    <row r="105">
      <c r="A105" s="25" t="s">
        <v>52</v>
      </c>
      <c r="B105" s="25" t="s">
        <v>52</v>
      </c>
      <c r="C105" s="25" t="s">
        <v>84</v>
      </c>
      <c r="D105" s="25" t="s">
        <v>89</v>
      </c>
      <c r="E105" s="25" t="s">
        <v>33</v>
      </c>
      <c r="F105" s="25">
        <v>227.0</v>
      </c>
      <c r="G105" s="25">
        <v>11.822</v>
      </c>
      <c r="H105" s="25" t="s">
        <v>32</v>
      </c>
      <c r="I105" s="25">
        <v>0.03</v>
      </c>
      <c r="J105" s="25">
        <v>1.5429232E7</v>
      </c>
      <c r="K105" s="25">
        <v>11.782</v>
      </c>
      <c r="L105" s="25">
        <v>11.876</v>
      </c>
      <c r="M105" s="26"/>
      <c r="N105" s="26"/>
      <c r="O105" s="25">
        <v>200.0</v>
      </c>
      <c r="P105" s="26"/>
      <c r="Q105" s="25">
        <v>0.0</v>
      </c>
      <c r="R105" s="25">
        <v>0.0</v>
      </c>
      <c r="S105" s="26" t="str">
        <f t="shared" si="1"/>
        <v>#DIV/0!</v>
      </c>
      <c r="T105" s="26">
        <f t="shared" si="2"/>
        <v>0</v>
      </c>
      <c r="U105" s="26">
        <f t="shared" si="3"/>
        <v>0</v>
      </c>
      <c r="V105" s="25" t="str">
        <f t="shared" si="4"/>
        <v>#DIV/0!</v>
      </c>
      <c r="W105" s="25" t="str">
        <f t="shared" si="5"/>
        <v>#DIV/0!</v>
      </c>
      <c r="X105" s="25">
        <v>0.0</v>
      </c>
      <c r="Y105" s="29">
        <v>0.0043906144064283685</v>
      </c>
      <c r="Z105" s="26">
        <v>0.0015057378937847847</v>
      </c>
      <c r="AA105" s="26">
        <f t="shared" si="6"/>
        <v>-0.004390614406</v>
      </c>
      <c r="AB105" s="26">
        <f t="shared" si="7"/>
        <v>-0.8781228813</v>
      </c>
      <c r="AC105" s="15" t="str">
        <f t="shared" si="8"/>
        <v>#DIV/0!</v>
      </c>
      <c r="AD105" s="26">
        <f t="shared" si="9"/>
        <v>0.002884876513</v>
      </c>
      <c r="AE105" s="26">
        <f t="shared" si="10"/>
        <v>0.0058963523</v>
      </c>
      <c r="AF105" s="15" t="str">
        <f t="shared" si="11"/>
        <v>#DIV/0!</v>
      </c>
      <c r="AG105" s="15" t="str">
        <f t="shared" si="12"/>
        <v>#DIV/0!</v>
      </c>
      <c r="AH105" s="26"/>
      <c r="AI105" s="26"/>
      <c r="AJ105" s="26"/>
      <c r="AK105" s="26"/>
      <c r="AL105" s="26"/>
      <c r="AM105" s="26"/>
    </row>
    <row r="106">
      <c r="A106" s="25" t="s">
        <v>52</v>
      </c>
      <c r="B106" s="25" t="s">
        <v>52</v>
      </c>
      <c r="C106" s="25" t="s">
        <v>85</v>
      </c>
      <c r="D106" s="25" t="s">
        <v>89</v>
      </c>
      <c r="E106" s="25" t="s">
        <v>72</v>
      </c>
      <c r="F106" s="25">
        <v>225.0</v>
      </c>
      <c r="G106" s="25">
        <v>11.817</v>
      </c>
      <c r="H106" s="25" t="s">
        <v>32</v>
      </c>
      <c r="I106" s="25">
        <v>0.03</v>
      </c>
      <c r="J106" s="25">
        <v>147571.0</v>
      </c>
      <c r="K106" s="25">
        <v>11.797</v>
      </c>
      <c r="L106" s="25">
        <v>11.853</v>
      </c>
      <c r="M106" s="26"/>
      <c r="N106" s="26">
        <f>J106/J107</f>
        <v>0.005260118906</v>
      </c>
      <c r="O106" s="25">
        <v>200.0</v>
      </c>
      <c r="P106" s="25">
        <f>N106*O106</f>
        <v>1.052023781</v>
      </c>
      <c r="Q106" s="25">
        <v>0.0</v>
      </c>
      <c r="R106" s="25">
        <v>0.0</v>
      </c>
      <c r="S106" s="26" t="str">
        <f t="shared" si="1"/>
        <v>#DIV/0!</v>
      </c>
      <c r="T106" s="26">
        <f t="shared" si="2"/>
        <v>0</v>
      </c>
      <c r="U106" s="26">
        <f t="shared" si="3"/>
        <v>0</v>
      </c>
      <c r="V106" s="25" t="str">
        <f t="shared" si="4"/>
        <v>#DIV/0!</v>
      </c>
      <c r="W106" s="25" t="str">
        <f t="shared" si="5"/>
        <v>#DIV/0!</v>
      </c>
      <c r="X106" s="25">
        <v>0.0</v>
      </c>
      <c r="Y106" s="29">
        <v>0.0043906144064283685</v>
      </c>
      <c r="Z106" s="26">
        <v>0.0015057378937847847</v>
      </c>
      <c r="AA106" s="26">
        <f t="shared" si="6"/>
        <v>0.0008695044992</v>
      </c>
      <c r="AB106" s="26">
        <f t="shared" si="7"/>
        <v>0.1739008998</v>
      </c>
      <c r="AC106" s="15" t="str">
        <f t="shared" si="8"/>
        <v>#DIV/0!</v>
      </c>
      <c r="AD106" s="26">
        <f t="shared" si="9"/>
        <v>0.002884876513</v>
      </c>
      <c r="AE106" s="26">
        <f t="shared" si="10"/>
        <v>0.0058963523</v>
      </c>
      <c r="AF106" s="15" t="str">
        <f t="shared" si="11"/>
        <v>#DIV/0!</v>
      </c>
      <c r="AG106" s="15" t="str">
        <f t="shared" si="12"/>
        <v>#DIV/0!</v>
      </c>
      <c r="AH106" s="26"/>
      <c r="AI106" s="26"/>
      <c r="AJ106" s="26"/>
      <c r="AK106" s="26"/>
      <c r="AL106" s="26"/>
      <c r="AM106" s="26"/>
    </row>
    <row r="107">
      <c r="A107" s="25" t="s">
        <v>52</v>
      </c>
      <c r="B107" s="25" t="s">
        <v>52</v>
      </c>
      <c r="C107" s="25" t="s">
        <v>85</v>
      </c>
      <c r="D107" s="25" t="s">
        <v>89</v>
      </c>
      <c r="E107" s="25" t="s">
        <v>33</v>
      </c>
      <c r="F107" s="25">
        <v>227.0</v>
      </c>
      <c r="G107" s="25">
        <v>11.82</v>
      </c>
      <c r="H107" s="25" t="s">
        <v>32</v>
      </c>
      <c r="I107" s="25">
        <v>0.029</v>
      </c>
      <c r="J107" s="25">
        <v>2.8054689E7</v>
      </c>
      <c r="K107" s="25">
        <v>11.786</v>
      </c>
      <c r="L107" s="25">
        <v>11.879</v>
      </c>
      <c r="M107" s="26"/>
      <c r="N107" s="26"/>
      <c r="O107" s="25">
        <v>200.0</v>
      </c>
      <c r="P107" s="26"/>
      <c r="Q107" s="25">
        <v>0.0</v>
      </c>
      <c r="R107" s="25">
        <v>0.0</v>
      </c>
      <c r="S107" s="26" t="str">
        <f t="shared" si="1"/>
        <v>#DIV/0!</v>
      </c>
      <c r="T107" s="26">
        <f t="shared" si="2"/>
        <v>0</v>
      </c>
      <c r="U107" s="26">
        <f t="shared" si="3"/>
        <v>0</v>
      </c>
      <c r="V107" s="25" t="str">
        <f t="shared" si="4"/>
        <v>#DIV/0!</v>
      </c>
      <c r="W107" s="25" t="str">
        <f t="shared" si="5"/>
        <v>#DIV/0!</v>
      </c>
      <c r="X107" s="25">
        <v>0.0</v>
      </c>
      <c r="Y107" s="29">
        <v>0.0043906144064283685</v>
      </c>
      <c r="Z107" s="26">
        <v>0.0015057378937847847</v>
      </c>
      <c r="AA107" s="26">
        <f t="shared" si="6"/>
        <v>-0.004390614406</v>
      </c>
      <c r="AB107" s="26">
        <f t="shared" si="7"/>
        <v>-0.8781228813</v>
      </c>
      <c r="AC107" s="15" t="str">
        <f t="shared" si="8"/>
        <v>#DIV/0!</v>
      </c>
      <c r="AD107" s="26">
        <f t="shared" si="9"/>
        <v>0.002884876513</v>
      </c>
      <c r="AE107" s="26">
        <f t="shared" si="10"/>
        <v>0.0058963523</v>
      </c>
      <c r="AF107" s="15" t="str">
        <f t="shared" si="11"/>
        <v>#DIV/0!</v>
      </c>
      <c r="AG107" s="15" t="str">
        <f t="shared" si="12"/>
        <v>#DIV/0!</v>
      </c>
      <c r="AH107" s="26"/>
      <c r="AI107" s="26"/>
      <c r="AJ107" s="26"/>
      <c r="AK107" s="26"/>
      <c r="AL107" s="26"/>
      <c r="AM107" s="26"/>
    </row>
    <row r="108">
      <c r="A108" s="25" t="s">
        <v>52</v>
      </c>
      <c r="B108" s="25" t="s">
        <v>52</v>
      </c>
      <c r="C108" s="25" t="s">
        <v>86</v>
      </c>
      <c r="D108" s="25" t="s">
        <v>89</v>
      </c>
      <c r="E108" s="25" t="s">
        <v>72</v>
      </c>
      <c r="F108" s="25">
        <v>225.0</v>
      </c>
      <c r="G108" s="25">
        <v>11.821</v>
      </c>
      <c r="H108" s="25" t="s">
        <v>32</v>
      </c>
      <c r="I108" s="25">
        <v>0.025</v>
      </c>
      <c r="J108" s="25">
        <v>43319.0</v>
      </c>
      <c r="K108" s="25">
        <v>11.791</v>
      </c>
      <c r="L108" s="25">
        <v>11.853</v>
      </c>
      <c r="M108" s="26"/>
      <c r="N108" s="26">
        <f>J108/J109</f>
        <v>0.003270367491</v>
      </c>
      <c r="O108" s="25">
        <v>200.0</v>
      </c>
      <c r="P108" s="25">
        <f>N108*O108</f>
        <v>0.6540734983</v>
      </c>
      <c r="Q108" s="25">
        <v>0.0</v>
      </c>
      <c r="R108" s="25">
        <v>0.0</v>
      </c>
      <c r="S108" s="26" t="str">
        <f t="shared" si="1"/>
        <v>#DIV/0!</v>
      </c>
      <c r="T108" s="26">
        <f t="shared" si="2"/>
        <v>0</v>
      </c>
      <c r="U108" s="26">
        <f t="shared" si="3"/>
        <v>0</v>
      </c>
      <c r="V108" s="25" t="str">
        <f t="shared" si="4"/>
        <v>#DIV/0!</v>
      </c>
      <c r="W108" s="25" t="str">
        <f t="shared" si="5"/>
        <v>#DIV/0!</v>
      </c>
      <c r="X108" s="25">
        <v>0.0</v>
      </c>
      <c r="Y108" s="29">
        <v>0.0043906144064283685</v>
      </c>
      <c r="Z108" s="26">
        <v>0.0015057378937847847</v>
      </c>
      <c r="AA108" s="26">
        <f t="shared" si="6"/>
        <v>-0.001120246915</v>
      </c>
      <c r="AB108" s="26">
        <f t="shared" si="7"/>
        <v>-0.224049383</v>
      </c>
      <c r="AC108" s="15" t="str">
        <f t="shared" si="8"/>
        <v>#DIV/0!</v>
      </c>
      <c r="AD108" s="26">
        <f t="shared" si="9"/>
        <v>0.002884876513</v>
      </c>
      <c r="AE108" s="26">
        <f t="shared" si="10"/>
        <v>0.0058963523</v>
      </c>
      <c r="AF108" s="15" t="str">
        <f t="shared" si="11"/>
        <v>#DIV/0!</v>
      </c>
      <c r="AG108" s="15" t="str">
        <f t="shared" si="12"/>
        <v>#DIV/0!</v>
      </c>
      <c r="AH108" s="26"/>
      <c r="AI108" s="26"/>
      <c r="AJ108" s="26"/>
      <c r="AK108" s="26"/>
      <c r="AL108" s="26"/>
      <c r="AM108" s="26"/>
    </row>
    <row r="109">
      <c r="A109" s="25" t="s">
        <v>52</v>
      </c>
      <c r="B109" s="25" t="s">
        <v>52</v>
      </c>
      <c r="C109" s="25" t="s">
        <v>86</v>
      </c>
      <c r="D109" s="25" t="s">
        <v>89</v>
      </c>
      <c r="E109" s="25" t="s">
        <v>33</v>
      </c>
      <c r="F109" s="25">
        <v>227.0</v>
      </c>
      <c r="G109" s="25">
        <v>11.821</v>
      </c>
      <c r="H109" s="25" t="s">
        <v>32</v>
      </c>
      <c r="I109" s="25">
        <v>0.025</v>
      </c>
      <c r="J109" s="25">
        <v>1.3245912E7</v>
      </c>
      <c r="K109" s="25">
        <v>11.786</v>
      </c>
      <c r="L109" s="25">
        <v>11.873</v>
      </c>
      <c r="M109" s="26"/>
      <c r="N109" s="26"/>
      <c r="O109" s="25">
        <v>200.0</v>
      </c>
      <c r="P109" s="26"/>
      <c r="Q109" s="25">
        <v>0.0</v>
      </c>
      <c r="R109" s="25">
        <v>0.0</v>
      </c>
      <c r="S109" s="26" t="str">
        <f t="shared" si="1"/>
        <v>#DIV/0!</v>
      </c>
      <c r="T109" s="26">
        <f t="shared" si="2"/>
        <v>0</v>
      </c>
      <c r="U109" s="26">
        <f t="shared" si="3"/>
        <v>0</v>
      </c>
      <c r="V109" s="25" t="str">
        <f t="shared" si="4"/>
        <v>#DIV/0!</v>
      </c>
      <c r="W109" s="25" t="str">
        <f t="shared" si="5"/>
        <v>#DIV/0!</v>
      </c>
      <c r="X109" s="25">
        <v>0.0</v>
      </c>
      <c r="Y109" s="29">
        <v>0.0043906144064283685</v>
      </c>
      <c r="Z109" s="26">
        <v>0.0015057378937847847</v>
      </c>
      <c r="AA109" s="26">
        <f t="shared" si="6"/>
        <v>-0.004390614406</v>
      </c>
      <c r="AB109" s="26">
        <f t="shared" si="7"/>
        <v>-0.8781228813</v>
      </c>
      <c r="AC109" s="15" t="str">
        <f t="shared" si="8"/>
        <v>#DIV/0!</v>
      </c>
      <c r="AD109" s="26">
        <f t="shared" si="9"/>
        <v>0.002884876513</v>
      </c>
      <c r="AE109" s="26">
        <f t="shared" si="10"/>
        <v>0.0058963523</v>
      </c>
      <c r="AF109" s="15" t="str">
        <f t="shared" si="11"/>
        <v>#DIV/0!</v>
      </c>
      <c r="AG109" s="15" t="str">
        <f t="shared" si="12"/>
        <v>#DIV/0!</v>
      </c>
      <c r="AH109" s="26"/>
      <c r="AI109" s="26"/>
      <c r="AJ109" s="26"/>
      <c r="AK109" s="26"/>
      <c r="AL109" s="26"/>
      <c r="AM109" s="26"/>
    </row>
    <row r="110">
      <c r="A110" s="25" t="s">
        <v>52</v>
      </c>
      <c r="B110" s="25" t="s">
        <v>52</v>
      </c>
      <c r="C110" s="25" t="s">
        <v>87</v>
      </c>
      <c r="D110" s="25" t="s">
        <v>89</v>
      </c>
      <c r="E110" s="25" t="s">
        <v>72</v>
      </c>
      <c r="F110" s="25">
        <v>225.0</v>
      </c>
      <c r="G110" s="25">
        <v>11.815</v>
      </c>
      <c r="H110" s="25" t="s">
        <v>32</v>
      </c>
      <c r="I110" s="25">
        <v>0.023</v>
      </c>
      <c r="J110" s="25">
        <v>19985.0</v>
      </c>
      <c r="K110" s="25">
        <v>11.797</v>
      </c>
      <c r="L110" s="25">
        <v>11.835</v>
      </c>
      <c r="M110" s="26"/>
      <c r="N110" s="26">
        <f>J110/J111</f>
        <v>0.002912560942</v>
      </c>
      <c r="O110" s="25">
        <v>200.0</v>
      </c>
      <c r="P110" s="25">
        <f>N110*O110</f>
        <v>0.5825121884</v>
      </c>
      <c r="Q110" s="25">
        <v>0.0</v>
      </c>
      <c r="R110" s="25">
        <v>0.0</v>
      </c>
      <c r="S110" s="26" t="str">
        <f t="shared" si="1"/>
        <v>#DIV/0!</v>
      </c>
      <c r="T110" s="26">
        <f t="shared" si="2"/>
        <v>0</v>
      </c>
      <c r="U110" s="26">
        <f t="shared" si="3"/>
        <v>0</v>
      </c>
      <c r="V110" s="25" t="str">
        <f t="shared" si="4"/>
        <v>#DIV/0!</v>
      </c>
      <c r="W110" s="25" t="str">
        <f t="shared" si="5"/>
        <v>#DIV/0!</v>
      </c>
      <c r="X110" s="25">
        <v>0.0</v>
      </c>
      <c r="Y110" s="29">
        <v>0.0043906144064283685</v>
      </c>
      <c r="Z110" s="26">
        <v>0.0015057378937847847</v>
      </c>
      <c r="AA110" s="26">
        <f t="shared" si="6"/>
        <v>-0.001478053465</v>
      </c>
      <c r="AB110" s="26">
        <f t="shared" si="7"/>
        <v>-0.2956106929</v>
      </c>
      <c r="AC110" s="15" t="str">
        <f t="shared" si="8"/>
        <v>#DIV/0!</v>
      </c>
      <c r="AD110" s="26">
        <f t="shared" si="9"/>
        <v>0.002884876513</v>
      </c>
      <c r="AE110" s="26">
        <f t="shared" si="10"/>
        <v>0.0058963523</v>
      </c>
      <c r="AF110" s="15" t="str">
        <f t="shared" si="11"/>
        <v>#DIV/0!</v>
      </c>
      <c r="AG110" s="15" t="str">
        <f t="shared" si="12"/>
        <v>#DIV/0!</v>
      </c>
      <c r="AH110" s="26"/>
      <c r="AI110" s="26"/>
      <c r="AJ110" s="26"/>
      <c r="AK110" s="26"/>
      <c r="AL110" s="26"/>
      <c r="AM110" s="26"/>
    </row>
    <row r="111">
      <c r="A111" s="25" t="s">
        <v>52</v>
      </c>
      <c r="B111" s="25" t="s">
        <v>52</v>
      </c>
      <c r="C111" s="25" t="s">
        <v>87</v>
      </c>
      <c r="D111" s="25" t="s">
        <v>89</v>
      </c>
      <c r="E111" s="25" t="s">
        <v>33</v>
      </c>
      <c r="F111" s="25">
        <v>227.0</v>
      </c>
      <c r="G111" s="25">
        <v>11.817</v>
      </c>
      <c r="H111" s="25" t="s">
        <v>32</v>
      </c>
      <c r="I111" s="25">
        <v>0.029</v>
      </c>
      <c r="J111" s="25">
        <v>6861659.0</v>
      </c>
      <c r="K111" s="25">
        <v>11.781</v>
      </c>
      <c r="L111" s="25">
        <v>11.898</v>
      </c>
      <c r="M111" s="26"/>
      <c r="N111" s="26"/>
      <c r="O111" s="25">
        <v>200.0</v>
      </c>
      <c r="P111" s="26"/>
      <c r="Q111" s="25">
        <v>0.0</v>
      </c>
      <c r="R111" s="25">
        <v>0.0</v>
      </c>
      <c r="S111" s="26" t="str">
        <f t="shared" si="1"/>
        <v>#DIV/0!</v>
      </c>
      <c r="T111" s="26">
        <f t="shared" si="2"/>
        <v>0</v>
      </c>
      <c r="U111" s="26">
        <f t="shared" si="3"/>
        <v>0</v>
      </c>
      <c r="V111" s="25" t="str">
        <f t="shared" si="4"/>
        <v>#DIV/0!</v>
      </c>
      <c r="W111" s="25" t="str">
        <f t="shared" si="5"/>
        <v>#DIV/0!</v>
      </c>
      <c r="X111" s="25">
        <v>0.0</v>
      </c>
      <c r="Y111" s="29">
        <v>0.0043906144064283685</v>
      </c>
      <c r="Z111" s="26">
        <v>0.0015057378937847847</v>
      </c>
      <c r="AA111" s="26">
        <f t="shared" si="6"/>
        <v>-0.004390614406</v>
      </c>
      <c r="AB111" s="26">
        <f t="shared" si="7"/>
        <v>-0.8781228813</v>
      </c>
      <c r="AC111" s="15" t="str">
        <f t="shared" si="8"/>
        <v>#DIV/0!</v>
      </c>
      <c r="AD111" s="26">
        <f t="shared" si="9"/>
        <v>0.002884876513</v>
      </c>
      <c r="AE111" s="26">
        <f t="shared" si="10"/>
        <v>0.0058963523</v>
      </c>
      <c r="AF111" s="15" t="str">
        <f t="shared" si="11"/>
        <v>#DIV/0!</v>
      </c>
      <c r="AG111" s="15" t="str">
        <f t="shared" si="12"/>
        <v>#DIV/0!</v>
      </c>
      <c r="AH111" s="26"/>
      <c r="AI111" s="26"/>
      <c r="AJ111" s="26"/>
      <c r="AK111" s="26"/>
      <c r="AL111" s="26"/>
      <c r="AM111" s="26"/>
    </row>
    <row r="112">
      <c r="A112" s="25" t="s">
        <v>52</v>
      </c>
      <c r="B112" s="25" t="s">
        <v>52</v>
      </c>
      <c r="C112" s="25" t="s">
        <v>88</v>
      </c>
      <c r="D112" s="25" t="s">
        <v>89</v>
      </c>
      <c r="E112" s="25" t="s">
        <v>72</v>
      </c>
      <c r="F112" s="25">
        <v>225.0</v>
      </c>
      <c r="G112" s="25">
        <v>11.816</v>
      </c>
      <c r="H112" s="25" t="s">
        <v>32</v>
      </c>
      <c r="I112" s="25">
        <v>0.04</v>
      </c>
      <c r="J112" s="25">
        <v>33263.0</v>
      </c>
      <c r="K112" s="25">
        <v>11.797</v>
      </c>
      <c r="L112" s="25">
        <v>11.856</v>
      </c>
      <c r="M112" s="26"/>
      <c r="N112" s="26">
        <f>J112/J113</f>
        <v>0.005093046123</v>
      </c>
      <c r="O112" s="25">
        <v>200.0</v>
      </c>
      <c r="P112" s="25">
        <f>N112*O112</f>
        <v>1.018609225</v>
      </c>
      <c r="Q112" s="25">
        <v>0.0</v>
      </c>
      <c r="R112" s="25">
        <v>0.0</v>
      </c>
      <c r="S112" s="26" t="str">
        <f t="shared" si="1"/>
        <v>#DIV/0!</v>
      </c>
      <c r="T112" s="26">
        <f t="shared" si="2"/>
        <v>0</v>
      </c>
      <c r="U112" s="26">
        <f t="shared" si="3"/>
        <v>0</v>
      </c>
      <c r="V112" s="25" t="str">
        <f t="shared" si="4"/>
        <v>#DIV/0!</v>
      </c>
      <c r="W112" s="25" t="str">
        <f t="shared" si="5"/>
        <v>#DIV/0!</v>
      </c>
      <c r="X112" s="25">
        <v>0.0</v>
      </c>
      <c r="Y112" s="29">
        <v>0.0043906144064283685</v>
      </c>
      <c r="Z112" s="26">
        <v>0.0015057378937847847</v>
      </c>
      <c r="AA112" s="26">
        <f t="shared" si="6"/>
        <v>0.0007024317169</v>
      </c>
      <c r="AB112" s="26">
        <f t="shared" si="7"/>
        <v>0.1404863434</v>
      </c>
      <c r="AC112" s="15" t="str">
        <f t="shared" si="8"/>
        <v>#DIV/0!</v>
      </c>
      <c r="AD112" s="26">
        <f t="shared" si="9"/>
        <v>0.002884876513</v>
      </c>
      <c r="AE112" s="26">
        <f t="shared" si="10"/>
        <v>0.0058963523</v>
      </c>
      <c r="AF112" s="15" t="str">
        <f t="shared" si="11"/>
        <v>#DIV/0!</v>
      </c>
      <c r="AG112" s="15" t="str">
        <f t="shared" si="12"/>
        <v>#DIV/0!</v>
      </c>
      <c r="AH112" s="26"/>
      <c r="AI112" s="26"/>
      <c r="AJ112" s="26"/>
      <c r="AK112" s="26"/>
      <c r="AL112" s="26"/>
      <c r="AM112" s="26"/>
    </row>
    <row r="113">
      <c r="A113" s="25" t="s">
        <v>52</v>
      </c>
      <c r="B113" s="25" t="s">
        <v>52</v>
      </c>
      <c r="C113" s="25" t="s">
        <v>88</v>
      </c>
      <c r="D113" s="25" t="s">
        <v>89</v>
      </c>
      <c r="E113" s="25" t="s">
        <v>33</v>
      </c>
      <c r="F113" s="25">
        <v>227.0</v>
      </c>
      <c r="G113" s="25">
        <v>11.82</v>
      </c>
      <c r="H113" s="25" t="s">
        <v>32</v>
      </c>
      <c r="I113" s="25">
        <v>0.031</v>
      </c>
      <c r="J113" s="25">
        <v>6531062.0</v>
      </c>
      <c r="K113" s="25">
        <v>11.785</v>
      </c>
      <c r="L113" s="25">
        <v>11.886</v>
      </c>
      <c r="M113" s="26"/>
      <c r="N113" s="26"/>
      <c r="O113" s="25">
        <v>200.0</v>
      </c>
      <c r="P113" s="26"/>
      <c r="Q113" s="25">
        <v>0.0</v>
      </c>
      <c r="R113" s="25">
        <v>0.0</v>
      </c>
      <c r="S113" s="26" t="str">
        <f t="shared" si="1"/>
        <v>#DIV/0!</v>
      </c>
      <c r="T113" s="26">
        <f t="shared" si="2"/>
        <v>0</v>
      </c>
      <c r="U113" s="26">
        <f t="shared" si="3"/>
        <v>0</v>
      </c>
      <c r="V113" s="25" t="str">
        <f t="shared" si="4"/>
        <v>#DIV/0!</v>
      </c>
      <c r="W113" s="25" t="str">
        <f t="shared" si="5"/>
        <v>#DIV/0!</v>
      </c>
      <c r="X113" s="25">
        <v>0.0</v>
      </c>
      <c r="Y113" s="29">
        <v>0.0043906144064283685</v>
      </c>
      <c r="Z113" s="26">
        <v>0.0015057378937847847</v>
      </c>
      <c r="AA113" s="26">
        <f t="shared" si="6"/>
        <v>-0.004390614406</v>
      </c>
      <c r="AB113" s="26">
        <f t="shared" si="7"/>
        <v>-0.8781228813</v>
      </c>
      <c r="AC113" s="15" t="str">
        <f t="shared" si="8"/>
        <v>#DIV/0!</v>
      </c>
      <c r="AD113" s="26">
        <f t="shared" si="9"/>
        <v>0.002884876513</v>
      </c>
      <c r="AE113" s="26">
        <f t="shared" si="10"/>
        <v>0.0058963523</v>
      </c>
      <c r="AF113" s="15" t="str">
        <f t="shared" si="11"/>
        <v>#DIV/0!</v>
      </c>
      <c r="AG113" s="15" t="str">
        <f t="shared" si="12"/>
        <v>#DIV/0!</v>
      </c>
      <c r="AH113" s="26"/>
      <c r="AI113" s="26"/>
      <c r="AJ113" s="26"/>
      <c r="AK113" s="26"/>
      <c r="AL113" s="26"/>
      <c r="AM113" s="26"/>
    </row>
    <row r="114">
      <c r="A114" s="30" t="s">
        <v>34</v>
      </c>
      <c r="B114" s="30" t="s">
        <v>28</v>
      </c>
      <c r="C114" s="30" t="s">
        <v>78</v>
      </c>
      <c r="D114" s="30" t="s">
        <v>90</v>
      </c>
      <c r="E114" s="30" t="s">
        <v>31</v>
      </c>
      <c r="F114" s="30">
        <v>225.0</v>
      </c>
      <c r="G114" s="30">
        <v>11.995</v>
      </c>
      <c r="H114" s="30" t="s">
        <v>32</v>
      </c>
      <c r="I114" s="30">
        <v>0.024</v>
      </c>
      <c r="J114" s="30">
        <v>106013.0</v>
      </c>
      <c r="K114" s="30">
        <v>11.978</v>
      </c>
      <c r="L114" s="30">
        <v>12.022</v>
      </c>
      <c r="M114" s="31"/>
      <c r="N114" s="31">
        <f>J114/J115</f>
        <v>0.07023435523</v>
      </c>
      <c r="O114" s="30">
        <v>200.0</v>
      </c>
      <c r="P114" s="30">
        <f>N114*O114</f>
        <v>14.04687105</v>
      </c>
      <c r="Q114" s="31">
        <v>0.127</v>
      </c>
      <c r="R114" s="32">
        <v>0.0309</v>
      </c>
      <c r="S114" s="31">
        <f t="shared" si="1"/>
        <v>110.6052838</v>
      </c>
      <c r="T114" s="33">
        <f t="shared" si="2"/>
        <v>0.0961</v>
      </c>
      <c r="U114" s="33">
        <f t="shared" si="3"/>
        <v>0.1579</v>
      </c>
      <c r="V114" s="30">
        <f t="shared" si="4"/>
        <v>146.1693137</v>
      </c>
      <c r="W114" s="30">
        <f t="shared" si="5"/>
        <v>88.96055127</v>
      </c>
      <c r="X114" s="30">
        <v>42.0</v>
      </c>
      <c r="Y114" s="34">
        <v>0.016199268300788966</v>
      </c>
      <c r="Z114" s="31">
        <v>0.006938815859566262</v>
      </c>
      <c r="AA114" s="31">
        <f t="shared" si="6"/>
        <v>0.05403508693</v>
      </c>
      <c r="AB114" s="31">
        <f t="shared" si="7"/>
        <v>10.80701739</v>
      </c>
      <c r="AC114" s="15">
        <f t="shared" si="8"/>
        <v>85.09462508</v>
      </c>
      <c r="AD114" s="31">
        <f t="shared" si="9"/>
        <v>0.009260452441</v>
      </c>
      <c r="AE114" s="31">
        <f t="shared" si="10"/>
        <v>0.02313808416</v>
      </c>
      <c r="AF114" s="15">
        <f t="shared" si="11"/>
        <v>126.89678</v>
      </c>
      <c r="AG114" s="15">
        <f t="shared" si="12"/>
        <v>59.65328824</v>
      </c>
      <c r="AH114" s="31"/>
      <c r="AI114" s="31"/>
      <c r="AJ114" s="31"/>
      <c r="AK114" s="31"/>
      <c r="AL114" s="31"/>
      <c r="AM114" s="31"/>
    </row>
    <row r="115">
      <c r="A115" s="30" t="s">
        <v>34</v>
      </c>
      <c r="B115" s="30" t="s">
        <v>28</v>
      </c>
      <c r="C115" s="30" t="s">
        <v>78</v>
      </c>
      <c r="D115" s="30" t="s">
        <v>90</v>
      </c>
      <c r="E115" s="30" t="s">
        <v>33</v>
      </c>
      <c r="F115" s="30">
        <v>227.0</v>
      </c>
      <c r="G115" s="30">
        <v>12.028</v>
      </c>
      <c r="H115" s="30" t="s">
        <v>32</v>
      </c>
      <c r="I115" s="30">
        <v>0.028</v>
      </c>
      <c r="J115" s="30">
        <v>1509418.0</v>
      </c>
      <c r="K115" s="30">
        <v>11.994</v>
      </c>
      <c r="L115" s="30">
        <v>12.069</v>
      </c>
      <c r="M115" s="31"/>
      <c r="N115" s="31"/>
      <c r="O115" s="30">
        <v>200.0</v>
      </c>
      <c r="P115" s="31"/>
      <c r="Q115" s="31">
        <v>0.127</v>
      </c>
      <c r="R115" s="32">
        <v>0.0309</v>
      </c>
      <c r="S115" s="31">
        <f t="shared" si="1"/>
        <v>0</v>
      </c>
      <c r="T115" s="33">
        <f t="shared" si="2"/>
        <v>0.0961</v>
      </c>
      <c r="U115" s="33">
        <f t="shared" si="3"/>
        <v>0.1579</v>
      </c>
      <c r="V115" s="30">
        <f t="shared" si="4"/>
        <v>0</v>
      </c>
      <c r="W115" s="30">
        <f t="shared" si="5"/>
        <v>0</v>
      </c>
      <c r="X115" s="30">
        <v>42.0</v>
      </c>
      <c r="Y115" s="34">
        <v>0.016199268300788966</v>
      </c>
      <c r="Z115" s="31">
        <v>0.006938815859566262</v>
      </c>
      <c r="AA115" s="31">
        <f t="shared" si="6"/>
        <v>-0.0161992683</v>
      </c>
      <c r="AB115" s="31">
        <f t="shared" si="7"/>
        <v>-3.23985366</v>
      </c>
      <c r="AC115" s="15">
        <f t="shared" si="8"/>
        <v>-25.51065874</v>
      </c>
      <c r="AD115" s="31">
        <f t="shared" si="9"/>
        <v>0.009260452441</v>
      </c>
      <c r="AE115" s="31">
        <f t="shared" si="10"/>
        <v>0.02313808416</v>
      </c>
      <c r="AF115" s="15">
        <f t="shared" si="11"/>
        <v>-19.2725337</v>
      </c>
      <c r="AG115" s="15">
        <f t="shared" si="12"/>
        <v>-29.30726303</v>
      </c>
      <c r="AH115" s="31"/>
      <c r="AI115" s="31"/>
      <c r="AJ115" s="31"/>
      <c r="AK115" s="31"/>
      <c r="AL115" s="31"/>
      <c r="AM115" s="31"/>
    </row>
    <row r="116">
      <c r="A116" s="30" t="s">
        <v>34</v>
      </c>
      <c r="B116" s="30" t="s">
        <v>28</v>
      </c>
      <c r="C116" s="30" t="s">
        <v>79</v>
      </c>
      <c r="D116" s="30" t="s">
        <v>90</v>
      </c>
      <c r="E116" s="30" t="s">
        <v>72</v>
      </c>
      <c r="F116" s="30">
        <v>225.0</v>
      </c>
      <c r="G116" s="30">
        <v>11.996</v>
      </c>
      <c r="H116" s="30" t="s">
        <v>32</v>
      </c>
      <c r="I116" s="30">
        <v>0.032</v>
      </c>
      <c r="J116" s="30">
        <v>134681.0</v>
      </c>
      <c r="K116" s="30">
        <v>11.966</v>
      </c>
      <c r="L116" s="30">
        <v>12.038</v>
      </c>
      <c r="M116" s="31"/>
      <c r="N116" s="31">
        <f>J116/J117</f>
        <v>0.07217410829</v>
      </c>
      <c r="O116" s="30">
        <v>200.0</v>
      </c>
      <c r="P116" s="30">
        <f>N116*O116</f>
        <v>14.43482166</v>
      </c>
      <c r="Q116" s="31">
        <v>0.10780000000000012</v>
      </c>
      <c r="R116" s="32">
        <v>0.0309</v>
      </c>
      <c r="S116" s="31">
        <f t="shared" si="1"/>
        <v>133.903726</v>
      </c>
      <c r="T116" s="33">
        <f t="shared" si="2"/>
        <v>0.0769</v>
      </c>
      <c r="U116" s="33">
        <f t="shared" si="3"/>
        <v>0.1387</v>
      </c>
      <c r="V116" s="30">
        <f t="shared" si="4"/>
        <v>187.7089943</v>
      </c>
      <c r="W116" s="30">
        <f t="shared" si="5"/>
        <v>104.0722542</v>
      </c>
      <c r="X116" s="30">
        <v>40.0</v>
      </c>
      <c r="Y116" s="34">
        <v>0.016199268300788966</v>
      </c>
      <c r="Z116" s="31">
        <v>0.006938815859566262</v>
      </c>
      <c r="AA116" s="31">
        <f t="shared" si="6"/>
        <v>0.05597483999</v>
      </c>
      <c r="AB116" s="31">
        <f t="shared" si="7"/>
        <v>11.194968</v>
      </c>
      <c r="AC116" s="15">
        <f t="shared" si="8"/>
        <v>103.8494248</v>
      </c>
      <c r="AD116" s="31">
        <f t="shared" si="9"/>
        <v>0.009260452441</v>
      </c>
      <c r="AE116" s="31">
        <f t="shared" si="10"/>
        <v>0.02313808416</v>
      </c>
      <c r="AF116" s="15">
        <f t="shared" si="11"/>
        <v>163.6245926</v>
      </c>
      <c r="AG116" s="15">
        <f t="shared" si="12"/>
        <v>70.70803768</v>
      </c>
      <c r="AH116" s="31"/>
      <c r="AI116" s="31"/>
      <c r="AJ116" s="31"/>
      <c r="AK116" s="31"/>
      <c r="AL116" s="31"/>
      <c r="AM116" s="31"/>
    </row>
    <row r="117">
      <c r="A117" s="30" t="s">
        <v>34</v>
      </c>
      <c r="B117" s="30" t="s">
        <v>28</v>
      </c>
      <c r="C117" s="30" t="s">
        <v>79</v>
      </c>
      <c r="D117" s="30" t="s">
        <v>90</v>
      </c>
      <c r="E117" s="30" t="s">
        <v>33</v>
      </c>
      <c r="F117" s="30">
        <v>227.0</v>
      </c>
      <c r="G117" s="30">
        <v>12.027</v>
      </c>
      <c r="H117" s="30" t="s">
        <v>32</v>
      </c>
      <c r="I117" s="30">
        <v>0.027</v>
      </c>
      <c r="J117" s="30">
        <v>1866057.0</v>
      </c>
      <c r="K117" s="30">
        <v>11.998</v>
      </c>
      <c r="L117" s="30">
        <v>12.063</v>
      </c>
      <c r="M117" s="31"/>
      <c r="N117" s="31"/>
      <c r="O117" s="30">
        <v>200.0</v>
      </c>
      <c r="P117" s="31"/>
      <c r="Q117" s="31">
        <v>0.10780000000000012</v>
      </c>
      <c r="R117" s="32">
        <v>0.0309</v>
      </c>
      <c r="S117" s="31">
        <f t="shared" si="1"/>
        <v>0</v>
      </c>
      <c r="T117" s="33">
        <f t="shared" si="2"/>
        <v>0.0769</v>
      </c>
      <c r="U117" s="33">
        <f t="shared" si="3"/>
        <v>0.1387</v>
      </c>
      <c r="V117" s="30">
        <f t="shared" si="4"/>
        <v>0</v>
      </c>
      <c r="W117" s="30">
        <f t="shared" si="5"/>
        <v>0</v>
      </c>
      <c r="X117" s="30">
        <v>40.0</v>
      </c>
      <c r="Y117" s="34">
        <v>0.016199268300788966</v>
      </c>
      <c r="Z117" s="31">
        <v>0.006938815859566262</v>
      </c>
      <c r="AA117" s="31">
        <f t="shared" si="6"/>
        <v>-0.0161992683</v>
      </c>
      <c r="AB117" s="31">
        <f t="shared" si="7"/>
        <v>-3.23985366</v>
      </c>
      <c r="AC117" s="15">
        <f t="shared" si="8"/>
        <v>-30.05430111</v>
      </c>
      <c r="AD117" s="31">
        <f t="shared" si="9"/>
        <v>0.009260452441</v>
      </c>
      <c r="AE117" s="31">
        <f t="shared" si="10"/>
        <v>0.02313808416</v>
      </c>
      <c r="AF117" s="15">
        <f t="shared" si="11"/>
        <v>-24.08440167</v>
      </c>
      <c r="AG117" s="15">
        <f t="shared" si="12"/>
        <v>-33.36421653</v>
      </c>
      <c r="AH117" s="31"/>
      <c r="AI117" s="31"/>
      <c r="AJ117" s="31"/>
      <c r="AK117" s="31"/>
      <c r="AL117" s="31"/>
      <c r="AM117" s="31"/>
    </row>
    <row r="118">
      <c r="A118" s="30" t="s">
        <v>34</v>
      </c>
      <c r="B118" s="30" t="s">
        <v>41</v>
      </c>
      <c r="C118" s="30" t="s">
        <v>80</v>
      </c>
      <c r="D118" s="30" t="s">
        <v>90</v>
      </c>
      <c r="E118" s="30" t="s">
        <v>72</v>
      </c>
      <c r="F118" s="30">
        <v>225.0</v>
      </c>
      <c r="G118" s="30">
        <v>11.993</v>
      </c>
      <c r="H118" s="30" t="s">
        <v>32</v>
      </c>
      <c r="I118" s="30">
        <v>0.023</v>
      </c>
      <c r="J118" s="30">
        <v>214246.0</v>
      </c>
      <c r="K118" s="30">
        <v>11.967</v>
      </c>
      <c r="L118" s="30">
        <v>12.038</v>
      </c>
      <c r="M118" s="31"/>
      <c r="N118" s="31">
        <f>J118/J119</f>
        <v>0.0580029293</v>
      </c>
      <c r="O118" s="30">
        <v>200.0</v>
      </c>
      <c r="P118" s="30">
        <f>N118*O118</f>
        <v>11.60058586</v>
      </c>
      <c r="Q118" s="31">
        <v>0.11650000000000005</v>
      </c>
      <c r="R118" s="32">
        <v>0.0309</v>
      </c>
      <c r="S118" s="31">
        <f t="shared" si="1"/>
        <v>99.5758443</v>
      </c>
      <c r="T118" s="33">
        <f t="shared" si="2"/>
        <v>0.0856</v>
      </c>
      <c r="U118" s="33">
        <f t="shared" si="3"/>
        <v>0.1474</v>
      </c>
      <c r="V118" s="30">
        <f t="shared" si="4"/>
        <v>135.5208629</v>
      </c>
      <c r="W118" s="30">
        <f t="shared" si="5"/>
        <v>78.70139661</v>
      </c>
      <c r="X118" s="30">
        <v>38.0</v>
      </c>
      <c r="Y118" s="34">
        <v>0.016199268300788966</v>
      </c>
      <c r="Z118" s="31">
        <v>0.006938815859566262</v>
      </c>
      <c r="AA118" s="31">
        <f t="shared" si="6"/>
        <v>0.041803661</v>
      </c>
      <c r="AB118" s="31">
        <f t="shared" si="7"/>
        <v>8.360732201</v>
      </c>
      <c r="AC118" s="15">
        <f t="shared" si="8"/>
        <v>71.76594164</v>
      </c>
      <c r="AD118" s="31">
        <f t="shared" si="9"/>
        <v>0.009260452441</v>
      </c>
      <c r="AE118" s="31">
        <f t="shared" si="10"/>
        <v>0.02313808416</v>
      </c>
      <c r="AF118" s="15">
        <f t="shared" si="11"/>
        <v>113.8842917</v>
      </c>
      <c r="AG118" s="15">
        <f t="shared" si="12"/>
        <v>47.30643846</v>
      </c>
      <c r="AH118" s="31"/>
      <c r="AI118" s="31"/>
      <c r="AJ118" s="31"/>
      <c r="AK118" s="31"/>
      <c r="AL118" s="31"/>
      <c r="AM118" s="31"/>
    </row>
    <row r="119">
      <c r="A119" s="30" t="s">
        <v>34</v>
      </c>
      <c r="B119" s="30" t="s">
        <v>41</v>
      </c>
      <c r="C119" s="30" t="s">
        <v>80</v>
      </c>
      <c r="D119" s="30" t="s">
        <v>90</v>
      </c>
      <c r="E119" s="30" t="s">
        <v>33</v>
      </c>
      <c r="F119" s="30">
        <v>227.0</v>
      </c>
      <c r="G119" s="30">
        <v>12.028</v>
      </c>
      <c r="H119" s="30" t="s">
        <v>32</v>
      </c>
      <c r="I119" s="30">
        <v>0.027</v>
      </c>
      <c r="J119" s="30">
        <v>3693710.0</v>
      </c>
      <c r="K119" s="30">
        <v>11.998</v>
      </c>
      <c r="L119" s="30">
        <v>12.068</v>
      </c>
      <c r="M119" s="31"/>
      <c r="N119" s="31"/>
      <c r="O119" s="30">
        <v>200.0</v>
      </c>
      <c r="P119" s="31"/>
      <c r="Q119" s="31">
        <v>0.11650000000000005</v>
      </c>
      <c r="R119" s="32">
        <v>0.0309</v>
      </c>
      <c r="S119" s="31">
        <f t="shared" si="1"/>
        <v>0</v>
      </c>
      <c r="T119" s="33">
        <f t="shared" si="2"/>
        <v>0.0856</v>
      </c>
      <c r="U119" s="33">
        <f t="shared" si="3"/>
        <v>0.1474</v>
      </c>
      <c r="V119" s="30">
        <f t="shared" si="4"/>
        <v>0</v>
      </c>
      <c r="W119" s="30">
        <f t="shared" si="5"/>
        <v>0</v>
      </c>
      <c r="X119" s="30">
        <v>38.0</v>
      </c>
      <c r="Y119" s="34">
        <v>0.016199268300788966</v>
      </c>
      <c r="Z119" s="31">
        <v>0.006938815859566262</v>
      </c>
      <c r="AA119" s="31">
        <f t="shared" si="6"/>
        <v>-0.0161992683</v>
      </c>
      <c r="AB119" s="31">
        <f t="shared" si="7"/>
        <v>-3.23985366</v>
      </c>
      <c r="AC119" s="15">
        <f t="shared" si="8"/>
        <v>-27.80990266</v>
      </c>
      <c r="AD119" s="31">
        <f t="shared" si="9"/>
        <v>0.009260452441</v>
      </c>
      <c r="AE119" s="31">
        <f t="shared" si="10"/>
        <v>0.02313808416</v>
      </c>
      <c r="AF119" s="15">
        <f t="shared" si="11"/>
        <v>-21.63657112</v>
      </c>
      <c r="AG119" s="15">
        <f t="shared" si="12"/>
        <v>-31.39495816</v>
      </c>
      <c r="AH119" s="31"/>
      <c r="AI119" s="31"/>
      <c r="AJ119" s="31"/>
      <c r="AK119" s="31"/>
      <c r="AL119" s="31"/>
      <c r="AM119" s="31"/>
    </row>
    <row r="120">
      <c r="A120" s="30" t="s">
        <v>34</v>
      </c>
      <c r="B120" s="30" t="s">
        <v>41</v>
      </c>
      <c r="C120" s="30" t="s">
        <v>81</v>
      </c>
      <c r="D120" s="30" t="s">
        <v>90</v>
      </c>
      <c r="E120" s="30" t="s">
        <v>72</v>
      </c>
      <c r="F120" s="30">
        <v>225.0</v>
      </c>
      <c r="G120" s="30">
        <v>11.993</v>
      </c>
      <c r="H120" s="30" t="s">
        <v>32</v>
      </c>
      <c r="I120" s="30">
        <v>0.027</v>
      </c>
      <c r="J120" s="30">
        <v>45514.0</v>
      </c>
      <c r="K120" s="30">
        <v>11.972</v>
      </c>
      <c r="L120" s="30">
        <v>12.033</v>
      </c>
      <c r="M120" s="31"/>
      <c r="N120" s="31">
        <f>J120/J121</f>
        <v>0.07084971716</v>
      </c>
      <c r="O120" s="30">
        <v>200.0</v>
      </c>
      <c r="P120" s="30">
        <f>N120*O120</f>
        <v>14.16994343</v>
      </c>
      <c r="Q120" s="31">
        <v>0.10530000000000017</v>
      </c>
      <c r="R120" s="32">
        <v>0.0309</v>
      </c>
      <c r="S120" s="31">
        <f t="shared" si="1"/>
        <v>134.567364</v>
      </c>
      <c r="T120" s="33">
        <f t="shared" si="2"/>
        <v>0.0744</v>
      </c>
      <c r="U120" s="33">
        <f t="shared" si="3"/>
        <v>0.1362</v>
      </c>
      <c r="V120" s="30">
        <f t="shared" si="4"/>
        <v>190.4562289</v>
      </c>
      <c r="W120" s="30">
        <f t="shared" si="5"/>
        <v>104.0377638</v>
      </c>
      <c r="X120" s="30">
        <v>43.0</v>
      </c>
      <c r="Y120" s="34">
        <v>0.016199268300788966</v>
      </c>
      <c r="Z120" s="31">
        <v>0.006938815859566262</v>
      </c>
      <c r="AA120" s="31">
        <f t="shared" si="6"/>
        <v>0.05465044885</v>
      </c>
      <c r="AB120" s="31">
        <f t="shared" si="7"/>
        <v>10.93008977</v>
      </c>
      <c r="AC120" s="15">
        <f t="shared" si="8"/>
        <v>103.799523</v>
      </c>
      <c r="AD120" s="31">
        <f t="shared" si="9"/>
        <v>0.009260452441</v>
      </c>
      <c r="AE120" s="31">
        <f t="shared" si="10"/>
        <v>0.02313808416</v>
      </c>
      <c r="AF120" s="15">
        <f t="shared" si="11"/>
        <v>165.5625396</v>
      </c>
      <c r="AG120" s="15">
        <f t="shared" si="12"/>
        <v>70.06113509</v>
      </c>
      <c r="AH120" s="31"/>
      <c r="AI120" s="31"/>
      <c r="AJ120" s="31"/>
      <c r="AK120" s="31"/>
      <c r="AL120" s="31"/>
      <c r="AM120" s="31"/>
    </row>
    <row r="121">
      <c r="A121" s="30" t="s">
        <v>34</v>
      </c>
      <c r="B121" s="30" t="s">
        <v>41</v>
      </c>
      <c r="C121" s="30" t="s">
        <v>81</v>
      </c>
      <c r="D121" s="30" t="s">
        <v>90</v>
      </c>
      <c r="E121" s="30" t="s">
        <v>33</v>
      </c>
      <c r="F121" s="30">
        <v>227.0</v>
      </c>
      <c r="G121" s="30">
        <v>12.027</v>
      </c>
      <c r="H121" s="30" t="s">
        <v>32</v>
      </c>
      <c r="I121" s="30">
        <v>0.025</v>
      </c>
      <c r="J121" s="30">
        <v>642402.0</v>
      </c>
      <c r="K121" s="30">
        <v>12.005</v>
      </c>
      <c r="L121" s="30">
        <v>12.058</v>
      </c>
      <c r="M121" s="31"/>
      <c r="N121" s="31"/>
      <c r="O121" s="30">
        <v>200.0</v>
      </c>
      <c r="P121" s="31"/>
      <c r="Q121" s="31">
        <v>0.10530000000000017</v>
      </c>
      <c r="R121" s="32">
        <v>0.0309</v>
      </c>
      <c r="S121" s="31">
        <f t="shared" si="1"/>
        <v>0</v>
      </c>
      <c r="T121" s="33">
        <f t="shared" si="2"/>
        <v>0.0744</v>
      </c>
      <c r="U121" s="33">
        <f t="shared" si="3"/>
        <v>0.1362</v>
      </c>
      <c r="V121" s="30">
        <f t="shared" si="4"/>
        <v>0</v>
      </c>
      <c r="W121" s="30">
        <f t="shared" si="5"/>
        <v>0</v>
      </c>
      <c r="X121" s="30">
        <v>43.0</v>
      </c>
      <c r="Y121" s="34">
        <v>0.016199268300788966</v>
      </c>
      <c r="Z121" s="31">
        <v>0.006938815859566262</v>
      </c>
      <c r="AA121" s="31">
        <f t="shared" si="6"/>
        <v>-0.0161992683</v>
      </c>
      <c r="AB121" s="31">
        <f t="shared" si="7"/>
        <v>-3.23985366</v>
      </c>
      <c r="AC121" s="15">
        <f t="shared" si="8"/>
        <v>-30.76784103</v>
      </c>
      <c r="AD121" s="31">
        <f t="shared" si="9"/>
        <v>0.009260452441</v>
      </c>
      <c r="AE121" s="31">
        <f t="shared" si="10"/>
        <v>0.02313808416</v>
      </c>
      <c r="AF121" s="15">
        <f t="shared" si="11"/>
        <v>-24.89368936</v>
      </c>
      <c r="AG121" s="15">
        <f t="shared" si="12"/>
        <v>-33.97662872</v>
      </c>
      <c r="AH121" s="31"/>
      <c r="AI121" s="31"/>
      <c r="AJ121" s="31"/>
      <c r="AK121" s="31"/>
      <c r="AL121" s="31"/>
      <c r="AM121" s="31"/>
    </row>
    <row r="122">
      <c r="A122" s="30" t="s">
        <v>27</v>
      </c>
      <c r="B122" s="30" t="s">
        <v>28</v>
      </c>
      <c r="C122" s="30" t="s">
        <v>29</v>
      </c>
      <c r="D122" s="30" t="s">
        <v>90</v>
      </c>
      <c r="E122" s="30" t="s">
        <v>72</v>
      </c>
      <c r="F122" s="30">
        <v>225.0</v>
      </c>
      <c r="G122" s="30">
        <v>11.991</v>
      </c>
      <c r="H122" s="30" t="s">
        <v>32</v>
      </c>
      <c r="I122" s="30">
        <v>0.029</v>
      </c>
      <c r="J122" s="30">
        <v>180848.0</v>
      </c>
      <c r="K122" s="30">
        <v>11.972</v>
      </c>
      <c r="L122" s="30">
        <v>12.017</v>
      </c>
      <c r="M122" s="31"/>
      <c r="N122" s="31">
        <f>J122/J123</f>
        <v>0.03960897396</v>
      </c>
      <c r="O122" s="30">
        <v>200.0</v>
      </c>
      <c r="P122" s="30">
        <f>N122*O122</f>
        <v>7.921794791</v>
      </c>
      <c r="Q122" s="31">
        <v>0.12309999999999999</v>
      </c>
      <c r="R122" s="32">
        <v>0.0309</v>
      </c>
      <c r="S122" s="31">
        <f t="shared" si="1"/>
        <v>64.35251658</v>
      </c>
      <c r="T122" s="33">
        <f t="shared" si="2"/>
        <v>0.0922</v>
      </c>
      <c r="U122" s="33">
        <f t="shared" si="3"/>
        <v>0.154</v>
      </c>
      <c r="V122" s="30">
        <f t="shared" si="4"/>
        <v>85.9196832</v>
      </c>
      <c r="W122" s="30">
        <f t="shared" si="5"/>
        <v>51.44022592</v>
      </c>
      <c r="X122" s="30">
        <v>38.0</v>
      </c>
      <c r="Y122" s="34">
        <v>0.016199268300788966</v>
      </c>
      <c r="Z122" s="31">
        <v>0.006938815859566262</v>
      </c>
      <c r="AA122" s="31">
        <f t="shared" si="6"/>
        <v>0.02340970566</v>
      </c>
      <c r="AB122" s="31">
        <f t="shared" si="7"/>
        <v>4.681941131</v>
      </c>
      <c r="AC122" s="15">
        <f t="shared" si="8"/>
        <v>38.03364038</v>
      </c>
      <c r="AD122" s="31">
        <f t="shared" si="9"/>
        <v>0.009260452441</v>
      </c>
      <c r="AE122" s="31">
        <f t="shared" si="10"/>
        <v>0.02313808416</v>
      </c>
      <c r="AF122" s="15">
        <f t="shared" si="11"/>
        <v>65.83193387</v>
      </c>
      <c r="AG122" s="15">
        <f t="shared" si="12"/>
        <v>21.39076597</v>
      </c>
      <c r="AH122" s="31"/>
      <c r="AI122" s="31"/>
      <c r="AJ122" s="31"/>
      <c r="AK122" s="31"/>
      <c r="AL122" s="31"/>
      <c r="AM122" s="31"/>
    </row>
    <row r="123">
      <c r="A123" s="30" t="s">
        <v>27</v>
      </c>
      <c r="B123" s="30" t="s">
        <v>28</v>
      </c>
      <c r="C123" s="30" t="s">
        <v>29</v>
      </c>
      <c r="D123" s="30" t="s">
        <v>90</v>
      </c>
      <c r="E123" s="30" t="s">
        <v>33</v>
      </c>
      <c r="F123" s="30">
        <v>227.0</v>
      </c>
      <c r="G123" s="30">
        <v>12.025</v>
      </c>
      <c r="H123" s="30" t="s">
        <v>32</v>
      </c>
      <c r="I123" s="30">
        <v>0.025</v>
      </c>
      <c r="J123" s="30">
        <v>4565834.0</v>
      </c>
      <c r="K123" s="30">
        <v>11.997</v>
      </c>
      <c r="L123" s="30">
        <v>12.063</v>
      </c>
      <c r="M123" s="31"/>
      <c r="N123" s="31"/>
      <c r="O123" s="30">
        <v>200.0</v>
      </c>
      <c r="P123" s="31"/>
      <c r="Q123" s="31">
        <v>0.12309999999999999</v>
      </c>
      <c r="R123" s="32">
        <v>0.0309</v>
      </c>
      <c r="S123" s="31">
        <f t="shared" si="1"/>
        <v>0</v>
      </c>
      <c r="T123" s="33">
        <f t="shared" si="2"/>
        <v>0.0922</v>
      </c>
      <c r="U123" s="33">
        <f t="shared" si="3"/>
        <v>0.154</v>
      </c>
      <c r="V123" s="30">
        <f t="shared" si="4"/>
        <v>0</v>
      </c>
      <c r="W123" s="30">
        <f t="shared" si="5"/>
        <v>0</v>
      </c>
      <c r="X123" s="30">
        <v>38.0</v>
      </c>
      <c r="Y123" s="34">
        <v>0.016199268300788966</v>
      </c>
      <c r="Z123" s="31">
        <v>0.006938815859566262</v>
      </c>
      <c r="AA123" s="31">
        <f t="shared" si="6"/>
        <v>-0.0161992683</v>
      </c>
      <c r="AB123" s="31">
        <f t="shared" si="7"/>
        <v>-3.23985366</v>
      </c>
      <c r="AC123" s="15">
        <f t="shared" si="8"/>
        <v>-26.3188762</v>
      </c>
      <c r="AD123" s="31">
        <f t="shared" si="9"/>
        <v>0.009260452441</v>
      </c>
      <c r="AE123" s="31">
        <f t="shared" si="10"/>
        <v>0.02313808416</v>
      </c>
      <c r="AF123" s="15">
        <f t="shared" si="11"/>
        <v>-20.08774933</v>
      </c>
      <c r="AG123" s="15">
        <f t="shared" si="12"/>
        <v>-30.04945995</v>
      </c>
      <c r="AH123" s="31"/>
      <c r="AI123" s="31"/>
      <c r="AJ123" s="31"/>
      <c r="AK123" s="31"/>
      <c r="AL123" s="31"/>
      <c r="AM123" s="31"/>
    </row>
    <row r="124">
      <c r="A124" s="30" t="s">
        <v>27</v>
      </c>
      <c r="B124" s="30" t="s">
        <v>28</v>
      </c>
      <c r="C124" s="30" t="s">
        <v>82</v>
      </c>
      <c r="D124" s="30" t="s">
        <v>90</v>
      </c>
      <c r="E124" s="30" t="s">
        <v>72</v>
      </c>
      <c r="F124" s="30">
        <v>225.0</v>
      </c>
      <c r="G124" s="30">
        <v>11.991</v>
      </c>
      <c r="H124" s="30" t="s">
        <v>32</v>
      </c>
      <c r="I124" s="30">
        <v>0.031</v>
      </c>
      <c r="J124" s="30">
        <v>146816.0</v>
      </c>
      <c r="K124" s="30">
        <v>11.971</v>
      </c>
      <c r="L124" s="30">
        <v>12.023</v>
      </c>
      <c r="M124" s="31"/>
      <c r="N124" s="31">
        <f>J124/J125</f>
        <v>0.06767267327</v>
      </c>
      <c r="O124" s="30">
        <v>200.0</v>
      </c>
      <c r="P124" s="30">
        <f>N124*O124</f>
        <v>13.53453465</v>
      </c>
      <c r="Q124" s="31">
        <v>0.12369999999999992</v>
      </c>
      <c r="R124" s="32">
        <v>0.0309</v>
      </c>
      <c r="S124" s="31">
        <f t="shared" si="1"/>
        <v>109.4141847</v>
      </c>
      <c r="T124" s="33">
        <f t="shared" si="2"/>
        <v>0.0928</v>
      </c>
      <c r="U124" s="33">
        <f t="shared" si="3"/>
        <v>0.1546</v>
      </c>
      <c r="V124" s="30">
        <f t="shared" si="4"/>
        <v>145.8462786</v>
      </c>
      <c r="W124" s="30">
        <f t="shared" si="5"/>
        <v>87.54550229</v>
      </c>
      <c r="X124" s="30">
        <v>41.0</v>
      </c>
      <c r="Y124" s="34">
        <v>0.016199268300788966</v>
      </c>
      <c r="Z124" s="31">
        <v>0.006938815859566262</v>
      </c>
      <c r="AA124" s="31">
        <f t="shared" si="6"/>
        <v>0.05147340497</v>
      </c>
      <c r="AB124" s="31">
        <f t="shared" si="7"/>
        <v>10.29468099</v>
      </c>
      <c r="AC124" s="15">
        <f t="shared" si="8"/>
        <v>83.2229668</v>
      </c>
      <c r="AD124" s="31">
        <f t="shared" si="9"/>
        <v>0.009260452441</v>
      </c>
      <c r="AE124" s="31">
        <f t="shared" si="10"/>
        <v>0.02313808416</v>
      </c>
      <c r="AF124" s="15">
        <f t="shared" si="11"/>
        <v>125.888407</v>
      </c>
      <c r="AG124" s="15">
        <f t="shared" si="12"/>
        <v>57.61266379</v>
      </c>
      <c r="AH124" s="31"/>
      <c r="AI124" s="31"/>
      <c r="AJ124" s="31"/>
      <c r="AK124" s="31"/>
      <c r="AL124" s="31"/>
      <c r="AM124" s="31"/>
    </row>
    <row r="125">
      <c r="A125" s="30" t="s">
        <v>27</v>
      </c>
      <c r="B125" s="30" t="s">
        <v>28</v>
      </c>
      <c r="C125" s="30" t="s">
        <v>82</v>
      </c>
      <c r="D125" s="30" t="s">
        <v>90</v>
      </c>
      <c r="E125" s="30" t="s">
        <v>33</v>
      </c>
      <c r="F125" s="30">
        <v>227.0</v>
      </c>
      <c r="G125" s="30">
        <v>12.025</v>
      </c>
      <c r="H125" s="30" t="s">
        <v>32</v>
      </c>
      <c r="I125" s="30">
        <v>0.027</v>
      </c>
      <c r="J125" s="30">
        <v>2169502.0</v>
      </c>
      <c r="K125" s="30">
        <v>11.999</v>
      </c>
      <c r="L125" s="30">
        <v>12.055</v>
      </c>
      <c r="M125" s="31"/>
      <c r="N125" s="31"/>
      <c r="O125" s="30">
        <v>200.0</v>
      </c>
      <c r="P125" s="31"/>
      <c r="Q125" s="31">
        <v>0.12369999999999992</v>
      </c>
      <c r="R125" s="32">
        <v>0.0309</v>
      </c>
      <c r="S125" s="31">
        <f t="shared" si="1"/>
        <v>0</v>
      </c>
      <c r="T125" s="33">
        <f t="shared" si="2"/>
        <v>0.0928</v>
      </c>
      <c r="U125" s="33">
        <f t="shared" si="3"/>
        <v>0.1546</v>
      </c>
      <c r="V125" s="30">
        <f t="shared" si="4"/>
        <v>0</v>
      </c>
      <c r="W125" s="30">
        <f t="shared" si="5"/>
        <v>0</v>
      </c>
      <c r="X125" s="30">
        <v>41.0</v>
      </c>
      <c r="Y125" s="34">
        <v>0.016199268300788966</v>
      </c>
      <c r="Z125" s="31">
        <v>0.006938815859566262</v>
      </c>
      <c r="AA125" s="31">
        <f t="shared" si="6"/>
        <v>-0.0161992683</v>
      </c>
      <c r="AB125" s="31">
        <f t="shared" si="7"/>
        <v>-3.23985366</v>
      </c>
      <c r="AC125" s="15">
        <f t="shared" si="8"/>
        <v>-26.19121795</v>
      </c>
      <c r="AD125" s="31">
        <f t="shared" si="9"/>
        <v>0.009260452441</v>
      </c>
      <c r="AE125" s="31">
        <f t="shared" si="10"/>
        <v>0.02313808416</v>
      </c>
      <c r="AF125" s="15">
        <f t="shared" si="11"/>
        <v>-19.95787164</v>
      </c>
      <c r="AG125" s="15">
        <f t="shared" si="12"/>
        <v>-29.9328385</v>
      </c>
      <c r="AH125" s="31"/>
      <c r="AI125" s="31"/>
      <c r="AJ125" s="31"/>
      <c r="AK125" s="31"/>
      <c r="AL125" s="31"/>
      <c r="AM125" s="31"/>
    </row>
    <row r="126">
      <c r="A126" s="30" t="s">
        <v>27</v>
      </c>
      <c r="B126" s="30" t="s">
        <v>41</v>
      </c>
      <c r="C126" s="30" t="s">
        <v>46</v>
      </c>
      <c r="D126" s="30" t="s">
        <v>90</v>
      </c>
      <c r="E126" s="30" t="s">
        <v>72</v>
      </c>
      <c r="F126" s="30">
        <v>225.0</v>
      </c>
      <c r="G126" s="30">
        <v>11.998</v>
      </c>
      <c r="H126" s="30" t="s">
        <v>32</v>
      </c>
      <c r="I126" s="30">
        <v>0.043</v>
      </c>
      <c r="J126" s="30">
        <v>157712.0</v>
      </c>
      <c r="K126" s="30">
        <v>11.969</v>
      </c>
      <c r="L126" s="30">
        <v>12.045</v>
      </c>
      <c r="M126" s="31"/>
      <c r="N126" s="31">
        <f>J126/J127</f>
        <v>0.07812703569</v>
      </c>
      <c r="O126" s="30">
        <v>200.0</v>
      </c>
      <c r="P126" s="30">
        <f>N126*O126</f>
        <v>15.62540714</v>
      </c>
      <c r="Q126" s="31">
        <v>0.1299999999999999</v>
      </c>
      <c r="R126" s="32">
        <v>0.0309</v>
      </c>
      <c r="S126" s="31">
        <f t="shared" si="1"/>
        <v>120.1954395</v>
      </c>
      <c r="T126" s="33">
        <f t="shared" si="2"/>
        <v>0.0991</v>
      </c>
      <c r="U126" s="33">
        <f t="shared" si="3"/>
        <v>0.1609</v>
      </c>
      <c r="V126" s="30">
        <f t="shared" si="4"/>
        <v>157.6731296</v>
      </c>
      <c r="W126" s="30">
        <f t="shared" si="5"/>
        <v>97.1125366</v>
      </c>
      <c r="X126" s="30">
        <v>40.0</v>
      </c>
      <c r="Y126" s="34">
        <v>0.016199268300788966</v>
      </c>
      <c r="Z126" s="31">
        <v>0.006938815859566262</v>
      </c>
      <c r="AA126" s="31">
        <f t="shared" si="6"/>
        <v>0.06192776739</v>
      </c>
      <c r="AB126" s="31">
        <f t="shared" si="7"/>
        <v>12.38555348</v>
      </c>
      <c r="AC126" s="15">
        <f t="shared" si="8"/>
        <v>95.2734883</v>
      </c>
      <c r="AD126" s="31">
        <f t="shared" si="9"/>
        <v>0.009260452441</v>
      </c>
      <c r="AE126" s="31">
        <f t="shared" si="10"/>
        <v>0.02313808416</v>
      </c>
      <c r="AF126" s="15">
        <f t="shared" si="11"/>
        <v>138.9840227</v>
      </c>
      <c r="AG126" s="15">
        <f t="shared" si="12"/>
        <v>68.35171104</v>
      </c>
      <c r="AH126" s="31"/>
      <c r="AI126" s="31"/>
      <c r="AJ126" s="31"/>
      <c r="AK126" s="31"/>
      <c r="AL126" s="31"/>
      <c r="AM126" s="31"/>
    </row>
    <row r="127">
      <c r="A127" s="30" t="s">
        <v>27</v>
      </c>
      <c r="B127" s="30" t="s">
        <v>41</v>
      </c>
      <c r="C127" s="30" t="s">
        <v>46</v>
      </c>
      <c r="D127" s="30" t="s">
        <v>90</v>
      </c>
      <c r="E127" s="30" t="s">
        <v>33</v>
      </c>
      <c r="F127" s="30">
        <v>227.0</v>
      </c>
      <c r="G127" s="30">
        <v>12.029</v>
      </c>
      <c r="H127" s="30" t="s">
        <v>32</v>
      </c>
      <c r="I127" s="30">
        <v>0.03</v>
      </c>
      <c r="J127" s="30">
        <v>2018661.0</v>
      </c>
      <c r="K127" s="30">
        <v>11.995</v>
      </c>
      <c r="L127" s="30">
        <v>12.077</v>
      </c>
      <c r="M127" s="31"/>
      <c r="N127" s="31"/>
      <c r="O127" s="30">
        <v>200.0</v>
      </c>
      <c r="P127" s="31"/>
      <c r="Q127" s="31">
        <v>0.1299999999999999</v>
      </c>
      <c r="R127" s="32">
        <v>0.0309</v>
      </c>
      <c r="S127" s="31">
        <f t="shared" si="1"/>
        <v>0</v>
      </c>
      <c r="T127" s="33">
        <f t="shared" si="2"/>
        <v>0.0991</v>
      </c>
      <c r="U127" s="33">
        <f t="shared" si="3"/>
        <v>0.1609</v>
      </c>
      <c r="V127" s="30">
        <f t="shared" si="4"/>
        <v>0</v>
      </c>
      <c r="W127" s="30">
        <f t="shared" si="5"/>
        <v>0</v>
      </c>
      <c r="X127" s="30">
        <v>40.0</v>
      </c>
      <c r="Y127" s="34">
        <v>0.016199268300788966</v>
      </c>
      <c r="Z127" s="31">
        <v>0.006938815859566262</v>
      </c>
      <c r="AA127" s="31">
        <f t="shared" si="6"/>
        <v>-0.0161992683</v>
      </c>
      <c r="AB127" s="31">
        <f t="shared" si="7"/>
        <v>-3.23985366</v>
      </c>
      <c r="AC127" s="15">
        <f t="shared" si="8"/>
        <v>-24.92195123</v>
      </c>
      <c r="AD127" s="31">
        <f t="shared" si="9"/>
        <v>0.009260452441</v>
      </c>
      <c r="AE127" s="31">
        <f t="shared" si="10"/>
        <v>0.02313808416</v>
      </c>
      <c r="AF127" s="15">
        <f t="shared" si="11"/>
        <v>-18.68910684</v>
      </c>
      <c r="AG127" s="15">
        <f t="shared" si="12"/>
        <v>-28.76082556</v>
      </c>
      <c r="AH127" s="31"/>
      <c r="AI127" s="31"/>
      <c r="AJ127" s="31"/>
      <c r="AK127" s="31"/>
      <c r="AL127" s="31"/>
      <c r="AM127" s="31"/>
    </row>
    <row r="128">
      <c r="A128" s="30" t="s">
        <v>27</v>
      </c>
      <c r="B128" s="30" t="s">
        <v>41</v>
      </c>
      <c r="C128" s="30" t="s">
        <v>47</v>
      </c>
      <c r="D128" s="30" t="s">
        <v>90</v>
      </c>
      <c r="E128" s="30" t="s">
        <v>72</v>
      </c>
      <c r="F128" s="30">
        <v>225.0</v>
      </c>
      <c r="G128" s="30">
        <v>12.001</v>
      </c>
      <c r="H128" s="30" t="s">
        <v>32</v>
      </c>
      <c r="I128" s="30">
        <v>0.034</v>
      </c>
      <c r="J128" s="30">
        <v>86262.0</v>
      </c>
      <c r="K128" s="30">
        <v>11.988</v>
      </c>
      <c r="L128" s="30">
        <v>12.031</v>
      </c>
      <c r="M128" s="31"/>
      <c r="N128" s="31">
        <f>J128/J129</f>
        <v>0.05183070631</v>
      </c>
      <c r="O128" s="30">
        <v>200.0</v>
      </c>
      <c r="P128" s="30">
        <f>N128*O128</f>
        <v>10.36614126</v>
      </c>
      <c r="Q128" s="31">
        <v>0.13790000000000013</v>
      </c>
      <c r="R128" s="32">
        <v>0.0309</v>
      </c>
      <c r="S128" s="31">
        <f t="shared" si="1"/>
        <v>75.17143772</v>
      </c>
      <c r="T128" s="33">
        <f t="shared" si="2"/>
        <v>0.107</v>
      </c>
      <c r="U128" s="33">
        <f t="shared" si="3"/>
        <v>0.1688</v>
      </c>
      <c r="V128" s="30">
        <f t="shared" si="4"/>
        <v>96.87982487</v>
      </c>
      <c r="W128" s="30">
        <f t="shared" si="5"/>
        <v>61.41078946</v>
      </c>
      <c r="X128" s="30">
        <v>36.0</v>
      </c>
      <c r="Y128" s="34">
        <v>0.016199268300788966</v>
      </c>
      <c r="Z128" s="31">
        <v>0.006938815859566262</v>
      </c>
      <c r="AA128" s="31">
        <f t="shared" si="6"/>
        <v>0.03563143801</v>
      </c>
      <c r="AB128" s="31">
        <f t="shared" si="7"/>
        <v>7.126287601</v>
      </c>
      <c r="AC128" s="15">
        <f t="shared" si="8"/>
        <v>51.67721248</v>
      </c>
      <c r="AD128" s="31">
        <f t="shared" si="9"/>
        <v>0.009260452441</v>
      </c>
      <c r="AE128" s="31">
        <f t="shared" si="10"/>
        <v>0.02313808416</v>
      </c>
      <c r="AF128" s="15">
        <f t="shared" si="11"/>
        <v>79.57056797</v>
      </c>
      <c r="AG128" s="15">
        <f t="shared" si="12"/>
        <v>33.9959978</v>
      </c>
      <c r="AH128" s="31"/>
      <c r="AI128" s="31"/>
      <c r="AJ128" s="31"/>
      <c r="AK128" s="31"/>
      <c r="AL128" s="31"/>
      <c r="AM128" s="31"/>
    </row>
    <row r="129">
      <c r="A129" s="30" t="s">
        <v>27</v>
      </c>
      <c r="B129" s="30" t="s">
        <v>41</v>
      </c>
      <c r="C129" s="30" t="s">
        <v>47</v>
      </c>
      <c r="D129" s="30" t="s">
        <v>90</v>
      </c>
      <c r="E129" s="30" t="s">
        <v>33</v>
      </c>
      <c r="F129" s="30">
        <v>227.0</v>
      </c>
      <c r="G129" s="30">
        <v>12.029</v>
      </c>
      <c r="H129" s="30" t="s">
        <v>32</v>
      </c>
      <c r="I129" s="30">
        <v>0.029</v>
      </c>
      <c r="J129" s="30">
        <v>1664303.0</v>
      </c>
      <c r="K129" s="30">
        <v>12.0</v>
      </c>
      <c r="L129" s="30">
        <v>12.063</v>
      </c>
      <c r="M129" s="31"/>
      <c r="N129" s="31"/>
      <c r="O129" s="30">
        <v>200.0</v>
      </c>
      <c r="P129" s="31"/>
      <c r="Q129" s="31">
        <v>0.13790000000000013</v>
      </c>
      <c r="R129" s="32">
        <v>0.0309</v>
      </c>
      <c r="S129" s="31">
        <f t="shared" si="1"/>
        <v>0</v>
      </c>
      <c r="T129" s="33">
        <f t="shared" si="2"/>
        <v>0.107</v>
      </c>
      <c r="U129" s="33">
        <f t="shared" si="3"/>
        <v>0.1688</v>
      </c>
      <c r="V129" s="30">
        <f t="shared" si="4"/>
        <v>0</v>
      </c>
      <c r="W129" s="30">
        <f t="shared" si="5"/>
        <v>0</v>
      </c>
      <c r="X129" s="30">
        <v>36.0</v>
      </c>
      <c r="Y129" s="34">
        <v>0.016199268300788966</v>
      </c>
      <c r="Z129" s="31">
        <v>0.006938815859566262</v>
      </c>
      <c r="AA129" s="31">
        <f t="shared" si="6"/>
        <v>-0.0161992683</v>
      </c>
      <c r="AB129" s="31">
        <f t="shared" si="7"/>
        <v>-3.23985366</v>
      </c>
      <c r="AC129" s="15">
        <f t="shared" si="8"/>
        <v>-23.49422524</v>
      </c>
      <c r="AD129" s="31">
        <f t="shared" si="9"/>
        <v>0.009260452441</v>
      </c>
      <c r="AE129" s="31">
        <f t="shared" si="10"/>
        <v>0.02313808416</v>
      </c>
      <c r="AF129" s="15">
        <f t="shared" si="11"/>
        <v>-17.3092569</v>
      </c>
      <c r="AG129" s="15">
        <f t="shared" si="12"/>
        <v>-27.41479166</v>
      </c>
      <c r="AH129" s="31"/>
      <c r="AI129" s="31"/>
      <c r="AJ129" s="31"/>
      <c r="AK129" s="31"/>
      <c r="AL129" s="31"/>
      <c r="AM129" s="31"/>
    </row>
    <row r="130">
      <c r="A130" s="30" t="s">
        <v>52</v>
      </c>
      <c r="B130" s="30" t="s">
        <v>52</v>
      </c>
      <c r="C130" s="30" t="s">
        <v>83</v>
      </c>
      <c r="D130" s="30" t="s">
        <v>90</v>
      </c>
      <c r="E130" s="30" t="s">
        <v>72</v>
      </c>
      <c r="F130" s="30">
        <v>225.0</v>
      </c>
      <c r="G130" s="30">
        <v>11.998</v>
      </c>
      <c r="H130" s="30" t="s">
        <v>32</v>
      </c>
      <c r="I130" s="30">
        <v>0.039</v>
      </c>
      <c r="J130" s="30">
        <v>20937.0</v>
      </c>
      <c r="K130" s="30">
        <v>11.988</v>
      </c>
      <c r="L130" s="30">
        <v>12.037</v>
      </c>
      <c r="M130" s="31"/>
      <c r="N130" s="31">
        <f>J130/J131</f>
        <v>0.01293890589</v>
      </c>
      <c r="O130" s="30">
        <v>200.0</v>
      </c>
      <c r="P130" s="30">
        <f>N130*O130</f>
        <v>2.587781179</v>
      </c>
      <c r="Q130" s="30">
        <v>0.0</v>
      </c>
      <c r="R130" s="30">
        <v>0.0</v>
      </c>
      <c r="S130" s="31" t="str">
        <f t="shared" si="1"/>
        <v>#DIV/0!</v>
      </c>
      <c r="T130" s="31">
        <f t="shared" si="2"/>
        <v>0</v>
      </c>
      <c r="U130" s="31">
        <f t="shared" si="3"/>
        <v>0</v>
      </c>
      <c r="V130" s="30" t="str">
        <f t="shared" si="4"/>
        <v>#DIV/0!</v>
      </c>
      <c r="W130" s="30" t="str">
        <f t="shared" si="5"/>
        <v>#DIV/0!</v>
      </c>
      <c r="X130" s="30">
        <v>0.0</v>
      </c>
      <c r="Y130" s="34">
        <v>0.016199268300788966</v>
      </c>
      <c r="Z130" s="31">
        <v>0.006938815859566262</v>
      </c>
      <c r="AA130" s="31">
        <f t="shared" si="6"/>
        <v>-0.003260362407</v>
      </c>
      <c r="AB130" s="31">
        <f t="shared" si="7"/>
        <v>-0.6520724814</v>
      </c>
      <c r="AC130" s="15" t="str">
        <f t="shared" si="8"/>
        <v>#DIV/0!</v>
      </c>
      <c r="AD130" s="31">
        <f t="shared" si="9"/>
        <v>0.009260452441</v>
      </c>
      <c r="AE130" s="31">
        <f t="shared" si="10"/>
        <v>0.02313808416</v>
      </c>
      <c r="AF130" s="15" t="str">
        <f t="shared" si="11"/>
        <v>#DIV/0!</v>
      </c>
      <c r="AG130" s="15" t="str">
        <f t="shared" si="12"/>
        <v>#DIV/0!</v>
      </c>
      <c r="AH130" s="31"/>
      <c r="AI130" s="31"/>
      <c r="AJ130" s="31"/>
      <c r="AK130" s="31"/>
      <c r="AL130" s="31"/>
      <c r="AM130" s="31"/>
    </row>
    <row r="131">
      <c r="A131" s="30" t="s">
        <v>52</v>
      </c>
      <c r="B131" s="30" t="s">
        <v>52</v>
      </c>
      <c r="C131" s="30" t="s">
        <v>83</v>
      </c>
      <c r="D131" s="30" t="s">
        <v>90</v>
      </c>
      <c r="E131" s="30" t="s">
        <v>33</v>
      </c>
      <c r="F131" s="30">
        <v>227.0</v>
      </c>
      <c r="G131" s="30">
        <v>12.031</v>
      </c>
      <c r="H131" s="30" t="s">
        <v>32</v>
      </c>
      <c r="I131" s="30">
        <v>0.033</v>
      </c>
      <c r="J131" s="30">
        <v>1618143.0</v>
      </c>
      <c r="K131" s="30">
        <v>12.001</v>
      </c>
      <c r="L131" s="30">
        <v>12.078</v>
      </c>
      <c r="M131" s="31"/>
      <c r="N131" s="31"/>
      <c r="O131" s="30">
        <v>200.0</v>
      </c>
      <c r="P131" s="31"/>
      <c r="Q131" s="30">
        <v>0.0</v>
      </c>
      <c r="R131" s="30">
        <v>0.0</v>
      </c>
      <c r="S131" s="31" t="str">
        <f t="shared" si="1"/>
        <v>#DIV/0!</v>
      </c>
      <c r="T131" s="31">
        <f t="shared" si="2"/>
        <v>0</v>
      </c>
      <c r="U131" s="31">
        <f t="shared" si="3"/>
        <v>0</v>
      </c>
      <c r="V131" s="30" t="str">
        <f t="shared" si="4"/>
        <v>#DIV/0!</v>
      </c>
      <c r="W131" s="30" t="str">
        <f t="shared" si="5"/>
        <v>#DIV/0!</v>
      </c>
      <c r="X131" s="30">
        <v>0.0</v>
      </c>
      <c r="Y131" s="34">
        <v>0.016199268300788966</v>
      </c>
      <c r="Z131" s="31">
        <v>0.006938815859566262</v>
      </c>
      <c r="AA131" s="31">
        <f t="shared" si="6"/>
        <v>-0.0161992683</v>
      </c>
      <c r="AB131" s="31">
        <f t="shared" si="7"/>
        <v>-3.23985366</v>
      </c>
      <c r="AC131" s="15" t="str">
        <f t="shared" si="8"/>
        <v>#DIV/0!</v>
      </c>
      <c r="AD131" s="31">
        <f t="shared" si="9"/>
        <v>0.009260452441</v>
      </c>
      <c r="AE131" s="31">
        <f t="shared" si="10"/>
        <v>0.02313808416</v>
      </c>
      <c r="AF131" s="15" t="str">
        <f t="shared" si="11"/>
        <v>#DIV/0!</v>
      </c>
      <c r="AG131" s="15" t="str">
        <f t="shared" si="12"/>
        <v>#DIV/0!</v>
      </c>
      <c r="AH131" s="31"/>
      <c r="AI131" s="31"/>
      <c r="AJ131" s="31"/>
      <c r="AK131" s="31"/>
      <c r="AL131" s="31"/>
      <c r="AM131" s="31"/>
    </row>
    <row r="132">
      <c r="A132" s="30" t="s">
        <v>52</v>
      </c>
      <c r="B132" s="30" t="s">
        <v>52</v>
      </c>
      <c r="C132" s="30" t="s">
        <v>84</v>
      </c>
      <c r="D132" s="30" t="s">
        <v>90</v>
      </c>
      <c r="E132" s="30" t="s">
        <v>72</v>
      </c>
      <c r="F132" s="30">
        <v>225.0</v>
      </c>
      <c r="G132" s="30">
        <v>12.002</v>
      </c>
      <c r="H132" s="30" t="s">
        <v>32</v>
      </c>
      <c r="I132" s="30">
        <v>0.018</v>
      </c>
      <c r="J132" s="30">
        <v>9465.0</v>
      </c>
      <c r="K132" s="30">
        <v>11.988</v>
      </c>
      <c r="L132" s="30">
        <v>12.009</v>
      </c>
      <c r="M132" s="31"/>
      <c r="N132" s="31">
        <f>J132/J133</f>
        <v>0.006885373982</v>
      </c>
      <c r="O132" s="30">
        <v>200.0</v>
      </c>
      <c r="P132" s="30">
        <f>N132*O132</f>
        <v>1.377074796</v>
      </c>
      <c r="Q132" s="30">
        <v>0.0</v>
      </c>
      <c r="R132" s="30">
        <v>0.0</v>
      </c>
      <c r="S132" s="31" t="str">
        <f t="shared" si="1"/>
        <v>#DIV/0!</v>
      </c>
      <c r="T132" s="31">
        <f t="shared" si="2"/>
        <v>0</v>
      </c>
      <c r="U132" s="31">
        <f t="shared" si="3"/>
        <v>0</v>
      </c>
      <c r="V132" s="30" t="str">
        <f t="shared" si="4"/>
        <v>#DIV/0!</v>
      </c>
      <c r="W132" s="30" t="str">
        <f t="shared" si="5"/>
        <v>#DIV/0!</v>
      </c>
      <c r="X132" s="30">
        <v>0.0</v>
      </c>
      <c r="Y132" s="34">
        <v>0.016199268300788966</v>
      </c>
      <c r="Z132" s="31">
        <v>0.006938815859566262</v>
      </c>
      <c r="AA132" s="31">
        <f t="shared" si="6"/>
        <v>-0.009313894319</v>
      </c>
      <c r="AB132" s="31">
        <f t="shared" si="7"/>
        <v>-1.862778864</v>
      </c>
      <c r="AC132" s="15" t="str">
        <f t="shared" si="8"/>
        <v>#DIV/0!</v>
      </c>
      <c r="AD132" s="31">
        <f t="shared" si="9"/>
        <v>0.009260452441</v>
      </c>
      <c r="AE132" s="31">
        <f t="shared" si="10"/>
        <v>0.02313808416</v>
      </c>
      <c r="AF132" s="15" t="str">
        <f t="shared" si="11"/>
        <v>#DIV/0!</v>
      </c>
      <c r="AG132" s="15" t="str">
        <f t="shared" si="12"/>
        <v>#DIV/0!</v>
      </c>
      <c r="AH132" s="31"/>
      <c r="AI132" s="31"/>
      <c r="AJ132" s="31"/>
      <c r="AK132" s="31"/>
      <c r="AL132" s="31"/>
      <c r="AM132" s="31"/>
    </row>
    <row r="133">
      <c r="A133" s="30" t="s">
        <v>52</v>
      </c>
      <c r="B133" s="30" t="s">
        <v>52</v>
      </c>
      <c r="C133" s="30" t="s">
        <v>84</v>
      </c>
      <c r="D133" s="30" t="s">
        <v>90</v>
      </c>
      <c r="E133" s="30" t="s">
        <v>33</v>
      </c>
      <c r="F133" s="30">
        <v>227.0</v>
      </c>
      <c r="G133" s="30">
        <v>12.029</v>
      </c>
      <c r="H133" s="30" t="s">
        <v>32</v>
      </c>
      <c r="I133" s="30">
        <v>0.03</v>
      </c>
      <c r="J133" s="30">
        <v>1374653.0</v>
      </c>
      <c r="K133" s="30">
        <v>12.001</v>
      </c>
      <c r="L133" s="30">
        <v>12.068</v>
      </c>
      <c r="M133" s="31"/>
      <c r="N133" s="31"/>
      <c r="O133" s="30">
        <v>200.0</v>
      </c>
      <c r="P133" s="31"/>
      <c r="Q133" s="30">
        <v>0.0</v>
      </c>
      <c r="R133" s="30">
        <v>0.0</v>
      </c>
      <c r="S133" s="31" t="str">
        <f t="shared" si="1"/>
        <v>#DIV/0!</v>
      </c>
      <c r="T133" s="31">
        <f t="shared" si="2"/>
        <v>0</v>
      </c>
      <c r="U133" s="31">
        <f t="shared" si="3"/>
        <v>0</v>
      </c>
      <c r="V133" s="30" t="str">
        <f t="shared" si="4"/>
        <v>#DIV/0!</v>
      </c>
      <c r="W133" s="30" t="str">
        <f t="shared" si="5"/>
        <v>#DIV/0!</v>
      </c>
      <c r="X133" s="30">
        <v>0.0</v>
      </c>
      <c r="Y133" s="34">
        <v>0.016199268300788966</v>
      </c>
      <c r="Z133" s="31">
        <v>0.006938815859566262</v>
      </c>
      <c r="AA133" s="31">
        <f t="shared" si="6"/>
        <v>-0.0161992683</v>
      </c>
      <c r="AB133" s="31">
        <f t="shared" si="7"/>
        <v>-3.23985366</v>
      </c>
      <c r="AC133" s="15" t="str">
        <f t="shared" si="8"/>
        <v>#DIV/0!</v>
      </c>
      <c r="AD133" s="31">
        <f t="shared" si="9"/>
        <v>0.009260452441</v>
      </c>
      <c r="AE133" s="31">
        <f t="shared" si="10"/>
        <v>0.02313808416</v>
      </c>
      <c r="AF133" s="15" t="str">
        <f t="shared" si="11"/>
        <v>#DIV/0!</v>
      </c>
      <c r="AG133" s="15" t="str">
        <f t="shared" si="12"/>
        <v>#DIV/0!</v>
      </c>
      <c r="AH133" s="31"/>
      <c r="AI133" s="31"/>
      <c r="AJ133" s="31"/>
      <c r="AK133" s="31"/>
      <c r="AL133" s="31"/>
      <c r="AM133" s="31"/>
    </row>
    <row r="134">
      <c r="A134" s="30" t="s">
        <v>52</v>
      </c>
      <c r="B134" s="30" t="s">
        <v>52</v>
      </c>
      <c r="C134" s="30" t="s">
        <v>85</v>
      </c>
      <c r="D134" s="30" t="s">
        <v>90</v>
      </c>
      <c r="E134" s="30" t="s">
        <v>72</v>
      </c>
      <c r="F134" s="30">
        <v>225.0</v>
      </c>
      <c r="G134" s="30">
        <v>12.026</v>
      </c>
      <c r="H134" s="30" t="s">
        <v>32</v>
      </c>
      <c r="I134" s="30">
        <v>0.035</v>
      </c>
      <c r="J134" s="30">
        <v>49121.0</v>
      </c>
      <c r="K134" s="30">
        <v>11.98</v>
      </c>
      <c r="L134" s="30">
        <v>12.029</v>
      </c>
      <c r="M134" s="31"/>
      <c r="N134" s="31">
        <f>J134/J135</f>
        <v>0.01891617019</v>
      </c>
      <c r="O134" s="30">
        <v>200.0</v>
      </c>
      <c r="P134" s="30">
        <f>N134*O134</f>
        <v>3.783234037</v>
      </c>
      <c r="Q134" s="30">
        <v>0.0</v>
      </c>
      <c r="R134" s="30">
        <v>0.0</v>
      </c>
      <c r="S134" s="31" t="str">
        <f t="shared" si="1"/>
        <v>#DIV/0!</v>
      </c>
      <c r="T134" s="31">
        <f t="shared" si="2"/>
        <v>0</v>
      </c>
      <c r="U134" s="31">
        <f t="shared" si="3"/>
        <v>0</v>
      </c>
      <c r="V134" s="30" t="str">
        <f t="shared" si="4"/>
        <v>#DIV/0!</v>
      </c>
      <c r="W134" s="30" t="str">
        <f t="shared" si="5"/>
        <v>#DIV/0!</v>
      </c>
      <c r="X134" s="30">
        <v>0.0</v>
      </c>
      <c r="Y134" s="34">
        <v>0.016199268300788966</v>
      </c>
      <c r="Z134" s="31">
        <v>0.006938815859566262</v>
      </c>
      <c r="AA134" s="31">
        <f t="shared" si="6"/>
        <v>0.002716901884</v>
      </c>
      <c r="AB134" s="31">
        <f t="shared" si="7"/>
        <v>0.5433803769</v>
      </c>
      <c r="AC134" s="15" t="str">
        <f t="shared" si="8"/>
        <v>#DIV/0!</v>
      </c>
      <c r="AD134" s="31">
        <f t="shared" si="9"/>
        <v>0.009260452441</v>
      </c>
      <c r="AE134" s="31">
        <f t="shared" si="10"/>
        <v>0.02313808416</v>
      </c>
      <c r="AF134" s="15" t="str">
        <f t="shared" si="11"/>
        <v>#DIV/0!</v>
      </c>
      <c r="AG134" s="15" t="str">
        <f t="shared" si="12"/>
        <v>#DIV/0!</v>
      </c>
      <c r="AH134" s="31"/>
      <c r="AI134" s="31"/>
      <c r="AJ134" s="31"/>
      <c r="AK134" s="31"/>
      <c r="AL134" s="31"/>
      <c r="AM134" s="31"/>
    </row>
    <row r="135">
      <c r="A135" s="30" t="s">
        <v>52</v>
      </c>
      <c r="B135" s="30" t="s">
        <v>52</v>
      </c>
      <c r="C135" s="30" t="s">
        <v>85</v>
      </c>
      <c r="D135" s="30" t="s">
        <v>90</v>
      </c>
      <c r="E135" s="30" t="s">
        <v>33</v>
      </c>
      <c r="F135" s="30">
        <v>227.0</v>
      </c>
      <c r="G135" s="30">
        <v>12.028</v>
      </c>
      <c r="H135" s="30" t="s">
        <v>32</v>
      </c>
      <c r="I135" s="30">
        <v>0.026</v>
      </c>
      <c r="J135" s="30">
        <v>2596773.0</v>
      </c>
      <c r="K135" s="30">
        <v>12.002</v>
      </c>
      <c r="L135" s="30">
        <v>12.061</v>
      </c>
      <c r="M135" s="31"/>
      <c r="N135" s="31"/>
      <c r="O135" s="30">
        <v>200.0</v>
      </c>
      <c r="P135" s="31"/>
      <c r="Q135" s="30">
        <v>0.0</v>
      </c>
      <c r="R135" s="30">
        <v>0.0</v>
      </c>
      <c r="S135" s="31" t="str">
        <f t="shared" si="1"/>
        <v>#DIV/0!</v>
      </c>
      <c r="T135" s="31">
        <f t="shared" si="2"/>
        <v>0</v>
      </c>
      <c r="U135" s="31">
        <f t="shared" si="3"/>
        <v>0</v>
      </c>
      <c r="V135" s="30" t="str">
        <f t="shared" si="4"/>
        <v>#DIV/0!</v>
      </c>
      <c r="W135" s="30" t="str">
        <f t="shared" si="5"/>
        <v>#DIV/0!</v>
      </c>
      <c r="X135" s="30">
        <v>0.0</v>
      </c>
      <c r="Y135" s="34">
        <v>0.016199268300788966</v>
      </c>
      <c r="Z135" s="31">
        <v>0.006938815859566262</v>
      </c>
      <c r="AA135" s="31">
        <f t="shared" si="6"/>
        <v>-0.0161992683</v>
      </c>
      <c r="AB135" s="31">
        <f t="shared" si="7"/>
        <v>-3.23985366</v>
      </c>
      <c r="AC135" s="15" t="str">
        <f t="shared" si="8"/>
        <v>#DIV/0!</v>
      </c>
      <c r="AD135" s="31">
        <f t="shared" si="9"/>
        <v>0.009260452441</v>
      </c>
      <c r="AE135" s="31">
        <f t="shared" si="10"/>
        <v>0.02313808416</v>
      </c>
      <c r="AF135" s="15" t="str">
        <f t="shared" si="11"/>
        <v>#DIV/0!</v>
      </c>
      <c r="AG135" s="15" t="str">
        <f t="shared" si="12"/>
        <v>#DIV/0!</v>
      </c>
      <c r="AH135" s="31"/>
      <c r="AI135" s="31"/>
      <c r="AJ135" s="31"/>
      <c r="AK135" s="31"/>
      <c r="AL135" s="31"/>
      <c r="AM135" s="31"/>
    </row>
    <row r="136">
      <c r="A136" s="30" t="s">
        <v>52</v>
      </c>
      <c r="B136" s="30" t="s">
        <v>52</v>
      </c>
      <c r="C136" s="30" t="s">
        <v>86</v>
      </c>
      <c r="D136" s="30" t="s">
        <v>90</v>
      </c>
      <c r="E136" s="30" t="s">
        <v>72</v>
      </c>
      <c r="F136" s="30">
        <v>225.0</v>
      </c>
      <c r="G136" s="30">
        <v>12.018</v>
      </c>
      <c r="H136" s="30" t="s">
        <v>32</v>
      </c>
      <c r="I136" s="30">
        <v>0.032</v>
      </c>
      <c r="J136" s="30">
        <v>10918.0</v>
      </c>
      <c r="K136" s="30">
        <v>12.001</v>
      </c>
      <c r="L136" s="30">
        <v>12.037</v>
      </c>
      <c r="M136" s="31"/>
      <c r="N136" s="31">
        <f>J136/J137</f>
        <v>0.01309225737</v>
      </c>
      <c r="O136" s="30">
        <v>200.0</v>
      </c>
      <c r="P136" s="30">
        <f>N136*O136</f>
        <v>2.618451473</v>
      </c>
      <c r="Q136" s="30">
        <v>0.0</v>
      </c>
      <c r="R136" s="30">
        <v>0.0</v>
      </c>
      <c r="S136" s="31" t="str">
        <f t="shared" si="1"/>
        <v>#DIV/0!</v>
      </c>
      <c r="T136" s="31">
        <f t="shared" si="2"/>
        <v>0</v>
      </c>
      <c r="U136" s="31">
        <f t="shared" si="3"/>
        <v>0</v>
      </c>
      <c r="V136" s="30" t="str">
        <f t="shared" si="4"/>
        <v>#DIV/0!</v>
      </c>
      <c r="W136" s="30" t="str">
        <f t="shared" si="5"/>
        <v>#DIV/0!</v>
      </c>
      <c r="X136" s="30">
        <v>0.0</v>
      </c>
      <c r="Y136" s="34">
        <v>0.016199268300788966</v>
      </c>
      <c r="Z136" s="31">
        <v>0.006938815859566262</v>
      </c>
      <c r="AA136" s="31">
        <f t="shared" si="6"/>
        <v>-0.003107010936</v>
      </c>
      <c r="AB136" s="31">
        <f t="shared" si="7"/>
        <v>-0.6214021871</v>
      </c>
      <c r="AC136" s="15" t="str">
        <f t="shared" si="8"/>
        <v>#DIV/0!</v>
      </c>
      <c r="AD136" s="31">
        <f t="shared" si="9"/>
        <v>0.009260452441</v>
      </c>
      <c r="AE136" s="31">
        <f t="shared" si="10"/>
        <v>0.02313808416</v>
      </c>
      <c r="AF136" s="15" t="str">
        <f t="shared" si="11"/>
        <v>#DIV/0!</v>
      </c>
      <c r="AG136" s="15" t="str">
        <f t="shared" si="12"/>
        <v>#DIV/0!</v>
      </c>
      <c r="AH136" s="31"/>
      <c r="AI136" s="31"/>
      <c r="AJ136" s="31"/>
      <c r="AK136" s="31"/>
      <c r="AL136" s="31"/>
      <c r="AM136" s="31"/>
    </row>
    <row r="137">
      <c r="A137" s="30" t="s">
        <v>52</v>
      </c>
      <c r="B137" s="30" t="s">
        <v>52</v>
      </c>
      <c r="C137" s="30" t="s">
        <v>86</v>
      </c>
      <c r="D137" s="30" t="s">
        <v>90</v>
      </c>
      <c r="E137" s="30" t="s">
        <v>33</v>
      </c>
      <c r="F137" s="30">
        <v>227.0</v>
      </c>
      <c r="G137" s="30">
        <v>12.026</v>
      </c>
      <c r="H137" s="30" t="s">
        <v>32</v>
      </c>
      <c r="I137" s="30">
        <v>0.029</v>
      </c>
      <c r="J137" s="30">
        <v>833928.0</v>
      </c>
      <c r="K137" s="30">
        <v>12.001</v>
      </c>
      <c r="L137" s="30">
        <v>12.058</v>
      </c>
      <c r="M137" s="31"/>
      <c r="N137" s="31"/>
      <c r="O137" s="30">
        <v>200.0</v>
      </c>
      <c r="P137" s="31"/>
      <c r="Q137" s="30">
        <v>0.0</v>
      </c>
      <c r="R137" s="30">
        <v>0.0</v>
      </c>
      <c r="S137" s="31" t="str">
        <f t="shared" si="1"/>
        <v>#DIV/0!</v>
      </c>
      <c r="T137" s="31">
        <f t="shared" si="2"/>
        <v>0</v>
      </c>
      <c r="U137" s="31">
        <f t="shared" si="3"/>
        <v>0</v>
      </c>
      <c r="V137" s="30" t="str">
        <f t="shared" si="4"/>
        <v>#DIV/0!</v>
      </c>
      <c r="W137" s="30" t="str">
        <f t="shared" si="5"/>
        <v>#DIV/0!</v>
      </c>
      <c r="X137" s="30">
        <v>0.0</v>
      </c>
      <c r="Y137" s="34">
        <v>0.016199268300788966</v>
      </c>
      <c r="Z137" s="31">
        <v>0.006938815859566262</v>
      </c>
      <c r="AA137" s="31">
        <f t="shared" si="6"/>
        <v>-0.0161992683</v>
      </c>
      <c r="AB137" s="31">
        <f t="shared" si="7"/>
        <v>-3.23985366</v>
      </c>
      <c r="AC137" s="15" t="str">
        <f t="shared" si="8"/>
        <v>#DIV/0!</v>
      </c>
      <c r="AD137" s="31">
        <f t="shared" si="9"/>
        <v>0.009260452441</v>
      </c>
      <c r="AE137" s="31">
        <f t="shared" si="10"/>
        <v>0.02313808416</v>
      </c>
      <c r="AF137" s="15" t="str">
        <f t="shared" si="11"/>
        <v>#DIV/0!</v>
      </c>
      <c r="AG137" s="15" t="str">
        <f t="shared" si="12"/>
        <v>#DIV/0!</v>
      </c>
      <c r="AH137" s="31"/>
      <c r="AI137" s="31"/>
      <c r="AJ137" s="31"/>
      <c r="AK137" s="31"/>
      <c r="AL137" s="31"/>
      <c r="AM137" s="31"/>
    </row>
    <row r="138">
      <c r="A138" s="30" t="s">
        <v>52</v>
      </c>
      <c r="B138" s="30" t="s">
        <v>52</v>
      </c>
      <c r="C138" s="30" t="s">
        <v>87</v>
      </c>
      <c r="D138" s="30" t="s">
        <v>90</v>
      </c>
      <c r="E138" s="30" t="s">
        <v>72</v>
      </c>
      <c r="F138" s="30">
        <v>225.0</v>
      </c>
      <c r="G138" s="30">
        <v>12.012</v>
      </c>
      <c r="H138" s="30" t="s">
        <v>32</v>
      </c>
      <c r="I138" s="30">
        <v>0.025</v>
      </c>
      <c r="J138" s="30">
        <v>9451.0</v>
      </c>
      <c r="K138" s="30">
        <v>11.987</v>
      </c>
      <c r="L138" s="30">
        <v>12.015</v>
      </c>
      <c r="M138" s="31"/>
      <c r="N138" s="31">
        <f>J138/J139</f>
        <v>0.01808336602</v>
      </c>
      <c r="O138" s="30">
        <v>200.0</v>
      </c>
      <c r="P138" s="30">
        <f>N138*O138</f>
        <v>3.616673204</v>
      </c>
      <c r="Q138" s="30">
        <v>0.0</v>
      </c>
      <c r="R138" s="30">
        <v>0.0</v>
      </c>
      <c r="S138" s="31" t="str">
        <f t="shared" si="1"/>
        <v>#DIV/0!</v>
      </c>
      <c r="T138" s="31">
        <f t="shared" si="2"/>
        <v>0</v>
      </c>
      <c r="U138" s="31">
        <f t="shared" si="3"/>
        <v>0</v>
      </c>
      <c r="V138" s="30" t="str">
        <f t="shared" si="4"/>
        <v>#DIV/0!</v>
      </c>
      <c r="W138" s="30" t="str">
        <f t="shared" si="5"/>
        <v>#DIV/0!</v>
      </c>
      <c r="X138" s="30">
        <v>0.0</v>
      </c>
      <c r="Y138" s="34">
        <v>0.016199268300788966</v>
      </c>
      <c r="Z138" s="31">
        <v>0.006938815859566262</v>
      </c>
      <c r="AA138" s="31">
        <f t="shared" si="6"/>
        <v>0.001884097719</v>
      </c>
      <c r="AB138" s="31">
        <f t="shared" si="7"/>
        <v>0.3768195439</v>
      </c>
      <c r="AC138" s="15" t="str">
        <f t="shared" si="8"/>
        <v>#DIV/0!</v>
      </c>
      <c r="AD138" s="31">
        <f t="shared" si="9"/>
        <v>0.009260452441</v>
      </c>
      <c r="AE138" s="31">
        <f t="shared" si="10"/>
        <v>0.02313808416</v>
      </c>
      <c r="AF138" s="15" t="str">
        <f t="shared" si="11"/>
        <v>#DIV/0!</v>
      </c>
      <c r="AG138" s="15" t="str">
        <f t="shared" si="12"/>
        <v>#DIV/0!</v>
      </c>
      <c r="AH138" s="31"/>
      <c r="AI138" s="31"/>
      <c r="AJ138" s="31"/>
      <c r="AK138" s="31"/>
      <c r="AL138" s="31"/>
      <c r="AM138" s="31"/>
    </row>
    <row r="139">
      <c r="A139" s="30" t="s">
        <v>52</v>
      </c>
      <c r="B139" s="30" t="s">
        <v>52</v>
      </c>
      <c r="C139" s="30" t="s">
        <v>87</v>
      </c>
      <c r="D139" s="30" t="s">
        <v>90</v>
      </c>
      <c r="E139" s="30" t="s">
        <v>33</v>
      </c>
      <c r="F139" s="30">
        <v>227.0</v>
      </c>
      <c r="G139" s="30">
        <v>12.026</v>
      </c>
      <c r="H139" s="30" t="s">
        <v>32</v>
      </c>
      <c r="I139" s="30">
        <v>0.031</v>
      </c>
      <c r="J139" s="30">
        <v>522635.0</v>
      </c>
      <c r="K139" s="30">
        <v>12.0</v>
      </c>
      <c r="L139" s="30">
        <v>12.072</v>
      </c>
      <c r="M139" s="31"/>
      <c r="N139" s="31"/>
      <c r="O139" s="30">
        <v>200.0</v>
      </c>
      <c r="P139" s="31"/>
      <c r="Q139" s="30">
        <v>0.0</v>
      </c>
      <c r="R139" s="30">
        <v>0.0</v>
      </c>
      <c r="S139" s="31" t="str">
        <f t="shared" si="1"/>
        <v>#DIV/0!</v>
      </c>
      <c r="T139" s="31">
        <f t="shared" si="2"/>
        <v>0</v>
      </c>
      <c r="U139" s="31">
        <f t="shared" si="3"/>
        <v>0</v>
      </c>
      <c r="V139" s="30" t="str">
        <f t="shared" si="4"/>
        <v>#DIV/0!</v>
      </c>
      <c r="W139" s="30" t="str">
        <f t="shared" si="5"/>
        <v>#DIV/0!</v>
      </c>
      <c r="X139" s="30">
        <v>0.0</v>
      </c>
      <c r="Y139" s="34">
        <v>0.016199268300788966</v>
      </c>
      <c r="Z139" s="31">
        <v>0.006938815859566262</v>
      </c>
      <c r="AA139" s="31">
        <f t="shared" si="6"/>
        <v>-0.0161992683</v>
      </c>
      <c r="AB139" s="31">
        <f t="shared" si="7"/>
        <v>-3.23985366</v>
      </c>
      <c r="AC139" s="15" t="str">
        <f t="shared" si="8"/>
        <v>#DIV/0!</v>
      </c>
      <c r="AD139" s="31">
        <f t="shared" si="9"/>
        <v>0.009260452441</v>
      </c>
      <c r="AE139" s="31">
        <f t="shared" si="10"/>
        <v>0.02313808416</v>
      </c>
      <c r="AF139" s="15" t="str">
        <f t="shared" si="11"/>
        <v>#DIV/0!</v>
      </c>
      <c r="AG139" s="15" t="str">
        <f t="shared" si="12"/>
        <v>#DIV/0!</v>
      </c>
      <c r="AH139" s="31"/>
      <c r="AI139" s="31"/>
      <c r="AJ139" s="31"/>
      <c r="AK139" s="31"/>
      <c r="AL139" s="31"/>
      <c r="AM139" s="31"/>
    </row>
    <row r="140">
      <c r="A140" s="30" t="s">
        <v>52</v>
      </c>
      <c r="B140" s="30" t="s">
        <v>52</v>
      </c>
      <c r="C140" s="30" t="s">
        <v>88</v>
      </c>
      <c r="D140" s="30" t="s">
        <v>90</v>
      </c>
      <c r="E140" s="30" t="s">
        <v>72</v>
      </c>
      <c r="F140" s="30">
        <v>225.0</v>
      </c>
      <c r="G140" s="30">
        <v>12.011</v>
      </c>
      <c r="H140" s="30" t="s">
        <v>32</v>
      </c>
      <c r="I140" s="30">
        <v>0.045</v>
      </c>
      <c r="J140" s="30">
        <v>22909.0</v>
      </c>
      <c r="K140" s="30">
        <v>11.974</v>
      </c>
      <c r="L140" s="30">
        <v>12.029</v>
      </c>
      <c r="M140" s="31"/>
      <c r="N140" s="31">
        <f>J140/J141</f>
        <v>0.02727953636</v>
      </c>
      <c r="O140" s="30">
        <v>200.0</v>
      </c>
      <c r="P140" s="30">
        <f>N140*O140</f>
        <v>5.455907272</v>
      </c>
      <c r="Q140" s="30">
        <v>0.0</v>
      </c>
      <c r="R140" s="30">
        <v>0.0</v>
      </c>
      <c r="S140" s="31" t="str">
        <f t="shared" si="1"/>
        <v>#DIV/0!</v>
      </c>
      <c r="T140" s="31">
        <f t="shared" si="2"/>
        <v>0</v>
      </c>
      <c r="U140" s="31">
        <f t="shared" si="3"/>
        <v>0</v>
      </c>
      <c r="V140" s="30" t="str">
        <f t="shared" si="4"/>
        <v>#DIV/0!</v>
      </c>
      <c r="W140" s="30" t="str">
        <f t="shared" si="5"/>
        <v>#DIV/0!</v>
      </c>
      <c r="X140" s="30">
        <v>0.0</v>
      </c>
      <c r="Y140" s="34">
        <v>0.016199268300788966</v>
      </c>
      <c r="Z140" s="31">
        <v>0.006938815859566262</v>
      </c>
      <c r="AA140" s="31">
        <f t="shared" si="6"/>
        <v>0.01108026806</v>
      </c>
      <c r="AB140" s="31">
        <f t="shared" si="7"/>
        <v>2.216053612</v>
      </c>
      <c r="AC140" s="15" t="str">
        <f t="shared" si="8"/>
        <v>#DIV/0!</v>
      </c>
      <c r="AD140" s="31">
        <f t="shared" si="9"/>
        <v>0.009260452441</v>
      </c>
      <c r="AE140" s="31">
        <f t="shared" si="10"/>
        <v>0.02313808416</v>
      </c>
      <c r="AF140" s="15" t="str">
        <f t="shared" si="11"/>
        <v>#DIV/0!</v>
      </c>
      <c r="AG140" s="15" t="str">
        <f t="shared" si="12"/>
        <v>#DIV/0!</v>
      </c>
      <c r="AH140" s="31"/>
      <c r="AI140" s="31"/>
      <c r="AJ140" s="31"/>
      <c r="AK140" s="31"/>
      <c r="AL140" s="31"/>
      <c r="AM140" s="31"/>
    </row>
    <row r="141">
      <c r="A141" s="30" t="s">
        <v>52</v>
      </c>
      <c r="B141" s="30" t="s">
        <v>52</v>
      </c>
      <c r="C141" s="30" t="s">
        <v>88</v>
      </c>
      <c r="D141" s="30" t="s">
        <v>90</v>
      </c>
      <c r="E141" s="30" t="s">
        <v>33</v>
      </c>
      <c r="F141" s="30">
        <v>227.0</v>
      </c>
      <c r="G141" s="30">
        <v>12.026</v>
      </c>
      <c r="H141" s="30" t="s">
        <v>32</v>
      </c>
      <c r="I141" s="30">
        <v>0.027</v>
      </c>
      <c r="J141" s="30">
        <v>839787.0</v>
      </c>
      <c r="K141" s="30">
        <v>12.0</v>
      </c>
      <c r="L141" s="30">
        <v>12.061</v>
      </c>
      <c r="M141" s="31"/>
      <c r="N141" s="31"/>
      <c r="O141" s="30"/>
      <c r="P141" s="30"/>
      <c r="Q141" s="30">
        <v>0.0</v>
      </c>
      <c r="R141" s="30">
        <v>0.0</v>
      </c>
      <c r="S141" s="31" t="str">
        <f t="shared" si="1"/>
        <v>#DIV/0!</v>
      </c>
      <c r="T141" s="31">
        <f t="shared" si="2"/>
        <v>0</v>
      </c>
      <c r="U141" s="31">
        <f t="shared" si="3"/>
        <v>0</v>
      </c>
      <c r="V141" s="30" t="str">
        <f t="shared" si="4"/>
        <v>#DIV/0!</v>
      </c>
      <c r="W141" s="30" t="str">
        <f t="shared" si="5"/>
        <v>#DIV/0!</v>
      </c>
      <c r="X141" s="30">
        <v>0.0</v>
      </c>
      <c r="Y141" s="34">
        <v>0.016199268300788966</v>
      </c>
      <c r="Z141" s="31">
        <v>0.006938815859566262</v>
      </c>
      <c r="AA141" s="31">
        <f t="shared" si="6"/>
        <v>-0.0161992683</v>
      </c>
      <c r="AB141" s="31">
        <f t="shared" si="7"/>
        <v>0</v>
      </c>
      <c r="AC141" s="15" t="str">
        <f t="shared" si="8"/>
        <v>#DIV/0!</v>
      </c>
      <c r="AD141" s="31">
        <f t="shared" si="9"/>
        <v>0.009260452441</v>
      </c>
      <c r="AE141" s="31">
        <f t="shared" si="10"/>
        <v>0.02313808416</v>
      </c>
      <c r="AF141" s="15" t="str">
        <f t="shared" si="11"/>
        <v>#DIV/0!</v>
      </c>
      <c r="AG141" s="15" t="str">
        <f t="shared" si="12"/>
        <v>#DIV/0!</v>
      </c>
      <c r="AH141" s="31"/>
      <c r="AI141" s="31"/>
      <c r="AJ141" s="31"/>
      <c r="AK141" s="31"/>
      <c r="AL141" s="31"/>
      <c r="AM141" s="31"/>
    </row>
    <row r="142">
      <c r="AC142" s="15"/>
      <c r="AF142" s="15"/>
      <c r="AG142" s="15"/>
    </row>
    <row r="143">
      <c r="AC143" s="15"/>
      <c r="AF143" s="15"/>
      <c r="AG143" s="15"/>
    </row>
    <row r="144">
      <c r="AC144" s="15"/>
      <c r="AF144" s="15"/>
      <c r="AG144" s="15"/>
    </row>
    <row r="145">
      <c r="AC145" s="15"/>
      <c r="AF145" s="15"/>
      <c r="AG145" s="15"/>
    </row>
    <row r="146">
      <c r="AC146" s="15"/>
      <c r="AF146" s="15"/>
      <c r="AG146" s="15"/>
    </row>
    <row r="147">
      <c r="AC147" s="15"/>
      <c r="AF147" s="15"/>
      <c r="AG147" s="15"/>
    </row>
    <row r="148">
      <c r="AC148" s="15"/>
      <c r="AF148" s="15"/>
      <c r="AG148" s="15"/>
    </row>
    <row r="149">
      <c r="AC149" s="15"/>
      <c r="AF149" s="15"/>
      <c r="AG149" s="15"/>
    </row>
    <row r="150">
      <c r="AC150" s="15"/>
      <c r="AF150" s="15"/>
      <c r="AG150" s="15"/>
    </row>
    <row r="151">
      <c r="AC151" s="15"/>
      <c r="AF151" s="15"/>
      <c r="AG151" s="15"/>
    </row>
    <row r="152">
      <c r="AC152" s="15"/>
      <c r="AF152" s="15"/>
      <c r="AG152" s="15"/>
    </row>
    <row r="153">
      <c r="AC153" s="15"/>
      <c r="AF153" s="15"/>
      <c r="AG153" s="15"/>
    </row>
    <row r="154">
      <c r="AC154" s="15"/>
      <c r="AF154" s="15"/>
      <c r="AG154" s="15"/>
    </row>
    <row r="155">
      <c r="AC155" s="15"/>
      <c r="AF155" s="15"/>
      <c r="AG155" s="15"/>
    </row>
    <row r="156">
      <c r="AC156" s="15"/>
      <c r="AF156" s="15"/>
      <c r="AG156" s="15"/>
    </row>
    <row r="157">
      <c r="AC157" s="15"/>
      <c r="AF157" s="15"/>
      <c r="AG157" s="15"/>
    </row>
    <row r="158">
      <c r="AC158" s="15"/>
      <c r="AF158" s="15"/>
      <c r="AG158" s="15"/>
    </row>
    <row r="159">
      <c r="AC159" s="15"/>
      <c r="AF159" s="15"/>
      <c r="AG159" s="15"/>
    </row>
    <row r="160">
      <c r="AC160" s="15"/>
      <c r="AF160" s="15"/>
      <c r="AG160" s="15"/>
    </row>
    <row r="161">
      <c r="AC161" s="15"/>
      <c r="AF161" s="15"/>
      <c r="AG161" s="15"/>
    </row>
    <row r="162">
      <c r="AC162" s="15"/>
      <c r="AF162" s="15"/>
      <c r="AG162" s="15"/>
    </row>
    <row r="163">
      <c r="AC163" s="15"/>
      <c r="AF163" s="15"/>
      <c r="AG163" s="15"/>
    </row>
    <row r="164">
      <c r="AC164" s="15"/>
      <c r="AF164" s="15"/>
      <c r="AG164" s="15"/>
    </row>
    <row r="165">
      <c r="AC165" s="15"/>
      <c r="AF165" s="15"/>
      <c r="AG165" s="15"/>
    </row>
    <row r="166">
      <c r="AC166" s="15"/>
      <c r="AF166" s="15"/>
      <c r="AG166" s="15"/>
    </row>
    <row r="167">
      <c r="AC167" s="15"/>
      <c r="AF167" s="15"/>
      <c r="AG167" s="15"/>
    </row>
    <row r="168">
      <c r="AC168" s="15"/>
      <c r="AF168" s="15"/>
      <c r="AG168" s="15"/>
    </row>
    <row r="169">
      <c r="AC169" s="15"/>
      <c r="AF169" s="15"/>
      <c r="AG169" s="15"/>
    </row>
    <row r="170">
      <c r="AC170" s="15"/>
      <c r="AF170" s="15"/>
      <c r="AG170" s="15"/>
    </row>
    <row r="171">
      <c r="AC171" s="15"/>
      <c r="AF171" s="15"/>
      <c r="AG171" s="15"/>
    </row>
    <row r="172">
      <c r="AC172" s="15"/>
      <c r="AF172" s="15"/>
      <c r="AG172" s="15"/>
    </row>
    <row r="173">
      <c r="AC173" s="15"/>
      <c r="AF173" s="15"/>
      <c r="AG173" s="15"/>
    </row>
    <row r="174">
      <c r="AC174" s="15"/>
      <c r="AF174" s="15"/>
      <c r="AG174" s="15"/>
    </row>
    <row r="175">
      <c r="AC175" s="15"/>
      <c r="AF175" s="15"/>
      <c r="AG175" s="15"/>
    </row>
    <row r="176">
      <c r="AC176" s="15"/>
      <c r="AF176" s="15"/>
      <c r="AG176" s="15"/>
    </row>
    <row r="177">
      <c r="AC177" s="15"/>
      <c r="AF177" s="15"/>
      <c r="AG177" s="15"/>
    </row>
    <row r="178">
      <c r="AC178" s="15"/>
      <c r="AF178" s="15"/>
      <c r="AG178" s="15"/>
    </row>
    <row r="179">
      <c r="AC179" s="15"/>
      <c r="AF179" s="15"/>
      <c r="AG179" s="15"/>
    </row>
    <row r="180">
      <c r="AC180" s="15"/>
      <c r="AF180" s="15"/>
      <c r="AG180" s="15"/>
    </row>
    <row r="181">
      <c r="AC181" s="15"/>
      <c r="AF181" s="15"/>
      <c r="AG181" s="15"/>
    </row>
    <row r="182">
      <c r="AC182" s="15"/>
      <c r="AF182" s="15"/>
      <c r="AG182" s="15"/>
    </row>
    <row r="183">
      <c r="AC183" s="15"/>
      <c r="AF183" s="15"/>
      <c r="AG183" s="15"/>
    </row>
    <row r="184">
      <c r="AC184" s="15"/>
      <c r="AF184" s="15"/>
      <c r="AG184" s="15"/>
    </row>
    <row r="185">
      <c r="AC185" s="15"/>
      <c r="AF185" s="15"/>
      <c r="AG185" s="15"/>
    </row>
    <row r="186">
      <c r="AC186" s="15"/>
      <c r="AF186" s="15"/>
      <c r="AG186" s="15"/>
    </row>
    <row r="187">
      <c r="AC187" s="15"/>
      <c r="AF187" s="15"/>
      <c r="AG187" s="15"/>
    </row>
    <row r="188">
      <c r="AC188" s="15"/>
      <c r="AF188" s="15"/>
      <c r="AG188" s="15"/>
    </row>
    <row r="189">
      <c r="AC189" s="15"/>
      <c r="AF189" s="15"/>
      <c r="AG189" s="15"/>
    </row>
    <row r="190">
      <c r="AC190" s="15"/>
      <c r="AF190" s="15"/>
      <c r="AG190" s="15"/>
    </row>
    <row r="191">
      <c r="AC191" s="15"/>
      <c r="AF191" s="15"/>
      <c r="AG191" s="15"/>
    </row>
    <row r="192">
      <c r="AC192" s="15"/>
      <c r="AF192" s="15"/>
      <c r="AG192" s="15"/>
    </row>
    <row r="193">
      <c r="AC193" s="15"/>
      <c r="AF193" s="15"/>
      <c r="AG193" s="15"/>
    </row>
    <row r="194">
      <c r="AC194" s="15"/>
      <c r="AF194" s="15"/>
      <c r="AG194" s="15"/>
    </row>
    <row r="195">
      <c r="AC195" s="15"/>
      <c r="AF195" s="15"/>
      <c r="AG195" s="15"/>
    </row>
    <row r="196">
      <c r="AC196" s="15"/>
      <c r="AF196" s="15"/>
      <c r="AG196" s="15"/>
    </row>
    <row r="197">
      <c r="AC197" s="15"/>
      <c r="AF197" s="15"/>
      <c r="AG197" s="15"/>
    </row>
    <row r="198">
      <c r="AC198" s="15"/>
      <c r="AF198" s="15"/>
      <c r="AG198" s="15"/>
    </row>
    <row r="199">
      <c r="AC199" s="15"/>
      <c r="AF199" s="15"/>
      <c r="AG199" s="15"/>
    </row>
    <row r="200">
      <c r="AC200" s="15"/>
      <c r="AF200" s="15"/>
      <c r="AG200" s="15"/>
    </row>
    <row r="201">
      <c r="AC201" s="15"/>
      <c r="AF201" s="15"/>
      <c r="AG201" s="15"/>
    </row>
    <row r="202">
      <c r="AC202" s="15"/>
      <c r="AF202" s="15"/>
      <c r="AG202" s="15"/>
    </row>
    <row r="203">
      <c r="AC203" s="15"/>
      <c r="AF203" s="15"/>
      <c r="AG203" s="15"/>
    </row>
    <row r="204">
      <c r="AC204" s="15"/>
      <c r="AF204" s="15"/>
      <c r="AG204" s="15"/>
    </row>
    <row r="205">
      <c r="AC205" s="15"/>
      <c r="AF205" s="15"/>
      <c r="AG205" s="15"/>
    </row>
    <row r="206">
      <c r="AC206" s="15"/>
      <c r="AF206" s="15"/>
      <c r="AG206" s="15"/>
    </row>
    <row r="207">
      <c r="AC207" s="15"/>
      <c r="AF207" s="15"/>
      <c r="AG207" s="15"/>
    </row>
    <row r="208">
      <c r="AC208" s="15"/>
      <c r="AF208" s="15"/>
      <c r="AG208" s="15"/>
    </row>
    <row r="209">
      <c r="AC209" s="15"/>
      <c r="AF209" s="15"/>
      <c r="AG209" s="15"/>
    </row>
    <row r="210">
      <c r="AC210" s="15"/>
      <c r="AF210" s="15"/>
      <c r="AG210" s="15"/>
    </row>
    <row r="211">
      <c r="AC211" s="15"/>
      <c r="AF211" s="15"/>
      <c r="AG211" s="15"/>
    </row>
    <row r="212">
      <c r="AC212" s="15"/>
      <c r="AF212" s="15"/>
      <c r="AG212" s="15"/>
    </row>
    <row r="213">
      <c r="AC213" s="15"/>
      <c r="AF213" s="15"/>
      <c r="AG213" s="15"/>
    </row>
    <row r="214">
      <c r="AC214" s="15"/>
      <c r="AF214" s="15"/>
      <c r="AG214" s="15"/>
    </row>
    <row r="215">
      <c r="AC215" s="15"/>
      <c r="AF215" s="15"/>
      <c r="AG215" s="15"/>
    </row>
    <row r="216">
      <c r="AC216" s="15"/>
      <c r="AF216" s="15"/>
      <c r="AG216" s="15"/>
    </row>
    <row r="217">
      <c r="AC217" s="15"/>
      <c r="AF217" s="15"/>
      <c r="AG217" s="15"/>
    </row>
    <row r="218">
      <c r="AC218" s="15"/>
      <c r="AF218" s="15"/>
      <c r="AG218" s="15"/>
    </row>
    <row r="219">
      <c r="AC219" s="15"/>
      <c r="AF219" s="15"/>
      <c r="AG219" s="15"/>
    </row>
    <row r="220">
      <c r="AC220" s="15"/>
      <c r="AF220" s="15"/>
      <c r="AG220" s="15"/>
    </row>
    <row r="221">
      <c r="AC221" s="15"/>
      <c r="AF221" s="15"/>
      <c r="AG221" s="15"/>
    </row>
    <row r="222">
      <c r="AC222" s="15"/>
      <c r="AF222" s="15"/>
      <c r="AG222" s="15"/>
    </row>
    <row r="223">
      <c r="AC223" s="15"/>
      <c r="AF223" s="15"/>
      <c r="AG223" s="15"/>
    </row>
    <row r="224">
      <c r="AC224" s="15"/>
      <c r="AF224" s="15"/>
      <c r="AG224" s="15"/>
    </row>
    <row r="225">
      <c r="AC225" s="15"/>
      <c r="AF225" s="15"/>
      <c r="AG225" s="15"/>
    </row>
    <row r="226">
      <c r="AC226" s="15"/>
      <c r="AF226" s="15"/>
      <c r="AG226" s="15"/>
    </row>
    <row r="227">
      <c r="AC227" s="15"/>
      <c r="AF227" s="15"/>
      <c r="AG227" s="15"/>
    </row>
    <row r="228">
      <c r="AC228" s="15"/>
      <c r="AF228" s="15"/>
      <c r="AG228" s="15"/>
    </row>
    <row r="229">
      <c r="AC229" s="15"/>
      <c r="AF229" s="15"/>
      <c r="AG229" s="15"/>
    </row>
    <row r="230">
      <c r="AC230" s="15"/>
      <c r="AF230" s="15"/>
      <c r="AG230" s="15"/>
    </row>
    <row r="231">
      <c r="AC231" s="15"/>
      <c r="AF231" s="15"/>
      <c r="AG231" s="15"/>
    </row>
    <row r="232">
      <c r="AC232" s="15"/>
      <c r="AF232" s="15"/>
      <c r="AG232" s="15"/>
    </row>
    <row r="233">
      <c r="AC233" s="15"/>
      <c r="AF233" s="15"/>
      <c r="AG233" s="15"/>
    </row>
    <row r="234">
      <c r="AC234" s="15"/>
      <c r="AF234" s="15"/>
      <c r="AG234" s="15"/>
    </row>
    <row r="235">
      <c r="AC235" s="15"/>
      <c r="AF235" s="15"/>
      <c r="AG235" s="15"/>
    </row>
    <row r="236">
      <c r="AC236" s="15"/>
      <c r="AF236" s="15"/>
      <c r="AG236" s="15"/>
    </row>
    <row r="237">
      <c r="AC237" s="15"/>
      <c r="AF237" s="15"/>
      <c r="AG237" s="15"/>
    </row>
    <row r="238">
      <c r="AC238" s="15"/>
      <c r="AF238" s="15"/>
      <c r="AG238" s="15"/>
    </row>
    <row r="239">
      <c r="AC239" s="15"/>
      <c r="AF239" s="15"/>
      <c r="AG239" s="15"/>
    </row>
    <row r="240">
      <c r="AC240" s="15"/>
      <c r="AF240" s="15"/>
      <c r="AG240" s="15"/>
    </row>
    <row r="241">
      <c r="AC241" s="15"/>
      <c r="AF241" s="15"/>
      <c r="AG241" s="15"/>
    </row>
    <row r="242">
      <c r="AC242" s="15"/>
      <c r="AF242" s="15"/>
      <c r="AG242" s="15"/>
    </row>
    <row r="243">
      <c r="AC243" s="15"/>
      <c r="AF243" s="15"/>
      <c r="AG243" s="15"/>
    </row>
    <row r="244">
      <c r="AC244" s="15"/>
      <c r="AF244" s="15"/>
      <c r="AG244" s="15"/>
    </row>
    <row r="245">
      <c r="AC245" s="15"/>
      <c r="AF245" s="15"/>
      <c r="AG245" s="15"/>
    </row>
    <row r="246">
      <c r="AC246" s="15"/>
      <c r="AF246" s="15"/>
      <c r="AG246" s="15"/>
    </row>
    <row r="247">
      <c r="AC247" s="15"/>
      <c r="AF247" s="15"/>
      <c r="AG247" s="15"/>
    </row>
    <row r="248">
      <c r="AC248" s="15"/>
      <c r="AF248" s="15"/>
      <c r="AG248" s="15"/>
    </row>
    <row r="249">
      <c r="AC249" s="15"/>
      <c r="AF249" s="15"/>
      <c r="AG249" s="15"/>
    </row>
    <row r="250">
      <c r="AC250" s="15"/>
      <c r="AF250" s="15"/>
      <c r="AG250" s="15"/>
    </row>
    <row r="251">
      <c r="AC251" s="15"/>
      <c r="AF251" s="15"/>
      <c r="AG251" s="15"/>
    </row>
    <row r="252">
      <c r="AC252" s="15"/>
      <c r="AF252" s="15"/>
      <c r="AG252" s="15"/>
    </row>
    <row r="253">
      <c r="AC253" s="15"/>
      <c r="AF253" s="15"/>
      <c r="AG253" s="15"/>
    </row>
    <row r="254">
      <c r="AC254" s="15"/>
      <c r="AF254" s="15"/>
      <c r="AG254" s="15"/>
    </row>
    <row r="255">
      <c r="AC255" s="15"/>
      <c r="AF255" s="15"/>
      <c r="AG255" s="15"/>
    </row>
    <row r="256">
      <c r="AC256" s="15"/>
      <c r="AF256" s="15"/>
      <c r="AG256" s="15"/>
    </row>
    <row r="257">
      <c r="AC257" s="15"/>
      <c r="AF257" s="15"/>
      <c r="AG257" s="15"/>
    </row>
    <row r="258">
      <c r="AC258" s="15"/>
      <c r="AF258" s="15"/>
      <c r="AG258" s="15"/>
    </row>
    <row r="259">
      <c r="AC259" s="15"/>
      <c r="AF259" s="15"/>
      <c r="AG259" s="15"/>
    </row>
    <row r="260">
      <c r="AC260" s="15"/>
      <c r="AF260" s="15"/>
      <c r="AG260" s="15"/>
    </row>
    <row r="261">
      <c r="AC261" s="15"/>
      <c r="AF261" s="15"/>
      <c r="AG261" s="15"/>
    </row>
    <row r="262">
      <c r="AC262" s="15"/>
      <c r="AF262" s="15"/>
      <c r="AG262" s="15"/>
    </row>
    <row r="263">
      <c r="AC263" s="15"/>
      <c r="AF263" s="15"/>
      <c r="AG263" s="15"/>
    </row>
    <row r="264">
      <c r="AC264" s="15"/>
      <c r="AF264" s="15"/>
      <c r="AG264" s="15"/>
    </row>
    <row r="265">
      <c r="AC265" s="15"/>
      <c r="AF265" s="15"/>
      <c r="AG265" s="15"/>
    </row>
    <row r="266">
      <c r="AC266" s="15"/>
      <c r="AF266" s="15"/>
      <c r="AG266" s="15"/>
    </row>
    <row r="267">
      <c r="AC267" s="15"/>
      <c r="AF267" s="15"/>
      <c r="AG267" s="15"/>
    </row>
    <row r="268">
      <c r="AC268" s="15"/>
      <c r="AF268" s="15"/>
      <c r="AG268" s="15"/>
    </row>
    <row r="269">
      <c r="AC269" s="15"/>
      <c r="AF269" s="15"/>
      <c r="AG269" s="15"/>
    </row>
    <row r="270">
      <c r="AC270" s="15"/>
      <c r="AF270" s="15"/>
      <c r="AG270" s="15"/>
    </row>
    <row r="271">
      <c r="AC271" s="15"/>
      <c r="AF271" s="15"/>
      <c r="AG271" s="15"/>
    </row>
    <row r="272">
      <c r="AC272" s="15"/>
      <c r="AF272" s="15"/>
      <c r="AG272" s="15"/>
    </row>
    <row r="273">
      <c r="AC273" s="15"/>
      <c r="AF273" s="15"/>
      <c r="AG273" s="15"/>
    </row>
    <row r="274">
      <c r="AC274" s="15"/>
      <c r="AF274" s="15"/>
      <c r="AG274" s="15"/>
    </row>
    <row r="275">
      <c r="AC275" s="15"/>
      <c r="AF275" s="15"/>
      <c r="AG275" s="15"/>
    </row>
    <row r="276">
      <c r="AC276" s="15"/>
      <c r="AF276" s="15"/>
      <c r="AG276" s="15"/>
    </row>
    <row r="277">
      <c r="AC277" s="15"/>
      <c r="AF277" s="15"/>
      <c r="AG277" s="15"/>
    </row>
    <row r="278">
      <c r="AC278" s="15"/>
      <c r="AF278" s="15"/>
      <c r="AG278" s="15"/>
    </row>
    <row r="279">
      <c r="AC279" s="15"/>
      <c r="AF279" s="15"/>
      <c r="AG279" s="15"/>
    </row>
    <row r="280">
      <c r="AC280" s="15"/>
      <c r="AF280" s="15"/>
      <c r="AG280" s="15"/>
    </row>
    <row r="281">
      <c r="AC281" s="15"/>
      <c r="AF281" s="15"/>
      <c r="AG281" s="15"/>
    </row>
    <row r="282">
      <c r="AC282" s="15"/>
      <c r="AF282" s="15"/>
      <c r="AG282" s="15"/>
    </row>
    <row r="283">
      <c r="AC283" s="15"/>
      <c r="AF283" s="15"/>
      <c r="AG283" s="15"/>
    </row>
    <row r="284">
      <c r="AC284" s="15"/>
      <c r="AF284" s="15"/>
      <c r="AG284" s="15"/>
    </row>
    <row r="285">
      <c r="AC285" s="15"/>
      <c r="AF285" s="15"/>
      <c r="AG285" s="15"/>
    </row>
    <row r="286">
      <c r="AC286" s="15"/>
      <c r="AF286" s="15"/>
      <c r="AG286" s="15"/>
    </row>
    <row r="287">
      <c r="AC287" s="15"/>
      <c r="AF287" s="15"/>
      <c r="AG287" s="15"/>
    </row>
    <row r="288">
      <c r="AC288" s="15"/>
      <c r="AF288" s="15"/>
      <c r="AG288" s="15"/>
    </row>
    <row r="289">
      <c r="AC289" s="15"/>
      <c r="AF289" s="15"/>
      <c r="AG289" s="15"/>
    </row>
    <row r="290">
      <c r="AC290" s="15"/>
      <c r="AF290" s="15"/>
      <c r="AG290" s="15"/>
    </row>
    <row r="291">
      <c r="AC291" s="15"/>
      <c r="AF291" s="15"/>
      <c r="AG291" s="15"/>
    </row>
    <row r="292">
      <c r="AC292" s="15"/>
      <c r="AF292" s="15"/>
      <c r="AG292" s="15"/>
    </row>
    <row r="293">
      <c r="AC293" s="15"/>
      <c r="AF293" s="15"/>
      <c r="AG293" s="15"/>
    </row>
    <row r="294">
      <c r="AC294" s="15"/>
      <c r="AF294" s="15"/>
      <c r="AG294" s="15"/>
    </row>
    <row r="295">
      <c r="AC295" s="15"/>
      <c r="AF295" s="15"/>
      <c r="AG295" s="15"/>
    </row>
    <row r="296">
      <c r="AC296" s="15"/>
      <c r="AF296" s="15"/>
      <c r="AG296" s="15"/>
    </row>
    <row r="297">
      <c r="AC297" s="15"/>
      <c r="AF297" s="15"/>
      <c r="AG297" s="15"/>
    </row>
    <row r="298">
      <c r="AC298" s="15"/>
      <c r="AF298" s="15"/>
      <c r="AG298" s="15"/>
    </row>
    <row r="299">
      <c r="AC299" s="15"/>
      <c r="AF299" s="15"/>
      <c r="AG299" s="15"/>
    </row>
    <row r="300">
      <c r="AC300" s="15"/>
      <c r="AF300" s="15"/>
      <c r="AG300" s="15"/>
    </row>
    <row r="301">
      <c r="AC301" s="15"/>
      <c r="AF301" s="15"/>
      <c r="AG301" s="15"/>
    </row>
    <row r="302">
      <c r="AC302" s="15"/>
      <c r="AF302" s="15"/>
      <c r="AG302" s="15"/>
    </row>
    <row r="303">
      <c r="AC303" s="15"/>
      <c r="AF303" s="15"/>
      <c r="AG303" s="15"/>
    </row>
    <row r="304">
      <c r="AC304" s="15"/>
      <c r="AF304" s="15"/>
      <c r="AG304" s="15"/>
    </row>
    <row r="305">
      <c r="AC305" s="15"/>
      <c r="AF305" s="15"/>
      <c r="AG305" s="15"/>
    </row>
    <row r="306">
      <c r="AC306" s="15"/>
      <c r="AF306" s="15"/>
      <c r="AG306" s="15"/>
    </row>
    <row r="307">
      <c r="AC307" s="15"/>
      <c r="AF307" s="15"/>
      <c r="AG307" s="15"/>
    </row>
    <row r="308">
      <c r="AC308" s="15"/>
      <c r="AF308" s="15"/>
      <c r="AG308" s="15"/>
    </row>
    <row r="309">
      <c r="AC309" s="15"/>
      <c r="AF309" s="15"/>
      <c r="AG309" s="15"/>
    </row>
    <row r="310">
      <c r="AC310" s="15"/>
      <c r="AF310" s="15"/>
      <c r="AG310" s="15"/>
    </row>
    <row r="311">
      <c r="AC311" s="15"/>
      <c r="AF311" s="15"/>
      <c r="AG311" s="15"/>
    </row>
    <row r="312">
      <c r="AC312" s="15"/>
      <c r="AF312" s="15"/>
      <c r="AG312" s="15"/>
    </row>
    <row r="313">
      <c r="AC313" s="15"/>
      <c r="AF313" s="15"/>
      <c r="AG313" s="15"/>
    </row>
    <row r="314">
      <c r="AC314" s="15"/>
      <c r="AF314" s="15"/>
      <c r="AG314" s="15"/>
    </row>
    <row r="315">
      <c r="AC315" s="15"/>
      <c r="AF315" s="15"/>
      <c r="AG315" s="15"/>
    </row>
    <row r="316">
      <c r="AC316" s="15"/>
      <c r="AF316" s="15"/>
      <c r="AG316" s="15"/>
    </row>
    <row r="317">
      <c r="AC317" s="15"/>
      <c r="AF317" s="15"/>
      <c r="AG317" s="15"/>
    </row>
    <row r="318">
      <c r="AC318" s="15"/>
      <c r="AF318" s="15"/>
      <c r="AG318" s="15"/>
    </row>
    <row r="319">
      <c r="AC319" s="15"/>
      <c r="AF319" s="15"/>
      <c r="AG319" s="15"/>
    </row>
    <row r="320">
      <c r="AC320" s="15"/>
      <c r="AF320" s="15"/>
      <c r="AG320" s="15"/>
    </row>
    <row r="321">
      <c r="AC321" s="15"/>
      <c r="AF321" s="15"/>
      <c r="AG321" s="15"/>
    </row>
    <row r="322">
      <c r="AC322" s="15"/>
      <c r="AF322" s="15"/>
      <c r="AG322" s="15"/>
    </row>
    <row r="323">
      <c r="AC323" s="15"/>
      <c r="AF323" s="15"/>
      <c r="AG323" s="15"/>
    </row>
    <row r="324">
      <c r="AC324" s="15"/>
      <c r="AF324" s="15"/>
      <c r="AG324" s="15"/>
    </row>
    <row r="325">
      <c r="AC325" s="15"/>
      <c r="AF325" s="15"/>
      <c r="AG325" s="15"/>
    </row>
    <row r="326">
      <c r="AC326" s="15"/>
      <c r="AF326" s="15"/>
      <c r="AG326" s="15"/>
    </row>
    <row r="327">
      <c r="AC327" s="15"/>
      <c r="AF327" s="15"/>
      <c r="AG327" s="15"/>
    </row>
    <row r="328">
      <c r="AC328" s="15"/>
      <c r="AF328" s="15"/>
      <c r="AG328" s="15"/>
    </row>
    <row r="329">
      <c r="AC329" s="15"/>
      <c r="AF329" s="15"/>
      <c r="AG329" s="15"/>
    </row>
    <row r="330">
      <c r="AC330" s="15"/>
      <c r="AF330" s="15"/>
      <c r="AG330" s="15"/>
    </row>
    <row r="331">
      <c r="AC331" s="15"/>
      <c r="AF331" s="15"/>
      <c r="AG331" s="15"/>
    </row>
    <row r="332">
      <c r="AC332" s="15"/>
      <c r="AF332" s="15"/>
      <c r="AG332" s="15"/>
    </row>
    <row r="333">
      <c r="AC333" s="15"/>
      <c r="AF333" s="15"/>
      <c r="AG333" s="15"/>
    </row>
    <row r="334">
      <c r="AC334" s="15"/>
      <c r="AF334" s="15"/>
      <c r="AG334" s="15"/>
    </row>
    <row r="335">
      <c r="AC335" s="15"/>
      <c r="AF335" s="15"/>
      <c r="AG335" s="15"/>
    </row>
    <row r="336">
      <c r="AC336" s="15"/>
      <c r="AF336" s="15"/>
      <c r="AG336" s="15"/>
    </row>
    <row r="337">
      <c r="AC337" s="15"/>
      <c r="AF337" s="15"/>
      <c r="AG337" s="15"/>
    </row>
    <row r="338">
      <c r="AC338" s="15"/>
      <c r="AF338" s="15"/>
      <c r="AG338" s="15"/>
    </row>
    <row r="339">
      <c r="AC339" s="15"/>
      <c r="AF339" s="15"/>
      <c r="AG339" s="15"/>
    </row>
    <row r="340">
      <c r="AC340" s="15"/>
      <c r="AF340" s="15"/>
      <c r="AG340" s="15"/>
    </row>
    <row r="341">
      <c r="AC341" s="15"/>
      <c r="AF341" s="15"/>
      <c r="AG341" s="15"/>
    </row>
    <row r="342">
      <c r="AC342" s="15"/>
      <c r="AF342" s="15"/>
      <c r="AG342" s="15"/>
    </row>
    <row r="343">
      <c r="AC343" s="15"/>
      <c r="AF343" s="15"/>
      <c r="AG343" s="15"/>
    </row>
    <row r="344">
      <c r="AC344" s="15"/>
      <c r="AF344" s="15"/>
      <c r="AG344" s="15"/>
    </row>
    <row r="345">
      <c r="AC345" s="15"/>
      <c r="AF345" s="15"/>
      <c r="AG345" s="15"/>
    </row>
    <row r="346">
      <c r="AC346" s="15"/>
      <c r="AF346" s="15"/>
      <c r="AG346" s="15"/>
    </row>
    <row r="347">
      <c r="AC347" s="15"/>
      <c r="AF347" s="15"/>
      <c r="AG347" s="15"/>
    </row>
    <row r="348">
      <c r="AC348" s="15"/>
      <c r="AF348" s="15"/>
      <c r="AG348" s="15"/>
    </row>
    <row r="349">
      <c r="AC349" s="15"/>
      <c r="AF349" s="15"/>
      <c r="AG349" s="15"/>
    </row>
    <row r="350">
      <c r="AC350" s="15"/>
      <c r="AF350" s="15"/>
      <c r="AG350" s="15"/>
    </row>
    <row r="351">
      <c r="AC351" s="15"/>
      <c r="AF351" s="15"/>
      <c r="AG351" s="15"/>
    </row>
    <row r="352">
      <c r="AC352" s="15"/>
      <c r="AF352" s="15"/>
      <c r="AG352" s="15"/>
    </row>
    <row r="353">
      <c r="AC353" s="15"/>
      <c r="AF353" s="15"/>
      <c r="AG353" s="15"/>
    </row>
    <row r="354">
      <c r="AC354" s="15"/>
      <c r="AF354" s="15"/>
      <c r="AG354" s="15"/>
    </row>
    <row r="355">
      <c r="AC355" s="15"/>
      <c r="AF355" s="15"/>
      <c r="AG355" s="15"/>
    </row>
    <row r="356">
      <c r="AC356" s="15"/>
      <c r="AF356" s="15"/>
      <c r="AG356" s="15"/>
    </row>
    <row r="357">
      <c r="AC357" s="15"/>
      <c r="AF357" s="15"/>
      <c r="AG357" s="15"/>
    </row>
    <row r="358">
      <c r="AC358" s="15"/>
      <c r="AF358" s="15"/>
      <c r="AG358" s="15"/>
    </row>
    <row r="359">
      <c r="AC359" s="15"/>
      <c r="AF359" s="15"/>
      <c r="AG359" s="15"/>
    </row>
    <row r="360">
      <c r="AC360" s="15"/>
      <c r="AF360" s="15"/>
      <c r="AG360" s="15"/>
    </row>
    <row r="361">
      <c r="AC361" s="15"/>
      <c r="AF361" s="15"/>
      <c r="AG361" s="15"/>
    </row>
    <row r="362">
      <c r="AC362" s="15"/>
      <c r="AF362" s="15"/>
      <c r="AG362" s="15"/>
    </row>
    <row r="363">
      <c r="AC363" s="15"/>
      <c r="AF363" s="15"/>
      <c r="AG363" s="15"/>
    </row>
    <row r="364">
      <c r="AC364" s="15"/>
      <c r="AF364" s="15"/>
      <c r="AG364" s="15"/>
    </row>
    <row r="365">
      <c r="AC365" s="15"/>
      <c r="AF365" s="15"/>
      <c r="AG365" s="15"/>
    </row>
    <row r="366">
      <c r="AC366" s="15"/>
      <c r="AF366" s="15"/>
      <c r="AG366" s="15"/>
    </row>
    <row r="367">
      <c r="AC367" s="15"/>
      <c r="AF367" s="15"/>
      <c r="AG367" s="15"/>
    </row>
    <row r="368">
      <c r="AC368" s="15"/>
      <c r="AF368" s="15"/>
      <c r="AG368" s="15"/>
    </row>
    <row r="369">
      <c r="AC369" s="15"/>
      <c r="AF369" s="15"/>
      <c r="AG369" s="15"/>
    </row>
    <row r="370">
      <c r="AC370" s="15"/>
      <c r="AF370" s="15"/>
      <c r="AG370" s="15"/>
    </row>
    <row r="371">
      <c r="AC371" s="15"/>
      <c r="AF371" s="15"/>
      <c r="AG371" s="15"/>
    </row>
    <row r="372">
      <c r="AC372" s="15"/>
      <c r="AF372" s="15"/>
      <c r="AG372" s="15"/>
    </row>
    <row r="373">
      <c r="AC373" s="15"/>
      <c r="AF373" s="15"/>
      <c r="AG373" s="15"/>
    </row>
    <row r="374">
      <c r="AC374" s="15"/>
      <c r="AF374" s="15"/>
      <c r="AG374" s="15"/>
    </row>
    <row r="375">
      <c r="AC375" s="15"/>
      <c r="AF375" s="15"/>
      <c r="AG375" s="15"/>
    </row>
    <row r="376">
      <c r="AC376" s="15"/>
      <c r="AF376" s="15"/>
      <c r="AG376" s="15"/>
    </row>
    <row r="377">
      <c r="AC377" s="15"/>
      <c r="AF377" s="15"/>
      <c r="AG377" s="15"/>
    </row>
    <row r="378">
      <c r="AC378" s="15"/>
      <c r="AF378" s="15"/>
      <c r="AG378" s="15"/>
    </row>
    <row r="379">
      <c r="AC379" s="15"/>
      <c r="AF379" s="15"/>
      <c r="AG379" s="15"/>
    </row>
    <row r="380">
      <c r="AC380" s="15"/>
      <c r="AF380" s="15"/>
      <c r="AG380" s="15"/>
    </row>
    <row r="381">
      <c r="AC381" s="15"/>
      <c r="AF381" s="15"/>
      <c r="AG381" s="15"/>
    </row>
    <row r="382">
      <c r="AC382" s="15"/>
      <c r="AF382" s="15"/>
      <c r="AG382" s="15"/>
    </row>
    <row r="383">
      <c r="AC383" s="15"/>
      <c r="AF383" s="15"/>
      <c r="AG383" s="15"/>
    </row>
    <row r="384">
      <c r="AC384" s="15"/>
      <c r="AF384" s="15"/>
      <c r="AG384" s="15"/>
    </row>
    <row r="385">
      <c r="AC385" s="15"/>
      <c r="AF385" s="15"/>
      <c r="AG385" s="15"/>
    </row>
    <row r="386">
      <c r="AC386" s="15"/>
      <c r="AF386" s="15"/>
      <c r="AG386" s="15"/>
    </row>
    <row r="387">
      <c r="AC387" s="15"/>
      <c r="AF387" s="15"/>
      <c r="AG387" s="15"/>
    </row>
    <row r="388">
      <c r="AC388" s="15"/>
      <c r="AF388" s="15"/>
      <c r="AG388" s="15"/>
    </row>
    <row r="389">
      <c r="AC389" s="15"/>
      <c r="AF389" s="15"/>
      <c r="AG389" s="15"/>
    </row>
    <row r="390">
      <c r="AC390" s="15"/>
      <c r="AF390" s="15"/>
      <c r="AG390" s="15"/>
    </row>
    <row r="391">
      <c r="AC391" s="15"/>
      <c r="AF391" s="15"/>
      <c r="AG391" s="15"/>
    </row>
    <row r="392">
      <c r="AC392" s="15"/>
      <c r="AF392" s="15"/>
      <c r="AG392" s="15"/>
    </row>
    <row r="393">
      <c r="AC393" s="15"/>
      <c r="AF393" s="15"/>
      <c r="AG393" s="15"/>
    </row>
    <row r="394">
      <c r="AC394" s="15"/>
      <c r="AF394" s="15"/>
      <c r="AG394" s="15"/>
    </row>
    <row r="395">
      <c r="AC395" s="15"/>
      <c r="AF395" s="15"/>
      <c r="AG395" s="15"/>
    </row>
    <row r="396">
      <c r="AC396" s="15"/>
      <c r="AF396" s="15"/>
      <c r="AG396" s="15"/>
    </row>
    <row r="397">
      <c r="AC397" s="15"/>
      <c r="AF397" s="15"/>
      <c r="AG397" s="15"/>
    </row>
    <row r="398">
      <c r="AC398" s="15"/>
      <c r="AF398" s="15"/>
      <c r="AG398" s="15"/>
    </row>
    <row r="399">
      <c r="AC399" s="15"/>
      <c r="AF399" s="15"/>
      <c r="AG399" s="15"/>
    </row>
    <row r="400">
      <c r="AC400" s="15"/>
      <c r="AF400" s="15"/>
      <c r="AG400" s="15"/>
    </row>
    <row r="401">
      <c r="AC401" s="15"/>
      <c r="AF401" s="15"/>
      <c r="AG401" s="15"/>
    </row>
    <row r="402">
      <c r="AC402" s="15"/>
      <c r="AF402" s="15"/>
      <c r="AG402" s="15"/>
    </row>
    <row r="403">
      <c r="AC403" s="15"/>
      <c r="AF403" s="15"/>
      <c r="AG403" s="15"/>
    </row>
    <row r="404">
      <c r="AC404" s="15"/>
      <c r="AF404" s="15"/>
      <c r="AG404" s="15"/>
    </row>
    <row r="405">
      <c r="AC405" s="15"/>
      <c r="AF405" s="15"/>
      <c r="AG405" s="15"/>
    </row>
    <row r="406">
      <c r="AC406" s="15"/>
      <c r="AF406" s="15"/>
      <c r="AG406" s="15"/>
    </row>
    <row r="407">
      <c r="AC407" s="15"/>
      <c r="AF407" s="15"/>
      <c r="AG407" s="15"/>
    </row>
    <row r="408">
      <c r="AC408" s="15"/>
      <c r="AF408" s="15"/>
      <c r="AG408" s="15"/>
    </row>
    <row r="409">
      <c r="AC409" s="15"/>
      <c r="AF409" s="15"/>
      <c r="AG409" s="15"/>
    </row>
    <row r="410">
      <c r="AC410" s="15"/>
      <c r="AF410" s="15"/>
      <c r="AG410" s="15"/>
    </row>
    <row r="411">
      <c r="AC411" s="15"/>
      <c r="AF411" s="15"/>
      <c r="AG411" s="15"/>
    </row>
    <row r="412">
      <c r="AC412" s="15"/>
      <c r="AF412" s="15"/>
      <c r="AG412" s="15"/>
    </row>
    <row r="413">
      <c r="AC413" s="15"/>
      <c r="AF413" s="15"/>
      <c r="AG413" s="15"/>
    </row>
    <row r="414">
      <c r="AC414" s="15"/>
      <c r="AF414" s="15"/>
      <c r="AG414" s="15"/>
    </row>
    <row r="415">
      <c r="AC415" s="15"/>
      <c r="AF415" s="15"/>
      <c r="AG415" s="15"/>
    </row>
    <row r="416">
      <c r="AC416" s="15"/>
      <c r="AF416" s="15"/>
      <c r="AG416" s="15"/>
    </row>
    <row r="417">
      <c r="AC417" s="15"/>
      <c r="AF417" s="15"/>
      <c r="AG417" s="15"/>
    </row>
    <row r="418">
      <c r="AC418" s="15"/>
      <c r="AF418" s="15"/>
      <c r="AG418" s="15"/>
    </row>
    <row r="419">
      <c r="AC419" s="15"/>
      <c r="AF419" s="15"/>
      <c r="AG419" s="15"/>
    </row>
    <row r="420">
      <c r="AC420" s="15"/>
      <c r="AF420" s="15"/>
      <c r="AG420" s="15"/>
    </row>
    <row r="421">
      <c r="AC421" s="15"/>
      <c r="AF421" s="15"/>
      <c r="AG421" s="15"/>
    </row>
    <row r="422">
      <c r="AC422" s="15"/>
      <c r="AF422" s="15"/>
      <c r="AG422" s="15"/>
    </row>
    <row r="423">
      <c r="AC423" s="15"/>
      <c r="AF423" s="15"/>
      <c r="AG423" s="15"/>
    </row>
    <row r="424">
      <c r="AC424" s="15"/>
      <c r="AF424" s="15"/>
      <c r="AG424" s="15"/>
    </row>
    <row r="425">
      <c r="AC425" s="15"/>
      <c r="AF425" s="15"/>
      <c r="AG425" s="15"/>
    </row>
    <row r="426">
      <c r="AC426" s="15"/>
      <c r="AF426" s="15"/>
      <c r="AG426" s="15"/>
    </row>
    <row r="427">
      <c r="AC427" s="15"/>
      <c r="AF427" s="15"/>
      <c r="AG427" s="15"/>
    </row>
    <row r="428">
      <c r="AC428" s="15"/>
      <c r="AF428" s="15"/>
      <c r="AG428" s="15"/>
    </row>
    <row r="429">
      <c r="AC429" s="15"/>
      <c r="AF429" s="15"/>
      <c r="AG429" s="15"/>
    </row>
    <row r="430">
      <c r="AC430" s="15"/>
      <c r="AF430" s="15"/>
      <c r="AG430" s="15"/>
    </row>
    <row r="431">
      <c r="AC431" s="15"/>
      <c r="AF431" s="15"/>
      <c r="AG431" s="15"/>
    </row>
    <row r="432">
      <c r="AC432" s="15"/>
      <c r="AF432" s="15"/>
      <c r="AG432" s="15"/>
    </row>
    <row r="433">
      <c r="AC433" s="15"/>
      <c r="AF433" s="15"/>
      <c r="AG433" s="15"/>
    </row>
    <row r="434">
      <c r="AC434" s="15"/>
      <c r="AF434" s="15"/>
      <c r="AG434" s="15"/>
    </row>
    <row r="435">
      <c r="AC435" s="15"/>
      <c r="AF435" s="15"/>
      <c r="AG435" s="15"/>
    </row>
    <row r="436">
      <c r="AC436" s="15"/>
      <c r="AF436" s="15"/>
      <c r="AG436" s="15"/>
    </row>
    <row r="437">
      <c r="AC437" s="15"/>
      <c r="AF437" s="15"/>
      <c r="AG437" s="15"/>
    </row>
    <row r="438">
      <c r="AC438" s="15"/>
      <c r="AF438" s="15"/>
      <c r="AG438" s="15"/>
    </row>
    <row r="439">
      <c r="AC439" s="15"/>
      <c r="AF439" s="15"/>
      <c r="AG439" s="15"/>
    </row>
    <row r="440">
      <c r="AC440" s="15"/>
      <c r="AF440" s="15"/>
      <c r="AG440" s="15"/>
    </row>
    <row r="441">
      <c r="AC441" s="15"/>
      <c r="AF441" s="15"/>
      <c r="AG441" s="15"/>
    </row>
    <row r="442">
      <c r="AC442" s="15"/>
      <c r="AF442" s="15"/>
      <c r="AG442" s="15"/>
    </row>
    <row r="443">
      <c r="AC443" s="15"/>
      <c r="AF443" s="15"/>
      <c r="AG443" s="15"/>
    </row>
    <row r="444">
      <c r="AC444" s="15"/>
      <c r="AF444" s="15"/>
      <c r="AG444" s="15"/>
    </row>
    <row r="445">
      <c r="AC445" s="15"/>
      <c r="AF445" s="15"/>
      <c r="AG445" s="15"/>
    </row>
    <row r="446">
      <c r="AC446" s="15"/>
      <c r="AF446" s="15"/>
      <c r="AG446" s="15"/>
    </row>
    <row r="447">
      <c r="AC447" s="15"/>
      <c r="AF447" s="15"/>
      <c r="AG447" s="15"/>
    </row>
    <row r="448">
      <c r="AC448" s="15"/>
      <c r="AF448" s="15"/>
      <c r="AG448" s="15"/>
    </row>
    <row r="449">
      <c r="AC449" s="15"/>
      <c r="AF449" s="15"/>
      <c r="AG449" s="15"/>
    </row>
    <row r="450">
      <c r="AC450" s="15"/>
      <c r="AF450" s="15"/>
      <c r="AG450" s="15"/>
    </row>
    <row r="451">
      <c r="AC451" s="15"/>
      <c r="AF451" s="15"/>
      <c r="AG451" s="15"/>
    </row>
    <row r="452">
      <c r="AC452" s="15"/>
      <c r="AF452" s="15"/>
      <c r="AG452" s="15"/>
    </row>
    <row r="453">
      <c r="AC453" s="15"/>
      <c r="AF453" s="15"/>
      <c r="AG453" s="15"/>
    </row>
    <row r="454">
      <c r="AC454" s="15"/>
      <c r="AF454" s="15"/>
      <c r="AG454" s="15"/>
    </row>
    <row r="455">
      <c r="AC455" s="15"/>
      <c r="AF455" s="15"/>
      <c r="AG455" s="15"/>
    </row>
    <row r="456">
      <c r="AC456" s="15"/>
      <c r="AF456" s="15"/>
      <c r="AG456" s="15"/>
    </row>
    <row r="457">
      <c r="AC457" s="15"/>
      <c r="AF457" s="15"/>
      <c r="AG457" s="15"/>
    </row>
    <row r="458">
      <c r="AC458" s="15"/>
      <c r="AF458" s="15"/>
      <c r="AG458" s="15"/>
    </row>
    <row r="459">
      <c r="AC459" s="15"/>
      <c r="AF459" s="15"/>
      <c r="AG459" s="15"/>
    </row>
    <row r="460">
      <c r="AC460" s="15"/>
      <c r="AF460" s="15"/>
      <c r="AG460" s="15"/>
    </row>
    <row r="461">
      <c r="AC461" s="15"/>
      <c r="AF461" s="15"/>
      <c r="AG461" s="15"/>
    </row>
    <row r="462">
      <c r="AC462" s="15"/>
      <c r="AF462" s="15"/>
      <c r="AG462" s="15"/>
    </row>
    <row r="463">
      <c r="AC463" s="15"/>
      <c r="AF463" s="15"/>
      <c r="AG463" s="15"/>
    </row>
    <row r="464">
      <c r="AC464" s="15"/>
      <c r="AF464" s="15"/>
      <c r="AG464" s="15"/>
    </row>
    <row r="465">
      <c r="AC465" s="15"/>
      <c r="AF465" s="15"/>
      <c r="AG465" s="15"/>
    </row>
    <row r="466">
      <c r="AC466" s="15"/>
      <c r="AF466" s="15"/>
      <c r="AG466" s="15"/>
    </row>
    <row r="467">
      <c r="AC467" s="15"/>
      <c r="AF467" s="15"/>
      <c r="AG467" s="15"/>
    </row>
    <row r="468">
      <c r="AC468" s="15"/>
      <c r="AF468" s="15"/>
      <c r="AG468" s="15"/>
    </row>
    <row r="469">
      <c r="AC469" s="15"/>
      <c r="AF469" s="15"/>
      <c r="AG469" s="15"/>
    </row>
    <row r="470">
      <c r="AC470" s="15"/>
      <c r="AF470" s="15"/>
      <c r="AG470" s="15"/>
    </row>
    <row r="471">
      <c r="AC471" s="15"/>
      <c r="AF471" s="15"/>
      <c r="AG471" s="15"/>
    </row>
    <row r="472">
      <c r="AC472" s="15"/>
      <c r="AF472" s="15"/>
      <c r="AG472" s="15"/>
    </row>
    <row r="473">
      <c r="AC473" s="15"/>
      <c r="AF473" s="15"/>
      <c r="AG473" s="15"/>
    </row>
    <row r="474">
      <c r="AC474" s="15"/>
      <c r="AF474" s="15"/>
      <c r="AG474" s="15"/>
    </row>
    <row r="475">
      <c r="AC475" s="15"/>
      <c r="AF475" s="15"/>
      <c r="AG475" s="15"/>
    </row>
    <row r="476">
      <c r="AC476" s="15"/>
      <c r="AF476" s="15"/>
      <c r="AG476" s="15"/>
    </row>
    <row r="477">
      <c r="AC477" s="15"/>
      <c r="AF477" s="15"/>
      <c r="AG477" s="15"/>
    </row>
    <row r="478">
      <c r="AC478" s="15"/>
      <c r="AF478" s="15"/>
      <c r="AG478" s="15"/>
    </row>
    <row r="479">
      <c r="AC479" s="15"/>
      <c r="AF479" s="15"/>
      <c r="AG479" s="15"/>
    </row>
    <row r="480">
      <c r="AC480" s="15"/>
      <c r="AF480" s="15"/>
      <c r="AG480" s="15"/>
    </row>
    <row r="481">
      <c r="AC481" s="15"/>
      <c r="AF481" s="15"/>
      <c r="AG481" s="15"/>
    </row>
    <row r="482">
      <c r="AC482" s="15"/>
      <c r="AF482" s="15"/>
      <c r="AG482" s="15"/>
    </row>
    <row r="483">
      <c r="AC483" s="15"/>
      <c r="AF483" s="15"/>
      <c r="AG483" s="15"/>
    </row>
    <row r="484">
      <c r="AC484" s="15"/>
      <c r="AF484" s="15"/>
      <c r="AG484" s="15"/>
    </row>
    <row r="485">
      <c r="AC485" s="15"/>
      <c r="AF485" s="15"/>
      <c r="AG485" s="15"/>
    </row>
    <row r="486">
      <c r="AC486" s="15"/>
      <c r="AF486" s="15"/>
      <c r="AG486" s="15"/>
    </row>
    <row r="487">
      <c r="AC487" s="15"/>
      <c r="AF487" s="15"/>
      <c r="AG487" s="15"/>
    </row>
    <row r="488">
      <c r="AC488" s="15"/>
      <c r="AF488" s="15"/>
      <c r="AG488" s="15"/>
    </row>
    <row r="489">
      <c r="AC489" s="15"/>
      <c r="AF489" s="15"/>
      <c r="AG489" s="15"/>
    </row>
    <row r="490">
      <c r="AC490" s="15"/>
      <c r="AF490" s="15"/>
      <c r="AG490" s="15"/>
    </row>
    <row r="491">
      <c r="AC491" s="15"/>
      <c r="AF491" s="15"/>
      <c r="AG491" s="15"/>
    </row>
    <row r="492">
      <c r="AC492" s="15"/>
      <c r="AF492" s="15"/>
      <c r="AG492" s="15"/>
    </row>
    <row r="493">
      <c r="AC493" s="15"/>
      <c r="AF493" s="15"/>
      <c r="AG493" s="15"/>
    </row>
    <row r="494">
      <c r="AC494" s="15"/>
      <c r="AF494" s="15"/>
      <c r="AG494" s="15"/>
    </row>
    <row r="495">
      <c r="AC495" s="15"/>
      <c r="AF495" s="15"/>
      <c r="AG495" s="15"/>
    </row>
    <row r="496">
      <c r="AC496" s="15"/>
      <c r="AF496" s="15"/>
      <c r="AG496" s="15"/>
    </row>
    <row r="497">
      <c r="AC497" s="15"/>
      <c r="AF497" s="15"/>
      <c r="AG497" s="15"/>
    </row>
    <row r="498">
      <c r="AC498" s="15"/>
      <c r="AF498" s="15"/>
      <c r="AG498" s="15"/>
    </row>
    <row r="499">
      <c r="AC499" s="15"/>
      <c r="AF499" s="15"/>
      <c r="AG499" s="15"/>
    </row>
    <row r="500">
      <c r="AC500" s="15"/>
      <c r="AF500" s="15"/>
      <c r="AG500" s="15"/>
    </row>
    <row r="501">
      <c r="AC501" s="15"/>
      <c r="AF501" s="15"/>
      <c r="AG501" s="15"/>
    </row>
    <row r="502">
      <c r="AC502" s="15"/>
      <c r="AF502" s="15"/>
      <c r="AG502" s="15"/>
    </row>
    <row r="503">
      <c r="AC503" s="15"/>
      <c r="AF503" s="15"/>
      <c r="AG503" s="15"/>
    </row>
    <row r="504">
      <c r="AC504" s="15"/>
      <c r="AF504" s="15"/>
      <c r="AG504" s="15"/>
    </row>
    <row r="505">
      <c r="AC505" s="15"/>
      <c r="AF505" s="15"/>
      <c r="AG505" s="15"/>
    </row>
    <row r="506">
      <c r="AC506" s="15"/>
      <c r="AF506" s="15"/>
      <c r="AG506" s="15"/>
    </row>
    <row r="507">
      <c r="AC507" s="15"/>
      <c r="AF507" s="15"/>
      <c r="AG507" s="15"/>
    </row>
    <row r="508">
      <c r="AC508" s="15"/>
      <c r="AF508" s="15"/>
      <c r="AG508" s="15"/>
    </row>
    <row r="509">
      <c r="AC509" s="15"/>
      <c r="AF509" s="15"/>
      <c r="AG509" s="15"/>
    </row>
    <row r="510">
      <c r="AC510" s="15"/>
      <c r="AF510" s="15"/>
      <c r="AG510" s="15"/>
    </row>
    <row r="511">
      <c r="AC511" s="15"/>
      <c r="AF511" s="15"/>
      <c r="AG511" s="15"/>
    </row>
    <row r="512">
      <c r="AC512" s="15"/>
      <c r="AF512" s="15"/>
      <c r="AG512" s="15"/>
    </row>
    <row r="513">
      <c r="AC513" s="15"/>
      <c r="AF513" s="15"/>
      <c r="AG513" s="15"/>
    </row>
    <row r="514">
      <c r="AC514" s="15"/>
      <c r="AF514" s="15"/>
      <c r="AG514" s="15"/>
    </row>
    <row r="515">
      <c r="AC515" s="15"/>
      <c r="AF515" s="15"/>
      <c r="AG515" s="15"/>
    </row>
    <row r="516">
      <c r="AC516" s="15"/>
      <c r="AF516" s="15"/>
      <c r="AG516" s="15"/>
    </row>
    <row r="517">
      <c r="AC517" s="15"/>
      <c r="AF517" s="15"/>
      <c r="AG517" s="15"/>
    </row>
    <row r="518">
      <c r="AC518" s="15"/>
      <c r="AF518" s="15"/>
      <c r="AG518" s="15"/>
    </row>
    <row r="519">
      <c r="AC519" s="15"/>
      <c r="AF519" s="15"/>
      <c r="AG519" s="15"/>
    </row>
    <row r="520">
      <c r="AC520" s="15"/>
      <c r="AF520" s="15"/>
      <c r="AG520" s="15"/>
    </row>
    <row r="521">
      <c r="AC521" s="15"/>
      <c r="AF521" s="15"/>
      <c r="AG521" s="15"/>
    </row>
    <row r="522">
      <c r="AC522" s="15"/>
      <c r="AF522" s="15"/>
      <c r="AG522" s="15"/>
    </row>
    <row r="523">
      <c r="AC523" s="15"/>
      <c r="AF523" s="15"/>
      <c r="AG523" s="15"/>
    </row>
    <row r="524">
      <c r="AC524" s="15"/>
      <c r="AF524" s="15"/>
      <c r="AG524" s="15"/>
    </row>
    <row r="525">
      <c r="AC525" s="15"/>
      <c r="AF525" s="15"/>
      <c r="AG525" s="15"/>
    </row>
    <row r="526">
      <c r="AC526" s="15"/>
      <c r="AF526" s="15"/>
      <c r="AG526" s="15"/>
    </row>
    <row r="527">
      <c r="AC527" s="15"/>
      <c r="AF527" s="15"/>
      <c r="AG527" s="15"/>
    </row>
    <row r="528">
      <c r="AC528" s="15"/>
      <c r="AF528" s="15"/>
      <c r="AG528" s="15"/>
    </row>
    <row r="529">
      <c r="AC529" s="15"/>
      <c r="AF529" s="15"/>
      <c r="AG529" s="15"/>
    </row>
    <row r="530">
      <c r="AC530" s="15"/>
      <c r="AF530" s="15"/>
      <c r="AG530" s="15"/>
    </row>
    <row r="531">
      <c r="AC531" s="15"/>
      <c r="AF531" s="15"/>
      <c r="AG531" s="15"/>
    </row>
    <row r="532">
      <c r="AC532" s="15"/>
      <c r="AF532" s="15"/>
      <c r="AG532" s="15"/>
    </row>
    <row r="533">
      <c r="AC533" s="15"/>
      <c r="AF533" s="15"/>
      <c r="AG533" s="15"/>
    </row>
    <row r="534">
      <c r="AC534" s="15"/>
      <c r="AF534" s="15"/>
      <c r="AG534" s="15"/>
    </row>
    <row r="535">
      <c r="AC535" s="15"/>
      <c r="AF535" s="15"/>
      <c r="AG535" s="15"/>
    </row>
    <row r="536">
      <c r="AC536" s="15"/>
      <c r="AF536" s="15"/>
      <c r="AG536" s="15"/>
    </row>
    <row r="537">
      <c r="AC537" s="15"/>
      <c r="AF537" s="15"/>
      <c r="AG537" s="15"/>
    </row>
    <row r="538">
      <c r="AC538" s="15"/>
      <c r="AF538" s="15"/>
      <c r="AG538" s="15"/>
    </row>
    <row r="539">
      <c r="AC539" s="15"/>
      <c r="AF539" s="15"/>
      <c r="AG539" s="15"/>
    </row>
    <row r="540">
      <c r="AC540" s="15"/>
      <c r="AF540" s="15"/>
      <c r="AG540" s="15"/>
    </row>
    <row r="541">
      <c r="AC541" s="15"/>
      <c r="AF541" s="15"/>
      <c r="AG541" s="15"/>
    </row>
    <row r="542">
      <c r="AC542" s="15"/>
      <c r="AF542" s="15"/>
      <c r="AG542" s="15"/>
    </row>
    <row r="543">
      <c r="AC543" s="15"/>
      <c r="AF543" s="15"/>
      <c r="AG543" s="15"/>
    </row>
    <row r="544">
      <c r="AC544" s="15"/>
      <c r="AF544" s="15"/>
      <c r="AG544" s="15"/>
    </row>
    <row r="545">
      <c r="AC545" s="15"/>
      <c r="AF545" s="15"/>
      <c r="AG545" s="15"/>
    </row>
    <row r="546">
      <c r="AC546" s="15"/>
      <c r="AF546" s="15"/>
      <c r="AG546" s="15"/>
    </row>
    <row r="547">
      <c r="AC547" s="15"/>
      <c r="AF547" s="15"/>
      <c r="AG547" s="15"/>
    </row>
    <row r="548">
      <c r="AC548" s="15"/>
      <c r="AF548" s="15"/>
      <c r="AG548" s="15"/>
    </row>
    <row r="549">
      <c r="AC549" s="15"/>
      <c r="AF549" s="15"/>
      <c r="AG549" s="15"/>
    </row>
    <row r="550">
      <c r="AC550" s="15"/>
      <c r="AF550" s="15"/>
      <c r="AG550" s="15"/>
    </row>
    <row r="551">
      <c r="AC551" s="15"/>
      <c r="AF551" s="15"/>
      <c r="AG551" s="15"/>
    </row>
    <row r="552">
      <c r="AC552" s="15"/>
      <c r="AF552" s="15"/>
      <c r="AG552" s="15"/>
    </row>
    <row r="553">
      <c r="AC553" s="15"/>
      <c r="AF553" s="15"/>
      <c r="AG553" s="15"/>
    </row>
    <row r="554">
      <c r="AC554" s="15"/>
      <c r="AF554" s="15"/>
      <c r="AG554" s="15"/>
    </row>
    <row r="555">
      <c r="AC555" s="15"/>
      <c r="AF555" s="15"/>
      <c r="AG555" s="15"/>
    </row>
    <row r="556">
      <c r="AC556" s="15"/>
      <c r="AF556" s="15"/>
      <c r="AG556" s="15"/>
    </row>
    <row r="557">
      <c r="AC557" s="15"/>
      <c r="AF557" s="15"/>
      <c r="AG557" s="15"/>
    </row>
    <row r="558">
      <c r="AC558" s="15"/>
      <c r="AF558" s="15"/>
      <c r="AG558" s="15"/>
    </row>
    <row r="559">
      <c r="AC559" s="15"/>
      <c r="AF559" s="15"/>
      <c r="AG559" s="15"/>
    </row>
    <row r="560">
      <c r="AC560" s="15"/>
      <c r="AF560" s="15"/>
      <c r="AG560" s="15"/>
    </row>
    <row r="561">
      <c r="AC561" s="15"/>
      <c r="AF561" s="15"/>
      <c r="AG561" s="15"/>
    </row>
    <row r="562">
      <c r="AC562" s="15"/>
      <c r="AF562" s="15"/>
      <c r="AG562" s="15"/>
    </row>
    <row r="563">
      <c r="AC563" s="15"/>
      <c r="AF563" s="15"/>
      <c r="AG563" s="15"/>
    </row>
    <row r="564">
      <c r="AC564" s="15"/>
      <c r="AF564" s="15"/>
      <c r="AG564" s="15"/>
    </row>
    <row r="565">
      <c r="AC565" s="15"/>
      <c r="AF565" s="15"/>
      <c r="AG565" s="15"/>
    </row>
    <row r="566">
      <c r="AC566" s="15"/>
      <c r="AF566" s="15"/>
      <c r="AG566" s="15"/>
    </row>
    <row r="567">
      <c r="AC567" s="15"/>
      <c r="AF567" s="15"/>
      <c r="AG567" s="15"/>
    </row>
    <row r="568">
      <c r="AC568" s="15"/>
      <c r="AF568" s="15"/>
      <c r="AG568" s="15"/>
    </row>
    <row r="569">
      <c r="AC569" s="15"/>
      <c r="AF569" s="15"/>
      <c r="AG569" s="15"/>
    </row>
    <row r="570">
      <c r="AC570" s="15"/>
      <c r="AF570" s="15"/>
      <c r="AG570" s="15"/>
    </row>
    <row r="571">
      <c r="AC571" s="15"/>
      <c r="AF571" s="15"/>
      <c r="AG571" s="15"/>
    </row>
    <row r="572">
      <c r="AC572" s="15"/>
      <c r="AF572" s="15"/>
      <c r="AG572" s="15"/>
    </row>
    <row r="573">
      <c r="AC573" s="15"/>
      <c r="AF573" s="15"/>
      <c r="AG573" s="15"/>
    </row>
    <row r="574">
      <c r="AC574" s="15"/>
      <c r="AF574" s="15"/>
      <c r="AG574" s="15"/>
    </row>
    <row r="575">
      <c r="AC575" s="15"/>
      <c r="AF575" s="15"/>
      <c r="AG575" s="15"/>
    </row>
    <row r="576">
      <c r="AC576" s="15"/>
      <c r="AF576" s="15"/>
      <c r="AG576" s="15"/>
    </row>
    <row r="577">
      <c r="AC577" s="15"/>
      <c r="AF577" s="15"/>
      <c r="AG577" s="15"/>
    </row>
    <row r="578">
      <c r="AC578" s="15"/>
      <c r="AF578" s="15"/>
      <c r="AG578" s="15"/>
    </row>
    <row r="579">
      <c r="AC579" s="15"/>
      <c r="AF579" s="15"/>
      <c r="AG579" s="15"/>
    </row>
    <row r="580">
      <c r="AC580" s="15"/>
      <c r="AF580" s="15"/>
      <c r="AG580" s="15"/>
    </row>
    <row r="581">
      <c r="AC581" s="15"/>
      <c r="AF581" s="15"/>
      <c r="AG581" s="15"/>
    </row>
    <row r="582">
      <c r="AC582" s="15"/>
      <c r="AF582" s="15"/>
      <c r="AG582" s="15"/>
    </row>
    <row r="583">
      <c r="AC583" s="15"/>
      <c r="AF583" s="15"/>
      <c r="AG583" s="15"/>
    </row>
    <row r="584">
      <c r="AC584" s="15"/>
      <c r="AF584" s="15"/>
      <c r="AG584" s="15"/>
    </row>
    <row r="585">
      <c r="AC585" s="15"/>
      <c r="AF585" s="15"/>
      <c r="AG585" s="15"/>
    </row>
    <row r="586">
      <c r="AC586" s="15"/>
      <c r="AF586" s="15"/>
      <c r="AG586" s="15"/>
    </row>
    <row r="587">
      <c r="AC587" s="15"/>
      <c r="AF587" s="15"/>
      <c r="AG587" s="15"/>
    </row>
    <row r="588">
      <c r="AC588" s="15"/>
      <c r="AF588" s="15"/>
      <c r="AG588" s="15"/>
    </row>
    <row r="589">
      <c r="AC589" s="15"/>
      <c r="AF589" s="15"/>
      <c r="AG589" s="15"/>
    </row>
    <row r="590">
      <c r="AC590" s="15"/>
      <c r="AF590" s="15"/>
      <c r="AG590" s="15"/>
    </row>
    <row r="591">
      <c r="AC591" s="15"/>
      <c r="AF591" s="15"/>
      <c r="AG591" s="15"/>
    </row>
    <row r="592">
      <c r="AC592" s="15"/>
      <c r="AF592" s="15"/>
      <c r="AG592" s="15"/>
    </row>
    <row r="593">
      <c r="AC593" s="15"/>
      <c r="AF593" s="15"/>
      <c r="AG593" s="15"/>
    </row>
    <row r="594">
      <c r="AC594" s="15"/>
      <c r="AF594" s="15"/>
      <c r="AG594" s="15"/>
    </row>
    <row r="595">
      <c r="AC595" s="15"/>
      <c r="AF595" s="15"/>
      <c r="AG595" s="15"/>
    </row>
    <row r="596">
      <c r="AC596" s="15"/>
      <c r="AF596" s="15"/>
      <c r="AG596" s="15"/>
    </row>
    <row r="597">
      <c r="AC597" s="15"/>
      <c r="AF597" s="15"/>
      <c r="AG597" s="15"/>
    </row>
    <row r="598">
      <c r="AC598" s="15"/>
      <c r="AF598" s="15"/>
      <c r="AG598" s="15"/>
    </row>
    <row r="599">
      <c r="AC599" s="15"/>
      <c r="AF599" s="15"/>
      <c r="AG599" s="15"/>
    </row>
    <row r="600">
      <c r="AC600" s="15"/>
      <c r="AF600" s="15"/>
      <c r="AG600" s="15"/>
    </row>
    <row r="601">
      <c r="AC601" s="15"/>
      <c r="AF601" s="15"/>
      <c r="AG601" s="15"/>
    </row>
    <row r="602">
      <c r="AC602" s="15"/>
      <c r="AF602" s="15"/>
      <c r="AG602" s="15"/>
    </row>
    <row r="603">
      <c r="AC603" s="15"/>
      <c r="AF603" s="15"/>
      <c r="AG603" s="15"/>
    </row>
    <row r="604">
      <c r="AC604" s="15"/>
      <c r="AF604" s="15"/>
      <c r="AG604" s="15"/>
    </row>
    <row r="605">
      <c r="AC605" s="15"/>
      <c r="AF605" s="15"/>
      <c r="AG605" s="15"/>
    </row>
    <row r="606">
      <c r="AC606" s="15"/>
      <c r="AF606" s="15"/>
      <c r="AG606" s="15"/>
    </row>
    <row r="607">
      <c r="AC607" s="15"/>
      <c r="AF607" s="15"/>
      <c r="AG607" s="15"/>
    </row>
    <row r="608">
      <c r="AC608" s="15"/>
      <c r="AF608" s="15"/>
      <c r="AG608" s="15"/>
    </row>
    <row r="609">
      <c r="AC609" s="15"/>
      <c r="AF609" s="15"/>
      <c r="AG609" s="15"/>
    </row>
    <row r="610">
      <c r="AC610" s="15"/>
      <c r="AF610" s="15"/>
      <c r="AG610" s="15"/>
    </row>
    <row r="611">
      <c r="AC611" s="15"/>
      <c r="AF611" s="15"/>
      <c r="AG611" s="15"/>
    </row>
    <row r="612">
      <c r="AC612" s="15"/>
      <c r="AF612" s="15"/>
      <c r="AG612" s="15"/>
    </row>
    <row r="613">
      <c r="AC613" s="15"/>
      <c r="AF613" s="15"/>
      <c r="AG613" s="15"/>
    </row>
    <row r="614">
      <c r="AC614" s="15"/>
      <c r="AF614" s="15"/>
      <c r="AG614" s="15"/>
    </row>
    <row r="615">
      <c r="AC615" s="15"/>
      <c r="AF615" s="15"/>
      <c r="AG615" s="15"/>
    </row>
    <row r="616">
      <c r="AC616" s="15"/>
      <c r="AF616" s="15"/>
      <c r="AG616" s="15"/>
    </row>
    <row r="617">
      <c r="AC617" s="15"/>
      <c r="AF617" s="15"/>
      <c r="AG617" s="15"/>
    </row>
    <row r="618">
      <c r="AC618" s="15"/>
      <c r="AF618" s="15"/>
      <c r="AG618" s="15"/>
    </row>
    <row r="619">
      <c r="AC619" s="15"/>
      <c r="AF619" s="15"/>
      <c r="AG619" s="15"/>
    </row>
    <row r="620">
      <c r="AC620" s="15"/>
      <c r="AF620" s="15"/>
      <c r="AG620" s="15"/>
    </row>
    <row r="621">
      <c r="AC621" s="15"/>
      <c r="AF621" s="15"/>
      <c r="AG621" s="15"/>
    </row>
    <row r="622">
      <c r="AC622" s="15"/>
      <c r="AF622" s="15"/>
      <c r="AG622" s="15"/>
    </row>
    <row r="623">
      <c r="AC623" s="15"/>
      <c r="AF623" s="15"/>
      <c r="AG623" s="15"/>
    </row>
    <row r="624">
      <c r="AC624" s="15"/>
      <c r="AF624" s="15"/>
      <c r="AG624" s="15"/>
    </row>
    <row r="625">
      <c r="AC625" s="15"/>
      <c r="AF625" s="15"/>
      <c r="AG625" s="15"/>
    </row>
    <row r="626">
      <c r="AC626" s="15"/>
      <c r="AF626" s="15"/>
      <c r="AG626" s="15"/>
    </row>
    <row r="627">
      <c r="AC627" s="15"/>
      <c r="AF627" s="15"/>
      <c r="AG627" s="15"/>
    </row>
    <row r="628">
      <c r="AC628" s="15"/>
      <c r="AF628" s="15"/>
      <c r="AG628" s="15"/>
    </row>
    <row r="629">
      <c r="AC629" s="15"/>
      <c r="AF629" s="15"/>
      <c r="AG629" s="15"/>
    </row>
    <row r="630">
      <c r="AC630" s="15"/>
      <c r="AF630" s="15"/>
      <c r="AG630" s="15"/>
    </row>
    <row r="631">
      <c r="AC631" s="15"/>
      <c r="AF631" s="15"/>
      <c r="AG631" s="15"/>
    </row>
    <row r="632">
      <c r="AC632" s="15"/>
      <c r="AF632" s="15"/>
      <c r="AG632" s="15"/>
    </row>
    <row r="633">
      <c r="AC633" s="15"/>
      <c r="AF633" s="15"/>
      <c r="AG633" s="15"/>
    </row>
    <row r="634">
      <c r="AC634" s="15"/>
      <c r="AF634" s="15"/>
      <c r="AG634" s="15"/>
    </row>
    <row r="635">
      <c r="AC635" s="15"/>
      <c r="AF635" s="15"/>
      <c r="AG635" s="15"/>
    </row>
    <row r="636">
      <c r="AC636" s="15"/>
      <c r="AF636" s="15"/>
      <c r="AG636" s="15"/>
    </row>
    <row r="637">
      <c r="AC637" s="15"/>
      <c r="AF637" s="15"/>
      <c r="AG637" s="15"/>
    </row>
    <row r="638">
      <c r="AC638" s="15"/>
      <c r="AF638" s="15"/>
      <c r="AG638" s="15"/>
    </row>
    <row r="639">
      <c r="AC639" s="15"/>
      <c r="AF639" s="15"/>
      <c r="AG639" s="15"/>
    </row>
    <row r="640">
      <c r="AC640" s="15"/>
      <c r="AF640" s="15"/>
      <c r="AG640" s="15"/>
    </row>
    <row r="641">
      <c r="AC641" s="15"/>
      <c r="AF641" s="15"/>
      <c r="AG641" s="15"/>
    </row>
    <row r="642">
      <c r="AC642" s="15"/>
      <c r="AF642" s="15"/>
      <c r="AG642" s="15"/>
    </row>
    <row r="643">
      <c r="AC643" s="15"/>
      <c r="AF643" s="15"/>
      <c r="AG643" s="15"/>
    </row>
    <row r="644">
      <c r="AC644" s="15"/>
      <c r="AF644" s="15"/>
      <c r="AG644" s="15"/>
    </row>
    <row r="645">
      <c r="AC645" s="15"/>
      <c r="AF645" s="15"/>
      <c r="AG645" s="15"/>
    </row>
    <row r="646">
      <c r="AC646" s="15"/>
      <c r="AF646" s="15"/>
      <c r="AG646" s="15"/>
    </row>
    <row r="647">
      <c r="AC647" s="15"/>
      <c r="AF647" s="15"/>
      <c r="AG647" s="15"/>
    </row>
    <row r="648">
      <c r="AC648" s="15"/>
      <c r="AF648" s="15"/>
      <c r="AG648" s="15"/>
    </row>
    <row r="649">
      <c r="AC649" s="15"/>
      <c r="AF649" s="15"/>
      <c r="AG649" s="15"/>
    </row>
    <row r="650">
      <c r="AC650" s="15"/>
      <c r="AF650" s="15"/>
      <c r="AG650" s="15"/>
    </row>
    <row r="651">
      <c r="AC651" s="15"/>
      <c r="AF651" s="15"/>
      <c r="AG651" s="15"/>
    </row>
    <row r="652">
      <c r="AC652" s="15"/>
      <c r="AF652" s="15"/>
      <c r="AG652" s="15"/>
    </row>
    <row r="653">
      <c r="AC653" s="15"/>
      <c r="AF653" s="15"/>
      <c r="AG653" s="15"/>
    </row>
    <row r="654">
      <c r="AC654" s="15"/>
      <c r="AF654" s="15"/>
      <c r="AG654" s="15"/>
    </row>
    <row r="655">
      <c r="AC655" s="15"/>
      <c r="AF655" s="15"/>
      <c r="AG655" s="15"/>
    </row>
    <row r="656">
      <c r="AC656" s="15"/>
      <c r="AF656" s="15"/>
      <c r="AG656" s="15"/>
    </row>
    <row r="657">
      <c r="AC657" s="15"/>
      <c r="AF657" s="15"/>
      <c r="AG657" s="15"/>
    </row>
    <row r="658">
      <c r="AC658" s="15"/>
      <c r="AF658" s="15"/>
      <c r="AG658" s="15"/>
    </row>
    <row r="659">
      <c r="AC659" s="15"/>
      <c r="AF659" s="15"/>
      <c r="AG659" s="15"/>
    </row>
    <row r="660">
      <c r="AC660" s="15"/>
      <c r="AF660" s="15"/>
      <c r="AG660" s="15"/>
    </row>
    <row r="661">
      <c r="AC661" s="15"/>
      <c r="AF661" s="15"/>
      <c r="AG661" s="15"/>
    </row>
    <row r="662">
      <c r="AC662" s="15"/>
      <c r="AF662" s="15"/>
      <c r="AG662" s="15"/>
    </row>
    <row r="663">
      <c r="AC663" s="15"/>
      <c r="AF663" s="15"/>
      <c r="AG663" s="15"/>
    </row>
    <row r="664">
      <c r="AC664" s="15"/>
      <c r="AF664" s="15"/>
      <c r="AG664" s="15"/>
    </row>
    <row r="665">
      <c r="AC665" s="15"/>
      <c r="AF665" s="15"/>
      <c r="AG665" s="15"/>
    </row>
    <row r="666">
      <c r="AC666" s="15"/>
      <c r="AF666" s="15"/>
      <c r="AG666" s="15"/>
    </row>
    <row r="667">
      <c r="AC667" s="15"/>
      <c r="AF667" s="15"/>
      <c r="AG667" s="15"/>
    </row>
    <row r="668">
      <c r="AC668" s="15"/>
      <c r="AF668" s="15"/>
      <c r="AG668" s="15"/>
    </row>
    <row r="669">
      <c r="AC669" s="15"/>
      <c r="AF669" s="15"/>
      <c r="AG669" s="15"/>
    </row>
    <row r="670">
      <c r="AC670" s="15"/>
      <c r="AF670" s="15"/>
      <c r="AG670" s="15"/>
    </row>
    <row r="671">
      <c r="AC671" s="15"/>
      <c r="AF671" s="15"/>
      <c r="AG671" s="15"/>
    </row>
    <row r="672">
      <c r="AC672" s="15"/>
      <c r="AF672" s="15"/>
      <c r="AG672" s="15"/>
    </row>
    <row r="673">
      <c r="AC673" s="15"/>
      <c r="AF673" s="15"/>
      <c r="AG673" s="15"/>
    </row>
    <row r="674">
      <c r="AC674" s="15"/>
      <c r="AF674" s="15"/>
      <c r="AG674" s="15"/>
    </row>
    <row r="675">
      <c r="AC675" s="15"/>
      <c r="AF675" s="15"/>
      <c r="AG675" s="15"/>
    </row>
    <row r="676">
      <c r="AC676" s="15"/>
      <c r="AF676" s="15"/>
      <c r="AG676" s="15"/>
    </row>
    <row r="677">
      <c r="AC677" s="15"/>
      <c r="AF677" s="15"/>
      <c r="AG677" s="15"/>
    </row>
    <row r="678">
      <c r="AC678" s="15"/>
      <c r="AF678" s="15"/>
      <c r="AG678" s="15"/>
    </row>
    <row r="679">
      <c r="AC679" s="15"/>
      <c r="AF679" s="15"/>
      <c r="AG679" s="15"/>
    </row>
    <row r="680">
      <c r="AC680" s="15"/>
      <c r="AF680" s="15"/>
      <c r="AG680" s="15"/>
    </row>
    <row r="681">
      <c r="AC681" s="15"/>
      <c r="AF681" s="15"/>
      <c r="AG681" s="15"/>
    </row>
    <row r="682">
      <c r="AC682" s="15"/>
      <c r="AF682" s="15"/>
      <c r="AG682" s="15"/>
    </row>
    <row r="683">
      <c r="AC683" s="15"/>
      <c r="AF683" s="15"/>
      <c r="AG683" s="15"/>
    </row>
    <row r="684">
      <c r="AC684" s="15"/>
      <c r="AF684" s="15"/>
      <c r="AG684" s="15"/>
    </row>
    <row r="685">
      <c r="AC685" s="15"/>
      <c r="AF685" s="15"/>
      <c r="AG685" s="15"/>
    </row>
    <row r="686">
      <c r="AC686" s="15"/>
      <c r="AF686" s="15"/>
      <c r="AG686" s="15"/>
    </row>
    <row r="687">
      <c r="AC687" s="15"/>
      <c r="AF687" s="15"/>
      <c r="AG687" s="15"/>
    </row>
    <row r="688">
      <c r="AC688" s="15"/>
      <c r="AF688" s="15"/>
      <c r="AG688" s="15"/>
    </row>
    <row r="689">
      <c r="AC689" s="15"/>
      <c r="AF689" s="15"/>
      <c r="AG689" s="15"/>
    </row>
    <row r="690">
      <c r="AC690" s="15"/>
      <c r="AF690" s="15"/>
      <c r="AG690" s="15"/>
    </row>
    <row r="691">
      <c r="AC691" s="15"/>
      <c r="AF691" s="15"/>
      <c r="AG691" s="15"/>
    </row>
    <row r="692">
      <c r="AC692" s="15"/>
      <c r="AF692" s="15"/>
      <c r="AG692" s="15"/>
    </row>
    <row r="693">
      <c r="AC693" s="15"/>
      <c r="AF693" s="15"/>
      <c r="AG693" s="15"/>
    </row>
    <row r="694">
      <c r="AC694" s="15"/>
      <c r="AF694" s="15"/>
      <c r="AG694" s="15"/>
    </row>
    <row r="695">
      <c r="AC695" s="15"/>
      <c r="AF695" s="15"/>
      <c r="AG695" s="15"/>
    </row>
    <row r="696">
      <c r="AC696" s="15"/>
      <c r="AF696" s="15"/>
      <c r="AG696" s="15"/>
    </row>
    <row r="697">
      <c r="AC697" s="15"/>
      <c r="AF697" s="15"/>
      <c r="AG697" s="15"/>
    </row>
    <row r="698">
      <c r="AC698" s="15"/>
      <c r="AF698" s="15"/>
      <c r="AG698" s="15"/>
    </row>
    <row r="699">
      <c r="AC699" s="15"/>
      <c r="AF699" s="15"/>
      <c r="AG699" s="15"/>
    </row>
    <row r="700">
      <c r="AC700" s="15"/>
      <c r="AF700" s="15"/>
      <c r="AG700" s="15"/>
    </row>
    <row r="701">
      <c r="AC701" s="15"/>
      <c r="AF701" s="15"/>
      <c r="AG701" s="15"/>
    </row>
    <row r="702">
      <c r="AC702" s="15"/>
      <c r="AF702" s="15"/>
      <c r="AG702" s="15"/>
    </row>
    <row r="703">
      <c r="AC703" s="15"/>
      <c r="AF703" s="15"/>
      <c r="AG703" s="15"/>
    </row>
    <row r="704">
      <c r="AC704" s="15"/>
      <c r="AF704" s="15"/>
      <c r="AG704" s="15"/>
    </row>
    <row r="705">
      <c r="AC705" s="15"/>
      <c r="AF705" s="15"/>
      <c r="AG705" s="15"/>
    </row>
    <row r="706">
      <c r="AC706" s="15"/>
      <c r="AF706" s="15"/>
      <c r="AG706" s="15"/>
    </row>
    <row r="707">
      <c r="AC707" s="15"/>
      <c r="AF707" s="15"/>
      <c r="AG707" s="15"/>
    </row>
    <row r="708">
      <c r="AC708" s="15"/>
      <c r="AF708" s="15"/>
      <c r="AG708" s="15"/>
    </row>
    <row r="709">
      <c r="AC709" s="15"/>
      <c r="AF709" s="15"/>
      <c r="AG709" s="15"/>
    </row>
    <row r="710">
      <c r="AC710" s="15"/>
      <c r="AF710" s="15"/>
      <c r="AG710" s="15"/>
    </row>
    <row r="711">
      <c r="AC711" s="15"/>
      <c r="AF711" s="15"/>
      <c r="AG711" s="15"/>
    </row>
    <row r="712">
      <c r="AC712" s="15"/>
      <c r="AF712" s="15"/>
      <c r="AG712" s="15"/>
    </row>
    <row r="713">
      <c r="AC713" s="15"/>
      <c r="AF713" s="15"/>
      <c r="AG713" s="15"/>
    </row>
    <row r="714">
      <c r="AC714" s="15"/>
      <c r="AF714" s="15"/>
      <c r="AG714" s="15"/>
    </row>
    <row r="715">
      <c r="AC715" s="15"/>
      <c r="AF715" s="15"/>
      <c r="AG715" s="15"/>
    </row>
    <row r="716">
      <c r="AC716" s="15"/>
      <c r="AF716" s="15"/>
      <c r="AG716" s="15"/>
    </row>
    <row r="717">
      <c r="AC717" s="15"/>
      <c r="AF717" s="15"/>
      <c r="AG717" s="15"/>
    </row>
    <row r="718">
      <c r="AC718" s="15"/>
      <c r="AF718" s="15"/>
      <c r="AG718" s="15"/>
    </row>
    <row r="719">
      <c r="AC719" s="15"/>
      <c r="AF719" s="15"/>
      <c r="AG719" s="15"/>
    </row>
    <row r="720">
      <c r="AC720" s="15"/>
      <c r="AF720" s="15"/>
      <c r="AG720" s="15"/>
    </row>
    <row r="721">
      <c r="AC721" s="15"/>
      <c r="AF721" s="15"/>
      <c r="AG721" s="15"/>
    </row>
    <row r="722">
      <c r="AC722" s="15"/>
      <c r="AF722" s="15"/>
      <c r="AG722" s="15"/>
    </row>
    <row r="723">
      <c r="AC723" s="15"/>
      <c r="AF723" s="15"/>
      <c r="AG723" s="15"/>
    </row>
    <row r="724">
      <c r="AC724" s="15"/>
      <c r="AF724" s="15"/>
      <c r="AG724" s="15"/>
    </row>
    <row r="725">
      <c r="AC725" s="15"/>
      <c r="AF725" s="15"/>
      <c r="AG725" s="15"/>
    </row>
    <row r="726">
      <c r="AC726" s="15"/>
      <c r="AF726" s="15"/>
      <c r="AG726" s="15"/>
    </row>
    <row r="727">
      <c r="AC727" s="15"/>
      <c r="AF727" s="15"/>
      <c r="AG727" s="15"/>
    </row>
    <row r="728">
      <c r="AC728" s="15"/>
      <c r="AF728" s="15"/>
      <c r="AG728" s="15"/>
    </row>
    <row r="729">
      <c r="AC729" s="15"/>
      <c r="AF729" s="15"/>
      <c r="AG729" s="15"/>
    </row>
    <row r="730">
      <c r="AC730" s="15"/>
      <c r="AF730" s="15"/>
      <c r="AG730" s="15"/>
    </row>
    <row r="731">
      <c r="AC731" s="15"/>
      <c r="AF731" s="15"/>
      <c r="AG731" s="15"/>
    </row>
    <row r="732">
      <c r="AC732" s="15"/>
      <c r="AF732" s="15"/>
      <c r="AG732" s="15"/>
    </row>
    <row r="733">
      <c r="AC733" s="15"/>
      <c r="AF733" s="15"/>
      <c r="AG733" s="15"/>
    </row>
    <row r="734">
      <c r="AC734" s="15"/>
      <c r="AF734" s="15"/>
      <c r="AG734" s="15"/>
    </row>
    <row r="735">
      <c r="AC735" s="15"/>
      <c r="AF735" s="15"/>
      <c r="AG735" s="15"/>
    </row>
    <row r="736">
      <c r="AC736" s="15"/>
      <c r="AF736" s="15"/>
      <c r="AG736" s="15"/>
    </row>
    <row r="737">
      <c r="AC737" s="15"/>
      <c r="AF737" s="15"/>
      <c r="AG737" s="15"/>
    </row>
    <row r="738">
      <c r="AC738" s="15"/>
      <c r="AF738" s="15"/>
      <c r="AG738" s="15"/>
    </row>
    <row r="739">
      <c r="AC739" s="15"/>
      <c r="AF739" s="15"/>
      <c r="AG739" s="15"/>
    </row>
    <row r="740">
      <c r="AC740" s="15"/>
      <c r="AF740" s="15"/>
      <c r="AG740" s="15"/>
    </row>
    <row r="741">
      <c r="AC741" s="15"/>
      <c r="AF741" s="15"/>
      <c r="AG741" s="15"/>
    </row>
    <row r="742">
      <c r="AC742" s="15"/>
      <c r="AF742" s="15"/>
      <c r="AG742" s="15"/>
    </row>
    <row r="743">
      <c r="AC743" s="15"/>
      <c r="AF743" s="15"/>
      <c r="AG743" s="15"/>
    </row>
    <row r="744">
      <c r="AC744" s="15"/>
      <c r="AF744" s="15"/>
      <c r="AG744" s="15"/>
    </row>
    <row r="745">
      <c r="AC745" s="15"/>
      <c r="AF745" s="15"/>
      <c r="AG745" s="15"/>
    </row>
    <row r="746">
      <c r="AC746" s="15"/>
      <c r="AF746" s="15"/>
      <c r="AG746" s="15"/>
    </row>
    <row r="747">
      <c r="AC747" s="15"/>
      <c r="AF747" s="15"/>
      <c r="AG747" s="15"/>
    </row>
    <row r="748">
      <c r="AC748" s="15"/>
      <c r="AF748" s="15"/>
      <c r="AG748" s="15"/>
    </row>
    <row r="749">
      <c r="AC749" s="15"/>
      <c r="AF749" s="15"/>
      <c r="AG749" s="15"/>
    </row>
    <row r="750">
      <c r="AC750" s="15"/>
      <c r="AF750" s="15"/>
      <c r="AG750" s="15"/>
    </row>
    <row r="751">
      <c r="AC751" s="15"/>
      <c r="AF751" s="15"/>
      <c r="AG751" s="15"/>
    </row>
    <row r="752">
      <c r="AC752" s="15"/>
      <c r="AF752" s="15"/>
      <c r="AG752" s="15"/>
    </row>
    <row r="753">
      <c r="AC753" s="15"/>
      <c r="AF753" s="15"/>
      <c r="AG753" s="15"/>
    </row>
    <row r="754">
      <c r="AC754" s="15"/>
      <c r="AF754" s="15"/>
      <c r="AG754" s="15"/>
    </row>
    <row r="755">
      <c r="AC755" s="15"/>
      <c r="AF755" s="15"/>
      <c r="AG755" s="15"/>
    </row>
    <row r="756">
      <c r="AC756" s="15"/>
      <c r="AF756" s="15"/>
      <c r="AG756" s="15"/>
    </row>
    <row r="757">
      <c r="AC757" s="15"/>
      <c r="AF757" s="15"/>
      <c r="AG757" s="15"/>
    </row>
    <row r="758">
      <c r="AC758" s="15"/>
      <c r="AF758" s="15"/>
      <c r="AG758" s="15"/>
    </row>
    <row r="759">
      <c r="AC759" s="15"/>
      <c r="AF759" s="15"/>
      <c r="AG759" s="15"/>
    </row>
    <row r="760">
      <c r="AC760" s="15"/>
      <c r="AF760" s="15"/>
      <c r="AG760" s="15"/>
    </row>
    <row r="761">
      <c r="AC761" s="15"/>
      <c r="AF761" s="15"/>
      <c r="AG761" s="15"/>
    </row>
    <row r="762">
      <c r="AC762" s="15"/>
      <c r="AF762" s="15"/>
      <c r="AG762" s="15"/>
    </row>
    <row r="763">
      <c r="AC763" s="15"/>
      <c r="AF763" s="15"/>
      <c r="AG763" s="15"/>
    </row>
    <row r="764">
      <c r="AC764" s="15"/>
      <c r="AF764" s="15"/>
      <c r="AG764" s="15"/>
    </row>
    <row r="765">
      <c r="AC765" s="15"/>
      <c r="AF765" s="15"/>
      <c r="AG765" s="15"/>
    </row>
    <row r="766">
      <c r="AC766" s="15"/>
      <c r="AF766" s="15"/>
      <c r="AG766" s="15"/>
    </row>
    <row r="767">
      <c r="AC767" s="15"/>
      <c r="AF767" s="15"/>
      <c r="AG767" s="15"/>
    </row>
    <row r="768">
      <c r="AC768" s="15"/>
      <c r="AF768" s="15"/>
      <c r="AG768" s="15"/>
    </row>
    <row r="769">
      <c r="AC769" s="15"/>
      <c r="AF769" s="15"/>
      <c r="AG769" s="15"/>
    </row>
    <row r="770">
      <c r="AC770" s="15"/>
      <c r="AF770" s="15"/>
      <c r="AG770" s="15"/>
    </row>
    <row r="771">
      <c r="AC771" s="15"/>
      <c r="AF771" s="15"/>
      <c r="AG771" s="15"/>
    </row>
    <row r="772">
      <c r="AC772" s="15"/>
      <c r="AF772" s="15"/>
      <c r="AG772" s="15"/>
    </row>
    <row r="773">
      <c r="AC773" s="15"/>
      <c r="AF773" s="15"/>
      <c r="AG773" s="15"/>
    </row>
    <row r="774">
      <c r="AC774" s="15"/>
      <c r="AF774" s="15"/>
      <c r="AG774" s="15"/>
    </row>
    <row r="775">
      <c r="AC775" s="15"/>
      <c r="AF775" s="15"/>
      <c r="AG775" s="15"/>
    </row>
    <row r="776">
      <c r="AC776" s="15"/>
      <c r="AF776" s="15"/>
      <c r="AG776" s="15"/>
    </row>
    <row r="777">
      <c r="AC777" s="15"/>
      <c r="AF777" s="15"/>
      <c r="AG777" s="15"/>
    </row>
    <row r="778">
      <c r="AC778" s="15"/>
      <c r="AF778" s="15"/>
      <c r="AG778" s="15"/>
    </row>
    <row r="779">
      <c r="AC779" s="15"/>
      <c r="AF779" s="15"/>
      <c r="AG779" s="15"/>
    </row>
    <row r="780">
      <c r="AC780" s="15"/>
      <c r="AF780" s="15"/>
      <c r="AG780" s="15"/>
    </row>
    <row r="781">
      <c r="AC781" s="15"/>
      <c r="AF781" s="15"/>
      <c r="AG781" s="15"/>
    </row>
    <row r="782">
      <c r="AC782" s="15"/>
      <c r="AF782" s="15"/>
      <c r="AG782" s="15"/>
    </row>
    <row r="783">
      <c r="AC783" s="15"/>
      <c r="AF783" s="15"/>
      <c r="AG783" s="15"/>
    </row>
    <row r="784">
      <c r="AC784" s="15"/>
      <c r="AF784" s="15"/>
      <c r="AG784" s="15"/>
    </row>
    <row r="785">
      <c r="AC785" s="15"/>
      <c r="AF785" s="15"/>
      <c r="AG785" s="15"/>
    </row>
    <row r="786">
      <c r="AC786" s="15"/>
      <c r="AF786" s="15"/>
      <c r="AG786" s="15"/>
    </row>
    <row r="787">
      <c r="AC787" s="15"/>
      <c r="AF787" s="15"/>
      <c r="AG787" s="15"/>
    </row>
    <row r="788">
      <c r="AC788" s="15"/>
      <c r="AF788" s="15"/>
      <c r="AG788" s="15"/>
    </row>
    <row r="789">
      <c r="AC789" s="15"/>
      <c r="AF789" s="15"/>
      <c r="AG789" s="15"/>
    </row>
    <row r="790">
      <c r="AC790" s="15"/>
      <c r="AF790" s="15"/>
      <c r="AG790" s="15"/>
    </row>
    <row r="791">
      <c r="AC791" s="15"/>
      <c r="AF791" s="15"/>
      <c r="AG791" s="15"/>
    </row>
    <row r="792">
      <c r="AC792" s="15"/>
      <c r="AF792" s="15"/>
      <c r="AG792" s="15"/>
    </row>
    <row r="793">
      <c r="AC793" s="15"/>
      <c r="AF793" s="15"/>
      <c r="AG793" s="15"/>
    </row>
    <row r="794">
      <c r="AC794" s="15"/>
      <c r="AF794" s="15"/>
      <c r="AG794" s="15"/>
    </row>
    <row r="795">
      <c r="AC795" s="15"/>
      <c r="AF795" s="15"/>
      <c r="AG795" s="15"/>
    </row>
    <row r="796">
      <c r="AC796" s="15"/>
      <c r="AF796" s="15"/>
      <c r="AG796" s="15"/>
    </row>
    <row r="797">
      <c r="AC797" s="15"/>
      <c r="AF797" s="15"/>
      <c r="AG797" s="15"/>
    </row>
    <row r="798">
      <c r="AC798" s="15"/>
      <c r="AF798" s="15"/>
      <c r="AG798" s="15"/>
    </row>
    <row r="799">
      <c r="AC799" s="15"/>
      <c r="AF799" s="15"/>
      <c r="AG799" s="15"/>
    </row>
    <row r="800">
      <c r="AC800" s="15"/>
      <c r="AF800" s="15"/>
      <c r="AG800" s="15"/>
    </row>
    <row r="801">
      <c r="AC801" s="15"/>
      <c r="AF801" s="15"/>
      <c r="AG801" s="15"/>
    </row>
    <row r="802">
      <c r="AC802" s="15"/>
      <c r="AF802" s="15"/>
      <c r="AG802" s="15"/>
    </row>
    <row r="803">
      <c r="AC803" s="15"/>
      <c r="AF803" s="15"/>
      <c r="AG803" s="15"/>
    </row>
    <row r="804">
      <c r="AC804" s="15"/>
      <c r="AF804" s="15"/>
      <c r="AG804" s="15"/>
    </row>
    <row r="805">
      <c r="AC805" s="15"/>
      <c r="AF805" s="15"/>
      <c r="AG805" s="15"/>
    </row>
    <row r="806">
      <c r="AC806" s="15"/>
      <c r="AF806" s="15"/>
      <c r="AG806" s="15"/>
    </row>
    <row r="807">
      <c r="AC807" s="15"/>
      <c r="AF807" s="15"/>
      <c r="AG807" s="15"/>
    </row>
    <row r="808">
      <c r="AC808" s="15"/>
      <c r="AF808" s="15"/>
      <c r="AG808" s="15"/>
    </row>
    <row r="809">
      <c r="AC809" s="15"/>
      <c r="AF809" s="15"/>
      <c r="AG809" s="15"/>
    </row>
    <row r="810">
      <c r="AC810" s="15"/>
      <c r="AF810" s="15"/>
      <c r="AG810" s="15"/>
    </row>
    <row r="811">
      <c r="AC811" s="15"/>
      <c r="AF811" s="15"/>
      <c r="AG811" s="15"/>
    </row>
    <row r="812">
      <c r="AC812" s="15"/>
      <c r="AF812" s="15"/>
      <c r="AG812" s="15"/>
    </row>
    <row r="813">
      <c r="AC813" s="15"/>
      <c r="AF813" s="15"/>
      <c r="AG813" s="15"/>
    </row>
    <row r="814">
      <c r="AC814" s="15"/>
      <c r="AF814" s="15"/>
      <c r="AG814" s="15"/>
    </row>
    <row r="815">
      <c r="AC815" s="15"/>
      <c r="AF815" s="15"/>
      <c r="AG815" s="15"/>
    </row>
    <row r="816">
      <c r="AC816" s="15"/>
      <c r="AF816" s="15"/>
      <c r="AG816" s="15"/>
    </row>
    <row r="817">
      <c r="AC817" s="15"/>
      <c r="AF817" s="15"/>
      <c r="AG817" s="15"/>
    </row>
    <row r="818">
      <c r="AC818" s="15"/>
      <c r="AF818" s="15"/>
      <c r="AG818" s="15"/>
    </row>
    <row r="819">
      <c r="AC819" s="15"/>
      <c r="AF819" s="15"/>
      <c r="AG819" s="15"/>
    </row>
    <row r="820">
      <c r="AC820" s="15"/>
      <c r="AF820" s="15"/>
      <c r="AG820" s="15"/>
    </row>
    <row r="821">
      <c r="AC821" s="15"/>
      <c r="AF821" s="15"/>
      <c r="AG821" s="15"/>
    </row>
    <row r="822">
      <c r="AC822" s="15"/>
      <c r="AF822" s="15"/>
      <c r="AG822" s="15"/>
    </row>
    <row r="823">
      <c r="AC823" s="15"/>
      <c r="AF823" s="15"/>
      <c r="AG823" s="15"/>
    </row>
    <row r="824">
      <c r="AC824" s="15"/>
      <c r="AF824" s="15"/>
      <c r="AG824" s="15"/>
    </row>
    <row r="825">
      <c r="AC825" s="15"/>
      <c r="AF825" s="15"/>
      <c r="AG825" s="15"/>
    </row>
    <row r="826">
      <c r="AC826" s="15"/>
      <c r="AF826" s="15"/>
      <c r="AG826" s="15"/>
    </row>
    <row r="827">
      <c r="AC827" s="15"/>
      <c r="AF827" s="15"/>
      <c r="AG827" s="15"/>
    </row>
    <row r="828">
      <c r="AC828" s="15"/>
      <c r="AF828" s="15"/>
      <c r="AG828" s="15"/>
    </row>
    <row r="829">
      <c r="AC829" s="15"/>
      <c r="AF829" s="15"/>
      <c r="AG829" s="15"/>
    </row>
    <row r="830">
      <c r="AC830" s="15"/>
      <c r="AF830" s="15"/>
      <c r="AG830" s="15"/>
    </row>
    <row r="831">
      <c r="AC831" s="15"/>
      <c r="AF831" s="15"/>
      <c r="AG831" s="15"/>
    </row>
    <row r="832">
      <c r="AC832" s="15"/>
      <c r="AF832" s="15"/>
      <c r="AG832" s="15"/>
    </row>
    <row r="833">
      <c r="AC833" s="15"/>
      <c r="AF833" s="15"/>
      <c r="AG833" s="15"/>
    </row>
    <row r="834">
      <c r="AC834" s="15"/>
      <c r="AF834" s="15"/>
      <c r="AG834" s="15"/>
    </row>
    <row r="835">
      <c r="AC835" s="15"/>
      <c r="AF835" s="15"/>
      <c r="AG835" s="15"/>
    </row>
    <row r="836">
      <c r="AC836" s="15"/>
      <c r="AF836" s="15"/>
      <c r="AG836" s="15"/>
    </row>
    <row r="837">
      <c r="AC837" s="15"/>
      <c r="AF837" s="15"/>
      <c r="AG837" s="15"/>
    </row>
    <row r="838">
      <c r="AC838" s="15"/>
      <c r="AF838" s="15"/>
      <c r="AG838" s="15"/>
    </row>
    <row r="839">
      <c r="AC839" s="15"/>
      <c r="AF839" s="15"/>
      <c r="AG839" s="15"/>
    </row>
    <row r="840">
      <c r="AC840" s="15"/>
      <c r="AF840" s="15"/>
      <c r="AG840" s="15"/>
    </row>
    <row r="841">
      <c r="AC841" s="15"/>
      <c r="AF841" s="15"/>
      <c r="AG841" s="15"/>
    </row>
    <row r="842">
      <c r="AC842" s="15"/>
      <c r="AF842" s="15"/>
      <c r="AG842" s="15"/>
    </row>
    <row r="843">
      <c r="AC843" s="15"/>
      <c r="AF843" s="15"/>
      <c r="AG843" s="15"/>
    </row>
    <row r="844">
      <c r="AC844" s="15"/>
      <c r="AF844" s="15"/>
      <c r="AG844" s="15"/>
    </row>
    <row r="845">
      <c r="AC845" s="15"/>
      <c r="AF845" s="15"/>
      <c r="AG845" s="15"/>
    </row>
    <row r="846">
      <c r="AC846" s="15"/>
      <c r="AF846" s="15"/>
      <c r="AG846" s="15"/>
    </row>
    <row r="847">
      <c r="AC847" s="15"/>
      <c r="AF847" s="15"/>
      <c r="AG847" s="15"/>
    </row>
    <row r="848">
      <c r="AC848" s="15"/>
      <c r="AF848" s="15"/>
      <c r="AG848" s="15"/>
    </row>
    <row r="849">
      <c r="AC849" s="15"/>
      <c r="AF849" s="15"/>
      <c r="AG849" s="15"/>
    </row>
    <row r="850">
      <c r="AC850" s="15"/>
      <c r="AF850" s="15"/>
      <c r="AG850" s="15"/>
    </row>
    <row r="851">
      <c r="AC851" s="15"/>
      <c r="AF851" s="15"/>
      <c r="AG851" s="15"/>
    </row>
    <row r="852">
      <c r="AC852" s="15"/>
      <c r="AF852" s="15"/>
      <c r="AG852" s="15"/>
    </row>
    <row r="853">
      <c r="AC853" s="15"/>
      <c r="AF853" s="15"/>
      <c r="AG853" s="15"/>
    </row>
    <row r="854">
      <c r="AC854" s="15"/>
      <c r="AF854" s="15"/>
      <c r="AG854" s="15"/>
    </row>
    <row r="855">
      <c r="AC855" s="15"/>
      <c r="AF855" s="15"/>
      <c r="AG855" s="15"/>
    </row>
    <row r="856">
      <c r="AC856" s="15"/>
      <c r="AF856" s="15"/>
      <c r="AG856" s="15"/>
    </row>
    <row r="857">
      <c r="AC857" s="15"/>
      <c r="AF857" s="15"/>
      <c r="AG857" s="15"/>
    </row>
    <row r="858">
      <c r="AC858" s="15"/>
      <c r="AF858" s="15"/>
      <c r="AG858" s="15"/>
    </row>
    <row r="859">
      <c r="AC859" s="15"/>
      <c r="AF859" s="15"/>
      <c r="AG859" s="15"/>
    </row>
    <row r="860">
      <c r="AC860" s="15"/>
      <c r="AF860" s="15"/>
      <c r="AG860" s="15"/>
    </row>
    <row r="861">
      <c r="AC861" s="15"/>
      <c r="AF861" s="15"/>
      <c r="AG861" s="15"/>
    </row>
    <row r="862">
      <c r="AC862" s="15"/>
      <c r="AF862" s="15"/>
      <c r="AG862" s="15"/>
    </row>
    <row r="863">
      <c r="AC863" s="15"/>
      <c r="AF863" s="15"/>
      <c r="AG863" s="15"/>
    </row>
    <row r="864">
      <c r="AC864" s="15"/>
      <c r="AF864" s="15"/>
      <c r="AG864" s="15"/>
    </row>
    <row r="865">
      <c r="AC865" s="15"/>
      <c r="AF865" s="15"/>
      <c r="AG865" s="15"/>
    </row>
    <row r="866">
      <c r="AC866" s="15"/>
      <c r="AF866" s="15"/>
      <c r="AG866" s="15"/>
    </row>
    <row r="867">
      <c r="AC867" s="15"/>
      <c r="AF867" s="15"/>
      <c r="AG867" s="15"/>
    </row>
    <row r="868">
      <c r="AC868" s="15"/>
      <c r="AF868" s="15"/>
      <c r="AG868" s="15"/>
    </row>
    <row r="869">
      <c r="AC869" s="15"/>
      <c r="AF869" s="15"/>
      <c r="AG869" s="15"/>
    </row>
    <row r="870">
      <c r="AC870" s="15"/>
      <c r="AF870" s="15"/>
      <c r="AG870" s="15"/>
    </row>
    <row r="871">
      <c r="AC871" s="15"/>
      <c r="AF871" s="15"/>
      <c r="AG871" s="15"/>
    </row>
    <row r="872">
      <c r="AC872" s="15"/>
      <c r="AF872" s="15"/>
      <c r="AG872" s="15"/>
    </row>
    <row r="873">
      <c r="AC873" s="15"/>
      <c r="AF873" s="15"/>
      <c r="AG873" s="15"/>
    </row>
    <row r="874">
      <c r="AC874" s="15"/>
      <c r="AF874" s="15"/>
      <c r="AG874" s="15"/>
    </row>
    <row r="875">
      <c r="AC875" s="15"/>
      <c r="AF875" s="15"/>
      <c r="AG875" s="15"/>
    </row>
    <row r="876">
      <c r="AC876" s="15"/>
      <c r="AF876" s="15"/>
      <c r="AG876" s="15"/>
    </row>
    <row r="877">
      <c r="AC877" s="15"/>
      <c r="AF877" s="15"/>
      <c r="AG877" s="15"/>
    </row>
    <row r="878">
      <c r="AC878" s="15"/>
      <c r="AF878" s="15"/>
      <c r="AG878" s="15"/>
    </row>
    <row r="879">
      <c r="AC879" s="15"/>
      <c r="AF879" s="15"/>
      <c r="AG879" s="15"/>
    </row>
    <row r="880">
      <c r="AC880" s="15"/>
      <c r="AF880" s="15"/>
      <c r="AG880" s="15"/>
    </row>
    <row r="881">
      <c r="AC881" s="15"/>
      <c r="AF881" s="15"/>
      <c r="AG881" s="15"/>
    </row>
    <row r="882">
      <c r="AC882" s="15"/>
      <c r="AF882" s="15"/>
      <c r="AG882" s="15"/>
    </row>
    <row r="883">
      <c r="AC883" s="15"/>
      <c r="AF883" s="15"/>
      <c r="AG883" s="15"/>
    </row>
    <row r="884">
      <c r="AC884" s="15"/>
      <c r="AF884" s="15"/>
      <c r="AG884" s="15"/>
    </row>
    <row r="885">
      <c r="AC885" s="15"/>
      <c r="AF885" s="15"/>
      <c r="AG885" s="15"/>
    </row>
    <row r="886">
      <c r="AC886" s="15"/>
      <c r="AF886" s="15"/>
      <c r="AG886" s="15"/>
    </row>
    <row r="887">
      <c r="AC887" s="15"/>
      <c r="AF887" s="15"/>
      <c r="AG887" s="15"/>
    </row>
    <row r="888">
      <c r="AC888" s="15"/>
      <c r="AF888" s="15"/>
      <c r="AG888" s="15"/>
    </row>
    <row r="889">
      <c r="AC889" s="15"/>
      <c r="AF889" s="15"/>
      <c r="AG889" s="15"/>
    </row>
    <row r="890">
      <c r="AC890" s="15"/>
      <c r="AF890" s="15"/>
      <c r="AG890" s="15"/>
    </row>
    <row r="891">
      <c r="AC891" s="15"/>
      <c r="AF891" s="15"/>
      <c r="AG891" s="15"/>
    </row>
    <row r="892">
      <c r="AC892" s="15"/>
      <c r="AF892" s="15"/>
      <c r="AG892" s="15"/>
    </row>
    <row r="893">
      <c r="AC893" s="15"/>
      <c r="AF893" s="15"/>
      <c r="AG893" s="15"/>
    </row>
    <row r="894">
      <c r="AC894" s="15"/>
      <c r="AF894" s="15"/>
      <c r="AG894" s="15"/>
    </row>
    <row r="895">
      <c r="AC895" s="15"/>
      <c r="AF895" s="15"/>
      <c r="AG895" s="15"/>
    </row>
    <row r="896">
      <c r="AC896" s="15"/>
      <c r="AF896" s="15"/>
      <c r="AG896" s="15"/>
    </row>
    <row r="897">
      <c r="AC897" s="15"/>
      <c r="AF897" s="15"/>
      <c r="AG897" s="15"/>
    </row>
    <row r="898">
      <c r="AC898" s="15"/>
      <c r="AF898" s="15"/>
      <c r="AG898" s="15"/>
    </row>
    <row r="899">
      <c r="AC899" s="15"/>
      <c r="AF899" s="15"/>
      <c r="AG899" s="15"/>
    </row>
    <row r="900">
      <c r="AC900" s="15"/>
      <c r="AF900" s="15"/>
      <c r="AG900" s="15"/>
    </row>
    <row r="901">
      <c r="AC901" s="15"/>
      <c r="AF901" s="15"/>
      <c r="AG901" s="15"/>
    </row>
    <row r="902">
      <c r="AC902" s="15"/>
      <c r="AF902" s="15"/>
      <c r="AG902" s="15"/>
    </row>
    <row r="903">
      <c r="AC903" s="15"/>
      <c r="AF903" s="15"/>
      <c r="AG903" s="15"/>
    </row>
    <row r="904">
      <c r="AC904" s="15"/>
      <c r="AF904" s="15"/>
      <c r="AG904" s="15"/>
    </row>
    <row r="905">
      <c r="AC905" s="15"/>
      <c r="AF905" s="15"/>
      <c r="AG905" s="15"/>
    </row>
    <row r="906">
      <c r="AC906" s="15"/>
      <c r="AF906" s="15"/>
      <c r="AG906" s="15"/>
    </row>
    <row r="907">
      <c r="AC907" s="15"/>
      <c r="AF907" s="15"/>
      <c r="AG907" s="15"/>
    </row>
    <row r="908">
      <c r="AC908" s="15"/>
      <c r="AF908" s="15"/>
      <c r="AG908" s="15"/>
    </row>
    <row r="909">
      <c r="AC909" s="15"/>
      <c r="AF909" s="15"/>
      <c r="AG909" s="15"/>
    </row>
    <row r="910">
      <c r="AC910" s="15"/>
      <c r="AF910" s="15"/>
      <c r="AG910" s="15"/>
    </row>
    <row r="911">
      <c r="AC911" s="15"/>
      <c r="AF911" s="15"/>
      <c r="AG911" s="15"/>
    </row>
    <row r="912">
      <c r="AC912" s="15"/>
      <c r="AF912" s="15"/>
      <c r="AG912" s="15"/>
    </row>
    <row r="913">
      <c r="AC913" s="15"/>
      <c r="AF913" s="15"/>
      <c r="AG913" s="15"/>
    </row>
    <row r="914">
      <c r="AC914" s="15"/>
      <c r="AF914" s="15"/>
      <c r="AG914" s="15"/>
    </row>
    <row r="915">
      <c r="AC915" s="15"/>
      <c r="AF915" s="15"/>
      <c r="AG915" s="15"/>
    </row>
    <row r="916">
      <c r="AC916" s="15"/>
      <c r="AF916" s="15"/>
      <c r="AG916" s="15"/>
    </row>
    <row r="917">
      <c r="AC917" s="15"/>
      <c r="AF917" s="15"/>
      <c r="AG917" s="15"/>
    </row>
    <row r="918">
      <c r="AC918" s="15"/>
      <c r="AF918" s="15"/>
      <c r="AG918" s="15"/>
    </row>
    <row r="919">
      <c r="AC919" s="15"/>
      <c r="AF919" s="15"/>
      <c r="AG919" s="15"/>
    </row>
    <row r="920">
      <c r="AC920" s="15"/>
      <c r="AF920" s="15"/>
      <c r="AG920" s="15"/>
    </row>
    <row r="921">
      <c r="AC921" s="15"/>
      <c r="AF921" s="15"/>
      <c r="AG921" s="15"/>
    </row>
    <row r="922">
      <c r="AC922" s="15"/>
      <c r="AF922" s="15"/>
      <c r="AG922" s="15"/>
    </row>
    <row r="923">
      <c r="AC923" s="15"/>
      <c r="AF923" s="15"/>
      <c r="AG923" s="15"/>
    </row>
    <row r="924">
      <c r="AC924" s="15"/>
      <c r="AF924" s="15"/>
      <c r="AG924" s="15"/>
    </row>
    <row r="925">
      <c r="AC925" s="15"/>
      <c r="AF925" s="15"/>
      <c r="AG925" s="15"/>
    </row>
    <row r="926">
      <c r="AC926" s="15"/>
      <c r="AF926" s="15"/>
      <c r="AG926" s="15"/>
    </row>
    <row r="927">
      <c r="AC927" s="15"/>
      <c r="AF927" s="15"/>
      <c r="AG927" s="15"/>
    </row>
    <row r="928">
      <c r="AC928" s="15"/>
      <c r="AF928" s="15"/>
      <c r="AG928" s="15"/>
    </row>
    <row r="929">
      <c r="AC929" s="15"/>
      <c r="AF929" s="15"/>
      <c r="AG929" s="15"/>
    </row>
    <row r="930">
      <c r="AC930" s="15"/>
      <c r="AF930" s="15"/>
      <c r="AG930" s="15"/>
    </row>
    <row r="931">
      <c r="AC931" s="15"/>
      <c r="AF931" s="15"/>
      <c r="AG931" s="15"/>
    </row>
    <row r="932">
      <c r="AC932" s="15"/>
      <c r="AF932" s="15"/>
      <c r="AG932" s="15"/>
    </row>
    <row r="933">
      <c r="AC933" s="15"/>
      <c r="AF933" s="15"/>
      <c r="AG933" s="15"/>
    </row>
    <row r="934">
      <c r="AC934" s="15"/>
      <c r="AF934" s="15"/>
      <c r="AG934" s="15"/>
    </row>
    <row r="935">
      <c r="AC935" s="15"/>
      <c r="AF935" s="15"/>
      <c r="AG935" s="15"/>
    </row>
    <row r="936">
      <c r="AC936" s="15"/>
      <c r="AF936" s="15"/>
      <c r="AG936" s="15"/>
    </row>
    <row r="937">
      <c r="AC937" s="15"/>
      <c r="AF937" s="15"/>
      <c r="AG937" s="15"/>
    </row>
    <row r="938">
      <c r="AC938" s="15"/>
      <c r="AF938" s="15"/>
      <c r="AG938" s="15"/>
    </row>
    <row r="939">
      <c r="AC939" s="15"/>
      <c r="AF939" s="15"/>
      <c r="AG939" s="15"/>
    </row>
    <row r="940">
      <c r="AC940" s="15"/>
      <c r="AF940" s="15"/>
      <c r="AG940" s="15"/>
    </row>
    <row r="941">
      <c r="AC941" s="15"/>
      <c r="AF941" s="15"/>
      <c r="AG941" s="15"/>
    </row>
    <row r="942">
      <c r="AC942" s="15"/>
      <c r="AF942" s="15"/>
      <c r="AG942" s="15"/>
    </row>
    <row r="943">
      <c r="AC943" s="15"/>
      <c r="AF943" s="15"/>
      <c r="AG943" s="15"/>
    </row>
    <row r="944">
      <c r="AC944" s="15"/>
      <c r="AF944" s="15"/>
      <c r="AG944" s="15"/>
    </row>
    <row r="945">
      <c r="AC945" s="15"/>
      <c r="AF945" s="15"/>
      <c r="AG945" s="15"/>
    </row>
    <row r="946">
      <c r="AC946" s="15"/>
      <c r="AF946" s="15"/>
      <c r="AG946" s="15"/>
    </row>
    <row r="947">
      <c r="AC947" s="15"/>
      <c r="AF947" s="15"/>
      <c r="AG947" s="15"/>
    </row>
    <row r="948">
      <c r="AC948" s="15"/>
      <c r="AF948" s="15"/>
      <c r="AG948" s="15"/>
    </row>
    <row r="949">
      <c r="AC949" s="15"/>
      <c r="AF949" s="15"/>
      <c r="AG949" s="15"/>
    </row>
    <row r="950">
      <c r="AC950" s="15"/>
      <c r="AF950" s="15"/>
      <c r="AG950" s="15"/>
    </row>
    <row r="951">
      <c r="AC951" s="15"/>
      <c r="AF951" s="15"/>
      <c r="AG951" s="15"/>
    </row>
    <row r="952">
      <c r="AC952" s="15"/>
      <c r="AF952" s="15"/>
      <c r="AG952" s="15"/>
    </row>
    <row r="953">
      <c r="AC953" s="15"/>
      <c r="AF953" s="15"/>
      <c r="AG953" s="15"/>
    </row>
    <row r="954">
      <c r="AC954" s="15"/>
      <c r="AF954" s="15"/>
      <c r="AG954" s="15"/>
    </row>
    <row r="955">
      <c r="AC955" s="15"/>
      <c r="AF955" s="15"/>
      <c r="AG955" s="15"/>
    </row>
    <row r="956">
      <c r="AC956" s="15"/>
      <c r="AF956" s="15"/>
      <c r="AG956" s="15"/>
    </row>
    <row r="957">
      <c r="AC957" s="15"/>
      <c r="AF957" s="15"/>
      <c r="AG957" s="15"/>
    </row>
    <row r="958">
      <c r="AC958" s="15"/>
      <c r="AF958" s="15"/>
      <c r="AG958" s="15"/>
    </row>
    <row r="959">
      <c r="AC959" s="15"/>
      <c r="AF959" s="15"/>
      <c r="AG959" s="15"/>
    </row>
    <row r="960">
      <c r="AC960" s="15"/>
      <c r="AF960" s="15"/>
      <c r="AG960" s="15"/>
    </row>
    <row r="961">
      <c r="AC961" s="15"/>
      <c r="AF961" s="15"/>
      <c r="AG961" s="15"/>
    </row>
    <row r="962">
      <c r="AC962" s="15"/>
      <c r="AF962" s="15"/>
      <c r="AG962" s="15"/>
    </row>
    <row r="963">
      <c r="AC963" s="15"/>
      <c r="AF963" s="15"/>
      <c r="AG963" s="15"/>
    </row>
    <row r="964">
      <c r="AC964" s="15"/>
      <c r="AF964" s="15"/>
      <c r="AG964" s="15"/>
    </row>
    <row r="965">
      <c r="AC965" s="15"/>
      <c r="AF965" s="15"/>
      <c r="AG965" s="15"/>
    </row>
    <row r="966">
      <c r="AC966" s="15"/>
      <c r="AF966" s="15"/>
      <c r="AG966" s="15"/>
    </row>
    <row r="967">
      <c r="AC967" s="15"/>
      <c r="AF967" s="15"/>
      <c r="AG967" s="15"/>
    </row>
    <row r="968">
      <c r="AC968" s="15"/>
      <c r="AF968" s="15"/>
      <c r="AG968" s="15"/>
    </row>
    <row r="969">
      <c r="AC969" s="15"/>
      <c r="AF969" s="15"/>
      <c r="AG969" s="15"/>
    </row>
    <row r="970">
      <c r="AC970" s="15"/>
      <c r="AF970" s="15"/>
      <c r="AG970" s="15"/>
    </row>
    <row r="971">
      <c r="AC971" s="15"/>
      <c r="AF971" s="15"/>
      <c r="AG971" s="15"/>
    </row>
    <row r="972">
      <c r="AC972" s="15"/>
      <c r="AF972" s="15"/>
      <c r="AG972" s="15"/>
    </row>
    <row r="973">
      <c r="AC973" s="15"/>
      <c r="AF973" s="15"/>
      <c r="AG973" s="15"/>
    </row>
    <row r="974">
      <c r="AC974" s="15"/>
      <c r="AF974" s="15"/>
      <c r="AG974" s="15"/>
    </row>
    <row r="975">
      <c r="AC975" s="15"/>
      <c r="AF975" s="15"/>
      <c r="AG975" s="15"/>
    </row>
    <row r="976">
      <c r="AC976" s="15"/>
      <c r="AF976" s="15"/>
      <c r="AG976" s="15"/>
    </row>
    <row r="977">
      <c r="AC977" s="15"/>
      <c r="AF977" s="15"/>
      <c r="AG977" s="15"/>
    </row>
    <row r="978">
      <c r="AC978" s="15"/>
      <c r="AF978" s="15"/>
      <c r="AG978" s="15"/>
    </row>
    <row r="979">
      <c r="AC979" s="15"/>
      <c r="AF979" s="15"/>
      <c r="AG979" s="15"/>
    </row>
    <row r="980">
      <c r="AC980" s="15"/>
      <c r="AF980" s="15"/>
      <c r="AG980" s="15"/>
    </row>
    <row r="981">
      <c r="AC981" s="15"/>
      <c r="AF981" s="15"/>
      <c r="AG981" s="15"/>
    </row>
    <row r="982">
      <c r="AC982" s="15"/>
      <c r="AF982" s="15"/>
      <c r="AG982" s="15"/>
    </row>
    <row r="983">
      <c r="AC983" s="15"/>
      <c r="AF983" s="15"/>
      <c r="AG983" s="15"/>
    </row>
    <row r="984">
      <c r="AC984" s="15"/>
      <c r="AF984" s="15"/>
      <c r="AG984" s="15"/>
    </row>
    <row r="985">
      <c r="AC985" s="15"/>
      <c r="AF985" s="15"/>
      <c r="AG985" s="15"/>
    </row>
    <row r="986">
      <c r="AC986" s="15"/>
      <c r="AF986" s="15"/>
      <c r="AG986" s="15"/>
    </row>
    <row r="987">
      <c r="AC987" s="15"/>
      <c r="AF987" s="15"/>
      <c r="AG987" s="15"/>
    </row>
    <row r="988">
      <c r="AC988" s="15"/>
      <c r="AF988" s="15"/>
      <c r="AG988" s="15"/>
    </row>
    <row r="989">
      <c r="AC989" s="15"/>
      <c r="AF989" s="15"/>
      <c r="AG989" s="15"/>
    </row>
    <row r="990">
      <c r="AC990" s="15"/>
      <c r="AF990" s="15"/>
      <c r="AG990" s="15"/>
    </row>
    <row r="991">
      <c r="AC991" s="15"/>
      <c r="AF991" s="15"/>
      <c r="AG991" s="15"/>
    </row>
    <row r="992">
      <c r="AC992" s="15"/>
      <c r="AF992" s="15"/>
      <c r="AG992" s="15"/>
    </row>
    <row r="993">
      <c r="AC993" s="15"/>
      <c r="AF993" s="15"/>
      <c r="AG993" s="15"/>
    </row>
    <row r="994">
      <c r="AC994" s="15"/>
      <c r="AF994" s="15"/>
      <c r="AG994" s="15"/>
    </row>
    <row r="995">
      <c r="AC995" s="15"/>
      <c r="AF995" s="15"/>
      <c r="AG995" s="15"/>
    </row>
    <row r="996">
      <c r="AC996" s="15"/>
      <c r="AF996" s="15"/>
      <c r="AG996" s="15"/>
    </row>
    <row r="997">
      <c r="AC997" s="15"/>
      <c r="AF997" s="15"/>
      <c r="AG997" s="15"/>
    </row>
    <row r="998">
      <c r="AC998" s="15"/>
      <c r="AF998" s="15"/>
      <c r="AG998" s="15"/>
    </row>
    <row r="999">
      <c r="AC999" s="15"/>
      <c r="AF999" s="15"/>
      <c r="AG999" s="15"/>
    </row>
    <row r="1000">
      <c r="AC1000" s="15"/>
      <c r="AF1000" s="15"/>
      <c r="AG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3" width="8.0"/>
  </cols>
  <sheetData>
    <row r="1" ht="36.75" customHeight="1">
      <c r="A1" s="9" t="s">
        <v>91</v>
      </c>
      <c r="B1" s="35" t="s">
        <v>92</v>
      </c>
      <c r="C1" s="35" t="s">
        <v>93</v>
      </c>
      <c r="D1" s="9" t="s">
        <v>94</v>
      </c>
    </row>
    <row r="2">
      <c r="A2" s="9" t="s">
        <v>95</v>
      </c>
      <c r="B2" s="9" t="s">
        <v>96</v>
      </c>
      <c r="C2" s="9">
        <v>137.0</v>
      </c>
      <c r="D2" s="36"/>
    </row>
    <row r="3">
      <c r="A3" s="9" t="s">
        <v>95</v>
      </c>
      <c r="B3" s="9" t="s">
        <v>97</v>
      </c>
      <c r="C3" s="9">
        <v>143.0</v>
      </c>
      <c r="D3" s="9">
        <v>6.927</v>
      </c>
    </row>
    <row r="4">
      <c r="A4" s="9" t="s">
        <v>98</v>
      </c>
      <c r="B4" s="9" t="s">
        <v>96</v>
      </c>
      <c r="C4" s="9">
        <v>153.0</v>
      </c>
      <c r="D4" s="9">
        <v>7.984</v>
      </c>
    </row>
    <row r="5">
      <c r="A5" s="9" t="s">
        <v>98</v>
      </c>
      <c r="B5" s="9" t="s">
        <v>97</v>
      </c>
      <c r="C5" s="9">
        <v>157.0</v>
      </c>
      <c r="D5" s="9">
        <v>7.972</v>
      </c>
      <c r="G5" s="37" t="s">
        <v>99</v>
      </c>
      <c r="H5" s="37"/>
      <c r="I5" s="37"/>
    </row>
    <row r="6">
      <c r="A6" s="9" t="s">
        <v>100</v>
      </c>
      <c r="B6" s="9" t="s">
        <v>96</v>
      </c>
      <c r="C6" s="9">
        <v>163.0</v>
      </c>
      <c r="D6" s="36"/>
      <c r="G6" s="38" t="s">
        <v>101</v>
      </c>
      <c r="H6" s="37"/>
      <c r="I6" s="37"/>
    </row>
    <row r="7">
      <c r="A7" s="9" t="s">
        <v>100</v>
      </c>
      <c r="B7" s="9" t="s">
        <v>97</v>
      </c>
      <c r="C7" s="9" t="s">
        <v>102</v>
      </c>
      <c r="D7" s="9" t="s">
        <v>103</v>
      </c>
      <c r="G7" s="38" t="s">
        <v>104</v>
      </c>
      <c r="H7" s="37"/>
      <c r="I7" s="37"/>
    </row>
    <row r="8">
      <c r="A8" s="9" t="s">
        <v>105</v>
      </c>
      <c r="B8" s="9" t="s">
        <v>96</v>
      </c>
      <c r="C8" s="9">
        <v>225.0</v>
      </c>
      <c r="D8" s="9">
        <v>11.822</v>
      </c>
      <c r="G8" s="38" t="s">
        <v>106</v>
      </c>
      <c r="H8" s="37"/>
      <c r="I8" s="37"/>
    </row>
    <row r="9">
      <c r="A9" s="9" t="s">
        <v>105</v>
      </c>
      <c r="B9" s="9" t="s">
        <v>97</v>
      </c>
      <c r="C9" s="9">
        <v>227.0</v>
      </c>
      <c r="D9" s="9">
        <v>11.881</v>
      </c>
      <c r="G9" s="38" t="s">
        <v>107</v>
      </c>
      <c r="H9" s="37"/>
      <c r="I9" s="37"/>
    </row>
    <row r="10">
      <c r="A10" s="9" t="s">
        <v>108</v>
      </c>
      <c r="B10" s="9" t="s">
        <v>96</v>
      </c>
      <c r="C10" s="9">
        <v>225.0</v>
      </c>
      <c r="D10" s="9">
        <v>12.05</v>
      </c>
      <c r="G10" s="38" t="s">
        <v>109</v>
      </c>
      <c r="H10" s="37"/>
      <c r="I10" s="37"/>
    </row>
    <row r="11">
      <c r="A11" s="9" t="s">
        <v>108</v>
      </c>
      <c r="B11" s="9" t="s">
        <v>97</v>
      </c>
      <c r="C11" s="9">
        <v>227.0</v>
      </c>
      <c r="D11" s="9">
        <v>12.089</v>
      </c>
      <c r="G11" s="37"/>
      <c r="H11" s="37"/>
      <c r="I11" s="37"/>
    </row>
    <row r="12">
      <c r="A12" s="9" t="s">
        <v>110</v>
      </c>
      <c r="B12" s="9" t="s">
        <v>96</v>
      </c>
      <c r="C12" s="9">
        <v>190.0</v>
      </c>
      <c r="D12" s="9">
        <v>12.971</v>
      </c>
    </row>
    <row r="13">
      <c r="A13" s="9" t="s">
        <v>110</v>
      </c>
      <c r="B13" s="9" t="s">
        <v>97</v>
      </c>
      <c r="C13" s="9">
        <v>195.0</v>
      </c>
      <c r="D13" s="9">
        <v>12.977</v>
      </c>
    </row>
    <row r="14">
      <c r="A14" s="9" t="s">
        <v>111</v>
      </c>
      <c r="B14" s="9" t="s">
        <v>96</v>
      </c>
      <c r="C14" s="9">
        <v>261.0</v>
      </c>
      <c r="D14" s="9">
        <v>14.807</v>
      </c>
    </row>
    <row r="15">
      <c r="A15" s="9" t="s">
        <v>111</v>
      </c>
      <c r="B15" s="9" t="s">
        <v>97</v>
      </c>
      <c r="C15" s="9">
        <v>267.0</v>
      </c>
      <c r="D15" s="9">
        <v>14.784</v>
      </c>
    </row>
    <row r="16">
      <c r="A16" s="9" t="s">
        <v>112</v>
      </c>
      <c r="B16" s="9" t="s">
        <v>96</v>
      </c>
      <c r="C16" s="9">
        <v>295.0</v>
      </c>
      <c r="D16" s="9">
        <v>14.956</v>
      </c>
    </row>
    <row r="17">
      <c r="A17" s="9" t="s">
        <v>112</v>
      </c>
      <c r="B17" s="9" t="s">
        <v>97</v>
      </c>
      <c r="C17" s="36"/>
      <c r="D17" s="36"/>
    </row>
    <row r="18">
      <c r="A18" s="9" t="s">
        <v>113</v>
      </c>
      <c r="B18" s="9" t="s">
        <v>96</v>
      </c>
      <c r="C18" s="9">
        <v>293.0</v>
      </c>
      <c r="D18" s="9">
        <v>14.981</v>
      </c>
    </row>
    <row r="19">
      <c r="A19" s="9" t="s">
        <v>113</v>
      </c>
      <c r="B19" s="9" t="s">
        <v>97</v>
      </c>
      <c r="C19" s="9">
        <v>311.0</v>
      </c>
      <c r="D19" s="9" t="s">
        <v>114</v>
      </c>
    </row>
    <row r="20">
      <c r="A20" s="9" t="s">
        <v>115</v>
      </c>
      <c r="B20" s="9" t="s">
        <v>96</v>
      </c>
      <c r="C20" s="9">
        <v>297.0</v>
      </c>
      <c r="D20" s="36"/>
    </row>
    <row r="21">
      <c r="A21" s="9" t="s">
        <v>115</v>
      </c>
      <c r="B21" s="9" t="s">
        <v>97</v>
      </c>
      <c r="C21" s="36"/>
      <c r="D21" s="36"/>
    </row>
    <row r="22">
      <c r="A22" s="9" t="s">
        <v>116</v>
      </c>
      <c r="B22" s="9" t="s">
        <v>96</v>
      </c>
      <c r="C22" s="9">
        <v>299.0</v>
      </c>
      <c r="D22" s="36"/>
    </row>
    <row r="23">
      <c r="A23" s="9" t="s">
        <v>116</v>
      </c>
      <c r="B23" s="9" t="s">
        <v>97</v>
      </c>
      <c r="C23" s="36"/>
      <c r="D23" s="36"/>
    </row>
    <row r="24">
      <c r="A24" s="9" t="s">
        <v>117</v>
      </c>
      <c r="B24" s="9" t="s">
        <v>96</v>
      </c>
      <c r="C24" s="9">
        <v>307.0</v>
      </c>
      <c r="D24" s="36"/>
    </row>
    <row r="25">
      <c r="A25" s="9" t="s">
        <v>117</v>
      </c>
      <c r="B25" s="9" t="s">
        <v>97</v>
      </c>
      <c r="C25" s="36"/>
      <c r="D25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1" max="11" width="12.63"/>
    <col customWidth="1" hidden="1" min="12" max="12" width="16.88"/>
    <col customWidth="1" min="13" max="13" width="15.13"/>
  </cols>
  <sheetData>
    <row r="1">
      <c r="A1" s="9" t="s">
        <v>2</v>
      </c>
      <c r="B1" s="9" t="s">
        <v>118</v>
      </c>
      <c r="C1" s="9" t="s">
        <v>119</v>
      </c>
      <c r="D1" s="9" t="s">
        <v>120</v>
      </c>
      <c r="E1" s="9" t="s">
        <v>17</v>
      </c>
      <c r="F1" s="9" t="s">
        <v>121</v>
      </c>
      <c r="G1" s="9" t="s">
        <v>122</v>
      </c>
      <c r="H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</row>
    <row r="2">
      <c r="A2" s="9" t="s">
        <v>128</v>
      </c>
      <c r="B2" s="9">
        <v>1.4769</v>
      </c>
      <c r="C2" s="9">
        <v>0.1044</v>
      </c>
      <c r="E2" s="9"/>
      <c r="F2" s="9">
        <v>1.3653</v>
      </c>
      <c r="G2" s="39">
        <f>average(F2:F31)</f>
        <v>1.37476</v>
      </c>
      <c r="H2" s="39">
        <f>stdev(F2:F31)</f>
        <v>0.03086416961</v>
      </c>
      <c r="J2" s="9" t="s">
        <v>80</v>
      </c>
      <c r="K2" s="9">
        <v>1.3573</v>
      </c>
      <c r="L2" s="9">
        <v>1.4738</v>
      </c>
      <c r="M2" s="40">
        <f t="shared" ref="M2:M13" si="1">L2-K2</f>
        <v>0.1165</v>
      </c>
    </row>
    <row r="3">
      <c r="A3" s="9" t="s">
        <v>129</v>
      </c>
      <c r="B3" s="9">
        <v>1.4955</v>
      </c>
      <c r="C3" s="9">
        <v>0.105</v>
      </c>
      <c r="E3" s="9"/>
      <c r="F3" s="9">
        <v>1.361</v>
      </c>
      <c r="J3" s="9" t="s">
        <v>81</v>
      </c>
      <c r="K3" s="9">
        <v>1.3919</v>
      </c>
      <c r="L3" s="9">
        <v>1.4972</v>
      </c>
      <c r="M3" s="40">
        <f t="shared" si="1"/>
        <v>0.1053</v>
      </c>
    </row>
    <row r="4">
      <c r="A4" s="9" t="s">
        <v>130</v>
      </c>
      <c r="B4" s="9">
        <v>1.4694</v>
      </c>
      <c r="C4" s="9">
        <v>0.0971</v>
      </c>
      <c r="E4" s="9"/>
      <c r="F4" s="9">
        <v>1.4558</v>
      </c>
      <c r="J4" s="9" t="s">
        <v>78</v>
      </c>
      <c r="K4" s="9">
        <v>1.4067</v>
      </c>
      <c r="L4" s="9">
        <v>1.5337</v>
      </c>
      <c r="M4" s="40">
        <f t="shared" si="1"/>
        <v>0.127</v>
      </c>
    </row>
    <row r="5">
      <c r="A5" s="9" t="s">
        <v>131</v>
      </c>
      <c r="B5" s="9">
        <v>1.4921</v>
      </c>
      <c r="C5" s="9">
        <v>0.1057</v>
      </c>
      <c r="E5" s="9"/>
      <c r="F5" s="9">
        <v>1.3639</v>
      </c>
      <c r="H5" s="40">
        <f>H2/G2</f>
        <v>0.02245058745</v>
      </c>
      <c r="J5" s="9" t="s">
        <v>79</v>
      </c>
      <c r="K5" s="9">
        <v>1.3617</v>
      </c>
      <c r="L5" s="9">
        <v>1.4695</v>
      </c>
      <c r="M5" s="40">
        <f t="shared" si="1"/>
        <v>0.1078</v>
      </c>
    </row>
    <row r="6">
      <c r="A6" s="9" t="s">
        <v>80</v>
      </c>
      <c r="B6" s="9">
        <v>1.4738</v>
      </c>
      <c r="C6" s="40">
        <f t="shared" ref="C6:C13" si="2">B6-1.3748</f>
        <v>0.099</v>
      </c>
      <c r="D6" s="41">
        <v>0.0309</v>
      </c>
      <c r="E6" s="9">
        <v>38.0</v>
      </c>
      <c r="F6" s="9">
        <v>1.3635</v>
      </c>
      <c r="J6" s="9" t="s">
        <v>46</v>
      </c>
      <c r="K6" s="9">
        <v>1.3728</v>
      </c>
      <c r="L6" s="9">
        <v>1.5028</v>
      </c>
      <c r="M6" s="40">
        <f t="shared" si="1"/>
        <v>0.13</v>
      </c>
    </row>
    <row r="7">
      <c r="A7" s="9" t="s">
        <v>81</v>
      </c>
      <c r="B7" s="9">
        <v>1.4972</v>
      </c>
      <c r="C7" s="40">
        <f t="shared" si="2"/>
        <v>0.1224</v>
      </c>
      <c r="D7" s="41">
        <v>0.0309</v>
      </c>
      <c r="E7" s="9">
        <v>43.0</v>
      </c>
      <c r="F7" s="9">
        <v>1.3618</v>
      </c>
      <c r="J7" s="9" t="s">
        <v>47</v>
      </c>
      <c r="K7" s="9">
        <v>1.3672</v>
      </c>
      <c r="L7" s="9">
        <v>1.5051</v>
      </c>
      <c r="M7" s="40">
        <f t="shared" si="1"/>
        <v>0.1379</v>
      </c>
    </row>
    <row r="8">
      <c r="A8" s="9" t="s">
        <v>78</v>
      </c>
      <c r="B8" s="9">
        <v>1.5337</v>
      </c>
      <c r="C8" s="40">
        <f t="shared" si="2"/>
        <v>0.1589</v>
      </c>
      <c r="D8" s="41">
        <v>0.0309</v>
      </c>
      <c r="E8" s="9">
        <v>42.0</v>
      </c>
      <c r="F8" s="9">
        <v>1.3623</v>
      </c>
      <c r="J8" s="9" t="s">
        <v>29</v>
      </c>
      <c r="K8" s="9">
        <v>1.3906</v>
      </c>
      <c r="L8" s="9">
        <v>1.5137</v>
      </c>
      <c r="M8" s="40">
        <f t="shared" si="1"/>
        <v>0.1231</v>
      </c>
    </row>
    <row r="9">
      <c r="A9" s="9" t="s">
        <v>79</v>
      </c>
      <c r="B9" s="9">
        <v>1.4695</v>
      </c>
      <c r="C9" s="40">
        <f t="shared" si="2"/>
        <v>0.0947</v>
      </c>
      <c r="D9" s="41">
        <v>0.0309</v>
      </c>
      <c r="E9" s="9">
        <v>40.0</v>
      </c>
      <c r="F9" s="9">
        <v>1.3395</v>
      </c>
      <c r="J9" s="9" t="s">
        <v>82</v>
      </c>
      <c r="K9" s="9">
        <v>1.3611</v>
      </c>
      <c r="L9" s="9">
        <v>1.4848</v>
      </c>
      <c r="M9" s="40">
        <f t="shared" si="1"/>
        <v>0.1237</v>
      </c>
    </row>
    <row r="10">
      <c r="A10" s="9" t="s">
        <v>46</v>
      </c>
      <c r="B10" s="9">
        <v>1.5028</v>
      </c>
      <c r="C10" s="40">
        <f t="shared" si="2"/>
        <v>0.128</v>
      </c>
      <c r="D10" s="41">
        <v>0.0309</v>
      </c>
      <c r="E10" s="9">
        <v>40.0</v>
      </c>
      <c r="F10" s="9">
        <v>1.4545</v>
      </c>
      <c r="J10" s="9" t="s">
        <v>128</v>
      </c>
      <c r="K10" s="9">
        <v>1.3717</v>
      </c>
      <c r="L10" s="9">
        <v>1.4769</v>
      </c>
      <c r="M10" s="40">
        <f t="shared" si="1"/>
        <v>0.1052</v>
      </c>
    </row>
    <row r="11">
      <c r="A11" s="9" t="s">
        <v>47</v>
      </c>
      <c r="B11" s="9">
        <v>1.5051</v>
      </c>
      <c r="C11" s="40">
        <f t="shared" si="2"/>
        <v>0.1303</v>
      </c>
      <c r="D11" s="41">
        <v>0.0309</v>
      </c>
      <c r="E11" s="9">
        <v>36.0</v>
      </c>
      <c r="F11" s="9">
        <v>1.407</v>
      </c>
      <c r="J11" s="9" t="s">
        <v>129</v>
      </c>
      <c r="K11" s="9">
        <v>1.3907</v>
      </c>
      <c r="L11" s="9">
        <v>1.4955</v>
      </c>
      <c r="M11" s="40">
        <f t="shared" si="1"/>
        <v>0.1048</v>
      </c>
    </row>
    <row r="12">
      <c r="A12" s="9" t="s">
        <v>29</v>
      </c>
      <c r="B12" s="9">
        <v>1.5137</v>
      </c>
      <c r="C12" s="40">
        <f t="shared" si="2"/>
        <v>0.1389</v>
      </c>
      <c r="D12" s="41">
        <v>0.0309</v>
      </c>
      <c r="E12" s="9">
        <v>38.0</v>
      </c>
      <c r="F12" s="9">
        <v>1.3867</v>
      </c>
      <c r="J12" s="9" t="s">
        <v>130</v>
      </c>
      <c r="K12" s="9">
        <v>1.3746</v>
      </c>
      <c r="L12" s="9">
        <v>1.4694</v>
      </c>
      <c r="M12" s="40">
        <f t="shared" si="1"/>
        <v>0.0948</v>
      </c>
    </row>
    <row r="13">
      <c r="A13" s="9" t="s">
        <v>82</v>
      </c>
      <c r="B13" s="9">
        <v>1.4848</v>
      </c>
      <c r="C13" s="40">
        <f t="shared" si="2"/>
        <v>0.11</v>
      </c>
      <c r="D13" s="41">
        <v>0.0309</v>
      </c>
      <c r="E13" s="9">
        <v>41.0</v>
      </c>
      <c r="F13" s="9">
        <v>1.3572</v>
      </c>
      <c r="J13" s="9" t="s">
        <v>131</v>
      </c>
      <c r="K13" s="9">
        <v>1.3851</v>
      </c>
      <c r="L13" s="9">
        <v>1.4921</v>
      </c>
      <c r="M13" s="40">
        <f t="shared" si="1"/>
        <v>0.107</v>
      </c>
    </row>
    <row r="14">
      <c r="E14" s="9"/>
      <c r="F14" s="9">
        <v>1.3639</v>
      </c>
    </row>
    <row r="15">
      <c r="E15" s="9"/>
      <c r="F15" s="9">
        <v>1.3618</v>
      </c>
      <c r="J15" s="9" t="s">
        <v>36</v>
      </c>
      <c r="K15" s="9">
        <v>1.3396</v>
      </c>
      <c r="L15" s="9">
        <v>1.4372</v>
      </c>
      <c r="M15" s="40">
        <f t="shared" ref="M15:M28" si="3">L15-K15</f>
        <v>0.0976</v>
      </c>
    </row>
    <row r="16">
      <c r="E16" s="9"/>
      <c r="F16" s="9">
        <v>1.3746</v>
      </c>
      <c r="J16" s="9" t="s">
        <v>37</v>
      </c>
      <c r="K16" s="9">
        <v>1.3624</v>
      </c>
      <c r="L16" s="9">
        <v>1.4425</v>
      </c>
      <c r="M16" s="40">
        <f t="shared" si="3"/>
        <v>0.0801</v>
      </c>
    </row>
    <row r="17">
      <c r="E17" s="9"/>
      <c r="F17" s="9">
        <v>1.3792</v>
      </c>
      <c r="J17" s="9" t="s">
        <v>39</v>
      </c>
      <c r="K17" s="9">
        <v>1.3792</v>
      </c>
      <c r="L17" s="9">
        <v>1.4355</v>
      </c>
      <c r="M17" s="40">
        <f t="shared" si="3"/>
        <v>0.0563</v>
      </c>
    </row>
    <row r="18">
      <c r="E18" s="9"/>
      <c r="F18" s="9">
        <v>1.3613</v>
      </c>
      <c r="J18" s="9" t="s">
        <v>40</v>
      </c>
      <c r="K18" s="9">
        <v>1.3622</v>
      </c>
      <c r="L18" s="9">
        <v>1.4994</v>
      </c>
      <c r="M18" s="40">
        <f t="shared" si="3"/>
        <v>0.1372</v>
      </c>
    </row>
    <row r="19">
      <c r="E19" s="9"/>
      <c r="F19" s="9">
        <v>1.4556</v>
      </c>
      <c r="J19" s="9" t="s">
        <v>132</v>
      </c>
      <c r="K19" s="9">
        <v>1.3764</v>
      </c>
      <c r="L19" s="9">
        <v>1.493</v>
      </c>
      <c r="M19" s="40">
        <f t="shared" si="3"/>
        <v>0.1166</v>
      </c>
    </row>
    <row r="20">
      <c r="E20" s="9"/>
      <c r="F20" s="9">
        <v>1.3611</v>
      </c>
      <c r="J20" s="9" t="s">
        <v>133</v>
      </c>
      <c r="K20" s="9">
        <v>1.3742</v>
      </c>
      <c r="L20" s="9">
        <v>1.4913</v>
      </c>
      <c r="M20" s="40">
        <f t="shared" si="3"/>
        <v>0.1171</v>
      </c>
    </row>
    <row r="21">
      <c r="E21" s="9"/>
      <c r="F21" s="9">
        <v>1.3786</v>
      </c>
      <c r="J21" s="9" t="s">
        <v>43</v>
      </c>
      <c r="K21" s="9">
        <v>1.3611</v>
      </c>
      <c r="L21" s="9">
        <v>1.513</v>
      </c>
      <c r="M21" s="40">
        <f t="shared" si="3"/>
        <v>0.1519</v>
      </c>
    </row>
    <row r="22">
      <c r="E22" s="9"/>
      <c r="F22" s="9">
        <v>1.3583</v>
      </c>
      <c r="J22" s="9" t="s">
        <v>44</v>
      </c>
      <c r="K22" s="9">
        <v>1.4069</v>
      </c>
      <c r="L22" s="9">
        <v>1.5634</v>
      </c>
      <c r="M22" s="40">
        <f t="shared" si="3"/>
        <v>0.1565</v>
      </c>
    </row>
    <row r="23">
      <c r="E23" s="9"/>
      <c r="F23" s="9">
        <v>1.3387</v>
      </c>
      <c r="J23" s="9" t="s">
        <v>134</v>
      </c>
      <c r="K23" s="9">
        <v>1.3531</v>
      </c>
      <c r="L23" s="9">
        <v>1.4297</v>
      </c>
      <c r="M23" s="40">
        <f t="shared" si="3"/>
        <v>0.0766</v>
      </c>
    </row>
    <row r="24">
      <c r="E24" s="9"/>
      <c r="F24" s="9">
        <v>1.3692</v>
      </c>
      <c r="J24" s="9" t="s">
        <v>135</v>
      </c>
      <c r="K24" s="9">
        <v>1.407</v>
      </c>
      <c r="L24" s="9">
        <v>1.5096</v>
      </c>
      <c r="M24" s="40">
        <f t="shared" si="3"/>
        <v>0.1026</v>
      </c>
    </row>
    <row r="25">
      <c r="E25" s="9"/>
      <c r="F25" s="9">
        <v>1.3542</v>
      </c>
      <c r="J25" s="9" t="s">
        <v>46</v>
      </c>
      <c r="K25" s="9">
        <v>1.3543</v>
      </c>
      <c r="L25" s="9">
        <v>1.5399</v>
      </c>
      <c r="M25" s="40">
        <f t="shared" si="3"/>
        <v>0.1856</v>
      </c>
    </row>
    <row r="26">
      <c r="E26" s="9"/>
      <c r="F26" s="9">
        <v>1.3394</v>
      </c>
      <c r="J26" s="9" t="s">
        <v>47</v>
      </c>
      <c r="K26" s="9">
        <v>1.3618</v>
      </c>
      <c r="L26" s="9">
        <v>1.4837</v>
      </c>
      <c r="M26" s="40">
        <f t="shared" si="3"/>
        <v>0.1219</v>
      </c>
    </row>
    <row r="27">
      <c r="E27" s="9"/>
      <c r="F27" s="9">
        <v>1.3742</v>
      </c>
      <c r="J27" s="9" t="s">
        <v>136</v>
      </c>
      <c r="K27" s="9">
        <v>1.375</v>
      </c>
      <c r="L27" s="9">
        <v>1.4711</v>
      </c>
      <c r="M27" s="40">
        <f t="shared" si="3"/>
        <v>0.0961</v>
      </c>
    </row>
    <row r="28">
      <c r="E28" s="9"/>
      <c r="F28" s="9">
        <v>1.3717</v>
      </c>
      <c r="J28" s="9" t="s">
        <v>137</v>
      </c>
      <c r="K28" s="9">
        <v>1.391</v>
      </c>
      <c r="L28" s="9">
        <v>1.5028</v>
      </c>
      <c r="M28" s="40">
        <f t="shared" si="3"/>
        <v>0.1118</v>
      </c>
    </row>
    <row r="29">
      <c r="E29" s="9"/>
      <c r="F29" s="9">
        <v>1.3541</v>
      </c>
      <c r="J29" s="9" t="s">
        <v>63</v>
      </c>
      <c r="K29" s="9">
        <v>1.3869</v>
      </c>
      <c r="L29" s="36"/>
      <c r="M29" s="9">
        <v>0.1106</v>
      </c>
    </row>
    <row r="30">
      <c r="E30" s="9"/>
      <c r="F30" s="9">
        <v>1.3859</v>
      </c>
      <c r="J30" s="9" t="s">
        <v>64</v>
      </c>
      <c r="K30" s="9">
        <v>1.375</v>
      </c>
      <c r="L30" s="36"/>
      <c r="M30" s="9">
        <v>0.1081</v>
      </c>
    </row>
    <row r="31">
      <c r="E31" s="9"/>
      <c r="F31" s="9">
        <v>1.3825</v>
      </c>
      <c r="J31" s="9" t="s">
        <v>65</v>
      </c>
      <c r="K31" s="9">
        <v>1.3618</v>
      </c>
      <c r="L31" s="36"/>
      <c r="M31" s="9">
        <v>0.108</v>
      </c>
    </row>
    <row r="32">
      <c r="J32" s="9" t="s">
        <v>66</v>
      </c>
      <c r="K32" s="9">
        <v>1.3759</v>
      </c>
      <c r="L32" s="36"/>
      <c r="M32" s="9">
        <v>0.1126</v>
      </c>
    </row>
    <row r="33">
      <c r="J33" s="9" t="s">
        <v>67</v>
      </c>
      <c r="K33" s="9">
        <v>1.3614</v>
      </c>
      <c r="L33" s="36"/>
      <c r="M33" s="9">
        <v>0.1005</v>
      </c>
    </row>
    <row r="34">
      <c r="J34" s="9" t="s">
        <v>68</v>
      </c>
      <c r="K34" s="9">
        <v>1.3613</v>
      </c>
      <c r="L34" s="36"/>
      <c r="M34" s="9">
        <v>0.1019</v>
      </c>
    </row>
    <row r="35">
      <c r="J35" s="9" t="s">
        <v>69</v>
      </c>
      <c r="K35" s="9">
        <v>1.3616</v>
      </c>
      <c r="L35" s="36"/>
      <c r="M35" s="9">
        <v>0.1116</v>
      </c>
    </row>
    <row r="36">
      <c r="J36" s="9" t="s">
        <v>70</v>
      </c>
      <c r="K36" s="9">
        <v>1.3907</v>
      </c>
      <c r="L36" s="36"/>
      <c r="M36" s="9">
        <v>0.0959</v>
      </c>
    </row>
    <row r="37">
      <c r="J37" s="9" t="s">
        <v>71</v>
      </c>
      <c r="K37" s="9">
        <v>1.3853</v>
      </c>
      <c r="L37" s="36"/>
      <c r="M37" s="9">
        <v>0.1112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91</v>
      </c>
      <c r="B1" s="9" t="s">
        <v>138</v>
      </c>
      <c r="C1" s="9" t="s">
        <v>139</v>
      </c>
      <c r="D1" s="9" t="s">
        <v>140</v>
      </c>
    </row>
    <row r="2">
      <c r="A2" s="9" t="s">
        <v>30</v>
      </c>
      <c r="B2" s="9" t="s">
        <v>53</v>
      </c>
      <c r="C2" s="40" t="e">
        <v>#DIV/0!</v>
      </c>
      <c r="E2" s="9" t="s">
        <v>141</v>
      </c>
      <c r="F2" s="40">
        <f>average(D4:D16)</f>
        <v>0.1078058699</v>
      </c>
    </row>
    <row r="3">
      <c r="A3" s="9" t="s">
        <v>30</v>
      </c>
      <c r="B3" s="9"/>
      <c r="C3" s="40">
        <v>0.0</v>
      </c>
      <c r="E3" s="9" t="s">
        <v>142</v>
      </c>
      <c r="F3" s="40">
        <f>STDEV(D4:D16)</f>
        <v>0.01865346232</v>
      </c>
    </row>
    <row r="4">
      <c r="A4" s="9" t="s">
        <v>30</v>
      </c>
      <c r="B4" s="9" t="s">
        <v>55</v>
      </c>
      <c r="C4" s="40">
        <v>0.1186443483706853</v>
      </c>
      <c r="D4" s="40">
        <v>0.1186443483706853</v>
      </c>
    </row>
    <row r="5">
      <c r="A5" s="9" t="s">
        <v>30</v>
      </c>
      <c r="B5" s="9"/>
    </row>
    <row r="6">
      <c r="A6" s="9" t="s">
        <v>30</v>
      </c>
      <c r="B6" s="9" t="s">
        <v>56</v>
      </c>
      <c r="C6" s="40">
        <v>0.07990178677079636</v>
      </c>
      <c r="D6" s="40">
        <v>0.07990178677079636</v>
      </c>
      <c r="E6" s="42" t="s">
        <v>143</v>
      </c>
      <c r="F6" s="43">
        <f>AVERAGE(D21:D34)</f>
        <v>0.006183935335</v>
      </c>
    </row>
    <row r="7">
      <c r="A7" s="9" t="s">
        <v>30</v>
      </c>
      <c r="B7" s="9"/>
      <c r="E7" s="42" t="s">
        <v>144</v>
      </c>
      <c r="F7" s="43">
        <f>STDEV(D21:D33)</f>
        <v>0.004057761098</v>
      </c>
    </row>
    <row r="8">
      <c r="A8" s="9" t="s">
        <v>30</v>
      </c>
      <c r="B8" s="9" t="s">
        <v>57</v>
      </c>
      <c r="C8" s="40">
        <v>0.0901961337262588</v>
      </c>
      <c r="D8" s="40">
        <v>0.0901961337262588</v>
      </c>
    </row>
    <row r="9">
      <c r="A9" s="9" t="s">
        <v>30</v>
      </c>
      <c r="B9" s="9"/>
    </row>
    <row r="10">
      <c r="A10" s="9" t="s">
        <v>30</v>
      </c>
      <c r="B10" s="9" t="s">
        <v>58</v>
      </c>
      <c r="C10" s="40">
        <v>0.110730197800614</v>
      </c>
      <c r="D10" s="40">
        <v>0.110730197800614</v>
      </c>
      <c r="E10" s="44" t="s">
        <v>145</v>
      </c>
      <c r="F10" s="45">
        <f>AVERAGE(D40:D50)</f>
        <v>0.02856616758</v>
      </c>
    </row>
    <row r="11">
      <c r="A11" s="9" t="s">
        <v>30</v>
      </c>
      <c r="B11" s="9"/>
      <c r="E11" s="44" t="s">
        <v>146</v>
      </c>
      <c r="F11" s="45">
        <f>stdev(D40:D50)</f>
        <v>0.03116887046</v>
      </c>
    </row>
    <row r="12">
      <c r="A12" s="9" t="s">
        <v>30</v>
      </c>
      <c r="B12" s="9" t="s">
        <v>59</v>
      </c>
      <c r="C12" s="40" t="e">
        <v>#DIV/0!</v>
      </c>
    </row>
    <row r="13">
      <c r="A13" s="9" t="s">
        <v>30</v>
      </c>
      <c r="B13" s="9"/>
    </row>
    <row r="14">
      <c r="A14" s="9" t="s">
        <v>30</v>
      </c>
      <c r="B14" s="9" t="s">
        <v>60</v>
      </c>
      <c r="C14" s="40">
        <v>0.12691633430027885</v>
      </c>
      <c r="D14" s="40">
        <v>0.12691633430027885</v>
      </c>
    </row>
    <row r="15">
      <c r="A15" s="9" t="s">
        <v>30</v>
      </c>
      <c r="B15" s="9"/>
    </row>
    <row r="16">
      <c r="A16" s="9" t="s">
        <v>30</v>
      </c>
      <c r="B16" s="9" t="s">
        <v>61</v>
      </c>
      <c r="C16" s="40">
        <v>0.12044641818437986</v>
      </c>
      <c r="D16" s="40">
        <v>0.12044641818437986</v>
      </c>
    </row>
    <row r="17">
      <c r="A17" s="9" t="s">
        <v>30</v>
      </c>
      <c r="B17" s="9"/>
    </row>
    <row r="19">
      <c r="A19" s="42" t="s">
        <v>35</v>
      </c>
      <c r="B19" s="42" t="s">
        <v>53</v>
      </c>
      <c r="C19" s="43" t="e">
        <v>#DIV/0!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>
      <c r="A20" s="42" t="s">
        <v>35</v>
      </c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>
      <c r="A21" s="42" t="s">
        <v>35</v>
      </c>
      <c r="B21" s="42" t="s">
        <v>55</v>
      </c>
      <c r="C21" s="43">
        <v>0.012658805576909557</v>
      </c>
      <c r="D21" s="43">
        <v>0.012658805576909557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>
      <c r="A22" s="42" t="s">
        <v>35</v>
      </c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>
      <c r="A23" s="42" t="s">
        <v>35</v>
      </c>
      <c r="B23" s="42" t="s">
        <v>56</v>
      </c>
      <c r="C23" s="43">
        <v>0.0013949682508530802</v>
      </c>
      <c r="D23" s="43">
        <v>0.0013949682508530802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>
      <c r="A24" s="42" t="s">
        <v>35</v>
      </c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>
      <c r="A25" s="42" t="s">
        <v>35</v>
      </c>
      <c r="B25" s="42" t="s">
        <v>57</v>
      </c>
      <c r="C25" s="43">
        <v>0.0047825089030096544</v>
      </c>
      <c r="D25" s="43">
        <v>0.0047825089030096544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>
      <c r="A26" s="42" t="s">
        <v>35</v>
      </c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>
      <c r="A27" s="42" t="s">
        <v>35</v>
      </c>
      <c r="B27" s="42" t="s">
        <v>58</v>
      </c>
      <c r="C27" s="43">
        <v>0.004639848923684733</v>
      </c>
      <c r="D27" s="43">
        <v>0.004639848923684733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>
      <c r="A28" s="42" t="s">
        <v>35</v>
      </c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>
      <c r="A29" s="42" t="s">
        <v>35</v>
      </c>
      <c r="B29" s="42" t="s">
        <v>59</v>
      </c>
      <c r="C29" s="43">
        <v>0.003731902066850345</v>
      </c>
      <c r="D29" s="43">
        <v>0.003731902066850345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>
      <c r="A30" s="42" t="s">
        <v>35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</row>
    <row r="31">
      <c r="A31" s="42" t="s">
        <v>35</v>
      </c>
      <c r="B31" s="42" t="s">
        <v>60</v>
      </c>
      <c r="C31" s="43">
        <v>0.010928146296885004</v>
      </c>
      <c r="D31" s="43">
        <v>0.010928146296885004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</row>
    <row r="32">
      <c r="A32" s="42" t="s">
        <v>35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>
      <c r="A33" s="42" t="s">
        <v>35</v>
      </c>
      <c r="B33" s="42" t="s">
        <v>61</v>
      </c>
      <c r="C33" s="43">
        <v>0.005151367328661301</v>
      </c>
      <c r="D33" s="43">
        <v>0.005151367328661301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>
      <c r="A34" s="42" t="s">
        <v>35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>
      <c r="A35" s="9"/>
      <c r="B35" s="9"/>
    </row>
    <row r="36">
      <c r="A36" s="44" t="s">
        <v>38</v>
      </c>
      <c r="B36" s="44" t="s">
        <v>53</v>
      </c>
      <c r="C36" s="45" t="e">
        <v>#DIV/0!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>
      <c r="A37" s="44" t="s">
        <v>38</v>
      </c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>
      <c r="A38" s="44" t="s">
        <v>38</v>
      </c>
      <c r="B38" s="44" t="s">
        <v>55</v>
      </c>
      <c r="C38" s="45" t="e">
        <v>#DIV/0!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>
      <c r="A39" s="44" t="s">
        <v>38</v>
      </c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>
      <c r="A40" s="44" t="s">
        <v>38</v>
      </c>
      <c r="B40" s="44" t="s">
        <v>56</v>
      </c>
      <c r="C40" s="45">
        <v>0.005840669792312311</v>
      </c>
      <c r="D40" s="45">
        <v>0.005840669792312311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>
      <c r="A41" s="44" t="s">
        <v>38</v>
      </c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>
      <c r="A42" s="44" t="s">
        <v>38</v>
      </c>
      <c r="B42" s="44" t="s">
        <v>57</v>
      </c>
      <c r="C42" s="45">
        <v>0.03622658204155252</v>
      </c>
      <c r="D42" s="45">
        <v>0.03622658204155252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>
      <c r="A43" s="44" t="s">
        <v>38</v>
      </c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>
      <c r="A44" s="44" t="s">
        <v>38</v>
      </c>
      <c r="B44" s="44" t="s">
        <v>58</v>
      </c>
      <c r="C44" s="45">
        <v>0.003103946087742987</v>
      </c>
      <c r="D44" s="45">
        <v>0.003103946087742987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>
      <c r="A45" s="44" t="s">
        <v>38</v>
      </c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>
      <c r="A46" s="44" t="s">
        <v>38</v>
      </c>
      <c r="B46" s="44" t="s">
        <v>59</v>
      </c>
      <c r="C46" s="45">
        <v>0.07917209908735333</v>
      </c>
      <c r="D46" s="45">
        <v>0.07917209908735333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>
      <c r="A47" s="44" t="s">
        <v>38</v>
      </c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>
      <c r="A48" s="44" t="s">
        <v>38</v>
      </c>
      <c r="B48" s="44" t="s">
        <v>60</v>
      </c>
      <c r="C48" s="45" t="e">
        <v>#DIV/0!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>
      <c r="A49" s="44" t="s">
        <v>38</v>
      </c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>
      <c r="A50" s="44" t="s">
        <v>38</v>
      </c>
      <c r="B50" s="44" t="s">
        <v>61</v>
      </c>
      <c r="C50" s="45">
        <v>0.018487540894011407</v>
      </c>
      <c r="D50" s="45">
        <v>0.018487540894011407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>
      <c r="A51" s="44" t="s">
        <v>38</v>
      </c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1" max="28" width="13.5"/>
  </cols>
  <sheetData>
    <row r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9</v>
      </c>
      <c r="H1" s="46" t="s">
        <v>12</v>
      </c>
      <c r="I1" s="46" t="s">
        <v>13</v>
      </c>
      <c r="J1" s="46" t="s">
        <v>14</v>
      </c>
      <c r="K1" s="46" t="s">
        <v>119</v>
      </c>
      <c r="L1" s="46" t="s">
        <v>73</v>
      </c>
      <c r="M1" s="46" t="s">
        <v>17</v>
      </c>
      <c r="N1" s="46" t="s">
        <v>18</v>
      </c>
      <c r="O1" s="46" t="s">
        <v>19</v>
      </c>
      <c r="P1" s="46" t="s">
        <v>20</v>
      </c>
      <c r="Q1" s="46" t="s">
        <v>21</v>
      </c>
      <c r="R1" s="46" t="s">
        <v>22</v>
      </c>
      <c r="S1" s="46" t="s">
        <v>23</v>
      </c>
      <c r="T1" s="46" t="s">
        <v>24</v>
      </c>
      <c r="U1" s="46" t="s">
        <v>25</v>
      </c>
      <c r="V1" s="46" t="s">
        <v>26</v>
      </c>
      <c r="W1" s="46"/>
      <c r="X1" s="46"/>
      <c r="Y1" s="46"/>
      <c r="Z1" s="46"/>
      <c r="AA1" s="46"/>
      <c r="AB1" s="46"/>
    </row>
    <row r="2">
      <c r="A2" s="11" t="s">
        <v>34</v>
      </c>
      <c r="B2" s="11" t="s">
        <v>28</v>
      </c>
      <c r="C2" s="11" t="s">
        <v>78</v>
      </c>
      <c r="D2" s="11" t="s">
        <v>30</v>
      </c>
      <c r="E2" s="11" t="s">
        <v>31</v>
      </c>
      <c r="F2" s="11">
        <v>137.0</v>
      </c>
      <c r="G2" s="11">
        <v>6978727.0</v>
      </c>
      <c r="H2" s="12">
        <v>1.5396439067405683</v>
      </c>
      <c r="I2" s="11">
        <v>200.0</v>
      </c>
      <c r="J2" s="11">
        <v>307.92878134811366</v>
      </c>
      <c r="K2" s="12">
        <v>0.15890000000000004</v>
      </c>
      <c r="L2" s="13">
        <v>0.0309</v>
      </c>
      <c r="M2" s="11">
        <v>42.0</v>
      </c>
      <c r="N2" s="11">
        <v>0.11908509388747053</v>
      </c>
      <c r="O2" s="12">
        <v>0.09977818165427042</v>
      </c>
      <c r="P2" s="12">
        <v>1.4205588128530977</v>
      </c>
      <c r="Q2" s="12">
        <v>284.11176257061953</v>
      </c>
      <c r="R2" s="12">
        <v>1787.9909538742572</v>
      </c>
      <c r="S2" s="12">
        <v>0.019306912233200108</v>
      </c>
      <c r="T2" s="12">
        <v>0.21886327554174095</v>
      </c>
      <c r="U2" s="12">
        <v>2375.526553917762</v>
      </c>
      <c r="V2" s="12">
        <v>1391.760412222157</v>
      </c>
      <c r="W2" s="12"/>
      <c r="X2" s="12"/>
      <c r="Y2" s="12"/>
      <c r="Z2" s="12"/>
      <c r="AA2" s="12"/>
      <c r="AB2" s="12"/>
    </row>
    <row r="3">
      <c r="A3" s="11" t="s">
        <v>34</v>
      </c>
      <c r="B3" s="11" t="s">
        <v>28</v>
      </c>
      <c r="C3" s="11" t="s">
        <v>78</v>
      </c>
      <c r="D3" s="11" t="s">
        <v>30</v>
      </c>
      <c r="E3" s="11" t="s">
        <v>33</v>
      </c>
      <c r="F3" s="11">
        <v>143.0</v>
      </c>
      <c r="G3" s="11">
        <v>4532689.0</v>
      </c>
      <c r="H3" s="12"/>
      <c r="I3" s="11">
        <v>200.0</v>
      </c>
      <c r="J3" s="12"/>
      <c r="K3" s="12">
        <v>0.15890000000000004</v>
      </c>
      <c r="L3" s="13">
        <v>0.0309</v>
      </c>
      <c r="M3" s="11">
        <v>42.0</v>
      </c>
      <c r="N3" s="11">
        <v>0.11908509388747053</v>
      </c>
      <c r="O3" s="12">
        <v>0.09977818165427042</v>
      </c>
      <c r="P3" s="12">
        <v>-0.11908509388747053</v>
      </c>
      <c r="Q3" s="12">
        <v>-23.817018777494106</v>
      </c>
      <c r="R3" s="12">
        <v>-149.88683938007614</v>
      </c>
      <c r="S3" s="12">
        <v>0.019306912233200108</v>
      </c>
      <c r="T3" s="12">
        <v>0.21886327554174095</v>
      </c>
      <c r="U3" s="12">
        <v>-30.16705036437516</v>
      </c>
      <c r="V3" s="12">
        <v>-230.62515863197143</v>
      </c>
      <c r="W3" s="12"/>
      <c r="X3" s="12"/>
      <c r="Y3" s="12"/>
      <c r="Z3" s="12"/>
      <c r="AA3" s="12"/>
      <c r="AB3" s="12"/>
    </row>
    <row r="4">
      <c r="A4" s="11" t="s">
        <v>34</v>
      </c>
      <c r="B4" s="11" t="s">
        <v>28</v>
      </c>
      <c r="C4" s="11" t="s">
        <v>79</v>
      </c>
      <c r="D4" s="11" t="s">
        <v>30</v>
      </c>
      <c r="E4" s="11" t="s">
        <v>72</v>
      </c>
      <c r="F4" s="11">
        <v>137.0</v>
      </c>
      <c r="G4" s="11">
        <v>4913706.0</v>
      </c>
      <c r="H4" s="12">
        <v>0.9893723693684552</v>
      </c>
      <c r="I4" s="11">
        <v>200.0</v>
      </c>
      <c r="J4" s="11">
        <v>197.87447387369104</v>
      </c>
      <c r="K4" s="12">
        <v>0.0947</v>
      </c>
      <c r="L4" s="13">
        <v>0.0309</v>
      </c>
      <c r="M4" s="11">
        <v>40.0</v>
      </c>
      <c r="N4" s="11">
        <v>0.11908509388747053</v>
      </c>
      <c r="O4" s="12">
        <v>0.09977818165427042</v>
      </c>
      <c r="P4" s="12">
        <v>0.8702872754809846</v>
      </c>
      <c r="Q4" s="12">
        <v>174.05745509619692</v>
      </c>
      <c r="R4" s="12">
        <v>1837.9879102027128</v>
      </c>
      <c r="S4" s="12">
        <v>0.019306912233200108</v>
      </c>
      <c r="T4" s="12">
        <v>0.21886327554174095</v>
      </c>
      <c r="U4" s="12">
        <v>3040.957545878542</v>
      </c>
      <c r="V4" s="12">
        <v>1226.9253086412648</v>
      </c>
      <c r="W4" s="12"/>
      <c r="X4" s="12"/>
      <c r="Y4" s="12"/>
      <c r="Z4" s="12"/>
      <c r="AA4" s="12"/>
      <c r="AB4" s="12"/>
    </row>
    <row r="5">
      <c r="A5" s="11" t="s">
        <v>34</v>
      </c>
      <c r="B5" s="11" t="s">
        <v>28</v>
      </c>
      <c r="C5" s="11" t="s">
        <v>79</v>
      </c>
      <c r="D5" s="11" t="s">
        <v>30</v>
      </c>
      <c r="E5" s="11" t="s">
        <v>33</v>
      </c>
      <c r="F5" s="11">
        <v>143.0</v>
      </c>
      <c r="G5" s="11">
        <v>4966488.0</v>
      </c>
      <c r="H5" s="12"/>
      <c r="I5" s="11">
        <v>200.0</v>
      </c>
      <c r="J5" s="12"/>
      <c r="K5" s="12">
        <v>0.0947</v>
      </c>
      <c r="L5" s="13">
        <v>0.0309</v>
      </c>
      <c r="M5" s="11">
        <v>40.0</v>
      </c>
      <c r="N5" s="11">
        <v>0.11908509388747053</v>
      </c>
      <c r="O5" s="12">
        <v>0.09977818165427042</v>
      </c>
      <c r="P5" s="12">
        <v>-0.11908509388747053</v>
      </c>
      <c r="Q5" s="12">
        <v>-23.817018777494106</v>
      </c>
      <c r="R5" s="12">
        <v>-251.4996703008881</v>
      </c>
      <c r="S5" s="12">
        <v>0.019306912233200108</v>
      </c>
      <c r="T5" s="12">
        <v>0.21886327554174095</v>
      </c>
      <c r="U5" s="12">
        <v>-60.52323584075268</v>
      </c>
      <c r="V5" s="12">
        <v>-348.5084005441734</v>
      </c>
      <c r="W5" s="12"/>
      <c r="X5" s="12"/>
      <c r="Y5" s="12"/>
      <c r="Z5" s="12"/>
      <c r="AA5" s="12"/>
      <c r="AB5" s="12"/>
    </row>
    <row r="6">
      <c r="A6" s="11" t="s">
        <v>34</v>
      </c>
      <c r="B6" s="11" t="s">
        <v>41</v>
      </c>
      <c r="C6" s="11" t="s">
        <v>80</v>
      </c>
      <c r="D6" s="11" t="s">
        <v>30</v>
      </c>
      <c r="E6" s="11" t="s">
        <v>72</v>
      </c>
      <c r="F6" s="11">
        <v>137.0</v>
      </c>
      <c r="G6" s="11">
        <v>729004.0</v>
      </c>
      <c r="H6" s="12">
        <v>0.11699606468482733</v>
      </c>
      <c r="I6" s="11">
        <v>200.0</v>
      </c>
      <c r="J6" s="11">
        <v>23.399212936965466</v>
      </c>
      <c r="K6" s="12">
        <v>0.09899999999999998</v>
      </c>
      <c r="L6" s="13">
        <v>0.0309</v>
      </c>
      <c r="M6" s="11">
        <v>38.0</v>
      </c>
      <c r="N6" s="11">
        <v>0.11908509388747053</v>
      </c>
      <c r="O6" s="12">
        <v>0.09977818165427042</v>
      </c>
      <c r="P6" s="12">
        <v>-0.0020890292026432</v>
      </c>
      <c r="Q6" s="12">
        <v>-0.41780584052864</v>
      </c>
      <c r="R6" s="12">
        <v>-4.220261015440809</v>
      </c>
      <c r="S6" s="12">
        <v>0.019306912233200108</v>
      </c>
      <c r="T6" s="12">
        <v>0.21886327554174095</v>
      </c>
      <c r="U6" s="12">
        <v>286.8991261428113</v>
      </c>
      <c r="V6" s="12">
        <v>-156.8394316503674</v>
      </c>
      <c r="W6" s="12"/>
      <c r="X6" s="12"/>
      <c r="Y6" s="12"/>
      <c r="Z6" s="12"/>
      <c r="AA6" s="12"/>
      <c r="AB6" s="12"/>
    </row>
    <row r="7">
      <c r="A7" s="11" t="s">
        <v>34</v>
      </c>
      <c r="B7" s="11" t="s">
        <v>41</v>
      </c>
      <c r="C7" s="11" t="s">
        <v>80</v>
      </c>
      <c r="D7" s="11" t="s">
        <v>30</v>
      </c>
      <c r="E7" s="11" t="s">
        <v>33</v>
      </c>
      <c r="F7" s="11">
        <v>143.0</v>
      </c>
      <c r="G7" s="11">
        <v>6231013.0</v>
      </c>
      <c r="H7" s="12"/>
      <c r="I7" s="11">
        <v>200.0</v>
      </c>
      <c r="J7" s="12"/>
      <c r="K7" s="12">
        <v>0.09899999999999998</v>
      </c>
      <c r="L7" s="13">
        <v>0.0309</v>
      </c>
      <c r="M7" s="11">
        <v>38.0</v>
      </c>
      <c r="N7" s="11">
        <v>0.11908509388747053</v>
      </c>
      <c r="O7" s="12">
        <v>0.09977818165427042</v>
      </c>
      <c r="P7" s="12">
        <v>-0.11908509388747053</v>
      </c>
      <c r="Q7" s="12">
        <v>-23.817018777494106</v>
      </c>
      <c r="R7" s="12">
        <v>-240.57594724741526</v>
      </c>
      <c r="S7" s="12">
        <v>0.019306912233200108</v>
      </c>
      <c r="T7" s="12">
        <v>0.21886327554174095</v>
      </c>
      <c r="U7" s="12">
        <v>-56.701651198825594</v>
      </c>
      <c r="V7" s="12">
        <v>-336.9719407878999</v>
      </c>
      <c r="W7" s="12"/>
      <c r="X7" s="12"/>
      <c r="Y7" s="12"/>
      <c r="Z7" s="12"/>
      <c r="AA7" s="12"/>
      <c r="AB7" s="12"/>
    </row>
    <row r="8">
      <c r="A8" s="11" t="s">
        <v>34</v>
      </c>
      <c r="B8" s="11" t="s">
        <v>41</v>
      </c>
      <c r="C8" s="11" t="s">
        <v>81</v>
      </c>
      <c r="D8" s="11" t="s">
        <v>30</v>
      </c>
      <c r="E8" s="11" t="s">
        <v>72</v>
      </c>
      <c r="F8" s="11">
        <v>137.0</v>
      </c>
      <c r="G8" s="11">
        <v>1062512.0</v>
      </c>
      <c r="H8" s="12">
        <v>0.14129361252369882</v>
      </c>
      <c r="I8" s="11">
        <v>200.0</v>
      </c>
      <c r="J8" s="11">
        <v>28.258722504739765</v>
      </c>
      <c r="K8" s="12">
        <v>0.12240000000000006</v>
      </c>
      <c r="L8" s="13">
        <v>0.0309</v>
      </c>
      <c r="M8" s="11">
        <v>43.0</v>
      </c>
      <c r="N8" s="11">
        <v>0.11908509388747053</v>
      </c>
      <c r="O8" s="12">
        <v>0.09977818165427042</v>
      </c>
      <c r="P8" s="12">
        <v>0.02220851863622829</v>
      </c>
      <c r="Q8" s="12">
        <v>4.441703727245658</v>
      </c>
      <c r="R8" s="12">
        <v>36.28842914416385</v>
      </c>
      <c r="S8" s="12">
        <v>0.019306912233200108</v>
      </c>
      <c r="T8" s="12">
        <v>0.21886327554174095</v>
      </c>
      <c r="U8" s="12">
        <v>266.637596263385</v>
      </c>
      <c r="V8" s="12">
        <v>-101.1998212890308</v>
      </c>
      <c r="W8" s="12"/>
      <c r="X8" s="12"/>
      <c r="Y8" s="12"/>
      <c r="Z8" s="12"/>
      <c r="AA8" s="12"/>
      <c r="AB8" s="12"/>
    </row>
    <row r="9">
      <c r="A9" s="11" t="s">
        <v>34</v>
      </c>
      <c r="B9" s="11" t="s">
        <v>41</v>
      </c>
      <c r="C9" s="11" t="s">
        <v>81</v>
      </c>
      <c r="D9" s="11" t="s">
        <v>30</v>
      </c>
      <c r="E9" s="11" t="s">
        <v>33</v>
      </c>
      <c r="F9" s="11">
        <v>143.0</v>
      </c>
      <c r="G9" s="11">
        <v>7519887.0</v>
      </c>
      <c r="H9" s="12"/>
      <c r="I9" s="11">
        <v>200.0</v>
      </c>
      <c r="J9" s="12"/>
      <c r="K9" s="12">
        <v>0.12240000000000006</v>
      </c>
      <c r="L9" s="13">
        <v>0.0309</v>
      </c>
      <c r="M9" s="11">
        <v>43.0</v>
      </c>
      <c r="N9" s="11">
        <v>0.11908509388747053</v>
      </c>
      <c r="O9" s="12">
        <v>0.09977818165427042</v>
      </c>
      <c r="P9" s="12">
        <v>-0.11908509388747053</v>
      </c>
      <c r="Q9" s="12">
        <v>-23.817018777494106</v>
      </c>
      <c r="R9" s="12">
        <v>-194.5834867442328</v>
      </c>
      <c r="S9" s="12">
        <v>0.019306912233200108</v>
      </c>
      <c r="T9" s="12">
        <v>0.21886327554174095</v>
      </c>
      <c r="U9" s="12">
        <v>-42.20090105617507</v>
      </c>
      <c r="V9" s="12">
        <v>-285.53591068720266</v>
      </c>
      <c r="W9" s="12"/>
      <c r="X9" s="12"/>
      <c r="Y9" s="12"/>
      <c r="Z9" s="12"/>
      <c r="AA9" s="12"/>
      <c r="AB9" s="12"/>
    </row>
    <row r="10">
      <c r="A10" s="11" t="s">
        <v>27</v>
      </c>
      <c r="B10" s="11" t="s">
        <v>28</v>
      </c>
      <c r="C10" s="11" t="s">
        <v>29</v>
      </c>
      <c r="D10" s="11" t="s">
        <v>30</v>
      </c>
      <c r="E10" s="11" t="s">
        <v>72</v>
      </c>
      <c r="F10" s="11">
        <v>137.0</v>
      </c>
      <c r="G10" s="11">
        <v>5.4365977E7</v>
      </c>
      <c r="H10" s="12">
        <v>1.312229637338976</v>
      </c>
      <c r="I10" s="11">
        <v>200.0</v>
      </c>
      <c r="J10" s="11">
        <v>262.4459274677952</v>
      </c>
      <c r="K10" s="12">
        <v>0.13890000000000002</v>
      </c>
      <c r="L10" s="13">
        <v>0.0309</v>
      </c>
      <c r="M10" s="11">
        <v>38.0</v>
      </c>
      <c r="N10" s="11">
        <v>0.11908509388747053</v>
      </c>
      <c r="O10" s="12">
        <v>0.09977818165427042</v>
      </c>
      <c r="P10" s="12">
        <v>1.1931445434515053</v>
      </c>
      <c r="Q10" s="12">
        <v>238.62890869030107</v>
      </c>
      <c r="R10" s="12">
        <v>1717.9907033139023</v>
      </c>
      <c r="S10" s="12">
        <v>0.019306912233200108</v>
      </c>
      <c r="T10" s="12">
        <v>0.21886327554174095</v>
      </c>
      <c r="U10" s="12">
        <v>2394.3013427884734</v>
      </c>
      <c r="V10" s="12">
        <v>1287.828459125129</v>
      </c>
      <c r="W10" s="12"/>
      <c r="X10" s="12"/>
      <c r="Y10" s="12"/>
      <c r="Z10" s="12"/>
      <c r="AA10" s="12"/>
      <c r="AB10" s="12"/>
    </row>
    <row r="11">
      <c r="A11" s="11" t="s">
        <v>27</v>
      </c>
      <c r="B11" s="11" t="s">
        <v>28</v>
      </c>
      <c r="C11" s="11" t="s">
        <v>29</v>
      </c>
      <c r="D11" s="11" t="s">
        <v>30</v>
      </c>
      <c r="E11" s="11" t="s">
        <v>33</v>
      </c>
      <c r="F11" s="11">
        <v>143.0</v>
      </c>
      <c r="G11" s="11">
        <v>4.1430231E7</v>
      </c>
      <c r="H11" s="12"/>
      <c r="I11" s="11">
        <v>200.0</v>
      </c>
      <c r="J11" s="12"/>
      <c r="K11" s="12">
        <v>0.13890000000000002</v>
      </c>
      <c r="L11" s="13">
        <v>0.0309</v>
      </c>
      <c r="M11" s="11">
        <v>38.0</v>
      </c>
      <c r="N11" s="11">
        <v>0.11908509388747053</v>
      </c>
      <c r="O11" s="12">
        <v>0.09977818165427042</v>
      </c>
      <c r="P11" s="12">
        <v>-0.11908509388747053</v>
      </c>
      <c r="Q11" s="12">
        <v>-23.817018777494106</v>
      </c>
      <c r="R11" s="12">
        <v>-171.46881769254213</v>
      </c>
      <c r="S11" s="12">
        <v>0.019306912233200108</v>
      </c>
      <c r="T11" s="12">
        <v>0.21886327554174095</v>
      </c>
      <c r="U11" s="12">
        <v>-35.75354117259278</v>
      </c>
      <c r="V11" s="12">
        <v>-257.7894882706018</v>
      </c>
      <c r="W11" s="12"/>
      <c r="X11" s="12"/>
      <c r="Y11" s="12"/>
      <c r="Z11" s="12"/>
      <c r="AA11" s="12"/>
      <c r="AB11" s="12"/>
    </row>
    <row r="12">
      <c r="A12" s="11" t="s">
        <v>27</v>
      </c>
      <c r="B12" s="11" t="s">
        <v>28</v>
      </c>
      <c r="C12" s="11" t="s">
        <v>82</v>
      </c>
      <c r="D12" s="11" t="s">
        <v>30</v>
      </c>
      <c r="E12" s="11" t="s">
        <v>72</v>
      </c>
      <c r="F12" s="11">
        <v>137.0</v>
      </c>
      <c r="G12" s="11">
        <v>4.8995712E7</v>
      </c>
      <c r="H12" s="12">
        <v>1.8375401809572922</v>
      </c>
      <c r="I12" s="11">
        <v>200.0</v>
      </c>
      <c r="J12" s="11">
        <v>367.5080361914584</v>
      </c>
      <c r="K12" s="11">
        <v>0.11</v>
      </c>
      <c r="L12" s="13">
        <v>0.0309</v>
      </c>
      <c r="M12" s="11">
        <v>41.0</v>
      </c>
      <c r="N12" s="11">
        <v>0.11908509388747053</v>
      </c>
      <c r="O12" s="12">
        <v>0.09977818165427042</v>
      </c>
      <c r="P12" s="12">
        <v>1.7184550870698216</v>
      </c>
      <c r="Q12" s="12">
        <v>343.69101741396435</v>
      </c>
      <c r="R12" s="12">
        <v>3124.4637946724033</v>
      </c>
      <c r="S12" s="12">
        <v>0.019306912233200108</v>
      </c>
      <c r="T12" s="12">
        <v>0.21886327554174095</v>
      </c>
      <c r="U12" s="12">
        <v>4597.302828632344</v>
      </c>
      <c r="V12" s="12">
        <v>2297.6251318886466</v>
      </c>
      <c r="W12" s="12"/>
      <c r="X12" s="12"/>
      <c r="Y12" s="12"/>
      <c r="Z12" s="12"/>
      <c r="AA12" s="12"/>
      <c r="AB12" s="12"/>
    </row>
    <row r="13">
      <c r="A13" s="11" t="s">
        <v>27</v>
      </c>
      <c r="B13" s="11" t="s">
        <v>28</v>
      </c>
      <c r="C13" s="11" t="s">
        <v>82</v>
      </c>
      <c r="D13" s="11" t="s">
        <v>30</v>
      </c>
      <c r="E13" s="11" t="s">
        <v>33</v>
      </c>
      <c r="F13" s="11">
        <v>143.0</v>
      </c>
      <c r="G13" s="11">
        <v>2.666375E7</v>
      </c>
      <c r="H13" s="12"/>
      <c r="I13" s="11">
        <v>200.0</v>
      </c>
      <c r="J13" s="12"/>
      <c r="K13" s="11">
        <v>0.11</v>
      </c>
      <c r="L13" s="13">
        <v>0.0309</v>
      </c>
      <c r="M13" s="11">
        <v>41.0</v>
      </c>
      <c r="N13" s="11">
        <v>0.11908509388747053</v>
      </c>
      <c r="O13" s="12">
        <v>0.09977818165427042</v>
      </c>
      <c r="P13" s="12">
        <v>-0.11908509388747053</v>
      </c>
      <c r="Q13" s="12">
        <v>-23.817018777494106</v>
      </c>
      <c r="R13" s="12">
        <v>-216.5183525226737</v>
      </c>
      <c r="S13" s="12">
        <v>0.019306912233200108</v>
      </c>
      <c r="T13" s="12">
        <v>0.21886327554174095</v>
      </c>
      <c r="U13" s="12">
        <v>-48.81646582351481</v>
      </c>
      <c r="V13" s="12">
        <v>-310.6646920393768</v>
      </c>
      <c r="W13" s="12"/>
      <c r="X13" s="12"/>
      <c r="Y13" s="12"/>
      <c r="Z13" s="12"/>
      <c r="AA13" s="12"/>
      <c r="AB13" s="12"/>
    </row>
    <row r="14">
      <c r="A14" s="11" t="s">
        <v>27</v>
      </c>
      <c r="B14" s="11" t="s">
        <v>41</v>
      </c>
      <c r="C14" s="11" t="s">
        <v>46</v>
      </c>
      <c r="D14" s="11" t="s">
        <v>30</v>
      </c>
      <c r="E14" s="11" t="s">
        <v>72</v>
      </c>
      <c r="F14" s="11">
        <v>137.0</v>
      </c>
      <c r="G14" s="11">
        <v>498036.0</v>
      </c>
      <c r="H14" s="12">
        <v>0.11581524199798943</v>
      </c>
      <c r="I14" s="11">
        <v>200.0</v>
      </c>
      <c r="J14" s="11">
        <v>23.163048399597884</v>
      </c>
      <c r="K14" s="12">
        <v>0.1279999999999999</v>
      </c>
      <c r="L14" s="13">
        <v>0.0309</v>
      </c>
      <c r="M14" s="11">
        <v>40.0</v>
      </c>
      <c r="N14" s="11">
        <v>0.11908509388747053</v>
      </c>
      <c r="O14" s="12">
        <v>0.09977818165427042</v>
      </c>
      <c r="P14" s="12">
        <v>-0.003269851889481104</v>
      </c>
      <c r="Q14" s="12">
        <v>-0.6539703778962208</v>
      </c>
      <c r="R14" s="12">
        <v>-5.10914357731423</v>
      </c>
      <c r="S14" s="12">
        <v>0.019306912233200108</v>
      </c>
      <c r="T14" s="12">
        <v>0.21886327554174095</v>
      </c>
      <c r="U14" s="12">
        <v>198.78131774415948</v>
      </c>
      <c r="V14" s="12">
        <v>-129.70174140182706</v>
      </c>
      <c r="W14" s="12"/>
      <c r="X14" s="12"/>
      <c r="Y14" s="12"/>
      <c r="Z14" s="12"/>
      <c r="AA14" s="12"/>
      <c r="AB14" s="12"/>
    </row>
    <row r="15">
      <c r="A15" s="11" t="s">
        <v>27</v>
      </c>
      <c r="B15" s="11" t="s">
        <v>41</v>
      </c>
      <c r="C15" s="11" t="s">
        <v>46</v>
      </c>
      <c r="D15" s="11" t="s">
        <v>30</v>
      </c>
      <c r="E15" s="11" t="s">
        <v>33</v>
      </c>
      <c r="F15" s="11">
        <v>143.0</v>
      </c>
      <c r="G15" s="11">
        <v>4300263.0</v>
      </c>
      <c r="H15" s="12"/>
      <c r="I15" s="11">
        <v>200.0</v>
      </c>
      <c r="J15" s="12"/>
      <c r="K15" s="12">
        <v>0.1279999999999999</v>
      </c>
      <c r="L15" s="13">
        <v>0.0309</v>
      </c>
      <c r="M15" s="11">
        <v>40.0</v>
      </c>
      <c r="N15" s="11">
        <v>0.11908509388747053</v>
      </c>
      <c r="O15" s="12">
        <v>0.09977818165427042</v>
      </c>
      <c r="P15" s="12">
        <v>-0.11908509388747053</v>
      </c>
      <c r="Q15" s="12">
        <v>-23.817018777494106</v>
      </c>
      <c r="R15" s="12">
        <v>-186.07045919917286</v>
      </c>
      <c r="S15" s="12">
        <v>0.019306912233200108</v>
      </c>
      <c r="T15" s="12">
        <v>0.21886327554174095</v>
      </c>
      <c r="U15" s="12">
        <v>-39.76706948135969</v>
      </c>
      <c r="V15" s="12">
        <v>-275.472971103513</v>
      </c>
      <c r="W15" s="12"/>
      <c r="X15" s="12"/>
      <c r="Y15" s="12"/>
      <c r="Z15" s="12"/>
      <c r="AA15" s="12"/>
      <c r="AB15" s="12"/>
    </row>
    <row r="16">
      <c r="A16" s="11" t="s">
        <v>27</v>
      </c>
      <c r="B16" s="11" t="s">
        <v>41</v>
      </c>
      <c r="C16" s="11" t="s">
        <v>47</v>
      </c>
      <c r="D16" s="11" t="s">
        <v>30</v>
      </c>
      <c r="E16" s="11" t="s">
        <v>72</v>
      </c>
      <c r="F16" s="11">
        <v>137.0</v>
      </c>
      <c r="G16" s="11">
        <v>540015.0</v>
      </c>
      <c r="H16" s="12">
        <v>0.20267105524884688</v>
      </c>
      <c r="I16" s="11">
        <v>200.0</v>
      </c>
      <c r="J16" s="11">
        <v>40.534211049769375</v>
      </c>
      <c r="K16" s="12">
        <v>0.13030000000000008</v>
      </c>
      <c r="L16" s="13">
        <v>0.0309</v>
      </c>
      <c r="M16" s="11">
        <v>36.0</v>
      </c>
      <c r="N16" s="11">
        <v>0.11908509388747053</v>
      </c>
      <c r="O16" s="12">
        <v>0.09977818165427042</v>
      </c>
      <c r="P16" s="12">
        <v>0.08358596136137635</v>
      </c>
      <c r="Q16" s="12">
        <v>16.71719227227527</v>
      </c>
      <c r="R16" s="12">
        <v>128.297715059672</v>
      </c>
      <c r="S16" s="12">
        <v>0.019306912233200108</v>
      </c>
      <c r="T16" s="12">
        <v>0.21886327554174095</v>
      </c>
      <c r="U16" s="12">
        <v>368.9419376572366</v>
      </c>
      <c r="V16" s="12">
        <v>-20.089603341059636</v>
      </c>
      <c r="W16" s="12"/>
      <c r="X16" s="12"/>
      <c r="Y16" s="12"/>
      <c r="Z16" s="12"/>
      <c r="AA16" s="12"/>
      <c r="AB16" s="12"/>
    </row>
    <row r="17">
      <c r="A17" s="11" t="s">
        <v>27</v>
      </c>
      <c r="B17" s="11" t="s">
        <v>41</v>
      </c>
      <c r="C17" s="11" t="s">
        <v>47</v>
      </c>
      <c r="D17" s="11" t="s">
        <v>30</v>
      </c>
      <c r="E17" s="11" t="s">
        <v>33</v>
      </c>
      <c r="F17" s="11">
        <v>143.0</v>
      </c>
      <c r="G17" s="11">
        <v>2664490.0</v>
      </c>
      <c r="H17" s="12"/>
      <c r="I17" s="11">
        <v>200.0</v>
      </c>
      <c r="J17" s="12"/>
      <c r="K17" s="12">
        <v>0.13030000000000008</v>
      </c>
      <c r="L17" s="13">
        <v>0.0309</v>
      </c>
      <c r="M17" s="11">
        <v>36.0</v>
      </c>
      <c r="N17" s="11">
        <v>0.11908509388747053</v>
      </c>
      <c r="O17" s="12">
        <v>0.09977818165427042</v>
      </c>
      <c r="P17" s="12">
        <v>-0.11908509388747053</v>
      </c>
      <c r="Q17" s="12">
        <v>-23.817018777494106</v>
      </c>
      <c r="R17" s="12">
        <v>-182.78602285106746</v>
      </c>
      <c r="S17" s="12">
        <v>0.019306912233200108</v>
      </c>
      <c r="T17" s="12">
        <v>0.21886327554174095</v>
      </c>
      <c r="U17" s="12">
        <v>-38.84690590181105</v>
      </c>
      <c r="V17" s="12">
        <v>-271.5425254860308</v>
      </c>
      <c r="W17" s="12"/>
      <c r="X17" s="12"/>
      <c r="Y17" s="12"/>
      <c r="Z17" s="12"/>
      <c r="AA17" s="12"/>
      <c r="AB17" s="12"/>
    </row>
    <row r="18">
      <c r="A18" s="11" t="s">
        <v>52</v>
      </c>
      <c r="B18" s="11" t="s">
        <v>52</v>
      </c>
      <c r="C18" s="11" t="s">
        <v>83</v>
      </c>
      <c r="D18" s="11" t="s">
        <v>30</v>
      </c>
      <c r="E18" s="11" t="s">
        <v>72</v>
      </c>
      <c r="F18" s="11">
        <v>137.0</v>
      </c>
      <c r="G18" s="11">
        <v>192056.0</v>
      </c>
      <c r="H18" s="12">
        <v>0.07192319344731084</v>
      </c>
      <c r="I18" s="11">
        <v>200.0</v>
      </c>
      <c r="J18" s="11">
        <v>14.384638689462168</v>
      </c>
      <c r="K18" s="11">
        <v>0.0</v>
      </c>
      <c r="L18" s="11">
        <v>0.0</v>
      </c>
      <c r="M18" s="11">
        <v>0.0</v>
      </c>
      <c r="N18" s="11">
        <v>0.11908509388747053</v>
      </c>
      <c r="O18" s="12">
        <v>0.09977818165427042</v>
      </c>
      <c r="P18" s="12">
        <v>-0.04716190044015969</v>
      </c>
      <c r="Q18" s="12">
        <v>-9.43238008803194</v>
      </c>
      <c r="R18" s="12" t="e">
        <v>#DIV/0!</v>
      </c>
      <c r="S18" s="12">
        <v>0.019306912233200108</v>
      </c>
      <c r="T18" s="12">
        <v>0.21886327554174095</v>
      </c>
      <c r="U18" s="12" t="e">
        <v>#DIV/0!</v>
      </c>
      <c r="V18" s="12" t="e">
        <v>#DIV/0!</v>
      </c>
      <c r="W18" s="12"/>
      <c r="X18" s="12"/>
      <c r="Y18" s="12"/>
      <c r="Z18" s="12"/>
      <c r="AA18" s="12"/>
      <c r="AB18" s="12"/>
    </row>
    <row r="19">
      <c r="A19" s="11" t="s">
        <v>52</v>
      </c>
      <c r="B19" s="11" t="s">
        <v>52</v>
      </c>
      <c r="C19" s="11" t="s">
        <v>83</v>
      </c>
      <c r="D19" s="11" t="s">
        <v>30</v>
      </c>
      <c r="E19" s="11" t="s">
        <v>33</v>
      </c>
      <c r="F19" s="11">
        <v>143.0</v>
      </c>
      <c r="G19" s="11">
        <v>2670293.0</v>
      </c>
      <c r="H19" s="12"/>
      <c r="I19" s="11">
        <v>200.0</v>
      </c>
      <c r="J19" s="12"/>
      <c r="K19" s="11">
        <v>0.0</v>
      </c>
      <c r="L19" s="11">
        <v>0.0</v>
      </c>
      <c r="M19" s="11">
        <v>0.0</v>
      </c>
      <c r="N19" s="11">
        <v>0.11908509388747053</v>
      </c>
      <c r="O19" s="12">
        <v>0.09977818165427042</v>
      </c>
      <c r="P19" s="12">
        <v>-0.11908509388747053</v>
      </c>
      <c r="Q19" s="12">
        <v>-23.817018777494106</v>
      </c>
      <c r="R19" s="12" t="e">
        <v>#DIV/0!</v>
      </c>
      <c r="S19" s="12">
        <v>0.019306912233200108</v>
      </c>
      <c r="T19" s="12">
        <v>0.21886327554174095</v>
      </c>
      <c r="U19" s="12" t="e">
        <v>#DIV/0!</v>
      </c>
      <c r="V19" s="12" t="e">
        <v>#DIV/0!</v>
      </c>
      <c r="W19" s="12"/>
      <c r="X19" s="12"/>
      <c r="Y19" s="12"/>
      <c r="Z19" s="12"/>
      <c r="AA19" s="12"/>
      <c r="AB19" s="12"/>
    </row>
    <row r="20">
      <c r="A20" s="11" t="s">
        <v>52</v>
      </c>
      <c r="B20" s="11" t="s">
        <v>52</v>
      </c>
      <c r="C20" s="11" t="s">
        <v>84</v>
      </c>
      <c r="D20" s="11" t="s">
        <v>30</v>
      </c>
      <c r="E20" s="11" t="s">
        <v>72</v>
      </c>
      <c r="F20" s="11">
        <v>137.0</v>
      </c>
      <c r="G20" s="11">
        <v>1864882.0</v>
      </c>
      <c r="H20" s="12">
        <v>0.08213554658520889</v>
      </c>
      <c r="I20" s="11">
        <v>200.0</v>
      </c>
      <c r="J20" s="11">
        <v>16.427109317041776</v>
      </c>
      <c r="K20" s="11">
        <v>0.0</v>
      </c>
      <c r="L20" s="11">
        <v>0.0</v>
      </c>
      <c r="M20" s="11">
        <v>0.0</v>
      </c>
      <c r="N20" s="11">
        <v>0.11908509388747053</v>
      </c>
      <c r="O20" s="12">
        <v>0.09977818165427042</v>
      </c>
      <c r="P20" s="12">
        <v>-0.036949547302261646</v>
      </c>
      <c r="Q20" s="12">
        <v>-7.389909460452329</v>
      </c>
      <c r="R20" s="12" t="e">
        <v>#DIV/0!</v>
      </c>
      <c r="S20" s="12">
        <v>0.019306912233200108</v>
      </c>
      <c r="T20" s="12">
        <v>0.21886327554174095</v>
      </c>
      <c r="U20" s="12" t="e">
        <v>#DIV/0!</v>
      </c>
      <c r="V20" s="12" t="e">
        <v>#DIV/0!</v>
      </c>
      <c r="W20" s="12"/>
      <c r="X20" s="12"/>
      <c r="Y20" s="12"/>
      <c r="Z20" s="12"/>
      <c r="AA20" s="12"/>
      <c r="AB20" s="12"/>
    </row>
    <row r="21">
      <c r="A21" s="11" t="s">
        <v>52</v>
      </c>
      <c r="B21" s="11" t="s">
        <v>52</v>
      </c>
      <c r="C21" s="11" t="s">
        <v>84</v>
      </c>
      <c r="D21" s="11" t="s">
        <v>30</v>
      </c>
      <c r="E21" s="11" t="s">
        <v>33</v>
      </c>
      <c r="F21" s="11">
        <v>143.0</v>
      </c>
      <c r="G21" s="11">
        <v>2.2704932E7</v>
      </c>
      <c r="H21" s="12"/>
      <c r="I21" s="11">
        <v>200.0</v>
      </c>
      <c r="J21" s="12"/>
      <c r="K21" s="11">
        <v>0.0</v>
      </c>
      <c r="L21" s="11">
        <v>0.0</v>
      </c>
      <c r="M21" s="11">
        <v>0.0</v>
      </c>
      <c r="N21" s="11">
        <v>0.11908509388747053</v>
      </c>
      <c r="O21" s="12">
        <v>0.09977818165427042</v>
      </c>
      <c r="P21" s="12">
        <v>-0.11908509388747053</v>
      </c>
      <c r="Q21" s="12">
        <v>-23.817018777494106</v>
      </c>
      <c r="R21" s="12" t="e">
        <v>#DIV/0!</v>
      </c>
      <c r="S21" s="12">
        <v>0.019306912233200108</v>
      </c>
      <c r="T21" s="12">
        <v>0.21886327554174095</v>
      </c>
      <c r="U21" s="12" t="e">
        <v>#DIV/0!</v>
      </c>
      <c r="V21" s="12" t="e">
        <v>#DIV/0!</v>
      </c>
      <c r="W21" s="12"/>
      <c r="X21" s="12"/>
      <c r="Y21" s="12"/>
      <c r="Z21" s="12"/>
      <c r="AA21" s="12"/>
      <c r="AB21" s="12"/>
    </row>
    <row r="22">
      <c r="A22" s="11" t="s">
        <v>52</v>
      </c>
      <c r="B22" s="11" t="s">
        <v>52</v>
      </c>
      <c r="C22" s="11" t="s">
        <v>85</v>
      </c>
      <c r="D22" s="11" t="s">
        <v>30</v>
      </c>
      <c r="E22" s="11" t="s">
        <v>72</v>
      </c>
      <c r="F22" s="11">
        <v>137.0</v>
      </c>
      <c r="G22" s="11">
        <v>2528104.0</v>
      </c>
      <c r="H22" s="12">
        <v>0.08391949808910085</v>
      </c>
      <c r="I22" s="11">
        <v>200.0</v>
      </c>
      <c r="J22" s="11">
        <v>16.78389961782017</v>
      </c>
      <c r="K22" s="11">
        <v>0.0</v>
      </c>
      <c r="L22" s="11">
        <v>0.0</v>
      </c>
      <c r="M22" s="11">
        <v>0.0</v>
      </c>
      <c r="N22" s="11">
        <v>0.11908509388747053</v>
      </c>
      <c r="O22" s="12">
        <v>0.09977818165427042</v>
      </c>
      <c r="P22" s="12">
        <v>-0.035165595798369684</v>
      </c>
      <c r="Q22" s="12">
        <v>-7.033119159673936</v>
      </c>
      <c r="R22" s="12" t="e">
        <v>#DIV/0!</v>
      </c>
      <c r="S22" s="12">
        <v>0.019306912233200108</v>
      </c>
      <c r="T22" s="12">
        <v>0.21886327554174095</v>
      </c>
      <c r="U22" s="12" t="e">
        <v>#DIV/0!</v>
      </c>
      <c r="V22" s="12" t="e">
        <v>#DIV/0!</v>
      </c>
      <c r="W22" s="12"/>
      <c r="X22" s="12"/>
      <c r="Y22" s="12"/>
      <c r="Z22" s="12"/>
      <c r="AA22" s="12"/>
      <c r="AB22" s="12"/>
    </row>
    <row r="23">
      <c r="A23" s="11" t="s">
        <v>52</v>
      </c>
      <c r="B23" s="11" t="s">
        <v>52</v>
      </c>
      <c r="C23" s="11" t="s">
        <v>85</v>
      </c>
      <c r="D23" s="11" t="s">
        <v>30</v>
      </c>
      <c r="E23" s="11" t="s">
        <v>33</v>
      </c>
      <c r="F23" s="11">
        <v>143.0</v>
      </c>
      <c r="G23" s="11">
        <v>3.0125347E7</v>
      </c>
      <c r="H23" s="12"/>
      <c r="I23" s="11">
        <v>200.0</v>
      </c>
      <c r="J23" s="12"/>
      <c r="K23" s="11">
        <v>0.0</v>
      </c>
      <c r="L23" s="11">
        <v>0.0</v>
      </c>
      <c r="M23" s="11">
        <v>0.0</v>
      </c>
      <c r="N23" s="11">
        <v>0.11908509388747053</v>
      </c>
      <c r="O23" s="12">
        <v>0.09977818165427042</v>
      </c>
      <c r="P23" s="12">
        <v>-0.11908509388747053</v>
      </c>
      <c r="Q23" s="12">
        <v>-23.817018777494106</v>
      </c>
      <c r="R23" s="12" t="e">
        <v>#DIV/0!</v>
      </c>
      <c r="S23" s="12">
        <v>0.019306912233200108</v>
      </c>
      <c r="T23" s="12">
        <v>0.21886327554174095</v>
      </c>
      <c r="U23" s="12" t="e">
        <v>#DIV/0!</v>
      </c>
      <c r="V23" s="12" t="e">
        <v>#DIV/0!</v>
      </c>
      <c r="W23" s="12"/>
      <c r="X23" s="12"/>
      <c r="Y23" s="12"/>
      <c r="Z23" s="12"/>
      <c r="AA23" s="12"/>
      <c r="AB23" s="12"/>
    </row>
    <row r="24">
      <c r="A24" s="11" t="s">
        <v>52</v>
      </c>
      <c r="B24" s="11" t="s">
        <v>52</v>
      </c>
      <c r="C24" s="11" t="s">
        <v>86</v>
      </c>
      <c r="D24" s="11" t="s">
        <v>30</v>
      </c>
      <c r="E24" s="11" t="s">
        <v>72</v>
      </c>
      <c r="F24" s="11">
        <v>137.0</v>
      </c>
      <c r="G24" s="11">
        <v>5318162.0</v>
      </c>
      <c r="H24" s="12">
        <v>0.32257127695212306</v>
      </c>
      <c r="I24" s="11">
        <v>200.0</v>
      </c>
      <c r="J24" s="11">
        <v>64.51425539042461</v>
      </c>
      <c r="K24" s="11">
        <v>0.0</v>
      </c>
      <c r="L24" s="11">
        <v>0.0</v>
      </c>
      <c r="M24" s="11">
        <v>0.0</v>
      </c>
      <c r="N24" s="11">
        <v>0.11908509388747053</v>
      </c>
      <c r="O24" s="12">
        <v>0.09977818165427042</v>
      </c>
      <c r="P24" s="12">
        <v>0.20348618306465255</v>
      </c>
      <c r="Q24" s="12">
        <v>40.69723661293051</v>
      </c>
      <c r="R24" s="12" t="e">
        <v>#DIV/0!</v>
      </c>
      <c r="S24" s="12">
        <v>0.019306912233200108</v>
      </c>
      <c r="T24" s="12">
        <v>0.21886327554174095</v>
      </c>
      <c r="U24" s="12" t="e">
        <v>#DIV/0!</v>
      </c>
      <c r="V24" s="12" t="e">
        <v>#DIV/0!</v>
      </c>
      <c r="W24" s="12"/>
      <c r="X24" s="12"/>
      <c r="Y24" s="12"/>
      <c r="Z24" s="12"/>
      <c r="AA24" s="12"/>
      <c r="AB24" s="12"/>
    </row>
    <row r="25">
      <c r="A25" s="11" t="s">
        <v>52</v>
      </c>
      <c r="B25" s="11" t="s">
        <v>52</v>
      </c>
      <c r="C25" s="11" t="s">
        <v>86</v>
      </c>
      <c r="D25" s="11" t="s">
        <v>30</v>
      </c>
      <c r="E25" s="11" t="s">
        <v>33</v>
      </c>
      <c r="F25" s="11">
        <v>143.0</v>
      </c>
      <c r="G25" s="11">
        <v>1.6486781E7</v>
      </c>
      <c r="H25" s="12"/>
      <c r="I25" s="11">
        <v>200.0</v>
      </c>
      <c r="J25" s="12"/>
      <c r="K25" s="11">
        <v>0.0</v>
      </c>
      <c r="L25" s="11">
        <v>0.0</v>
      </c>
      <c r="M25" s="11">
        <v>0.0</v>
      </c>
      <c r="N25" s="11">
        <v>0.11908509388747053</v>
      </c>
      <c r="O25" s="12">
        <v>0.09977818165427042</v>
      </c>
      <c r="P25" s="12">
        <v>-0.11908509388747053</v>
      </c>
      <c r="Q25" s="12">
        <v>-23.817018777494106</v>
      </c>
      <c r="R25" s="12" t="e">
        <v>#DIV/0!</v>
      </c>
      <c r="S25" s="12">
        <v>0.019306912233200108</v>
      </c>
      <c r="T25" s="12">
        <v>0.21886327554174095</v>
      </c>
      <c r="U25" s="12" t="e">
        <v>#DIV/0!</v>
      </c>
      <c r="V25" s="12" t="e">
        <v>#DIV/0!</v>
      </c>
      <c r="W25" s="12"/>
      <c r="X25" s="12"/>
      <c r="Y25" s="12"/>
      <c r="Z25" s="12"/>
      <c r="AA25" s="12"/>
      <c r="AB25" s="12"/>
    </row>
    <row r="26">
      <c r="A26" s="11" t="s">
        <v>52</v>
      </c>
      <c r="B26" s="11" t="s">
        <v>52</v>
      </c>
      <c r="C26" s="11" t="s">
        <v>87</v>
      </c>
      <c r="D26" s="11" t="s">
        <v>30</v>
      </c>
      <c r="E26" s="11" t="s">
        <v>72</v>
      </c>
      <c r="F26" s="11">
        <v>137.0</v>
      </c>
      <c r="G26" s="11">
        <v>472560.0</v>
      </c>
      <c r="H26" s="12">
        <v>0.0771784590178071</v>
      </c>
      <c r="I26" s="11">
        <v>200.0</v>
      </c>
      <c r="J26" s="11">
        <v>15.435691803561419</v>
      </c>
      <c r="K26" s="11">
        <v>0.0</v>
      </c>
      <c r="L26" s="11">
        <v>0.0</v>
      </c>
      <c r="M26" s="11">
        <v>0.0</v>
      </c>
      <c r="N26" s="11">
        <v>0.11908509388747053</v>
      </c>
      <c r="O26" s="12">
        <v>0.09977818165427042</v>
      </c>
      <c r="P26" s="12">
        <v>-0.04190663486966344</v>
      </c>
      <c r="Q26" s="12">
        <v>-8.381326973932687</v>
      </c>
      <c r="R26" s="12" t="e">
        <v>#DIV/0!</v>
      </c>
      <c r="S26" s="12">
        <v>0.019306912233200108</v>
      </c>
      <c r="T26" s="12">
        <v>0.21886327554174095</v>
      </c>
      <c r="U26" s="12" t="e">
        <v>#DIV/0!</v>
      </c>
      <c r="V26" s="12" t="e">
        <v>#DIV/0!</v>
      </c>
      <c r="W26" s="12"/>
      <c r="X26" s="12"/>
      <c r="Y26" s="12"/>
      <c r="Z26" s="12"/>
      <c r="AA26" s="12"/>
      <c r="AB26" s="12"/>
    </row>
    <row r="27">
      <c r="A27" s="11" t="s">
        <v>52</v>
      </c>
      <c r="B27" s="11" t="s">
        <v>52</v>
      </c>
      <c r="C27" s="11" t="s">
        <v>87</v>
      </c>
      <c r="D27" s="11" t="s">
        <v>30</v>
      </c>
      <c r="E27" s="11" t="s">
        <v>33</v>
      </c>
      <c r="F27" s="11">
        <v>143.0</v>
      </c>
      <c r="G27" s="11">
        <v>6122952.0</v>
      </c>
      <c r="H27" s="12"/>
      <c r="I27" s="11">
        <v>200.0</v>
      </c>
      <c r="J27" s="12"/>
      <c r="K27" s="11">
        <v>0.0</v>
      </c>
      <c r="L27" s="11">
        <v>0.0</v>
      </c>
      <c r="M27" s="11">
        <v>0.0</v>
      </c>
      <c r="N27" s="11">
        <v>0.11908509388747053</v>
      </c>
      <c r="O27" s="12">
        <v>0.09977818165427042</v>
      </c>
      <c r="P27" s="12">
        <v>-0.11908509388747053</v>
      </c>
      <c r="Q27" s="12">
        <v>-23.817018777494106</v>
      </c>
      <c r="R27" s="12" t="e">
        <v>#DIV/0!</v>
      </c>
      <c r="S27" s="12">
        <v>0.019306912233200108</v>
      </c>
      <c r="T27" s="12">
        <v>0.21886327554174095</v>
      </c>
      <c r="U27" s="12" t="e">
        <v>#DIV/0!</v>
      </c>
      <c r="V27" s="12" t="e">
        <v>#DIV/0!</v>
      </c>
      <c r="W27" s="12"/>
      <c r="X27" s="12"/>
      <c r="Y27" s="12"/>
      <c r="Z27" s="12"/>
      <c r="AA27" s="12"/>
      <c r="AB27" s="12"/>
    </row>
    <row r="28">
      <c r="A28" s="11" t="s">
        <v>52</v>
      </c>
      <c r="B28" s="11" t="s">
        <v>52</v>
      </c>
      <c r="C28" s="11" t="s">
        <v>88</v>
      </c>
      <c r="D28" s="11" t="s">
        <v>30</v>
      </c>
      <c r="E28" s="11" t="s">
        <v>72</v>
      </c>
      <c r="F28" s="11">
        <v>137.0</v>
      </c>
      <c r="G28" s="11">
        <v>945814.0</v>
      </c>
      <c r="H28" s="12">
        <v>0.0767825892332725</v>
      </c>
      <c r="I28" s="11">
        <v>200.0</v>
      </c>
      <c r="J28" s="11">
        <v>15.3565178466545</v>
      </c>
      <c r="K28" s="11">
        <v>0.0</v>
      </c>
      <c r="L28" s="11">
        <v>0.0</v>
      </c>
      <c r="M28" s="11">
        <v>0.0</v>
      </c>
      <c r="N28" s="11">
        <v>0.11908509388747053</v>
      </c>
      <c r="O28" s="12">
        <v>0.09977818165427042</v>
      </c>
      <c r="P28" s="12">
        <v>-0.042302504654198034</v>
      </c>
      <c r="Q28" s="12">
        <v>-8.460500930839606</v>
      </c>
      <c r="R28" s="12" t="e">
        <v>#DIV/0!</v>
      </c>
      <c r="S28" s="12">
        <v>0.019306912233200108</v>
      </c>
      <c r="T28" s="12">
        <v>0.21886327554174095</v>
      </c>
      <c r="U28" s="12" t="e">
        <v>#DIV/0!</v>
      </c>
      <c r="V28" s="12" t="e">
        <v>#DIV/0!</v>
      </c>
      <c r="W28" s="12"/>
      <c r="X28" s="12"/>
      <c r="Y28" s="12"/>
      <c r="Z28" s="12"/>
      <c r="AA28" s="12"/>
      <c r="AB28" s="12"/>
    </row>
    <row r="29">
      <c r="A29" s="11" t="s">
        <v>52</v>
      </c>
      <c r="B29" s="11" t="s">
        <v>52</v>
      </c>
      <c r="C29" s="11" t="s">
        <v>88</v>
      </c>
      <c r="D29" s="11" t="s">
        <v>30</v>
      </c>
      <c r="E29" s="11" t="s">
        <v>33</v>
      </c>
      <c r="F29" s="11">
        <v>143.0</v>
      </c>
      <c r="G29" s="11">
        <v>1.2318079E7</v>
      </c>
      <c r="H29" s="12"/>
      <c r="I29" s="11">
        <v>200.0</v>
      </c>
      <c r="J29" s="12"/>
      <c r="K29" s="11">
        <v>0.0</v>
      </c>
      <c r="L29" s="11">
        <v>0.0</v>
      </c>
      <c r="M29" s="11">
        <v>0.0</v>
      </c>
      <c r="N29" s="11">
        <v>0.11908509388747053</v>
      </c>
      <c r="O29" s="12">
        <v>0.09977818165427042</v>
      </c>
      <c r="P29" s="12">
        <v>-0.11908509388747053</v>
      </c>
      <c r="Q29" s="12">
        <v>-23.817018777494106</v>
      </c>
      <c r="R29" s="12" t="e">
        <v>#DIV/0!</v>
      </c>
      <c r="S29" s="12">
        <v>0.019306912233200108</v>
      </c>
      <c r="T29" s="12">
        <v>0.21886327554174095</v>
      </c>
      <c r="U29" s="12" t="e">
        <v>#DIV/0!</v>
      </c>
      <c r="V29" s="12" t="e">
        <v>#DIV/0!</v>
      </c>
      <c r="W29" s="12"/>
      <c r="X29" s="12"/>
      <c r="Y29" s="12"/>
      <c r="Z29" s="12"/>
      <c r="AA29" s="12"/>
      <c r="AB29" s="12"/>
    </row>
    <row r="30">
      <c r="A30" s="16" t="s">
        <v>34</v>
      </c>
      <c r="B30" s="16" t="s">
        <v>28</v>
      </c>
      <c r="C30" s="16" t="s">
        <v>78</v>
      </c>
      <c r="D30" s="16" t="s">
        <v>35</v>
      </c>
      <c r="E30" s="16" t="s">
        <v>31</v>
      </c>
      <c r="F30" s="16">
        <v>153.0</v>
      </c>
      <c r="G30" s="16">
        <v>75907.0</v>
      </c>
      <c r="H30" s="17">
        <v>0.05132509998681493</v>
      </c>
      <c r="I30" s="16">
        <v>200.0</v>
      </c>
      <c r="J30" s="16">
        <v>10.265019997362986</v>
      </c>
      <c r="K30" s="17">
        <v>0.15890000000000004</v>
      </c>
      <c r="L30" s="18">
        <v>0.0309</v>
      </c>
      <c r="M30" s="16">
        <v>42.0</v>
      </c>
      <c r="N30" s="16">
        <v>0.002851148082508127</v>
      </c>
      <c r="O30" s="17">
        <v>6.641447424000006E-4</v>
      </c>
      <c r="P30" s="17">
        <v>0.0484739519043068</v>
      </c>
      <c r="Q30" s="17">
        <v>9.69479038086136</v>
      </c>
      <c r="R30" s="17">
        <v>61.01189666998966</v>
      </c>
      <c r="S30" s="17">
        <v>0.0021870033401081264</v>
      </c>
      <c r="T30" s="17">
        <v>0.0035152928249081276</v>
      </c>
      <c r="U30" s="17">
        <v>76.77827601047936</v>
      </c>
      <c r="V30" s="17">
        <v>50.379143479353836</v>
      </c>
      <c r="W30" s="17"/>
      <c r="X30" s="17"/>
      <c r="Y30" s="17"/>
      <c r="Z30" s="17"/>
      <c r="AA30" s="17"/>
      <c r="AB30" s="17"/>
    </row>
    <row r="31">
      <c r="A31" s="16" t="s">
        <v>34</v>
      </c>
      <c r="B31" s="16" t="s">
        <v>28</v>
      </c>
      <c r="C31" s="16" t="s">
        <v>78</v>
      </c>
      <c r="D31" s="16" t="s">
        <v>35</v>
      </c>
      <c r="E31" s="16" t="s">
        <v>33</v>
      </c>
      <c r="F31" s="16">
        <v>157.0</v>
      </c>
      <c r="G31" s="16">
        <v>1478945.0</v>
      </c>
      <c r="H31" s="17"/>
      <c r="I31" s="16">
        <v>200.0</v>
      </c>
      <c r="J31" s="17"/>
      <c r="K31" s="17">
        <v>0.15890000000000004</v>
      </c>
      <c r="L31" s="18">
        <v>0.0309</v>
      </c>
      <c r="M31" s="16">
        <v>42.0</v>
      </c>
      <c r="N31" s="16">
        <v>0.002851148082508127</v>
      </c>
      <c r="O31" s="17">
        <v>6.641447424000006E-4</v>
      </c>
      <c r="P31" s="17">
        <v>-0.002851148082508127</v>
      </c>
      <c r="Q31" s="17">
        <v>-0.5702296165016254</v>
      </c>
      <c r="R31" s="17">
        <v>-3.588606774711298</v>
      </c>
      <c r="S31" s="17">
        <v>0.0021870033401081264</v>
      </c>
      <c r="T31" s="17">
        <v>0.0035152928249081276</v>
      </c>
      <c r="U31" s="17">
        <v>-3.417192718918947</v>
      </c>
      <c r="V31" s="17">
        <v>-3.7042074024321674</v>
      </c>
      <c r="W31" s="17"/>
      <c r="X31" s="17"/>
      <c r="Y31" s="17"/>
      <c r="Z31" s="17"/>
      <c r="AA31" s="17"/>
      <c r="AB31" s="17"/>
    </row>
    <row r="32">
      <c r="A32" s="16" t="s">
        <v>34</v>
      </c>
      <c r="B32" s="16" t="s">
        <v>28</v>
      </c>
      <c r="C32" s="16" t="s">
        <v>79</v>
      </c>
      <c r="D32" s="16" t="s">
        <v>35</v>
      </c>
      <c r="E32" s="16" t="s">
        <v>72</v>
      </c>
      <c r="F32" s="16">
        <v>153.0</v>
      </c>
      <c r="G32" s="16">
        <v>90075.0</v>
      </c>
      <c r="H32" s="17">
        <v>0.02503121433416692</v>
      </c>
      <c r="I32" s="16">
        <v>200.0</v>
      </c>
      <c r="J32" s="16">
        <v>5.006242866833384</v>
      </c>
      <c r="K32" s="17">
        <v>0.0947</v>
      </c>
      <c r="L32" s="18">
        <v>0.0309</v>
      </c>
      <c r="M32" s="16">
        <v>40.0</v>
      </c>
      <c r="N32" s="16">
        <v>0.002851148082508127</v>
      </c>
      <c r="O32" s="17">
        <v>6.641447424000006E-4</v>
      </c>
      <c r="P32" s="17">
        <v>0.022180066251658793</v>
      </c>
      <c r="Q32" s="17">
        <v>4.436013250331759</v>
      </c>
      <c r="R32" s="17">
        <v>46.842800953872846</v>
      </c>
      <c r="S32" s="17">
        <v>0.0021870033401081264</v>
      </c>
      <c r="T32" s="17">
        <v>0.0035152928249081276</v>
      </c>
      <c r="U32" s="17">
        <v>71.61194668983947</v>
      </c>
      <c r="V32" s="17">
        <v>34.26102151155858</v>
      </c>
      <c r="W32" s="17"/>
      <c r="X32" s="17"/>
      <c r="Y32" s="17"/>
      <c r="Z32" s="17"/>
      <c r="AA32" s="17"/>
      <c r="AB32" s="17"/>
    </row>
    <row r="33">
      <c r="A33" s="16" t="s">
        <v>34</v>
      </c>
      <c r="B33" s="16" t="s">
        <v>28</v>
      </c>
      <c r="C33" s="16" t="s">
        <v>79</v>
      </c>
      <c r="D33" s="16" t="s">
        <v>35</v>
      </c>
      <c r="E33" s="16" t="s">
        <v>33</v>
      </c>
      <c r="F33" s="16">
        <v>157.0</v>
      </c>
      <c r="G33" s="16">
        <v>3598507.0</v>
      </c>
      <c r="H33" s="17"/>
      <c r="I33" s="16">
        <v>200.0</v>
      </c>
      <c r="J33" s="17"/>
      <c r="K33" s="17">
        <v>0.0947</v>
      </c>
      <c r="L33" s="18">
        <v>0.0309</v>
      </c>
      <c r="M33" s="16">
        <v>40.0</v>
      </c>
      <c r="N33" s="16">
        <v>0.002851148082508127</v>
      </c>
      <c r="O33" s="17">
        <v>6.641447424000006E-4</v>
      </c>
      <c r="P33" s="17">
        <v>-0.002851148082508127</v>
      </c>
      <c r="Q33" s="17">
        <v>-0.5702296165016254</v>
      </c>
      <c r="R33" s="17">
        <v>-6.021432064431102</v>
      </c>
      <c r="S33" s="17">
        <v>0.0021870033401081264</v>
      </c>
      <c r="T33" s="17">
        <v>0.0035152928249081276</v>
      </c>
      <c r="U33" s="17">
        <v>-6.8558098435991415</v>
      </c>
      <c r="V33" s="17">
        <v>-5.597600039662623</v>
      </c>
      <c r="W33" s="17"/>
      <c r="X33" s="17"/>
      <c r="Y33" s="17"/>
      <c r="Z33" s="17"/>
      <c r="AA33" s="17"/>
      <c r="AB33" s="17"/>
    </row>
    <row r="34">
      <c r="A34" s="16" t="s">
        <v>34</v>
      </c>
      <c r="B34" s="16" t="s">
        <v>41</v>
      </c>
      <c r="C34" s="16" t="s">
        <v>80</v>
      </c>
      <c r="D34" s="16" t="s">
        <v>35</v>
      </c>
      <c r="E34" s="16" t="s">
        <v>72</v>
      </c>
      <c r="F34" s="16">
        <v>153.0</v>
      </c>
      <c r="G34" s="16">
        <v>69738.0</v>
      </c>
      <c r="H34" s="17">
        <v>0.016860280980506404</v>
      </c>
      <c r="I34" s="16">
        <v>200.0</v>
      </c>
      <c r="J34" s="16">
        <v>3.3720561961012807</v>
      </c>
      <c r="K34" s="17">
        <v>0.09899999999999998</v>
      </c>
      <c r="L34" s="18">
        <v>0.0309</v>
      </c>
      <c r="M34" s="16">
        <v>38.0</v>
      </c>
      <c r="N34" s="16">
        <v>0.002851148082508127</v>
      </c>
      <c r="O34" s="17">
        <v>6.641447424000006E-4</v>
      </c>
      <c r="P34" s="17">
        <v>0.014009132897998277</v>
      </c>
      <c r="Q34" s="17">
        <v>2.8018265795996555</v>
      </c>
      <c r="R34" s="17">
        <v>28.30127858181471</v>
      </c>
      <c r="S34" s="17">
        <v>0.0021870033401081264</v>
      </c>
      <c r="T34" s="17">
        <v>0.0035152928249081276</v>
      </c>
      <c r="U34" s="17">
        <v>43.093326403519185</v>
      </c>
      <c r="V34" s="17">
        <v>20.54655605172945</v>
      </c>
      <c r="W34" s="17"/>
      <c r="X34" s="17"/>
      <c r="Y34" s="17"/>
      <c r="Z34" s="17"/>
      <c r="AA34" s="17"/>
      <c r="AB34" s="17"/>
    </row>
    <row r="35">
      <c r="A35" s="16" t="s">
        <v>34</v>
      </c>
      <c r="B35" s="16" t="s">
        <v>41</v>
      </c>
      <c r="C35" s="16" t="s">
        <v>80</v>
      </c>
      <c r="D35" s="16" t="s">
        <v>35</v>
      </c>
      <c r="E35" s="16" t="s">
        <v>33</v>
      </c>
      <c r="F35" s="16">
        <v>157.0</v>
      </c>
      <c r="G35" s="16">
        <v>4136230.0</v>
      </c>
      <c r="H35" s="17"/>
      <c r="I35" s="16">
        <v>200.0</v>
      </c>
      <c r="J35" s="17"/>
      <c r="K35" s="17">
        <v>0.09899999999999998</v>
      </c>
      <c r="L35" s="18">
        <v>0.0309</v>
      </c>
      <c r="M35" s="16">
        <v>38.0</v>
      </c>
      <c r="N35" s="16">
        <v>0.002851148082508127</v>
      </c>
      <c r="O35" s="17">
        <v>6.641447424000006E-4</v>
      </c>
      <c r="P35" s="17">
        <v>-0.002851148082508127</v>
      </c>
      <c r="Q35" s="17">
        <v>-0.5702296165016254</v>
      </c>
      <c r="R35" s="17">
        <v>-5.759895116178035</v>
      </c>
      <c r="S35" s="17">
        <v>0.0021870033401081264</v>
      </c>
      <c r="T35" s="17">
        <v>0.0035152928249081276</v>
      </c>
      <c r="U35" s="17">
        <v>-6.4229172984085965</v>
      </c>
      <c r="V35" s="17">
        <v>-5.412306119950928</v>
      </c>
      <c r="W35" s="17"/>
      <c r="X35" s="17"/>
      <c r="Y35" s="17"/>
      <c r="Z35" s="17"/>
      <c r="AA35" s="17"/>
      <c r="AB35" s="17"/>
    </row>
    <row r="36">
      <c r="A36" s="16" t="s">
        <v>34</v>
      </c>
      <c r="B36" s="16" t="s">
        <v>41</v>
      </c>
      <c r="C36" s="16" t="s">
        <v>81</v>
      </c>
      <c r="D36" s="16" t="s">
        <v>35</v>
      </c>
      <c r="E36" s="16" t="s">
        <v>72</v>
      </c>
      <c r="F36" s="16">
        <v>153.0</v>
      </c>
      <c r="G36" s="16">
        <v>64391.0</v>
      </c>
      <c r="H36" s="17">
        <v>0.022164966197144313</v>
      </c>
      <c r="I36" s="16">
        <v>200.0</v>
      </c>
      <c r="J36" s="16">
        <v>4.432993239428862</v>
      </c>
      <c r="K36" s="17">
        <v>0.12240000000000006</v>
      </c>
      <c r="L36" s="18">
        <v>0.0309</v>
      </c>
      <c r="M36" s="16">
        <v>43.0</v>
      </c>
      <c r="N36" s="16">
        <v>0.002851148082508127</v>
      </c>
      <c r="O36" s="17">
        <v>6.641447424000006E-4</v>
      </c>
      <c r="P36" s="17">
        <v>0.019313818114636186</v>
      </c>
      <c r="Q36" s="17">
        <v>3.862763622927237</v>
      </c>
      <c r="R36" s="17">
        <v>31.55852633110486</v>
      </c>
      <c r="S36" s="17">
        <v>0.0021870033401081264</v>
      </c>
      <c r="T36" s="17">
        <v>0.0035152928249081276</v>
      </c>
      <c r="U36" s="17">
        <v>43.66767837603535</v>
      </c>
      <c r="V36" s="17">
        <v>24.330950257320517</v>
      </c>
      <c r="W36" s="17"/>
      <c r="X36" s="17"/>
      <c r="Y36" s="17"/>
      <c r="Z36" s="17"/>
      <c r="AA36" s="17"/>
      <c r="AB36" s="17"/>
    </row>
    <row r="37">
      <c r="A37" s="16" t="s">
        <v>34</v>
      </c>
      <c r="B37" s="16" t="s">
        <v>41</v>
      </c>
      <c r="C37" s="16" t="s">
        <v>81</v>
      </c>
      <c r="D37" s="16" t="s">
        <v>35</v>
      </c>
      <c r="E37" s="16" t="s">
        <v>33</v>
      </c>
      <c r="F37" s="16">
        <v>157.0</v>
      </c>
      <c r="G37" s="16">
        <v>2905080.0</v>
      </c>
      <c r="H37" s="17"/>
      <c r="I37" s="16">
        <v>200.0</v>
      </c>
      <c r="J37" s="17"/>
      <c r="K37" s="17">
        <v>0.12240000000000006</v>
      </c>
      <c r="L37" s="18">
        <v>0.0309</v>
      </c>
      <c r="M37" s="16">
        <v>43.0</v>
      </c>
      <c r="N37" s="16">
        <v>0.002851148082508127</v>
      </c>
      <c r="O37" s="17">
        <v>6.641447424000006E-4</v>
      </c>
      <c r="P37" s="17">
        <v>-0.002851148082508127</v>
      </c>
      <c r="Q37" s="17">
        <v>-0.5702296165016254</v>
      </c>
      <c r="R37" s="17">
        <v>-4.658738696908702</v>
      </c>
      <c r="S37" s="17">
        <v>0.0021870033401081264</v>
      </c>
      <c r="T37" s="17">
        <v>0.0035152928249081276</v>
      </c>
      <c r="U37" s="17">
        <v>-4.780335169635245</v>
      </c>
      <c r="V37" s="17">
        <v>-4.586161545868396</v>
      </c>
      <c r="W37" s="17"/>
      <c r="X37" s="17"/>
      <c r="Y37" s="17"/>
      <c r="Z37" s="17"/>
      <c r="AA37" s="17"/>
      <c r="AB37" s="17"/>
    </row>
    <row r="38">
      <c r="A38" s="16" t="s">
        <v>27</v>
      </c>
      <c r="B38" s="16" t="s">
        <v>28</v>
      </c>
      <c r="C38" s="16" t="s">
        <v>29</v>
      </c>
      <c r="D38" s="16" t="s">
        <v>35</v>
      </c>
      <c r="E38" s="16" t="s">
        <v>72</v>
      </c>
      <c r="F38" s="16">
        <v>153.0</v>
      </c>
      <c r="G38" s="16">
        <v>543812.0</v>
      </c>
      <c r="H38" s="17">
        <v>0.027109887088665272</v>
      </c>
      <c r="I38" s="16">
        <v>200.0</v>
      </c>
      <c r="J38" s="16">
        <v>5.421977417733054</v>
      </c>
      <c r="K38" s="17">
        <v>0.13890000000000002</v>
      </c>
      <c r="L38" s="18">
        <v>0.0309</v>
      </c>
      <c r="M38" s="16">
        <v>38.0</v>
      </c>
      <c r="N38" s="16">
        <v>0.002851148082508127</v>
      </c>
      <c r="O38" s="17">
        <v>6.641447424000006E-4</v>
      </c>
      <c r="P38" s="17">
        <v>0.024258739006157146</v>
      </c>
      <c r="Q38" s="17">
        <v>4.851747801231429</v>
      </c>
      <c r="R38" s="17">
        <v>34.92978978568343</v>
      </c>
      <c r="S38" s="17">
        <v>0.0021870033401081264</v>
      </c>
      <c r="T38" s="17">
        <v>0.0035152928249081276</v>
      </c>
      <c r="U38" s="17">
        <v>46.15348842325397</v>
      </c>
      <c r="V38" s="17">
        <v>27.791041535638563</v>
      </c>
      <c r="W38" s="17"/>
      <c r="X38" s="17"/>
      <c r="Y38" s="17"/>
      <c r="Z38" s="17"/>
      <c r="AA38" s="17"/>
      <c r="AB38" s="17"/>
    </row>
    <row r="39">
      <c r="A39" s="16" t="s">
        <v>27</v>
      </c>
      <c r="B39" s="16" t="s">
        <v>28</v>
      </c>
      <c r="C39" s="16" t="s">
        <v>29</v>
      </c>
      <c r="D39" s="16" t="s">
        <v>35</v>
      </c>
      <c r="E39" s="16" t="s">
        <v>33</v>
      </c>
      <c r="F39" s="16">
        <v>157.0</v>
      </c>
      <c r="G39" s="16">
        <v>2.0059545E7</v>
      </c>
      <c r="H39" s="17"/>
      <c r="I39" s="16">
        <v>200.0</v>
      </c>
      <c r="J39" s="17"/>
      <c r="K39" s="17">
        <v>0.13890000000000002</v>
      </c>
      <c r="L39" s="18">
        <v>0.0309</v>
      </c>
      <c r="M39" s="16">
        <v>38.0</v>
      </c>
      <c r="N39" s="16">
        <v>0.002851148082508127</v>
      </c>
      <c r="O39" s="17">
        <v>6.641447424000006E-4</v>
      </c>
      <c r="P39" s="17">
        <v>-0.002851148082508127</v>
      </c>
      <c r="Q39" s="17">
        <v>-0.5702296165016254</v>
      </c>
      <c r="R39" s="17">
        <v>-4.105324812826676</v>
      </c>
      <c r="S39" s="17">
        <v>0.0021870033401081264</v>
      </c>
      <c r="T39" s="17">
        <v>0.0035152928249081276</v>
      </c>
      <c r="U39" s="17">
        <v>-4.050006185385419</v>
      </c>
      <c r="V39" s="17">
        <v>-4.140509805545497</v>
      </c>
      <c r="W39" s="17"/>
      <c r="X39" s="17"/>
      <c r="Y39" s="17"/>
      <c r="Z39" s="17"/>
      <c r="AA39" s="17"/>
      <c r="AB39" s="17"/>
    </row>
    <row r="40">
      <c r="A40" s="16" t="s">
        <v>27</v>
      </c>
      <c r="B40" s="16" t="s">
        <v>28</v>
      </c>
      <c r="C40" s="16" t="s">
        <v>82</v>
      </c>
      <c r="D40" s="16" t="s">
        <v>35</v>
      </c>
      <c r="E40" s="16" t="s">
        <v>72</v>
      </c>
      <c r="F40" s="16">
        <v>153.0</v>
      </c>
      <c r="G40" s="16">
        <v>199763.0</v>
      </c>
      <c r="H40" s="17">
        <v>0.028494467440610197</v>
      </c>
      <c r="I40" s="16">
        <v>200.0</v>
      </c>
      <c r="J40" s="16">
        <v>5.69889348812204</v>
      </c>
      <c r="K40" s="16">
        <v>0.11</v>
      </c>
      <c r="L40" s="18">
        <v>0.0309</v>
      </c>
      <c r="M40" s="16">
        <v>41.0</v>
      </c>
      <c r="N40" s="16">
        <v>0.002851148082508127</v>
      </c>
      <c r="O40" s="17">
        <v>6.641447424000006E-4</v>
      </c>
      <c r="P40" s="17">
        <v>0.02564331935810207</v>
      </c>
      <c r="Q40" s="17">
        <v>5.128663871620414</v>
      </c>
      <c r="R40" s="17">
        <v>46.62421701473103</v>
      </c>
      <c r="S40" s="17">
        <v>0.0021870033401081264</v>
      </c>
      <c r="T40" s="17">
        <v>0.0035152928249081276</v>
      </c>
      <c r="U40" s="17">
        <v>66.5169762338864</v>
      </c>
      <c r="V40" s="17">
        <v>35.45659988034361</v>
      </c>
      <c r="W40" s="17"/>
      <c r="X40" s="17"/>
      <c r="Y40" s="17"/>
      <c r="Z40" s="17"/>
      <c r="AA40" s="17"/>
      <c r="AB40" s="17"/>
    </row>
    <row r="41">
      <c r="A41" s="16" t="s">
        <v>27</v>
      </c>
      <c r="B41" s="16" t="s">
        <v>28</v>
      </c>
      <c r="C41" s="16" t="s">
        <v>82</v>
      </c>
      <c r="D41" s="16" t="s">
        <v>35</v>
      </c>
      <c r="E41" s="16" t="s">
        <v>33</v>
      </c>
      <c r="F41" s="16">
        <v>157.0</v>
      </c>
      <c r="G41" s="16">
        <v>7010589.0</v>
      </c>
      <c r="H41" s="17"/>
      <c r="I41" s="16">
        <v>200.0</v>
      </c>
      <c r="J41" s="17"/>
      <c r="K41" s="16">
        <v>0.11</v>
      </c>
      <c r="L41" s="18">
        <v>0.0309</v>
      </c>
      <c r="M41" s="16">
        <v>41.0</v>
      </c>
      <c r="N41" s="16">
        <v>0.002851148082508127</v>
      </c>
      <c r="O41" s="17">
        <v>6.641447424000006E-4</v>
      </c>
      <c r="P41" s="17">
        <v>-0.002851148082508127</v>
      </c>
      <c r="Q41" s="17">
        <v>-0.5702296165016254</v>
      </c>
      <c r="R41" s="17">
        <v>-5.1839056045602305</v>
      </c>
      <c r="S41" s="17">
        <v>0.0021870033401081264</v>
      </c>
      <c r="T41" s="17">
        <v>0.0035152928249081276</v>
      </c>
      <c r="U41" s="17">
        <v>-5.529717674103986</v>
      </c>
      <c r="V41" s="17">
        <v>-4.989769801147094</v>
      </c>
      <c r="W41" s="17"/>
      <c r="X41" s="17"/>
      <c r="Y41" s="17"/>
      <c r="Z41" s="17"/>
      <c r="AA41" s="17"/>
      <c r="AB41" s="17"/>
    </row>
    <row r="42">
      <c r="A42" s="16" t="s">
        <v>27</v>
      </c>
      <c r="B42" s="16" t="s">
        <v>41</v>
      </c>
      <c r="C42" s="16" t="s">
        <v>46</v>
      </c>
      <c r="D42" s="16" t="s">
        <v>35</v>
      </c>
      <c r="E42" s="16" t="s">
        <v>72</v>
      </c>
      <c r="F42" s="16">
        <v>153.0</v>
      </c>
      <c r="G42" s="16">
        <v>37384.0</v>
      </c>
      <c r="H42" s="17">
        <v>0.03233823314426689</v>
      </c>
      <c r="I42" s="16">
        <v>200.0</v>
      </c>
      <c r="J42" s="16">
        <v>6.4676466288533785</v>
      </c>
      <c r="K42" s="17">
        <v>0.1279999999999999</v>
      </c>
      <c r="L42" s="18">
        <v>0.0309</v>
      </c>
      <c r="M42" s="16">
        <v>40.0</v>
      </c>
      <c r="N42" s="16">
        <v>0.002851148082508127</v>
      </c>
      <c r="O42" s="17">
        <v>6.641447424000006E-4</v>
      </c>
      <c r="P42" s="17">
        <v>0.029487085061758764</v>
      </c>
      <c r="Q42" s="17">
        <v>5.897417012351753</v>
      </c>
      <c r="R42" s="17">
        <v>46.07357040899811</v>
      </c>
      <c r="S42" s="17">
        <v>0.0021870033401081264</v>
      </c>
      <c r="T42" s="17">
        <v>0.0035152928249081276</v>
      </c>
      <c r="U42" s="17">
        <v>62.10345994677404</v>
      </c>
      <c r="V42" s="17">
        <v>36.2780872490356</v>
      </c>
      <c r="W42" s="17"/>
      <c r="X42" s="17"/>
      <c r="Y42" s="17"/>
      <c r="Z42" s="17"/>
      <c r="AA42" s="17"/>
      <c r="AB42" s="17"/>
    </row>
    <row r="43">
      <c r="A43" s="16" t="s">
        <v>27</v>
      </c>
      <c r="B43" s="16" t="s">
        <v>41</v>
      </c>
      <c r="C43" s="16" t="s">
        <v>46</v>
      </c>
      <c r="D43" s="16" t="s">
        <v>35</v>
      </c>
      <c r="E43" s="16" t="s">
        <v>33</v>
      </c>
      <c r="F43" s="16">
        <v>157.0</v>
      </c>
      <c r="G43" s="16">
        <v>1156031.0</v>
      </c>
      <c r="H43" s="17"/>
      <c r="I43" s="16">
        <v>200.0</v>
      </c>
      <c r="J43" s="17"/>
      <c r="K43" s="17">
        <v>0.1279999999999999</v>
      </c>
      <c r="L43" s="18">
        <v>0.0309</v>
      </c>
      <c r="M43" s="16">
        <v>40.0</v>
      </c>
      <c r="N43" s="16">
        <v>0.002851148082508127</v>
      </c>
      <c r="O43" s="17">
        <v>6.641447424000006E-4</v>
      </c>
      <c r="P43" s="17">
        <v>-0.002851148082508127</v>
      </c>
      <c r="Q43" s="17">
        <v>-0.5702296165016254</v>
      </c>
      <c r="R43" s="17">
        <v>-4.454918878918952</v>
      </c>
      <c r="S43" s="17">
        <v>0.0021870033401081264</v>
      </c>
      <c r="T43" s="17">
        <v>0.0035152928249081276</v>
      </c>
      <c r="U43" s="17">
        <v>-4.504641277256702</v>
      </c>
      <c r="V43" s="17">
        <v>-4.4245347072474885</v>
      </c>
      <c r="W43" s="17"/>
      <c r="X43" s="17"/>
      <c r="Y43" s="17"/>
      <c r="Z43" s="17"/>
      <c r="AA43" s="17"/>
      <c r="AB43" s="17"/>
    </row>
    <row r="44">
      <c r="A44" s="16" t="s">
        <v>27</v>
      </c>
      <c r="B44" s="16" t="s">
        <v>41</v>
      </c>
      <c r="C44" s="16" t="s">
        <v>47</v>
      </c>
      <c r="D44" s="16" t="s">
        <v>35</v>
      </c>
      <c r="E44" s="16" t="s">
        <v>72</v>
      </c>
      <c r="F44" s="16">
        <v>153.0</v>
      </c>
      <c r="G44" s="16">
        <v>127658.0</v>
      </c>
      <c r="H44" s="17">
        <v>0.025693763619709434</v>
      </c>
      <c r="I44" s="16">
        <v>200.0</v>
      </c>
      <c r="J44" s="16">
        <v>5.138752723941887</v>
      </c>
      <c r="K44" s="17">
        <v>0.13030000000000008</v>
      </c>
      <c r="L44" s="18">
        <v>0.0309</v>
      </c>
      <c r="M44" s="16">
        <v>36.0</v>
      </c>
      <c r="N44" s="16">
        <v>0.002851148082508127</v>
      </c>
      <c r="O44" s="17">
        <v>6.641447424000006E-4</v>
      </c>
      <c r="P44" s="17">
        <v>0.022842615537201308</v>
      </c>
      <c r="Q44" s="17">
        <v>4.568523107440262</v>
      </c>
      <c r="R44" s="17">
        <v>35.061574116962845</v>
      </c>
      <c r="S44" s="17">
        <v>0.0021870033401081264</v>
      </c>
      <c r="T44" s="17">
        <v>0.0035152928249081276</v>
      </c>
      <c r="U44" s="17">
        <v>47.29730438551567</v>
      </c>
      <c r="V44" s="17">
        <v>27.516713144914757</v>
      </c>
      <c r="W44" s="17"/>
      <c r="X44" s="17"/>
      <c r="Y44" s="17"/>
      <c r="Z44" s="17"/>
      <c r="AA44" s="17"/>
      <c r="AB44" s="17"/>
    </row>
    <row r="45">
      <c r="A45" s="16" t="s">
        <v>27</v>
      </c>
      <c r="B45" s="16" t="s">
        <v>41</v>
      </c>
      <c r="C45" s="16" t="s">
        <v>47</v>
      </c>
      <c r="D45" s="16" t="s">
        <v>35</v>
      </c>
      <c r="E45" s="16" t="s">
        <v>33</v>
      </c>
      <c r="F45" s="16">
        <v>157.0</v>
      </c>
      <c r="G45" s="16">
        <v>4968443.0</v>
      </c>
      <c r="H45" s="17"/>
      <c r="I45" s="16">
        <v>200.0</v>
      </c>
      <c r="J45" s="17"/>
      <c r="K45" s="17">
        <v>0.13030000000000008</v>
      </c>
      <c r="L45" s="18">
        <v>0.0309</v>
      </c>
      <c r="M45" s="16">
        <v>36.0</v>
      </c>
      <c r="N45" s="16">
        <v>0.002851148082508127</v>
      </c>
      <c r="O45" s="17">
        <v>6.641447424000006E-4</v>
      </c>
      <c r="P45" s="17">
        <v>-0.002851148082508127</v>
      </c>
      <c r="Q45" s="17">
        <v>-0.5702296165016254</v>
      </c>
      <c r="R45" s="17">
        <v>-4.376282551816002</v>
      </c>
      <c r="S45" s="17">
        <v>0.0021870033401081264</v>
      </c>
      <c r="T45" s="17">
        <v>0.0035152928249081276</v>
      </c>
      <c r="U45" s="17">
        <v>-4.400409135026408</v>
      </c>
      <c r="V45" s="17">
        <v>-4.361405489960454</v>
      </c>
      <c r="W45" s="17"/>
      <c r="X45" s="17"/>
      <c r="Y45" s="17"/>
      <c r="Z45" s="17"/>
      <c r="AA45" s="17"/>
      <c r="AB45" s="17"/>
    </row>
    <row r="46">
      <c r="A46" s="16" t="s">
        <v>52</v>
      </c>
      <c r="B46" s="16" t="s">
        <v>52</v>
      </c>
      <c r="C46" s="16" t="s">
        <v>83</v>
      </c>
      <c r="D46" s="16" t="s">
        <v>35</v>
      </c>
      <c r="E46" s="16" t="s">
        <v>72</v>
      </c>
      <c r="F46" s="16">
        <v>153.0</v>
      </c>
      <c r="G46" s="16">
        <v>29032.0</v>
      </c>
      <c r="H46" s="17">
        <v>0.0020341687377720932</v>
      </c>
      <c r="I46" s="16">
        <v>200.0</v>
      </c>
      <c r="J46" s="16">
        <v>0.40683374755441865</v>
      </c>
      <c r="K46" s="16">
        <v>0.0</v>
      </c>
      <c r="L46" s="16">
        <v>0.0</v>
      </c>
      <c r="M46" s="16">
        <v>0.0</v>
      </c>
      <c r="N46" s="16">
        <v>0.002851148082508127</v>
      </c>
      <c r="O46" s="17">
        <v>6.641447424000006E-4</v>
      </c>
      <c r="P46" s="17">
        <v>-8.169793447360338E-4</v>
      </c>
      <c r="Q46" s="17">
        <v>-0.16339586894720676</v>
      </c>
      <c r="R46" s="17" t="e">
        <v>#DIV/0!</v>
      </c>
      <c r="S46" s="17">
        <v>0.0021870033401081264</v>
      </c>
      <c r="T46" s="17">
        <v>0.0035152928249081276</v>
      </c>
      <c r="U46" s="17" t="e">
        <v>#DIV/0!</v>
      </c>
      <c r="V46" s="17" t="e">
        <v>#DIV/0!</v>
      </c>
      <c r="W46" s="17"/>
      <c r="X46" s="17"/>
      <c r="Y46" s="17"/>
      <c r="Z46" s="17"/>
      <c r="AA46" s="17"/>
      <c r="AB46" s="17"/>
    </row>
    <row r="47">
      <c r="A47" s="16" t="s">
        <v>52</v>
      </c>
      <c r="B47" s="16" t="s">
        <v>52</v>
      </c>
      <c r="C47" s="16" t="s">
        <v>83</v>
      </c>
      <c r="D47" s="16" t="s">
        <v>35</v>
      </c>
      <c r="E47" s="16" t="s">
        <v>33</v>
      </c>
      <c r="F47" s="16">
        <v>157.0</v>
      </c>
      <c r="G47" s="16">
        <v>1.4272169E7</v>
      </c>
      <c r="H47" s="17"/>
      <c r="I47" s="16">
        <v>200.0</v>
      </c>
      <c r="J47" s="17"/>
      <c r="K47" s="16">
        <v>0.0</v>
      </c>
      <c r="L47" s="16">
        <v>0.0</v>
      </c>
      <c r="M47" s="16">
        <v>0.0</v>
      </c>
      <c r="N47" s="16">
        <v>0.002851148082508127</v>
      </c>
      <c r="O47" s="17">
        <v>6.641447424000006E-4</v>
      </c>
      <c r="P47" s="17">
        <v>-0.002851148082508127</v>
      </c>
      <c r="Q47" s="17">
        <v>-0.5702296165016254</v>
      </c>
      <c r="R47" s="17" t="e">
        <v>#DIV/0!</v>
      </c>
      <c r="S47" s="17">
        <v>0.0021870033401081264</v>
      </c>
      <c r="T47" s="17">
        <v>0.0035152928249081276</v>
      </c>
      <c r="U47" s="17" t="e">
        <v>#DIV/0!</v>
      </c>
      <c r="V47" s="17" t="e">
        <v>#DIV/0!</v>
      </c>
      <c r="W47" s="17"/>
      <c r="X47" s="17"/>
      <c r="Y47" s="17"/>
      <c r="Z47" s="17"/>
      <c r="AA47" s="17"/>
      <c r="AB47" s="17"/>
    </row>
    <row r="48">
      <c r="A48" s="16" t="s">
        <v>52</v>
      </c>
      <c r="B48" s="16" t="s">
        <v>52</v>
      </c>
      <c r="C48" s="16" t="s">
        <v>84</v>
      </c>
      <c r="D48" s="16" t="s">
        <v>35</v>
      </c>
      <c r="E48" s="16" t="s">
        <v>72</v>
      </c>
      <c r="F48" s="16">
        <v>153.0</v>
      </c>
      <c r="G48" s="16">
        <v>49220.0</v>
      </c>
      <c r="H48" s="17">
        <v>0.0038830475311998768</v>
      </c>
      <c r="I48" s="16">
        <v>200.0</v>
      </c>
      <c r="J48" s="16">
        <v>0.7766095062399754</v>
      </c>
      <c r="K48" s="16">
        <v>0.0</v>
      </c>
      <c r="L48" s="16">
        <v>0.0</v>
      </c>
      <c r="M48" s="16">
        <v>0.0</v>
      </c>
      <c r="N48" s="16">
        <v>0.002851148082508127</v>
      </c>
      <c r="O48" s="17">
        <v>6.641447424000006E-4</v>
      </c>
      <c r="P48" s="17">
        <v>0.0010318994486917497</v>
      </c>
      <c r="Q48" s="17">
        <v>0.20637988973834995</v>
      </c>
      <c r="R48" s="17" t="e">
        <v>#DIV/0!</v>
      </c>
      <c r="S48" s="17">
        <v>0.0021870033401081264</v>
      </c>
      <c r="T48" s="17">
        <v>0.0035152928249081276</v>
      </c>
      <c r="U48" s="17" t="e">
        <v>#DIV/0!</v>
      </c>
      <c r="V48" s="17" t="e">
        <v>#DIV/0!</v>
      </c>
      <c r="W48" s="17"/>
      <c r="X48" s="17"/>
      <c r="Y48" s="17"/>
      <c r="Z48" s="17"/>
      <c r="AA48" s="17"/>
      <c r="AB48" s="17"/>
    </row>
    <row r="49">
      <c r="A49" s="16" t="s">
        <v>52</v>
      </c>
      <c r="B49" s="16" t="s">
        <v>52</v>
      </c>
      <c r="C49" s="16" t="s">
        <v>84</v>
      </c>
      <c r="D49" s="16" t="s">
        <v>35</v>
      </c>
      <c r="E49" s="16" t="s">
        <v>33</v>
      </c>
      <c r="F49" s="16">
        <v>157.0</v>
      </c>
      <c r="G49" s="16">
        <v>1.2675611E7</v>
      </c>
      <c r="H49" s="17"/>
      <c r="I49" s="16">
        <v>200.0</v>
      </c>
      <c r="J49" s="17"/>
      <c r="K49" s="16">
        <v>0.0</v>
      </c>
      <c r="L49" s="16">
        <v>0.0</v>
      </c>
      <c r="M49" s="16">
        <v>0.0</v>
      </c>
      <c r="N49" s="16">
        <v>0.002851148082508127</v>
      </c>
      <c r="O49" s="17">
        <v>6.641447424000006E-4</v>
      </c>
      <c r="P49" s="17">
        <v>-0.002851148082508127</v>
      </c>
      <c r="Q49" s="17">
        <v>-0.5702296165016254</v>
      </c>
      <c r="R49" s="17" t="e">
        <v>#DIV/0!</v>
      </c>
      <c r="S49" s="17">
        <v>0.0021870033401081264</v>
      </c>
      <c r="T49" s="17">
        <v>0.0035152928249081276</v>
      </c>
      <c r="U49" s="17" t="e">
        <v>#DIV/0!</v>
      </c>
      <c r="V49" s="17" t="e">
        <v>#DIV/0!</v>
      </c>
      <c r="W49" s="17"/>
      <c r="X49" s="17"/>
      <c r="Y49" s="17"/>
      <c r="Z49" s="17"/>
      <c r="AA49" s="17"/>
      <c r="AB49" s="17"/>
    </row>
    <row r="50">
      <c r="A50" s="16" t="s">
        <v>52</v>
      </c>
      <c r="B50" s="16" t="s">
        <v>52</v>
      </c>
      <c r="C50" s="16" t="s">
        <v>85</v>
      </c>
      <c r="D50" s="16" t="s">
        <v>35</v>
      </c>
      <c r="E50" s="16" t="s">
        <v>72</v>
      </c>
      <c r="F50" s="16">
        <v>153.0</v>
      </c>
      <c r="G50" s="16">
        <v>51075.0</v>
      </c>
      <c r="H50" s="17">
        <v>0.0022610936025460955</v>
      </c>
      <c r="I50" s="16">
        <v>200.0</v>
      </c>
      <c r="J50" s="16">
        <v>0.45221872050921913</v>
      </c>
      <c r="K50" s="16">
        <v>0.0</v>
      </c>
      <c r="L50" s="16">
        <v>0.0</v>
      </c>
      <c r="M50" s="16">
        <v>0.0</v>
      </c>
      <c r="N50" s="16">
        <v>0.002851148082508127</v>
      </c>
      <c r="O50" s="17">
        <v>6.641447424000006E-4</v>
      </c>
      <c r="P50" s="17">
        <v>-5.900544799620315E-4</v>
      </c>
      <c r="Q50" s="17">
        <v>-0.1180108959924063</v>
      </c>
      <c r="R50" s="17" t="e">
        <v>#DIV/0!</v>
      </c>
      <c r="S50" s="17">
        <v>0.0021870033401081264</v>
      </c>
      <c r="T50" s="17">
        <v>0.0035152928249081276</v>
      </c>
      <c r="U50" s="17" t="e">
        <v>#DIV/0!</v>
      </c>
      <c r="V50" s="17" t="e">
        <v>#DIV/0!</v>
      </c>
      <c r="W50" s="17"/>
      <c r="X50" s="17"/>
      <c r="Y50" s="17"/>
      <c r="Z50" s="17"/>
      <c r="AA50" s="17"/>
      <c r="AB50" s="17"/>
    </row>
    <row r="51">
      <c r="A51" s="16" t="s">
        <v>52</v>
      </c>
      <c r="B51" s="16" t="s">
        <v>52</v>
      </c>
      <c r="C51" s="16" t="s">
        <v>85</v>
      </c>
      <c r="D51" s="16" t="s">
        <v>35</v>
      </c>
      <c r="E51" s="16" t="s">
        <v>33</v>
      </c>
      <c r="F51" s="16">
        <v>157.0</v>
      </c>
      <c r="G51" s="16">
        <v>2.2588627E7</v>
      </c>
      <c r="H51" s="17"/>
      <c r="I51" s="16">
        <v>200.0</v>
      </c>
      <c r="J51" s="17"/>
      <c r="K51" s="16">
        <v>0.0</v>
      </c>
      <c r="L51" s="16">
        <v>0.0</v>
      </c>
      <c r="M51" s="16">
        <v>0.0</v>
      </c>
      <c r="N51" s="16">
        <v>0.002851148082508127</v>
      </c>
      <c r="O51" s="17">
        <v>6.641447424000006E-4</v>
      </c>
      <c r="P51" s="17">
        <v>-0.002851148082508127</v>
      </c>
      <c r="Q51" s="17">
        <v>-0.5702296165016254</v>
      </c>
      <c r="R51" s="17" t="e">
        <v>#DIV/0!</v>
      </c>
      <c r="S51" s="17">
        <v>0.0021870033401081264</v>
      </c>
      <c r="T51" s="17">
        <v>0.0035152928249081276</v>
      </c>
      <c r="U51" s="17" t="e">
        <v>#DIV/0!</v>
      </c>
      <c r="V51" s="17" t="e">
        <v>#DIV/0!</v>
      </c>
      <c r="W51" s="17"/>
      <c r="X51" s="17"/>
      <c r="Y51" s="17"/>
      <c r="Z51" s="17"/>
      <c r="AA51" s="17"/>
      <c r="AB51" s="17"/>
    </row>
    <row r="52">
      <c r="A52" s="16" t="s">
        <v>52</v>
      </c>
      <c r="B52" s="16" t="s">
        <v>52</v>
      </c>
      <c r="C52" s="16" t="s">
        <v>86</v>
      </c>
      <c r="D52" s="16" t="s">
        <v>35</v>
      </c>
      <c r="E52" s="16" t="s">
        <v>72</v>
      </c>
      <c r="F52" s="16">
        <v>153.0</v>
      </c>
      <c r="G52" s="16">
        <v>70859.0</v>
      </c>
      <c r="H52" s="17">
        <v>0.0030587035480900727</v>
      </c>
      <c r="I52" s="16">
        <v>200.0</v>
      </c>
      <c r="J52" s="16">
        <v>0.6117407096180145</v>
      </c>
      <c r="K52" s="16">
        <v>0.0</v>
      </c>
      <c r="L52" s="16">
        <v>0.0</v>
      </c>
      <c r="M52" s="16">
        <v>0.0</v>
      </c>
      <c r="N52" s="16">
        <v>0.002851148082508127</v>
      </c>
      <c r="O52" s="17">
        <v>6.641447424000006E-4</v>
      </c>
      <c r="P52" s="17">
        <v>2.0755546558194572E-4</v>
      </c>
      <c r="Q52" s="17">
        <v>0.04151109311638915</v>
      </c>
      <c r="R52" s="17" t="e">
        <v>#DIV/0!</v>
      </c>
      <c r="S52" s="17">
        <v>0.0021870033401081264</v>
      </c>
      <c r="T52" s="17">
        <v>0.0035152928249081276</v>
      </c>
      <c r="U52" s="17" t="e">
        <v>#DIV/0!</v>
      </c>
      <c r="V52" s="17" t="e">
        <v>#DIV/0!</v>
      </c>
      <c r="W52" s="17"/>
      <c r="X52" s="17"/>
      <c r="Y52" s="17"/>
      <c r="Z52" s="17"/>
      <c r="AA52" s="17"/>
      <c r="AB52" s="17"/>
    </row>
    <row r="53">
      <c r="A53" s="16" t="s">
        <v>52</v>
      </c>
      <c r="B53" s="16" t="s">
        <v>52</v>
      </c>
      <c r="C53" s="16" t="s">
        <v>86</v>
      </c>
      <c r="D53" s="16" t="s">
        <v>35</v>
      </c>
      <c r="E53" s="16" t="s">
        <v>33</v>
      </c>
      <c r="F53" s="16">
        <v>157.0</v>
      </c>
      <c r="G53" s="16">
        <v>2.3166351E7</v>
      </c>
      <c r="H53" s="17"/>
      <c r="I53" s="16">
        <v>200.0</v>
      </c>
      <c r="J53" s="17"/>
      <c r="K53" s="16">
        <v>0.0</v>
      </c>
      <c r="L53" s="16">
        <v>0.0</v>
      </c>
      <c r="M53" s="16">
        <v>0.0</v>
      </c>
      <c r="N53" s="16">
        <v>0.002851148082508127</v>
      </c>
      <c r="O53" s="17">
        <v>6.641447424000006E-4</v>
      </c>
      <c r="P53" s="17">
        <v>-0.002851148082508127</v>
      </c>
      <c r="Q53" s="17">
        <v>-0.5702296165016254</v>
      </c>
      <c r="R53" s="17" t="e">
        <v>#DIV/0!</v>
      </c>
      <c r="S53" s="17">
        <v>0.0021870033401081264</v>
      </c>
      <c r="T53" s="17">
        <v>0.0035152928249081276</v>
      </c>
      <c r="U53" s="17" t="e">
        <v>#DIV/0!</v>
      </c>
      <c r="V53" s="17" t="e">
        <v>#DIV/0!</v>
      </c>
      <c r="W53" s="17"/>
      <c r="X53" s="17"/>
      <c r="Y53" s="17"/>
      <c r="Z53" s="17"/>
      <c r="AA53" s="17"/>
      <c r="AB53" s="17"/>
    </row>
    <row r="54">
      <c r="A54" s="16" t="s">
        <v>52</v>
      </c>
      <c r="B54" s="16" t="s">
        <v>52</v>
      </c>
      <c r="C54" s="16" t="s">
        <v>87</v>
      </c>
      <c r="D54" s="16" t="s">
        <v>35</v>
      </c>
      <c r="E54" s="16" t="s">
        <v>72</v>
      </c>
      <c r="F54" s="16">
        <v>153.0</v>
      </c>
      <c r="G54" s="16">
        <v>43261.0</v>
      </c>
      <c r="H54" s="17">
        <v>0.0027507032220697694</v>
      </c>
      <c r="I54" s="16">
        <v>200.0</v>
      </c>
      <c r="J54" s="16">
        <v>0.5501406444139539</v>
      </c>
      <c r="K54" s="16">
        <v>0.0</v>
      </c>
      <c r="L54" s="16">
        <v>0.0</v>
      </c>
      <c r="M54" s="16">
        <v>0.0</v>
      </c>
      <c r="N54" s="16">
        <v>0.002851148082508127</v>
      </c>
      <c r="O54" s="17">
        <v>6.641447424000006E-4</v>
      </c>
      <c r="P54" s="17">
        <v>-1.004448604383576E-4</v>
      </c>
      <c r="Q54" s="17">
        <v>-0.02008897208767152</v>
      </c>
      <c r="R54" s="17" t="e">
        <v>#DIV/0!</v>
      </c>
      <c r="S54" s="17">
        <v>0.0021870033401081264</v>
      </c>
      <c r="T54" s="17">
        <v>0.0035152928249081276</v>
      </c>
      <c r="U54" s="17" t="e">
        <v>#DIV/0!</v>
      </c>
      <c r="V54" s="17" t="e">
        <v>#DIV/0!</v>
      </c>
      <c r="W54" s="17"/>
      <c r="X54" s="17"/>
      <c r="Y54" s="17"/>
      <c r="Z54" s="17"/>
      <c r="AA54" s="17"/>
      <c r="AB54" s="17"/>
    </row>
    <row r="55">
      <c r="A55" s="16" t="s">
        <v>52</v>
      </c>
      <c r="B55" s="16" t="s">
        <v>52</v>
      </c>
      <c r="C55" s="16" t="s">
        <v>87</v>
      </c>
      <c r="D55" s="16" t="s">
        <v>35</v>
      </c>
      <c r="E55" s="16" t="s">
        <v>33</v>
      </c>
      <c r="F55" s="16">
        <v>157.0</v>
      </c>
      <c r="G55" s="16">
        <v>1.5727251E7</v>
      </c>
      <c r="H55" s="17"/>
      <c r="I55" s="16">
        <v>200.0</v>
      </c>
      <c r="J55" s="17"/>
      <c r="K55" s="16">
        <v>0.0</v>
      </c>
      <c r="L55" s="16">
        <v>0.0</v>
      </c>
      <c r="M55" s="16">
        <v>0.0</v>
      </c>
      <c r="N55" s="16">
        <v>0.002851148082508127</v>
      </c>
      <c r="O55" s="17">
        <v>6.641447424000006E-4</v>
      </c>
      <c r="P55" s="17">
        <v>-0.002851148082508127</v>
      </c>
      <c r="Q55" s="17">
        <v>-0.5702296165016254</v>
      </c>
      <c r="R55" s="17" t="e">
        <v>#DIV/0!</v>
      </c>
      <c r="S55" s="17">
        <v>0.0021870033401081264</v>
      </c>
      <c r="T55" s="17">
        <v>0.0035152928249081276</v>
      </c>
      <c r="U55" s="17" t="e">
        <v>#DIV/0!</v>
      </c>
      <c r="V55" s="17" t="e">
        <v>#DIV/0!</v>
      </c>
      <c r="W55" s="17"/>
      <c r="X55" s="17"/>
      <c r="Y55" s="17"/>
      <c r="Z55" s="17"/>
      <c r="AA55" s="17"/>
      <c r="AB55" s="17"/>
    </row>
    <row r="56">
      <c r="A56" s="16" t="s">
        <v>52</v>
      </c>
      <c r="B56" s="16" t="s">
        <v>52</v>
      </c>
      <c r="C56" s="16" t="s">
        <v>88</v>
      </c>
      <c r="D56" s="16" t="s">
        <v>35</v>
      </c>
      <c r="E56" s="16" t="s">
        <v>72</v>
      </c>
      <c r="F56" s="16">
        <v>153.0</v>
      </c>
      <c r="G56" s="16">
        <v>53009.0</v>
      </c>
      <c r="H56" s="17">
        <v>0.0031191718533708553</v>
      </c>
      <c r="I56" s="16">
        <v>200.0</v>
      </c>
      <c r="J56" s="16">
        <v>0.623834370674171</v>
      </c>
      <c r="K56" s="16">
        <v>0.0</v>
      </c>
      <c r="L56" s="16">
        <v>0.0</v>
      </c>
      <c r="M56" s="16">
        <v>0.0</v>
      </c>
      <c r="N56" s="16">
        <v>0.002851148082508127</v>
      </c>
      <c r="O56" s="17">
        <v>6.641447424000006E-4</v>
      </c>
      <c r="P56" s="17">
        <v>2.680237708627283E-4</v>
      </c>
      <c r="Q56" s="17">
        <v>0.05360475417254566</v>
      </c>
      <c r="R56" s="17" t="e">
        <v>#DIV/0!</v>
      </c>
      <c r="S56" s="17">
        <v>0.0021870033401081264</v>
      </c>
      <c r="T56" s="17">
        <v>0.0035152928249081276</v>
      </c>
      <c r="U56" s="17" t="e">
        <v>#DIV/0!</v>
      </c>
      <c r="V56" s="17" t="e">
        <v>#DIV/0!</v>
      </c>
      <c r="W56" s="17"/>
      <c r="X56" s="17"/>
      <c r="Y56" s="17"/>
      <c r="Z56" s="17"/>
      <c r="AA56" s="17"/>
      <c r="AB56" s="17"/>
    </row>
    <row r="57">
      <c r="A57" s="16" t="s">
        <v>52</v>
      </c>
      <c r="B57" s="16" t="s">
        <v>52</v>
      </c>
      <c r="C57" s="16" t="s">
        <v>88</v>
      </c>
      <c r="D57" s="16" t="s">
        <v>35</v>
      </c>
      <c r="E57" s="16" t="s">
        <v>33</v>
      </c>
      <c r="F57" s="16">
        <v>157.0</v>
      </c>
      <c r="G57" s="16">
        <v>1.6994575E7</v>
      </c>
      <c r="H57" s="17"/>
      <c r="I57" s="16">
        <v>200.0</v>
      </c>
      <c r="J57" s="17"/>
      <c r="K57" s="16">
        <v>0.0</v>
      </c>
      <c r="L57" s="16">
        <v>0.0</v>
      </c>
      <c r="M57" s="16">
        <v>0.0</v>
      </c>
      <c r="N57" s="16">
        <v>0.002851148082508127</v>
      </c>
      <c r="O57" s="17">
        <v>6.641447424000006E-4</v>
      </c>
      <c r="P57" s="17">
        <v>-0.002851148082508127</v>
      </c>
      <c r="Q57" s="17">
        <v>-0.5702296165016254</v>
      </c>
      <c r="R57" s="17" t="e">
        <v>#DIV/0!</v>
      </c>
      <c r="S57" s="17">
        <v>0.0021870033401081264</v>
      </c>
      <c r="T57" s="17">
        <v>0.0035152928249081276</v>
      </c>
      <c r="U57" s="17" t="e">
        <v>#DIV/0!</v>
      </c>
      <c r="V57" s="17" t="e">
        <v>#DIV/0!</v>
      </c>
      <c r="W57" s="17"/>
      <c r="X57" s="17"/>
      <c r="Y57" s="17"/>
      <c r="Z57" s="17"/>
      <c r="AA57" s="17"/>
      <c r="AB57" s="17"/>
    </row>
    <row r="58">
      <c r="A58" s="20" t="s">
        <v>34</v>
      </c>
      <c r="B58" s="20" t="s">
        <v>28</v>
      </c>
      <c r="C58" s="20" t="s">
        <v>78</v>
      </c>
      <c r="D58" s="20" t="s">
        <v>38</v>
      </c>
      <c r="E58" s="20" t="s">
        <v>31</v>
      </c>
      <c r="F58" s="20">
        <v>190.0</v>
      </c>
      <c r="G58" s="20">
        <v>16238.0</v>
      </c>
      <c r="H58" s="21">
        <v>0.0031722080349579746</v>
      </c>
      <c r="I58" s="20">
        <v>200.0</v>
      </c>
      <c r="J58" s="20">
        <v>0.6344416069915949</v>
      </c>
      <c r="K58" s="21">
        <v>0.15890000000000004</v>
      </c>
      <c r="L58" s="22">
        <v>0.0309</v>
      </c>
      <c r="M58" s="20">
        <v>42.0</v>
      </c>
      <c r="N58" s="24">
        <v>0.002596505417594507</v>
      </c>
      <c r="O58" s="21">
        <v>0.0015866944776578777</v>
      </c>
      <c r="P58" s="21">
        <v>5.757026173634676E-4</v>
      </c>
      <c r="Q58" s="21">
        <v>0.11514052347269352</v>
      </c>
      <c r="R58" s="21">
        <v>0.7246099652151887</v>
      </c>
      <c r="S58" s="21">
        <v>0.0010098109399366293</v>
      </c>
      <c r="T58" s="21">
        <v>0.004183199895252385</v>
      </c>
      <c r="U58" s="21">
        <v>3.378745460970851</v>
      </c>
      <c r="V58" s="21">
        <v>-1.0653233512059113</v>
      </c>
      <c r="W58" s="21"/>
      <c r="X58" s="21"/>
      <c r="Y58" s="21"/>
      <c r="Z58" s="21"/>
      <c r="AA58" s="21"/>
      <c r="AB58" s="21"/>
    </row>
    <row r="59">
      <c r="A59" s="20" t="s">
        <v>34</v>
      </c>
      <c r="B59" s="20" t="s">
        <v>28</v>
      </c>
      <c r="C59" s="20" t="s">
        <v>78</v>
      </c>
      <c r="D59" s="20" t="s">
        <v>38</v>
      </c>
      <c r="E59" s="20" t="s">
        <v>33</v>
      </c>
      <c r="F59" s="20">
        <v>195.0</v>
      </c>
      <c r="G59" s="20">
        <v>5118832.0</v>
      </c>
      <c r="H59" s="21"/>
      <c r="I59" s="20">
        <v>200.0</v>
      </c>
      <c r="J59" s="21"/>
      <c r="K59" s="21">
        <v>0.15890000000000004</v>
      </c>
      <c r="L59" s="22">
        <v>0.0309</v>
      </c>
      <c r="M59" s="20">
        <v>42.0</v>
      </c>
      <c r="N59" s="24">
        <v>0.002596505417594507</v>
      </c>
      <c r="O59" s="21">
        <v>0.0015866944776578777</v>
      </c>
      <c r="P59" s="21">
        <v>-0.002596505417594507</v>
      </c>
      <c r="Q59" s="21">
        <v>-0.5193010835189014</v>
      </c>
      <c r="R59" s="21">
        <v>-3.2680999592127202</v>
      </c>
      <c r="S59" s="21">
        <v>0.0010098109399366293</v>
      </c>
      <c r="T59" s="21">
        <v>0.004183199895252385</v>
      </c>
      <c r="U59" s="21">
        <v>-1.5778295936509827</v>
      </c>
      <c r="V59" s="21">
        <v>-4.408008319549403</v>
      </c>
      <c r="W59" s="21"/>
      <c r="X59" s="21"/>
      <c r="Y59" s="21"/>
      <c r="Z59" s="21"/>
      <c r="AA59" s="21"/>
      <c r="AB59" s="21"/>
    </row>
    <row r="60">
      <c r="A60" s="20" t="s">
        <v>34</v>
      </c>
      <c r="B60" s="20" t="s">
        <v>28</v>
      </c>
      <c r="C60" s="20" t="s">
        <v>79</v>
      </c>
      <c r="D60" s="20" t="s">
        <v>38</v>
      </c>
      <c r="E60" s="20" t="s">
        <v>72</v>
      </c>
      <c r="F60" s="20">
        <v>190.0</v>
      </c>
      <c r="G60" s="20">
        <v>43179.0</v>
      </c>
      <c r="H60" s="21">
        <v>0.006940833250415407</v>
      </c>
      <c r="I60" s="20">
        <v>200.0</v>
      </c>
      <c r="J60" s="20">
        <v>1.3881666500830814</v>
      </c>
      <c r="K60" s="21">
        <v>0.0947</v>
      </c>
      <c r="L60" s="22">
        <v>0.0309</v>
      </c>
      <c r="M60" s="20">
        <v>40.0</v>
      </c>
      <c r="N60" s="24">
        <v>0.002596505417594507</v>
      </c>
      <c r="O60" s="21">
        <v>0.0015866944776578777</v>
      </c>
      <c r="P60" s="21">
        <v>0.004344327832820899</v>
      </c>
      <c r="Q60" s="21">
        <v>0.8688655665641799</v>
      </c>
      <c r="R60" s="21">
        <v>9.174926785260611</v>
      </c>
      <c r="S60" s="21">
        <v>0.0010098109399366293</v>
      </c>
      <c r="T60" s="21">
        <v>0.004183199895252385</v>
      </c>
      <c r="U60" s="21">
        <v>18.592546427833156</v>
      </c>
      <c r="V60" s="21">
        <v>4.391135915864685</v>
      </c>
      <c r="W60" s="21"/>
      <c r="X60" s="21"/>
      <c r="Y60" s="21"/>
      <c r="Z60" s="21"/>
      <c r="AA60" s="21"/>
      <c r="AB60" s="21"/>
    </row>
    <row r="61">
      <c r="A61" s="20" t="s">
        <v>34</v>
      </c>
      <c r="B61" s="20" t="s">
        <v>28</v>
      </c>
      <c r="C61" s="20" t="s">
        <v>79</v>
      </c>
      <c r="D61" s="20" t="s">
        <v>38</v>
      </c>
      <c r="E61" s="20" t="s">
        <v>33</v>
      </c>
      <c r="F61" s="20">
        <v>195.0</v>
      </c>
      <c r="G61" s="20">
        <v>6221011.0</v>
      </c>
      <c r="H61" s="21"/>
      <c r="I61" s="20">
        <v>200.0</v>
      </c>
      <c r="J61" s="21"/>
      <c r="K61" s="21">
        <v>0.0947</v>
      </c>
      <c r="L61" s="22">
        <v>0.0309</v>
      </c>
      <c r="M61" s="20">
        <v>40.0</v>
      </c>
      <c r="N61" s="24">
        <v>0.002596505417594507</v>
      </c>
      <c r="O61" s="21">
        <v>0.0015866944776578777</v>
      </c>
      <c r="P61" s="21">
        <v>-0.002596505417594507</v>
      </c>
      <c r="Q61" s="21">
        <v>-0.5193010835189014</v>
      </c>
      <c r="R61" s="21">
        <v>-5.483643965352707</v>
      </c>
      <c r="S61" s="21">
        <v>0.0010098109399366293</v>
      </c>
      <c r="T61" s="21">
        <v>0.004183199895252385</v>
      </c>
      <c r="U61" s="21">
        <v>-3.1655515358515016</v>
      </c>
      <c r="V61" s="21">
        <v>-6.66114633001972</v>
      </c>
      <c r="W61" s="21"/>
      <c r="X61" s="21"/>
      <c r="Y61" s="21"/>
      <c r="Z61" s="21"/>
      <c r="AA61" s="21"/>
      <c r="AB61" s="21"/>
    </row>
    <row r="62">
      <c r="A62" s="20" t="s">
        <v>34</v>
      </c>
      <c r="B62" s="20" t="s">
        <v>41</v>
      </c>
      <c r="C62" s="20" t="s">
        <v>80</v>
      </c>
      <c r="D62" s="20" t="s">
        <v>38</v>
      </c>
      <c r="E62" s="20" t="s">
        <v>72</v>
      </c>
      <c r="F62" s="20">
        <v>190.0</v>
      </c>
      <c r="G62" s="20">
        <v>15871.0</v>
      </c>
      <c r="H62" s="21">
        <v>0.0028893962561828183</v>
      </c>
      <c r="I62" s="20">
        <v>200.0</v>
      </c>
      <c r="J62" s="20">
        <v>0.5778792512365637</v>
      </c>
      <c r="K62" s="21">
        <v>0.09899999999999998</v>
      </c>
      <c r="L62" s="22">
        <v>0.0309</v>
      </c>
      <c r="M62" s="20">
        <v>38.0</v>
      </c>
      <c r="N62" s="24">
        <v>0.002596505417594507</v>
      </c>
      <c r="O62" s="21">
        <v>0.0015866944776578777</v>
      </c>
      <c r="P62" s="21">
        <v>2.928908385883113E-4</v>
      </c>
      <c r="Q62" s="21">
        <v>0.058578167717662256</v>
      </c>
      <c r="R62" s="21">
        <v>0.5916986638147704</v>
      </c>
      <c r="S62" s="21">
        <v>0.0010098109399366293</v>
      </c>
      <c r="T62" s="21">
        <v>0.004183199895252385</v>
      </c>
      <c r="U62" s="21">
        <v>5.520074350209073</v>
      </c>
      <c r="V62" s="21">
        <v>-1.9919994442949447</v>
      </c>
      <c r="W62" s="21"/>
      <c r="X62" s="21"/>
      <c r="Y62" s="21"/>
      <c r="Z62" s="21"/>
      <c r="AA62" s="21"/>
      <c r="AB62" s="21"/>
    </row>
    <row r="63">
      <c r="A63" s="20" t="s">
        <v>34</v>
      </c>
      <c r="B63" s="20" t="s">
        <v>41</v>
      </c>
      <c r="C63" s="20" t="s">
        <v>80</v>
      </c>
      <c r="D63" s="20" t="s">
        <v>38</v>
      </c>
      <c r="E63" s="20" t="s">
        <v>33</v>
      </c>
      <c r="F63" s="20">
        <v>195.0</v>
      </c>
      <c r="G63" s="20">
        <v>5492843.0</v>
      </c>
      <c r="H63" s="21"/>
      <c r="I63" s="20">
        <v>200.0</v>
      </c>
      <c r="J63" s="21"/>
      <c r="K63" s="21">
        <v>0.09899999999999998</v>
      </c>
      <c r="L63" s="22">
        <v>0.0309</v>
      </c>
      <c r="M63" s="20">
        <v>38.0</v>
      </c>
      <c r="N63" s="24">
        <v>0.002596505417594507</v>
      </c>
      <c r="O63" s="21">
        <v>0.0015866944776578777</v>
      </c>
      <c r="P63" s="21">
        <v>-0.002596505417594507</v>
      </c>
      <c r="Q63" s="21">
        <v>-0.5193010835189014</v>
      </c>
      <c r="R63" s="21">
        <v>-5.245465490089914</v>
      </c>
      <c r="S63" s="21">
        <v>0.0010098109399366293</v>
      </c>
      <c r="T63" s="21">
        <v>0.004183199895252385</v>
      </c>
      <c r="U63" s="21">
        <v>-2.9656708955554465</v>
      </c>
      <c r="V63" s="21">
        <v>-6.440646489995974</v>
      </c>
      <c r="W63" s="21"/>
      <c r="X63" s="21"/>
      <c r="Y63" s="21"/>
      <c r="Z63" s="21"/>
      <c r="AA63" s="21"/>
      <c r="AB63" s="21"/>
    </row>
    <row r="64">
      <c r="A64" s="20" t="s">
        <v>34</v>
      </c>
      <c r="B64" s="20" t="s">
        <v>41</v>
      </c>
      <c r="C64" s="20" t="s">
        <v>81</v>
      </c>
      <c r="D64" s="20" t="s">
        <v>38</v>
      </c>
      <c r="E64" s="20" t="s">
        <v>72</v>
      </c>
      <c r="F64" s="20">
        <v>190.0</v>
      </c>
      <c r="G64" s="20">
        <v>8213.0</v>
      </c>
      <c r="H64" s="21">
        <v>0.005096566690061354</v>
      </c>
      <c r="I64" s="20">
        <v>200.0</v>
      </c>
      <c r="J64" s="20">
        <v>1.0193133380122708</v>
      </c>
      <c r="K64" s="21">
        <v>0.12240000000000006</v>
      </c>
      <c r="L64" s="22">
        <v>0.0309</v>
      </c>
      <c r="M64" s="20">
        <v>43.0</v>
      </c>
      <c r="N64" s="24">
        <v>0.002596505417594507</v>
      </c>
      <c r="O64" s="21">
        <v>0.0015866944776578777</v>
      </c>
      <c r="P64" s="21">
        <v>0.002500061272466847</v>
      </c>
      <c r="Q64" s="21">
        <v>0.5000122544933694</v>
      </c>
      <c r="R64" s="21">
        <v>4.085067438671317</v>
      </c>
      <c r="S64" s="21">
        <v>0.0010098109399366293</v>
      </c>
      <c r="T64" s="21">
        <v>0.004183199895252385</v>
      </c>
      <c r="U64" s="21">
        <v>8.93279945382453</v>
      </c>
      <c r="V64" s="21">
        <v>1.191607038237402</v>
      </c>
      <c r="W64" s="21"/>
      <c r="X64" s="21"/>
      <c r="Y64" s="21"/>
      <c r="Z64" s="21"/>
      <c r="AA64" s="21"/>
      <c r="AB64" s="21"/>
    </row>
    <row r="65">
      <c r="A65" s="20" t="s">
        <v>34</v>
      </c>
      <c r="B65" s="20" t="s">
        <v>41</v>
      </c>
      <c r="C65" s="20" t="s">
        <v>81</v>
      </c>
      <c r="D65" s="20" t="s">
        <v>38</v>
      </c>
      <c r="E65" s="20" t="s">
        <v>33</v>
      </c>
      <c r="F65" s="20">
        <v>195.0</v>
      </c>
      <c r="G65" s="20">
        <v>1611477.0</v>
      </c>
      <c r="H65" s="21"/>
      <c r="I65" s="20">
        <v>200.0</v>
      </c>
      <c r="J65" s="21"/>
      <c r="K65" s="21">
        <v>0.12240000000000006</v>
      </c>
      <c r="L65" s="22">
        <v>0.0309</v>
      </c>
      <c r="M65" s="20">
        <v>43.0</v>
      </c>
      <c r="N65" s="24">
        <v>0.002596505417594507</v>
      </c>
      <c r="O65" s="21">
        <v>0.0015866944776578777</v>
      </c>
      <c r="P65" s="21">
        <v>-0.002596505417594507</v>
      </c>
      <c r="Q65" s="21">
        <v>-0.5193010835189014</v>
      </c>
      <c r="R65" s="21">
        <v>-4.242655911102133</v>
      </c>
      <c r="S65" s="21">
        <v>0.0010098109399366293</v>
      </c>
      <c r="T65" s="21">
        <v>0.004183199895252385</v>
      </c>
      <c r="U65" s="21">
        <v>-2.2072370271838873</v>
      </c>
      <c r="V65" s="21">
        <v>-5.457534109918307</v>
      </c>
      <c r="W65" s="21"/>
      <c r="X65" s="21"/>
      <c r="Y65" s="21"/>
      <c r="Z65" s="21"/>
      <c r="AA65" s="21"/>
      <c r="AB65" s="21"/>
    </row>
    <row r="66">
      <c r="A66" s="20" t="s">
        <v>27</v>
      </c>
      <c r="B66" s="20" t="s">
        <v>28</v>
      </c>
      <c r="C66" s="20" t="s">
        <v>29</v>
      </c>
      <c r="D66" s="20" t="s">
        <v>38</v>
      </c>
      <c r="E66" s="20" t="s">
        <v>72</v>
      </c>
      <c r="F66" s="20">
        <v>190.0</v>
      </c>
      <c r="G66" s="20">
        <v>75213.0</v>
      </c>
      <c r="H66" s="21">
        <v>0.005542199836194405</v>
      </c>
      <c r="I66" s="20">
        <v>200.0</v>
      </c>
      <c r="J66" s="20">
        <v>1.108439967238881</v>
      </c>
      <c r="K66" s="21">
        <v>0.13890000000000002</v>
      </c>
      <c r="L66" s="22">
        <v>0.0309</v>
      </c>
      <c r="M66" s="20">
        <v>38.0</v>
      </c>
      <c r="N66" s="24">
        <v>0.002596505417594507</v>
      </c>
      <c r="O66" s="21">
        <v>0.0015866944776578777</v>
      </c>
      <c r="P66" s="21">
        <v>0.002945694418599898</v>
      </c>
      <c r="Q66" s="21">
        <v>0.5891388837199796</v>
      </c>
      <c r="R66" s="21">
        <v>4.241460645932178</v>
      </c>
      <c r="S66" s="21">
        <v>0.0010098109399366293</v>
      </c>
      <c r="T66" s="21">
        <v>0.004183199895252385</v>
      </c>
      <c r="U66" s="21">
        <v>8.39331277084773</v>
      </c>
      <c r="V66" s="21">
        <v>1.6007066442191045</v>
      </c>
      <c r="W66" s="21"/>
      <c r="X66" s="21"/>
      <c r="Y66" s="21"/>
      <c r="Z66" s="21"/>
      <c r="AA66" s="21"/>
      <c r="AB66" s="21"/>
    </row>
    <row r="67">
      <c r="A67" s="20" t="s">
        <v>27</v>
      </c>
      <c r="B67" s="20" t="s">
        <v>28</v>
      </c>
      <c r="C67" s="20" t="s">
        <v>29</v>
      </c>
      <c r="D67" s="20" t="s">
        <v>38</v>
      </c>
      <c r="E67" s="20" t="s">
        <v>33</v>
      </c>
      <c r="F67" s="20">
        <v>195.0</v>
      </c>
      <c r="G67" s="20">
        <v>1.3570965E7</v>
      </c>
      <c r="H67" s="21"/>
      <c r="I67" s="20">
        <v>200.0</v>
      </c>
      <c r="J67" s="21"/>
      <c r="K67" s="21">
        <v>0.13890000000000002</v>
      </c>
      <c r="L67" s="22">
        <v>0.0309</v>
      </c>
      <c r="M67" s="20">
        <v>38.0</v>
      </c>
      <c r="N67" s="24">
        <v>0.002596505417594507</v>
      </c>
      <c r="O67" s="21">
        <v>0.0015866944776578777</v>
      </c>
      <c r="P67" s="21">
        <v>-0.002596505417594507</v>
      </c>
      <c r="Q67" s="21">
        <v>-0.5193010835189014</v>
      </c>
      <c r="R67" s="21">
        <v>-3.738668707839462</v>
      </c>
      <c r="S67" s="21">
        <v>0.0010098109399366293</v>
      </c>
      <c r="T67" s="21">
        <v>0.004183199895252385</v>
      </c>
      <c r="U67" s="21">
        <v>-1.8700202591419055</v>
      </c>
      <c r="V67" s="21">
        <v>-4.927208357187731</v>
      </c>
      <c r="W67" s="21"/>
      <c r="X67" s="21"/>
      <c r="Y67" s="21"/>
      <c r="Z67" s="21"/>
      <c r="AA67" s="21"/>
      <c r="AB67" s="21"/>
    </row>
    <row r="68">
      <c r="A68" s="20" t="s">
        <v>27</v>
      </c>
      <c r="B68" s="20" t="s">
        <v>28</v>
      </c>
      <c r="C68" s="20" t="s">
        <v>82</v>
      </c>
      <c r="D68" s="20" t="s">
        <v>38</v>
      </c>
      <c r="E68" s="20" t="s">
        <v>72</v>
      </c>
      <c r="F68" s="20">
        <v>190.0</v>
      </c>
      <c r="G68" s="20">
        <v>77340.0</v>
      </c>
      <c r="H68" s="21">
        <v>0.010170317978265975</v>
      </c>
      <c r="I68" s="20">
        <v>200.0</v>
      </c>
      <c r="J68" s="20">
        <v>2.034063595653195</v>
      </c>
      <c r="K68" s="20">
        <v>0.11</v>
      </c>
      <c r="L68" s="22">
        <v>0.0309</v>
      </c>
      <c r="M68" s="20">
        <v>41.0</v>
      </c>
      <c r="N68" s="24">
        <v>0.002596505417594507</v>
      </c>
      <c r="O68" s="21">
        <v>0.0015866944776578777</v>
      </c>
      <c r="P68" s="21">
        <v>0.0075738125606714685</v>
      </c>
      <c r="Q68" s="21">
        <v>1.5147625121342938</v>
      </c>
      <c r="R68" s="21">
        <v>13.770568292129944</v>
      </c>
      <c r="S68" s="21">
        <v>0.0010098109399366293</v>
      </c>
      <c r="T68" s="21">
        <v>0.004183199895252385</v>
      </c>
      <c r="U68" s="21">
        <v>23.161838276433237</v>
      </c>
      <c r="V68" s="21">
        <v>8.498393304490547</v>
      </c>
      <c r="W68" s="21"/>
      <c r="X68" s="21"/>
      <c r="Y68" s="21"/>
      <c r="Z68" s="21"/>
      <c r="AA68" s="21"/>
      <c r="AB68" s="21"/>
    </row>
    <row r="69">
      <c r="A69" s="20" t="s">
        <v>27</v>
      </c>
      <c r="B69" s="20" t="s">
        <v>28</v>
      </c>
      <c r="C69" s="20" t="s">
        <v>82</v>
      </c>
      <c r="D69" s="20" t="s">
        <v>38</v>
      </c>
      <c r="E69" s="20" t="s">
        <v>33</v>
      </c>
      <c r="F69" s="20">
        <v>195.0</v>
      </c>
      <c r="G69" s="20">
        <v>7604482.0</v>
      </c>
      <c r="H69" s="21"/>
      <c r="I69" s="20">
        <v>200.0</v>
      </c>
      <c r="J69" s="21"/>
      <c r="K69" s="20">
        <v>0.11</v>
      </c>
      <c r="L69" s="22">
        <v>0.0309</v>
      </c>
      <c r="M69" s="20">
        <v>41.0</v>
      </c>
      <c r="N69" s="24">
        <v>0.002596505417594507</v>
      </c>
      <c r="O69" s="21">
        <v>0.0015866944776578777</v>
      </c>
      <c r="P69" s="21">
        <v>-0.002596505417594507</v>
      </c>
      <c r="Q69" s="21">
        <v>-0.5193010835189014</v>
      </c>
      <c r="R69" s="21">
        <v>-4.720918941080922</v>
      </c>
      <c r="S69" s="21">
        <v>0.0010098109399366293</v>
      </c>
      <c r="T69" s="21">
        <v>0.004183199895252385</v>
      </c>
      <c r="U69" s="21">
        <v>-2.553251428411199</v>
      </c>
      <c r="V69" s="21">
        <v>-5.9378280983000495</v>
      </c>
      <c r="W69" s="21"/>
      <c r="X69" s="21"/>
      <c r="Y69" s="21"/>
      <c r="Z69" s="21"/>
      <c r="AA69" s="21"/>
      <c r="AB69" s="21"/>
    </row>
    <row r="70">
      <c r="A70" s="20" t="s">
        <v>27</v>
      </c>
      <c r="B70" s="20" t="s">
        <v>41</v>
      </c>
      <c r="C70" s="20" t="s">
        <v>46</v>
      </c>
      <c r="D70" s="20" t="s">
        <v>38</v>
      </c>
      <c r="E70" s="20" t="s">
        <v>72</v>
      </c>
      <c r="F70" s="20">
        <v>190.0</v>
      </c>
      <c r="G70" s="20">
        <v>9271.0</v>
      </c>
      <c r="H70" s="21">
        <v>0.0023895272158927917</v>
      </c>
      <c r="I70" s="20">
        <v>200.0</v>
      </c>
      <c r="J70" s="20">
        <v>0.4779054431785583</v>
      </c>
      <c r="K70" s="21">
        <v>0.1279999999999999</v>
      </c>
      <c r="L70" s="22">
        <v>0.0309</v>
      </c>
      <c r="M70" s="20">
        <v>40.0</v>
      </c>
      <c r="N70" s="24">
        <v>0.002596505417594507</v>
      </c>
      <c r="O70" s="21">
        <v>0.0015866944776578777</v>
      </c>
      <c r="P70" s="21">
        <v>-2.0697820170171525E-4</v>
      </c>
      <c r="Q70" s="21">
        <v>-0.04139564034034305</v>
      </c>
      <c r="R70" s="21">
        <v>-0.32340344015893036</v>
      </c>
      <c r="S70" s="21">
        <v>0.0010098109399366293</v>
      </c>
      <c r="T70" s="21">
        <v>0.004183199895252385</v>
      </c>
      <c r="U70" s="21">
        <v>2.8418460884781953</v>
      </c>
      <c r="V70" s="21">
        <v>-2.257611931226676</v>
      </c>
      <c r="W70" s="21"/>
      <c r="X70" s="21"/>
      <c r="Y70" s="21"/>
      <c r="Z70" s="21"/>
      <c r="AA70" s="21"/>
      <c r="AB70" s="21"/>
    </row>
    <row r="71">
      <c r="A71" s="20" t="s">
        <v>27</v>
      </c>
      <c r="B71" s="20" t="s">
        <v>41</v>
      </c>
      <c r="C71" s="20" t="s">
        <v>46</v>
      </c>
      <c r="D71" s="20" t="s">
        <v>38</v>
      </c>
      <c r="E71" s="20" t="s">
        <v>33</v>
      </c>
      <c r="F71" s="20">
        <v>195.0</v>
      </c>
      <c r="G71" s="20">
        <v>3879847.0</v>
      </c>
      <c r="H71" s="21"/>
      <c r="I71" s="20">
        <v>200.0</v>
      </c>
      <c r="J71" s="21"/>
      <c r="K71" s="21">
        <v>0.1279999999999999</v>
      </c>
      <c r="L71" s="22">
        <v>0.0309</v>
      </c>
      <c r="M71" s="20">
        <v>40.0</v>
      </c>
      <c r="N71" s="24">
        <v>0.002596505417594507</v>
      </c>
      <c r="O71" s="21">
        <v>0.0015866944776578777</v>
      </c>
      <c r="P71" s="21">
        <v>-0.002596505417594507</v>
      </c>
      <c r="Q71" s="21">
        <v>-0.5193010835189014</v>
      </c>
      <c r="R71" s="21">
        <v>-4.05703971499142</v>
      </c>
      <c r="S71" s="21">
        <v>0.0010098109399366293</v>
      </c>
      <c r="T71" s="21">
        <v>0.004183199895252385</v>
      </c>
      <c r="U71" s="21">
        <v>-2.079940144050732</v>
      </c>
      <c r="V71" s="21">
        <v>-5.26519810604454</v>
      </c>
      <c r="W71" s="21"/>
      <c r="X71" s="21"/>
      <c r="Y71" s="21"/>
      <c r="Z71" s="21"/>
      <c r="AA71" s="21"/>
      <c r="AB71" s="21"/>
    </row>
    <row r="72">
      <c r="A72" s="20" t="s">
        <v>27</v>
      </c>
      <c r="B72" s="20" t="s">
        <v>41</v>
      </c>
      <c r="C72" s="20" t="s">
        <v>47</v>
      </c>
      <c r="D72" s="20" t="s">
        <v>38</v>
      </c>
      <c r="E72" s="20" t="s">
        <v>72</v>
      </c>
      <c r="F72" s="20">
        <v>190.0</v>
      </c>
      <c r="G72" s="20">
        <v>4638.0</v>
      </c>
      <c r="H72" s="21">
        <v>0.00266816086743417</v>
      </c>
      <c r="I72" s="20">
        <v>200.0</v>
      </c>
      <c r="J72" s="20">
        <v>0.533632173486834</v>
      </c>
      <c r="K72" s="21">
        <v>0.13030000000000008</v>
      </c>
      <c r="L72" s="22">
        <v>0.0309</v>
      </c>
      <c r="M72" s="20">
        <v>36.0</v>
      </c>
      <c r="N72" s="24">
        <v>0.002596505417594507</v>
      </c>
      <c r="O72" s="21">
        <v>0.0015866944776578777</v>
      </c>
      <c r="P72" s="21">
        <v>7.165544983966324E-5</v>
      </c>
      <c r="Q72" s="21">
        <v>0.014331089967932649</v>
      </c>
      <c r="R72" s="21">
        <v>0.10998534127346615</v>
      </c>
      <c r="S72" s="21">
        <v>0.0010098109399366293</v>
      </c>
      <c r="T72" s="21">
        <v>0.004183199895252385</v>
      </c>
      <c r="U72" s="21">
        <v>3.336720176051388</v>
      </c>
      <c r="V72" s="21">
        <v>-1.8797010270697438</v>
      </c>
      <c r="W72" s="21"/>
      <c r="X72" s="21"/>
      <c r="Y72" s="21"/>
      <c r="Z72" s="21"/>
      <c r="AA72" s="21"/>
      <c r="AB72" s="21"/>
    </row>
    <row r="73">
      <c r="A73" s="20" t="s">
        <v>27</v>
      </c>
      <c r="B73" s="20" t="s">
        <v>41</v>
      </c>
      <c r="C73" s="20" t="s">
        <v>47</v>
      </c>
      <c r="D73" s="20" t="s">
        <v>38</v>
      </c>
      <c r="E73" s="20" t="s">
        <v>33</v>
      </c>
      <c r="F73" s="20">
        <v>195.0</v>
      </c>
      <c r="G73" s="20">
        <v>1738276.0</v>
      </c>
      <c r="H73" s="21"/>
      <c r="I73" s="20">
        <v>200.0</v>
      </c>
      <c r="J73" s="21"/>
      <c r="K73" s="21">
        <v>0.13030000000000008</v>
      </c>
      <c r="L73" s="22">
        <v>0.0309</v>
      </c>
      <c r="M73" s="20">
        <v>36.0</v>
      </c>
      <c r="N73" s="24">
        <v>0.002596505417594507</v>
      </c>
      <c r="O73" s="21">
        <v>0.0015866944776578777</v>
      </c>
      <c r="P73" s="21">
        <v>-0.002596505417594507</v>
      </c>
      <c r="Q73" s="21">
        <v>-0.5193010835189014</v>
      </c>
      <c r="R73" s="21">
        <v>-3.985426581112057</v>
      </c>
      <c r="S73" s="21">
        <v>0.0010098109399366293</v>
      </c>
      <c r="T73" s="21">
        <v>0.004183199895252385</v>
      </c>
      <c r="U73" s="21">
        <v>-2.031812756411727</v>
      </c>
      <c r="V73" s="21">
        <v>-5.190074311727521</v>
      </c>
      <c r="W73" s="21"/>
      <c r="X73" s="21"/>
      <c r="Y73" s="21"/>
      <c r="Z73" s="21"/>
      <c r="AA73" s="21"/>
      <c r="AB73" s="21"/>
    </row>
    <row r="74">
      <c r="A74" s="20" t="s">
        <v>52</v>
      </c>
      <c r="B74" s="20" t="s">
        <v>52</v>
      </c>
      <c r="C74" s="20" t="s">
        <v>83</v>
      </c>
      <c r="D74" s="20" t="s">
        <v>38</v>
      </c>
      <c r="E74" s="20" t="s">
        <v>72</v>
      </c>
      <c r="F74" s="20">
        <v>190.0</v>
      </c>
      <c r="G74" s="20">
        <v>1892.0</v>
      </c>
      <c r="H74" s="21">
        <v>8.885098581389757E-4</v>
      </c>
      <c r="I74" s="20">
        <v>200.0</v>
      </c>
      <c r="J74" s="20">
        <v>0.17770197162779514</v>
      </c>
      <c r="K74" s="20">
        <v>0.0</v>
      </c>
      <c r="L74" s="20">
        <v>0.0</v>
      </c>
      <c r="M74" s="20">
        <v>0.0</v>
      </c>
      <c r="N74" s="24">
        <v>0.002596505417594507</v>
      </c>
      <c r="O74" s="21">
        <v>0.0015866944776578777</v>
      </c>
      <c r="P74" s="21">
        <v>-0.0017079955594555313</v>
      </c>
      <c r="Q74" s="21">
        <v>-0.34159911189110626</v>
      </c>
      <c r="R74" s="21" t="e">
        <v>#DIV/0!</v>
      </c>
      <c r="S74" s="21">
        <v>0.0010098109399366293</v>
      </c>
      <c r="T74" s="21">
        <v>0.004183199895252385</v>
      </c>
      <c r="U74" s="21" t="e">
        <v>#DIV/0!</v>
      </c>
      <c r="V74" s="21" t="e">
        <v>#DIV/0!</v>
      </c>
      <c r="W74" s="21"/>
      <c r="X74" s="21"/>
      <c r="Y74" s="21"/>
      <c r="Z74" s="21"/>
      <c r="AA74" s="21"/>
      <c r="AB74" s="21"/>
    </row>
    <row r="75">
      <c r="A75" s="20" t="s">
        <v>52</v>
      </c>
      <c r="B75" s="20" t="s">
        <v>52</v>
      </c>
      <c r="C75" s="20" t="s">
        <v>83</v>
      </c>
      <c r="D75" s="20" t="s">
        <v>38</v>
      </c>
      <c r="E75" s="20" t="s">
        <v>33</v>
      </c>
      <c r="F75" s="20">
        <v>195.0</v>
      </c>
      <c r="G75" s="20">
        <v>2129408.0</v>
      </c>
      <c r="H75" s="21"/>
      <c r="I75" s="20">
        <v>200.0</v>
      </c>
      <c r="J75" s="21"/>
      <c r="K75" s="20">
        <v>0.0</v>
      </c>
      <c r="L75" s="20">
        <v>0.0</v>
      </c>
      <c r="M75" s="20">
        <v>0.0</v>
      </c>
      <c r="N75" s="24">
        <v>0.002596505417594507</v>
      </c>
      <c r="O75" s="21">
        <v>0.0015866944776578777</v>
      </c>
      <c r="P75" s="21">
        <v>-0.002596505417594507</v>
      </c>
      <c r="Q75" s="21">
        <v>-0.5193010835189014</v>
      </c>
      <c r="R75" s="21" t="e">
        <v>#DIV/0!</v>
      </c>
      <c r="S75" s="21">
        <v>0.0010098109399366293</v>
      </c>
      <c r="T75" s="21">
        <v>0.004183199895252385</v>
      </c>
      <c r="U75" s="21" t="e">
        <v>#DIV/0!</v>
      </c>
      <c r="V75" s="21" t="e">
        <v>#DIV/0!</v>
      </c>
      <c r="W75" s="21"/>
      <c r="X75" s="21"/>
      <c r="Y75" s="21"/>
      <c r="Z75" s="21"/>
      <c r="AA75" s="21"/>
      <c r="AB75" s="21"/>
    </row>
    <row r="76">
      <c r="A76" s="20" t="s">
        <v>52</v>
      </c>
      <c r="B76" s="20" t="s">
        <v>52</v>
      </c>
      <c r="C76" s="20" t="s">
        <v>84</v>
      </c>
      <c r="D76" s="20" t="s">
        <v>38</v>
      </c>
      <c r="E76" s="20" t="s">
        <v>72</v>
      </c>
      <c r="F76" s="20">
        <v>190.0</v>
      </c>
      <c r="G76" s="20">
        <v>5942.0</v>
      </c>
      <c r="H76" s="21">
        <v>0.002524853361343824</v>
      </c>
      <c r="I76" s="20">
        <v>200.0</v>
      </c>
      <c r="J76" s="20">
        <v>0.5049706722687648</v>
      </c>
      <c r="K76" s="20">
        <v>0.0</v>
      </c>
      <c r="L76" s="20">
        <v>0.0</v>
      </c>
      <c r="M76" s="20">
        <v>0.0</v>
      </c>
      <c r="N76" s="24">
        <v>0.002596505417594507</v>
      </c>
      <c r="O76" s="21">
        <v>0.0015866944776578777</v>
      </c>
      <c r="P76" s="21">
        <v>-7.16520562506831E-5</v>
      </c>
      <c r="Q76" s="21">
        <v>-0.014330411250136621</v>
      </c>
      <c r="R76" s="21" t="e">
        <v>#DIV/0!</v>
      </c>
      <c r="S76" s="21">
        <v>0.0010098109399366293</v>
      </c>
      <c r="T76" s="21">
        <v>0.004183199895252385</v>
      </c>
      <c r="U76" s="21" t="e">
        <v>#DIV/0!</v>
      </c>
      <c r="V76" s="21" t="e">
        <v>#DIV/0!</v>
      </c>
      <c r="W76" s="21"/>
      <c r="X76" s="21"/>
      <c r="Y76" s="21"/>
      <c r="Z76" s="21"/>
      <c r="AA76" s="21"/>
      <c r="AB76" s="21"/>
    </row>
    <row r="77">
      <c r="A77" s="20" t="s">
        <v>52</v>
      </c>
      <c r="B77" s="20" t="s">
        <v>52</v>
      </c>
      <c r="C77" s="20" t="s">
        <v>84</v>
      </c>
      <c r="D77" s="20" t="s">
        <v>38</v>
      </c>
      <c r="E77" s="20" t="s">
        <v>33</v>
      </c>
      <c r="F77" s="20">
        <v>195.0</v>
      </c>
      <c r="G77" s="20">
        <v>2353404.0</v>
      </c>
      <c r="H77" s="21"/>
      <c r="I77" s="20">
        <v>200.0</v>
      </c>
      <c r="J77" s="21"/>
      <c r="K77" s="20">
        <v>0.0</v>
      </c>
      <c r="L77" s="20">
        <v>0.0</v>
      </c>
      <c r="M77" s="20">
        <v>0.0</v>
      </c>
      <c r="N77" s="24">
        <v>0.002596505417594507</v>
      </c>
      <c r="O77" s="21">
        <v>0.0015866944776578777</v>
      </c>
      <c r="P77" s="21">
        <v>-0.002596505417594507</v>
      </c>
      <c r="Q77" s="21">
        <v>-0.5193010835189014</v>
      </c>
      <c r="R77" s="21" t="e">
        <v>#DIV/0!</v>
      </c>
      <c r="S77" s="21">
        <v>0.0010098109399366293</v>
      </c>
      <c r="T77" s="21">
        <v>0.004183199895252385</v>
      </c>
      <c r="U77" s="21" t="e">
        <v>#DIV/0!</v>
      </c>
      <c r="V77" s="21" t="e">
        <v>#DIV/0!</v>
      </c>
      <c r="W77" s="21"/>
      <c r="X77" s="21"/>
      <c r="Y77" s="21"/>
      <c r="Z77" s="21"/>
      <c r="AA77" s="21"/>
      <c r="AB77" s="21"/>
    </row>
    <row r="78">
      <c r="A78" s="20" t="s">
        <v>52</v>
      </c>
      <c r="B78" s="20" t="s">
        <v>52</v>
      </c>
      <c r="C78" s="20" t="s">
        <v>85</v>
      </c>
      <c r="D78" s="20" t="s">
        <v>38</v>
      </c>
      <c r="E78" s="20" t="s">
        <v>72</v>
      </c>
      <c r="F78" s="20">
        <v>190.0</v>
      </c>
      <c r="G78" s="20">
        <v>18457.0</v>
      </c>
      <c r="H78" s="21">
        <v>0.0021769440197376886</v>
      </c>
      <c r="I78" s="20">
        <v>200.0</v>
      </c>
      <c r="J78" s="20">
        <v>0.4353888039475377</v>
      </c>
      <c r="K78" s="20">
        <v>0.0</v>
      </c>
      <c r="L78" s="20">
        <v>0.0</v>
      </c>
      <c r="M78" s="20">
        <v>0.0</v>
      </c>
      <c r="N78" s="24">
        <v>0.002596505417594507</v>
      </c>
      <c r="O78" s="21">
        <v>0.0015866944776578777</v>
      </c>
      <c r="P78" s="21">
        <v>-4.195613978568184E-4</v>
      </c>
      <c r="Q78" s="21">
        <v>-0.08391227957136368</v>
      </c>
      <c r="R78" s="21" t="e">
        <v>#DIV/0!</v>
      </c>
      <c r="S78" s="21">
        <v>0.0010098109399366293</v>
      </c>
      <c r="T78" s="21">
        <v>0.004183199895252385</v>
      </c>
      <c r="U78" s="21" t="e">
        <v>#DIV/0!</v>
      </c>
      <c r="V78" s="21" t="e">
        <v>#DIV/0!</v>
      </c>
      <c r="W78" s="21"/>
      <c r="X78" s="21"/>
      <c r="Y78" s="21"/>
      <c r="Z78" s="21"/>
      <c r="AA78" s="21"/>
      <c r="AB78" s="21"/>
    </row>
    <row r="79">
      <c r="A79" s="20" t="s">
        <v>52</v>
      </c>
      <c r="B79" s="20" t="s">
        <v>52</v>
      </c>
      <c r="C79" s="20" t="s">
        <v>85</v>
      </c>
      <c r="D79" s="20" t="s">
        <v>38</v>
      </c>
      <c r="E79" s="20" t="s">
        <v>33</v>
      </c>
      <c r="F79" s="20">
        <v>195.0</v>
      </c>
      <c r="G79" s="20">
        <v>8478399.0</v>
      </c>
      <c r="H79" s="21"/>
      <c r="I79" s="20">
        <v>200.0</v>
      </c>
      <c r="J79" s="21"/>
      <c r="K79" s="20">
        <v>0.0</v>
      </c>
      <c r="L79" s="20">
        <v>0.0</v>
      </c>
      <c r="M79" s="20">
        <v>0.0</v>
      </c>
      <c r="N79" s="24">
        <v>0.002596505417594507</v>
      </c>
      <c r="O79" s="21">
        <v>0.0015866944776578777</v>
      </c>
      <c r="P79" s="21">
        <v>-0.002596505417594507</v>
      </c>
      <c r="Q79" s="21">
        <v>-0.5193010835189014</v>
      </c>
      <c r="R79" s="21" t="e">
        <v>#DIV/0!</v>
      </c>
      <c r="S79" s="21">
        <v>0.0010098109399366293</v>
      </c>
      <c r="T79" s="21">
        <v>0.004183199895252385</v>
      </c>
      <c r="U79" s="21" t="e">
        <v>#DIV/0!</v>
      </c>
      <c r="V79" s="21" t="e">
        <v>#DIV/0!</v>
      </c>
      <c r="W79" s="21"/>
      <c r="X79" s="21"/>
      <c r="Y79" s="21"/>
      <c r="Z79" s="21"/>
      <c r="AA79" s="21"/>
      <c r="AB79" s="21"/>
    </row>
    <row r="80">
      <c r="A80" s="20" t="s">
        <v>52</v>
      </c>
      <c r="B80" s="20" t="s">
        <v>52</v>
      </c>
      <c r="C80" s="20" t="s">
        <v>86</v>
      </c>
      <c r="D80" s="20" t="s">
        <v>38</v>
      </c>
      <c r="E80" s="20" t="s">
        <v>72</v>
      </c>
      <c r="F80" s="20">
        <v>190.0</v>
      </c>
      <c r="G80" s="20">
        <v>12111.0</v>
      </c>
      <c r="H80" s="21">
        <v>0.0017401549630193722</v>
      </c>
      <c r="I80" s="20">
        <v>200.0</v>
      </c>
      <c r="J80" s="20">
        <v>0.34803099260387443</v>
      </c>
      <c r="K80" s="20">
        <v>0.0</v>
      </c>
      <c r="L80" s="20">
        <v>0.0</v>
      </c>
      <c r="M80" s="20">
        <v>0.0</v>
      </c>
      <c r="N80" s="24">
        <v>0.002596505417594507</v>
      </c>
      <c r="O80" s="21">
        <v>0.0015866944776578777</v>
      </c>
      <c r="P80" s="21">
        <v>-8.563504545751348E-4</v>
      </c>
      <c r="Q80" s="21">
        <v>-0.17127009091502696</v>
      </c>
      <c r="R80" s="21" t="e">
        <v>#DIV/0!</v>
      </c>
      <c r="S80" s="21">
        <v>0.0010098109399366293</v>
      </c>
      <c r="T80" s="21">
        <v>0.004183199895252385</v>
      </c>
      <c r="U80" s="21" t="e">
        <v>#DIV/0!</v>
      </c>
      <c r="V80" s="21" t="e">
        <v>#DIV/0!</v>
      </c>
      <c r="W80" s="21"/>
      <c r="X80" s="21"/>
      <c r="Y80" s="21"/>
      <c r="Z80" s="21"/>
      <c r="AA80" s="21"/>
      <c r="AB80" s="21"/>
    </row>
    <row r="81">
      <c r="A81" s="20" t="s">
        <v>52</v>
      </c>
      <c r="B81" s="20" t="s">
        <v>52</v>
      </c>
      <c r="C81" s="20" t="s">
        <v>86</v>
      </c>
      <c r="D81" s="20" t="s">
        <v>38</v>
      </c>
      <c r="E81" s="20" t="s">
        <v>33</v>
      </c>
      <c r="F81" s="20">
        <v>195.0</v>
      </c>
      <c r="G81" s="20">
        <v>6959725.0</v>
      </c>
      <c r="H81" s="21"/>
      <c r="I81" s="20">
        <v>200.0</v>
      </c>
      <c r="J81" s="21"/>
      <c r="K81" s="20">
        <v>0.0</v>
      </c>
      <c r="L81" s="20">
        <v>0.0</v>
      </c>
      <c r="M81" s="20">
        <v>0.0</v>
      </c>
      <c r="N81" s="24">
        <v>0.002596505417594507</v>
      </c>
      <c r="O81" s="21">
        <v>0.0015866944776578777</v>
      </c>
      <c r="P81" s="21">
        <v>-0.002596505417594507</v>
      </c>
      <c r="Q81" s="21">
        <v>-0.5193010835189014</v>
      </c>
      <c r="R81" s="21" t="e">
        <v>#DIV/0!</v>
      </c>
      <c r="S81" s="21">
        <v>0.0010098109399366293</v>
      </c>
      <c r="T81" s="21">
        <v>0.004183199895252385</v>
      </c>
      <c r="U81" s="21" t="e">
        <v>#DIV/0!</v>
      </c>
      <c r="V81" s="21" t="e">
        <v>#DIV/0!</v>
      </c>
      <c r="W81" s="21"/>
      <c r="X81" s="21"/>
      <c r="Y81" s="21"/>
      <c r="Z81" s="21"/>
      <c r="AA81" s="21"/>
      <c r="AB81" s="21"/>
    </row>
    <row r="82">
      <c r="A82" s="20" t="s">
        <v>52</v>
      </c>
      <c r="B82" s="20" t="s">
        <v>52</v>
      </c>
      <c r="C82" s="20" t="s">
        <v>87</v>
      </c>
      <c r="D82" s="20" t="s">
        <v>38</v>
      </c>
      <c r="E82" s="20" t="s">
        <v>72</v>
      </c>
      <c r="F82" s="20">
        <v>190.0</v>
      </c>
      <c r="G82" s="20">
        <v>1970.0</v>
      </c>
      <c r="H82" s="21">
        <v>0.0026945956260010697</v>
      </c>
      <c r="I82" s="20">
        <v>200.0</v>
      </c>
      <c r="J82" s="20">
        <v>0.5389191252002139</v>
      </c>
      <c r="K82" s="20">
        <v>0.0</v>
      </c>
      <c r="L82" s="20">
        <v>0.0</v>
      </c>
      <c r="M82" s="20">
        <v>0.0</v>
      </c>
      <c r="N82" s="24">
        <v>0.002596505417594507</v>
      </c>
      <c r="O82" s="21">
        <v>0.0015866944776578777</v>
      </c>
      <c r="P82" s="21">
        <v>9.809020840656274E-5</v>
      </c>
      <c r="Q82" s="21">
        <v>0.019618041681312547</v>
      </c>
      <c r="R82" s="21" t="e">
        <v>#DIV/0!</v>
      </c>
      <c r="S82" s="21">
        <v>0.0010098109399366293</v>
      </c>
      <c r="T82" s="21">
        <v>0.004183199895252385</v>
      </c>
      <c r="U82" s="21" t="e">
        <v>#DIV/0!</v>
      </c>
      <c r="V82" s="21" t="e">
        <v>#DIV/0!</v>
      </c>
      <c r="W82" s="21"/>
      <c r="X82" s="21"/>
      <c r="Y82" s="21"/>
      <c r="Z82" s="21"/>
      <c r="AA82" s="21"/>
      <c r="AB82" s="21"/>
    </row>
    <row r="83">
      <c r="A83" s="20" t="s">
        <v>52</v>
      </c>
      <c r="B83" s="20" t="s">
        <v>52</v>
      </c>
      <c r="C83" s="20" t="s">
        <v>87</v>
      </c>
      <c r="D83" s="20" t="s">
        <v>38</v>
      </c>
      <c r="E83" s="20" t="s">
        <v>33</v>
      </c>
      <c r="F83" s="20">
        <v>195.0</v>
      </c>
      <c r="G83" s="20">
        <v>731093.0</v>
      </c>
      <c r="H83" s="21"/>
      <c r="I83" s="20">
        <v>200.0</v>
      </c>
      <c r="J83" s="21"/>
      <c r="K83" s="20">
        <v>0.0</v>
      </c>
      <c r="L83" s="20">
        <v>0.0</v>
      </c>
      <c r="M83" s="20">
        <v>0.0</v>
      </c>
      <c r="N83" s="24">
        <v>0.002596505417594507</v>
      </c>
      <c r="O83" s="21">
        <v>0.0015866944776578777</v>
      </c>
      <c r="P83" s="21">
        <v>-0.002596505417594507</v>
      </c>
      <c r="Q83" s="21">
        <v>-0.5193010835189014</v>
      </c>
      <c r="R83" s="21" t="e">
        <v>#DIV/0!</v>
      </c>
      <c r="S83" s="21">
        <v>0.0010098109399366293</v>
      </c>
      <c r="T83" s="21">
        <v>0.004183199895252385</v>
      </c>
      <c r="U83" s="21" t="e">
        <v>#DIV/0!</v>
      </c>
      <c r="V83" s="21" t="e">
        <v>#DIV/0!</v>
      </c>
      <c r="W83" s="21"/>
      <c r="X83" s="21"/>
      <c r="Y83" s="21"/>
      <c r="Z83" s="21"/>
      <c r="AA83" s="21"/>
      <c r="AB83" s="21"/>
    </row>
    <row r="84">
      <c r="A84" s="20" t="s">
        <v>52</v>
      </c>
      <c r="B84" s="20" t="s">
        <v>52</v>
      </c>
      <c r="C84" s="20" t="s">
        <v>88</v>
      </c>
      <c r="D84" s="20" t="s">
        <v>38</v>
      </c>
      <c r="E84" s="20" t="s">
        <v>72</v>
      </c>
      <c r="F84" s="20">
        <v>190.0</v>
      </c>
      <c r="G84" s="20">
        <v>9271.0</v>
      </c>
      <c r="H84" s="21">
        <v>0.0055539746773261124</v>
      </c>
      <c r="I84" s="20">
        <v>200.0</v>
      </c>
      <c r="J84" s="20">
        <v>1.1107949354652225</v>
      </c>
      <c r="K84" s="20">
        <v>0.0</v>
      </c>
      <c r="L84" s="20">
        <v>0.0</v>
      </c>
      <c r="M84" s="20">
        <v>0.0</v>
      </c>
      <c r="N84" s="24">
        <v>0.002596505417594507</v>
      </c>
      <c r="O84" s="21">
        <v>0.0015866944776578777</v>
      </c>
      <c r="P84" s="21">
        <v>0.0029574692597316055</v>
      </c>
      <c r="Q84" s="21">
        <v>0.5914938519463211</v>
      </c>
      <c r="R84" s="21" t="e">
        <v>#DIV/0!</v>
      </c>
      <c r="S84" s="21">
        <v>0.0010098109399366293</v>
      </c>
      <c r="T84" s="21">
        <v>0.004183199895252385</v>
      </c>
      <c r="U84" s="21" t="e">
        <v>#DIV/0!</v>
      </c>
      <c r="V84" s="21" t="e">
        <v>#DIV/0!</v>
      </c>
      <c r="W84" s="21"/>
      <c r="X84" s="21"/>
      <c r="Y84" s="21"/>
      <c r="Z84" s="21"/>
      <c r="AA84" s="21"/>
      <c r="AB84" s="21"/>
    </row>
    <row r="85">
      <c r="A85" s="20" t="s">
        <v>52</v>
      </c>
      <c r="B85" s="20" t="s">
        <v>52</v>
      </c>
      <c r="C85" s="20" t="s">
        <v>88</v>
      </c>
      <c r="D85" s="20" t="s">
        <v>38</v>
      </c>
      <c r="E85" s="20" t="s">
        <v>33</v>
      </c>
      <c r="F85" s="20">
        <v>195.0</v>
      </c>
      <c r="G85" s="20">
        <v>1669255.0</v>
      </c>
      <c r="H85" s="21"/>
      <c r="I85" s="20">
        <v>200.0</v>
      </c>
      <c r="J85" s="21"/>
      <c r="K85" s="20">
        <v>0.0</v>
      </c>
      <c r="L85" s="20">
        <v>0.0</v>
      </c>
      <c r="M85" s="20">
        <v>0.0</v>
      </c>
      <c r="N85" s="24">
        <v>0.002596505417594507</v>
      </c>
      <c r="O85" s="21">
        <v>0.0015866944776578777</v>
      </c>
      <c r="P85" s="21">
        <v>-0.002596505417594507</v>
      </c>
      <c r="Q85" s="21">
        <v>-0.5193010835189014</v>
      </c>
      <c r="R85" s="21" t="e">
        <v>#DIV/0!</v>
      </c>
      <c r="S85" s="21">
        <v>0.0010098109399366293</v>
      </c>
      <c r="T85" s="21">
        <v>0.004183199895252385</v>
      </c>
      <c r="U85" s="21" t="e">
        <v>#DIV/0!</v>
      </c>
      <c r="V85" s="21" t="e">
        <v>#DIV/0!</v>
      </c>
      <c r="W85" s="21"/>
      <c r="X85" s="21"/>
      <c r="Y85" s="21"/>
      <c r="Z85" s="21"/>
      <c r="AA85" s="21"/>
      <c r="AB85" s="21"/>
    </row>
    <row r="86">
      <c r="A86" s="25" t="s">
        <v>34</v>
      </c>
      <c r="B86" s="25" t="s">
        <v>28</v>
      </c>
      <c r="C86" s="25" t="s">
        <v>78</v>
      </c>
      <c r="D86" s="25" t="s">
        <v>89</v>
      </c>
      <c r="E86" s="25" t="s">
        <v>31</v>
      </c>
      <c r="F86" s="25">
        <v>225.0</v>
      </c>
      <c r="G86" s="25">
        <v>48404.0</v>
      </c>
      <c r="H86" s="26">
        <v>0.003340850776735382</v>
      </c>
      <c r="I86" s="25">
        <v>200.0</v>
      </c>
      <c r="J86" s="25">
        <v>0.6681701553470764</v>
      </c>
      <c r="K86" s="26">
        <v>0.15890000000000004</v>
      </c>
      <c r="L86" s="27">
        <v>0.0309</v>
      </c>
      <c r="M86" s="25">
        <v>42.0</v>
      </c>
      <c r="N86" s="29">
        <v>0.0043906144064283685</v>
      </c>
      <c r="O86" s="26">
        <v>0.0015057378937847847</v>
      </c>
      <c r="P86" s="26">
        <v>-0.0010497636296929866</v>
      </c>
      <c r="Q86" s="26">
        <v>-0.20995272593859732</v>
      </c>
      <c r="R86" s="26">
        <v>-1.321288394830694</v>
      </c>
      <c r="S86" s="26">
        <v>0.0028848765126435836</v>
      </c>
      <c r="T86" s="26">
        <v>0.0058963523002131535</v>
      </c>
      <c r="U86" s="26">
        <v>0.7124597876434349</v>
      </c>
      <c r="V86" s="26">
        <v>-2.6928361680482307</v>
      </c>
      <c r="W86" s="26"/>
      <c r="X86" s="26"/>
      <c r="Y86" s="26"/>
      <c r="Z86" s="26"/>
      <c r="AA86" s="26"/>
      <c r="AB86" s="26"/>
    </row>
    <row r="87">
      <c r="A87" s="25" t="s">
        <v>34</v>
      </c>
      <c r="B87" s="25" t="s">
        <v>28</v>
      </c>
      <c r="C87" s="25" t="s">
        <v>78</v>
      </c>
      <c r="D87" s="25" t="s">
        <v>89</v>
      </c>
      <c r="E87" s="25" t="s">
        <v>33</v>
      </c>
      <c r="F87" s="25">
        <v>227.0</v>
      </c>
      <c r="G87" s="25">
        <v>1.4488525E7</v>
      </c>
      <c r="H87" s="26"/>
      <c r="I87" s="25">
        <v>200.0</v>
      </c>
      <c r="J87" s="26"/>
      <c r="K87" s="26">
        <v>0.15890000000000004</v>
      </c>
      <c r="L87" s="27">
        <v>0.0309</v>
      </c>
      <c r="M87" s="25">
        <v>42.0</v>
      </c>
      <c r="N87" s="29">
        <v>0.0043906144064283685</v>
      </c>
      <c r="O87" s="26">
        <v>0.0015057378937847847</v>
      </c>
      <c r="P87" s="26">
        <v>-0.0043906144064283685</v>
      </c>
      <c r="Q87" s="26">
        <v>-0.8781228812856737</v>
      </c>
      <c r="R87" s="26">
        <v>-5.526261052773275</v>
      </c>
      <c r="S87" s="26">
        <v>0.0028848765126435836</v>
      </c>
      <c r="T87" s="26">
        <v>0.0058963523002131535</v>
      </c>
      <c r="U87" s="26">
        <v>-4.5076195510055985</v>
      </c>
      <c r="V87" s="26">
        <v>-6.213226870614491</v>
      </c>
      <c r="W87" s="26"/>
      <c r="X87" s="26"/>
      <c r="Y87" s="26"/>
      <c r="Z87" s="26"/>
      <c r="AA87" s="26"/>
      <c r="AB87" s="26"/>
    </row>
    <row r="88">
      <c r="A88" s="25" t="s">
        <v>34</v>
      </c>
      <c r="B88" s="25" t="s">
        <v>28</v>
      </c>
      <c r="C88" s="25" t="s">
        <v>79</v>
      </c>
      <c r="D88" s="25" t="s">
        <v>89</v>
      </c>
      <c r="E88" s="25" t="s">
        <v>72</v>
      </c>
      <c r="F88" s="25">
        <v>225.0</v>
      </c>
      <c r="G88" s="25">
        <v>91141.0</v>
      </c>
      <c r="H88" s="26">
        <v>0.005014920517903439</v>
      </c>
      <c r="I88" s="25">
        <v>200.0</v>
      </c>
      <c r="J88" s="25">
        <v>1.0029841035806877</v>
      </c>
      <c r="K88" s="26">
        <v>0.0947</v>
      </c>
      <c r="L88" s="27">
        <v>0.0309</v>
      </c>
      <c r="M88" s="25">
        <v>40.0</v>
      </c>
      <c r="N88" s="29">
        <v>0.0043906144064283685</v>
      </c>
      <c r="O88" s="26">
        <v>0.0015057378937847847</v>
      </c>
      <c r="P88" s="26">
        <v>6.243061114750703E-4</v>
      </c>
      <c r="Q88" s="26">
        <v>0.12486122229501406</v>
      </c>
      <c r="R88" s="26">
        <v>1.3184923156812467</v>
      </c>
      <c r="S88" s="26">
        <v>0.0028848765126435836</v>
      </c>
      <c r="T88" s="26">
        <v>0.0058963523002131535</v>
      </c>
      <c r="U88" s="26">
        <v>6.677253934983871</v>
      </c>
      <c r="V88" s="26">
        <v>-1.4035537934868065</v>
      </c>
      <c r="W88" s="26"/>
      <c r="X88" s="26"/>
      <c r="Y88" s="26"/>
      <c r="Z88" s="26"/>
      <c r="AA88" s="26"/>
      <c r="AB88" s="26"/>
    </row>
    <row r="89">
      <c r="A89" s="25" t="s">
        <v>34</v>
      </c>
      <c r="B89" s="25" t="s">
        <v>28</v>
      </c>
      <c r="C89" s="25" t="s">
        <v>79</v>
      </c>
      <c r="D89" s="25" t="s">
        <v>89</v>
      </c>
      <c r="E89" s="25" t="s">
        <v>33</v>
      </c>
      <c r="F89" s="25">
        <v>227.0</v>
      </c>
      <c r="G89" s="25">
        <v>1.8173967E7</v>
      </c>
      <c r="H89" s="26"/>
      <c r="I89" s="25">
        <v>200.0</v>
      </c>
      <c r="J89" s="26"/>
      <c r="K89" s="26">
        <v>0.0947</v>
      </c>
      <c r="L89" s="27">
        <v>0.0309</v>
      </c>
      <c r="M89" s="25">
        <v>40.0</v>
      </c>
      <c r="N89" s="29">
        <v>0.0043906144064283685</v>
      </c>
      <c r="O89" s="26">
        <v>0.0015057378937847847</v>
      </c>
      <c r="P89" s="26">
        <v>-0.0043906144064283685</v>
      </c>
      <c r="Q89" s="26">
        <v>-0.8781228812856737</v>
      </c>
      <c r="R89" s="26">
        <v>-9.272680900587895</v>
      </c>
      <c r="S89" s="26">
        <v>0.0028848765126435836</v>
      </c>
      <c r="T89" s="26">
        <v>0.0058963523002131535</v>
      </c>
      <c r="U89" s="26">
        <v>-9.043500039635058</v>
      </c>
      <c r="V89" s="26">
        <v>-9.389096019447695</v>
      </c>
      <c r="W89" s="26"/>
      <c r="X89" s="26"/>
      <c r="Y89" s="26"/>
      <c r="Z89" s="26"/>
      <c r="AA89" s="26"/>
      <c r="AB89" s="26"/>
    </row>
    <row r="90">
      <c r="A90" s="25" t="s">
        <v>34</v>
      </c>
      <c r="B90" s="25" t="s">
        <v>41</v>
      </c>
      <c r="C90" s="25" t="s">
        <v>80</v>
      </c>
      <c r="D90" s="25" t="s">
        <v>89</v>
      </c>
      <c r="E90" s="25" t="s">
        <v>72</v>
      </c>
      <c r="F90" s="25">
        <v>225.0</v>
      </c>
      <c r="G90" s="25">
        <v>218338.0</v>
      </c>
      <c r="H90" s="26">
        <v>0.006435497532122959</v>
      </c>
      <c r="I90" s="25">
        <v>200.0</v>
      </c>
      <c r="J90" s="25">
        <v>1.2870995064245918</v>
      </c>
      <c r="K90" s="26">
        <v>0.09899999999999998</v>
      </c>
      <c r="L90" s="27">
        <v>0.0309</v>
      </c>
      <c r="M90" s="25">
        <v>38.0</v>
      </c>
      <c r="N90" s="29">
        <v>0.0043906144064283685</v>
      </c>
      <c r="O90" s="26">
        <v>0.0015057378937847847</v>
      </c>
      <c r="P90" s="26">
        <v>0.00204488312569459</v>
      </c>
      <c r="Q90" s="26">
        <v>0.408976625138918</v>
      </c>
      <c r="R90" s="26">
        <v>4.1310770216052335</v>
      </c>
      <c r="S90" s="26">
        <v>0.0028848765126435836</v>
      </c>
      <c r="T90" s="26">
        <v>0.0058963523002131535</v>
      </c>
      <c r="U90" s="26">
        <v>10.427668192303601</v>
      </c>
      <c r="V90" s="26">
        <v>0.8300927358118633</v>
      </c>
      <c r="W90" s="26"/>
      <c r="X90" s="26"/>
      <c r="Y90" s="26"/>
      <c r="Z90" s="26"/>
      <c r="AA90" s="26"/>
      <c r="AB90" s="26"/>
    </row>
    <row r="91">
      <c r="A91" s="25" t="s">
        <v>34</v>
      </c>
      <c r="B91" s="25" t="s">
        <v>41</v>
      </c>
      <c r="C91" s="25" t="s">
        <v>80</v>
      </c>
      <c r="D91" s="25" t="s">
        <v>89</v>
      </c>
      <c r="E91" s="25" t="s">
        <v>33</v>
      </c>
      <c r="F91" s="25">
        <v>227.0</v>
      </c>
      <c r="G91" s="25">
        <v>3.3927136E7</v>
      </c>
      <c r="H91" s="26"/>
      <c r="I91" s="25">
        <v>200.0</v>
      </c>
      <c r="J91" s="26"/>
      <c r="K91" s="26">
        <v>0.09899999999999998</v>
      </c>
      <c r="L91" s="27">
        <v>0.0309</v>
      </c>
      <c r="M91" s="25">
        <v>38.0</v>
      </c>
      <c r="N91" s="29">
        <v>0.0043906144064283685</v>
      </c>
      <c r="O91" s="26">
        <v>0.0015057378937847847</v>
      </c>
      <c r="P91" s="26">
        <v>-0.0043906144064283685</v>
      </c>
      <c r="Q91" s="26">
        <v>-0.8781228812856737</v>
      </c>
      <c r="R91" s="26">
        <v>-8.869928093794686</v>
      </c>
      <c r="S91" s="26">
        <v>0.0028848765126435836</v>
      </c>
      <c r="T91" s="26">
        <v>0.0058963523002131535</v>
      </c>
      <c r="U91" s="26">
        <v>-8.472471402771173</v>
      </c>
      <c r="V91" s="26">
        <v>-9.078294534585302</v>
      </c>
      <c r="W91" s="26"/>
      <c r="X91" s="26"/>
      <c r="Y91" s="26"/>
      <c r="Z91" s="26"/>
      <c r="AA91" s="26"/>
      <c r="AB91" s="26"/>
    </row>
    <row r="92">
      <c r="A92" s="25" t="s">
        <v>34</v>
      </c>
      <c r="B92" s="25" t="s">
        <v>41</v>
      </c>
      <c r="C92" s="25" t="s">
        <v>81</v>
      </c>
      <c r="D92" s="25" t="s">
        <v>89</v>
      </c>
      <c r="E92" s="25" t="s">
        <v>72</v>
      </c>
      <c r="F92" s="25">
        <v>225.0</v>
      </c>
      <c r="G92" s="25">
        <v>24755.0</v>
      </c>
      <c r="H92" s="26">
        <v>0.0039045242481917817</v>
      </c>
      <c r="I92" s="25">
        <v>200.0</v>
      </c>
      <c r="J92" s="25">
        <v>0.7809048496383564</v>
      </c>
      <c r="K92" s="26">
        <v>0.12240000000000006</v>
      </c>
      <c r="L92" s="27">
        <v>0.0309</v>
      </c>
      <c r="M92" s="25">
        <v>43.0</v>
      </c>
      <c r="N92" s="29">
        <v>0.0043906144064283685</v>
      </c>
      <c r="O92" s="26">
        <v>0.0015057378937847847</v>
      </c>
      <c r="P92" s="26">
        <v>-4.860901582365868E-4</v>
      </c>
      <c r="Q92" s="26">
        <v>-0.09721803164731736</v>
      </c>
      <c r="R92" s="26">
        <v>-0.794264964438867</v>
      </c>
      <c r="S92" s="26">
        <v>0.0028848765126435836</v>
      </c>
      <c r="T92" s="26">
        <v>0.0058963523002131535</v>
      </c>
      <c r="U92" s="26">
        <v>2.2287382197774805</v>
      </c>
      <c r="V92" s="26">
        <v>-2.598601502963302</v>
      </c>
      <c r="W92" s="26"/>
      <c r="X92" s="26"/>
      <c r="Y92" s="26"/>
      <c r="Z92" s="26"/>
      <c r="AA92" s="26"/>
      <c r="AB92" s="26"/>
    </row>
    <row r="93">
      <c r="A93" s="25" t="s">
        <v>34</v>
      </c>
      <c r="B93" s="25" t="s">
        <v>41</v>
      </c>
      <c r="C93" s="25" t="s">
        <v>81</v>
      </c>
      <c r="D93" s="25" t="s">
        <v>89</v>
      </c>
      <c r="E93" s="25" t="s">
        <v>33</v>
      </c>
      <c r="F93" s="25">
        <v>227.0</v>
      </c>
      <c r="G93" s="25">
        <v>6340081.0</v>
      </c>
      <c r="H93" s="26"/>
      <c r="I93" s="25">
        <v>200.0</v>
      </c>
      <c r="J93" s="26"/>
      <c r="K93" s="26">
        <v>0.12240000000000006</v>
      </c>
      <c r="L93" s="27">
        <v>0.0309</v>
      </c>
      <c r="M93" s="25">
        <v>43.0</v>
      </c>
      <c r="N93" s="29">
        <v>0.0043906144064283685</v>
      </c>
      <c r="O93" s="26">
        <v>0.0015057378937847847</v>
      </c>
      <c r="P93" s="26">
        <v>-0.0043906144064283685</v>
      </c>
      <c r="Q93" s="26">
        <v>-0.8781228812856737</v>
      </c>
      <c r="R93" s="26">
        <v>-7.174206546451579</v>
      </c>
      <c r="S93" s="26">
        <v>0.0028848765126435836</v>
      </c>
      <c r="T93" s="26">
        <v>0.0058963523002131535</v>
      </c>
      <c r="U93" s="26">
        <v>-6.305741011242802</v>
      </c>
      <c r="V93" s="26">
        <v>-7.692566601713177</v>
      </c>
      <c r="W93" s="26"/>
      <c r="X93" s="26"/>
      <c r="Y93" s="26"/>
      <c r="Z93" s="26"/>
      <c r="AA93" s="26"/>
      <c r="AB93" s="26"/>
    </row>
    <row r="94">
      <c r="A94" s="25" t="s">
        <v>27</v>
      </c>
      <c r="B94" s="25" t="s">
        <v>28</v>
      </c>
      <c r="C94" s="25" t="s">
        <v>29</v>
      </c>
      <c r="D94" s="25" t="s">
        <v>89</v>
      </c>
      <c r="E94" s="25" t="s">
        <v>72</v>
      </c>
      <c r="F94" s="25">
        <v>225.0</v>
      </c>
      <c r="G94" s="25">
        <v>252552.0</v>
      </c>
      <c r="H94" s="26">
        <v>0.005709515447626761</v>
      </c>
      <c r="I94" s="25">
        <v>200.0</v>
      </c>
      <c r="J94" s="25">
        <v>1.1419030895253524</v>
      </c>
      <c r="K94" s="26">
        <v>0.13890000000000002</v>
      </c>
      <c r="L94" s="27">
        <v>0.0309</v>
      </c>
      <c r="M94" s="25">
        <v>38.0</v>
      </c>
      <c r="N94" s="29">
        <v>0.0043906144064283685</v>
      </c>
      <c r="O94" s="26">
        <v>0.0015057378937847847</v>
      </c>
      <c r="P94" s="26">
        <v>0.0013189010411983927</v>
      </c>
      <c r="Q94" s="26">
        <v>0.2637802082396785</v>
      </c>
      <c r="R94" s="26">
        <v>1.8990655740797586</v>
      </c>
      <c r="S94" s="26">
        <v>0.0028848765126435836</v>
      </c>
      <c r="T94" s="26">
        <v>0.0058963523002131535</v>
      </c>
      <c r="U94" s="26">
        <v>5.230812842561439</v>
      </c>
      <c r="V94" s="26">
        <v>-0.2200669641771404</v>
      </c>
      <c r="W94" s="26"/>
      <c r="X94" s="26"/>
      <c r="Y94" s="26"/>
      <c r="Z94" s="26"/>
      <c r="AA94" s="26"/>
      <c r="AB94" s="26"/>
    </row>
    <row r="95">
      <c r="A95" s="25" t="s">
        <v>27</v>
      </c>
      <c r="B95" s="25" t="s">
        <v>28</v>
      </c>
      <c r="C95" s="25" t="s">
        <v>29</v>
      </c>
      <c r="D95" s="25" t="s">
        <v>89</v>
      </c>
      <c r="E95" s="25" t="s">
        <v>33</v>
      </c>
      <c r="F95" s="25">
        <v>227.0</v>
      </c>
      <c r="G95" s="25">
        <v>4.4233526E7</v>
      </c>
      <c r="H95" s="26"/>
      <c r="I95" s="25">
        <v>200.0</v>
      </c>
      <c r="J95" s="26"/>
      <c r="K95" s="26">
        <v>0.13890000000000002</v>
      </c>
      <c r="L95" s="27">
        <v>0.0309</v>
      </c>
      <c r="M95" s="25">
        <v>38.0</v>
      </c>
      <c r="N95" s="29">
        <v>0.0043906144064283685</v>
      </c>
      <c r="O95" s="26">
        <v>0.0015057378937847847</v>
      </c>
      <c r="P95" s="26">
        <v>-0.0043906144064283685</v>
      </c>
      <c r="Q95" s="26">
        <v>-0.8781228812856737</v>
      </c>
      <c r="R95" s="26">
        <v>-6.321978986937895</v>
      </c>
      <c r="S95" s="26">
        <v>0.0028848765126435836</v>
      </c>
      <c r="T95" s="26">
        <v>0.0058963523002131535</v>
      </c>
      <c r="U95" s="26">
        <v>-5.342363912302932</v>
      </c>
      <c r="V95" s="26">
        <v>-6.945055712854125</v>
      </c>
      <c r="W95" s="26"/>
      <c r="X95" s="26"/>
      <c r="Y95" s="26"/>
      <c r="Z95" s="26"/>
      <c r="AA95" s="26"/>
      <c r="AB95" s="26"/>
    </row>
    <row r="96">
      <c r="A96" s="25" t="s">
        <v>27</v>
      </c>
      <c r="B96" s="25" t="s">
        <v>28</v>
      </c>
      <c r="C96" s="25" t="s">
        <v>82</v>
      </c>
      <c r="D96" s="25" t="s">
        <v>89</v>
      </c>
      <c r="E96" s="25" t="s">
        <v>72</v>
      </c>
      <c r="F96" s="25">
        <v>225.0</v>
      </c>
      <c r="G96" s="25">
        <v>117604.0</v>
      </c>
      <c r="H96" s="26">
        <v>0.004835466711719403</v>
      </c>
      <c r="I96" s="25">
        <v>200.0</v>
      </c>
      <c r="J96" s="25">
        <v>0.9670933423438807</v>
      </c>
      <c r="K96" s="25">
        <v>0.11</v>
      </c>
      <c r="L96" s="27">
        <v>0.0309</v>
      </c>
      <c r="M96" s="25">
        <v>41.0</v>
      </c>
      <c r="N96" s="29">
        <v>0.0043906144064283685</v>
      </c>
      <c r="O96" s="26">
        <v>0.0015057378937847847</v>
      </c>
      <c r="P96" s="26">
        <v>4.4485230529103456E-4</v>
      </c>
      <c r="Q96" s="26">
        <v>0.08897046105820691</v>
      </c>
      <c r="R96" s="26">
        <v>0.8088223732564265</v>
      </c>
      <c r="S96" s="26">
        <v>0.0028848765126435836</v>
      </c>
      <c r="T96" s="26">
        <v>0.0058963523002131535</v>
      </c>
      <c r="U96" s="26">
        <v>4.931960048232161</v>
      </c>
      <c r="V96" s="26">
        <v>-1.5058702462650821</v>
      </c>
      <c r="W96" s="26"/>
      <c r="X96" s="26"/>
      <c r="Y96" s="26"/>
      <c r="Z96" s="26"/>
      <c r="AA96" s="26"/>
      <c r="AB96" s="26"/>
    </row>
    <row r="97">
      <c r="A97" s="25" t="s">
        <v>27</v>
      </c>
      <c r="B97" s="25" t="s">
        <v>28</v>
      </c>
      <c r="C97" s="25" t="s">
        <v>82</v>
      </c>
      <c r="D97" s="25" t="s">
        <v>89</v>
      </c>
      <c r="E97" s="25" t="s">
        <v>33</v>
      </c>
      <c r="F97" s="25">
        <v>227.0</v>
      </c>
      <c r="G97" s="25">
        <v>2.4321127E7</v>
      </c>
      <c r="H97" s="26"/>
      <c r="I97" s="25">
        <v>200.0</v>
      </c>
      <c r="J97" s="26"/>
      <c r="K97" s="25">
        <v>0.11</v>
      </c>
      <c r="L97" s="27">
        <v>0.0309</v>
      </c>
      <c r="M97" s="25">
        <v>41.0</v>
      </c>
      <c r="N97" s="29">
        <v>0.0043906144064283685</v>
      </c>
      <c r="O97" s="26">
        <v>0.0015057378937847847</v>
      </c>
      <c r="P97" s="26">
        <v>-0.0043906144064283685</v>
      </c>
      <c r="Q97" s="26">
        <v>-0.8781228812856737</v>
      </c>
      <c r="R97" s="26">
        <v>-7.982935284415215</v>
      </c>
      <c r="S97" s="26">
        <v>0.0028848765126435836</v>
      </c>
      <c r="T97" s="26">
        <v>0.0058963523002131535</v>
      </c>
      <c r="U97" s="26">
        <v>-7.294251612246735</v>
      </c>
      <c r="V97" s="26">
        <v>-8.369556139408308</v>
      </c>
      <c r="W97" s="26"/>
      <c r="X97" s="26"/>
      <c r="Y97" s="26"/>
      <c r="Z97" s="26"/>
      <c r="AA97" s="26"/>
      <c r="AB97" s="26"/>
    </row>
    <row r="98">
      <c r="A98" s="25" t="s">
        <v>27</v>
      </c>
      <c r="B98" s="25" t="s">
        <v>41</v>
      </c>
      <c r="C98" s="25" t="s">
        <v>46</v>
      </c>
      <c r="D98" s="25" t="s">
        <v>89</v>
      </c>
      <c r="E98" s="25" t="s">
        <v>72</v>
      </c>
      <c r="F98" s="25">
        <v>225.0</v>
      </c>
      <c r="G98" s="25">
        <v>18292.0</v>
      </c>
      <c r="H98" s="26">
        <v>0.006427320539596961</v>
      </c>
      <c r="I98" s="25">
        <v>200.0</v>
      </c>
      <c r="J98" s="25">
        <v>1.2854641079193923</v>
      </c>
      <c r="K98" s="26">
        <v>0.1279999999999999</v>
      </c>
      <c r="L98" s="27">
        <v>0.0309</v>
      </c>
      <c r="M98" s="25">
        <v>40.0</v>
      </c>
      <c r="N98" s="29">
        <v>0.0043906144064283685</v>
      </c>
      <c r="O98" s="26">
        <v>0.0015057378937847847</v>
      </c>
      <c r="P98" s="26">
        <v>0.0020367061331685926</v>
      </c>
      <c r="Q98" s="26">
        <v>0.4073412266337185</v>
      </c>
      <c r="R98" s="26">
        <v>3.1823533330759286</v>
      </c>
      <c r="S98" s="26">
        <v>0.0028848765126435836</v>
      </c>
      <c r="T98" s="26">
        <v>0.0058963523002131535</v>
      </c>
      <c r="U98" s="26">
        <v>7.296486152324164</v>
      </c>
      <c r="V98" s="26">
        <v>0.6683048953855355</v>
      </c>
      <c r="W98" s="26"/>
      <c r="X98" s="26"/>
      <c r="Y98" s="26"/>
      <c r="Z98" s="26"/>
      <c r="AA98" s="26"/>
      <c r="AB98" s="26"/>
    </row>
    <row r="99">
      <c r="A99" s="25" t="s">
        <v>27</v>
      </c>
      <c r="B99" s="25" t="s">
        <v>41</v>
      </c>
      <c r="C99" s="25" t="s">
        <v>46</v>
      </c>
      <c r="D99" s="25" t="s">
        <v>89</v>
      </c>
      <c r="E99" s="25" t="s">
        <v>33</v>
      </c>
      <c r="F99" s="25">
        <v>227.0</v>
      </c>
      <c r="G99" s="25">
        <v>2845976.0</v>
      </c>
      <c r="H99" s="26"/>
      <c r="I99" s="25">
        <v>200.0</v>
      </c>
      <c r="J99" s="26"/>
      <c r="K99" s="26">
        <v>0.1279999999999999</v>
      </c>
      <c r="L99" s="27">
        <v>0.0309</v>
      </c>
      <c r="M99" s="25">
        <v>40.0</v>
      </c>
      <c r="N99" s="29">
        <v>0.0043906144064283685</v>
      </c>
      <c r="O99" s="26">
        <v>0.0015057378937847847</v>
      </c>
      <c r="P99" s="26">
        <v>-0.0043906144064283685</v>
      </c>
      <c r="Q99" s="26">
        <v>-0.8781228812856737</v>
      </c>
      <c r="R99" s="26">
        <v>-6.860335010044332</v>
      </c>
      <c r="S99" s="26">
        <v>0.0028848765126435836</v>
      </c>
      <c r="T99" s="26">
        <v>0.0058963523002131535</v>
      </c>
      <c r="U99" s="26">
        <v>-5.942073146536739</v>
      </c>
      <c r="V99" s="26">
        <v>-7.421462932930343</v>
      </c>
      <c r="W99" s="26"/>
      <c r="X99" s="26"/>
      <c r="Y99" s="26"/>
      <c r="Z99" s="26"/>
      <c r="AA99" s="26"/>
      <c r="AB99" s="26"/>
    </row>
    <row r="100">
      <c r="A100" s="25" t="s">
        <v>27</v>
      </c>
      <c r="B100" s="25" t="s">
        <v>41</v>
      </c>
      <c r="C100" s="25" t="s">
        <v>47</v>
      </c>
      <c r="D100" s="25" t="s">
        <v>89</v>
      </c>
      <c r="E100" s="25" t="s">
        <v>72</v>
      </c>
      <c r="F100" s="25">
        <v>225.0</v>
      </c>
      <c r="G100" s="25">
        <v>100473.0</v>
      </c>
      <c r="H100" s="26">
        <v>0.00626560625367034</v>
      </c>
      <c r="I100" s="25">
        <v>200.0</v>
      </c>
      <c r="J100" s="25">
        <v>1.2531212507340679</v>
      </c>
      <c r="K100" s="26">
        <v>0.13030000000000008</v>
      </c>
      <c r="L100" s="27">
        <v>0.0309</v>
      </c>
      <c r="M100" s="25">
        <v>36.0</v>
      </c>
      <c r="N100" s="29">
        <v>0.0043906144064283685</v>
      </c>
      <c r="O100" s="26">
        <v>0.0015057378937847847</v>
      </c>
      <c r="P100" s="26">
        <v>0.0018749918472419714</v>
      </c>
      <c r="Q100" s="26">
        <v>0.37499836944839426</v>
      </c>
      <c r="R100" s="26">
        <v>2.8779613925433156</v>
      </c>
      <c r="S100" s="26">
        <v>0.0028848765126435836</v>
      </c>
      <c r="T100" s="26">
        <v>0.0058963523002131535</v>
      </c>
      <c r="U100" s="26">
        <v>6.8022731207781755</v>
      </c>
      <c r="V100" s="26">
        <v>0.4581314559022161</v>
      </c>
      <c r="W100" s="26"/>
      <c r="X100" s="26"/>
      <c r="Y100" s="26"/>
      <c r="Z100" s="26"/>
      <c r="AA100" s="26"/>
      <c r="AB100" s="26"/>
    </row>
    <row r="101">
      <c r="A101" s="25" t="s">
        <v>27</v>
      </c>
      <c r="B101" s="25" t="s">
        <v>41</v>
      </c>
      <c r="C101" s="25" t="s">
        <v>47</v>
      </c>
      <c r="D101" s="25" t="s">
        <v>89</v>
      </c>
      <c r="E101" s="25" t="s">
        <v>33</v>
      </c>
      <c r="F101" s="25">
        <v>227.0</v>
      </c>
      <c r="G101" s="25">
        <v>1.6035639E7</v>
      </c>
      <c r="H101" s="26"/>
      <c r="I101" s="25">
        <v>200.0</v>
      </c>
      <c r="J101" s="26"/>
      <c r="K101" s="26">
        <v>0.13030000000000008</v>
      </c>
      <c r="L101" s="27">
        <v>0.0309</v>
      </c>
      <c r="M101" s="25">
        <v>36.0</v>
      </c>
      <c r="N101" s="29">
        <v>0.0043906144064283685</v>
      </c>
      <c r="O101" s="26">
        <v>0.0015057378937847847</v>
      </c>
      <c r="P101" s="26">
        <v>-0.0043906144064283685</v>
      </c>
      <c r="Q101" s="26">
        <v>-0.8781228812856737</v>
      </c>
      <c r="R101" s="26">
        <v>-6.739239303804092</v>
      </c>
      <c r="S101" s="26">
        <v>0.0028848765126435836</v>
      </c>
      <c r="T101" s="26">
        <v>0.0058963523002131535</v>
      </c>
      <c r="U101" s="26">
        <v>-5.804580508337186</v>
      </c>
      <c r="V101" s="26">
        <v>-7.315573573465446</v>
      </c>
      <c r="W101" s="26"/>
      <c r="X101" s="26"/>
      <c r="Y101" s="26"/>
      <c r="Z101" s="26"/>
      <c r="AA101" s="26"/>
      <c r="AB101" s="26"/>
    </row>
    <row r="102">
      <c r="A102" s="25" t="s">
        <v>52</v>
      </c>
      <c r="B102" s="25" t="s">
        <v>52</v>
      </c>
      <c r="C102" s="25" t="s">
        <v>83</v>
      </c>
      <c r="D102" s="25" t="s">
        <v>89</v>
      </c>
      <c r="E102" s="25" t="s">
        <v>72</v>
      </c>
      <c r="F102" s="25">
        <v>225.0</v>
      </c>
      <c r="G102" s="25">
        <v>49797.0</v>
      </c>
      <c r="H102" s="26">
        <v>0.0031544426445019725</v>
      </c>
      <c r="I102" s="25">
        <v>200.0</v>
      </c>
      <c r="J102" s="25">
        <v>0.6308885289003945</v>
      </c>
      <c r="K102" s="25">
        <v>0.0</v>
      </c>
      <c r="L102" s="25">
        <v>0.0</v>
      </c>
      <c r="M102" s="25">
        <v>0.0</v>
      </c>
      <c r="N102" s="29">
        <v>0.0043906144064283685</v>
      </c>
      <c r="O102" s="26">
        <v>0.0015057378937847847</v>
      </c>
      <c r="P102" s="26">
        <v>-0.001236171761926396</v>
      </c>
      <c r="Q102" s="26">
        <v>-0.2472343523852792</v>
      </c>
      <c r="R102" s="26" t="e">
        <v>#DIV/0!</v>
      </c>
      <c r="S102" s="26">
        <v>0.0028848765126435836</v>
      </c>
      <c r="T102" s="26">
        <v>0.0058963523002131535</v>
      </c>
      <c r="U102" s="26" t="e">
        <v>#DIV/0!</v>
      </c>
      <c r="V102" s="26" t="e">
        <v>#DIV/0!</v>
      </c>
      <c r="W102" s="26"/>
      <c r="X102" s="26"/>
      <c r="Y102" s="26"/>
      <c r="Z102" s="26"/>
      <c r="AA102" s="26"/>
      <c r="AB102" s="26"/>
    </row>
    <row r="103">
      <c r="A103" s="25" t="s">
        <v>52</v>
      </c>
      <c r="B103" s="25" t="s">
        <v>52</v>
      </c>
      <c r="C103" s="25" t="s">
        <v>83</v>
      </c>
      <c r="D103" s="25" t="s">
        <v>89</v>
      </c>
      <c r="E103" s="25" t="s">
        <v>33</v>
      </c>
      <c r="F103" s="25">
        <v>227.0</v>
      </c>
      <c r="G103" s="25">
        <v>1.5786307E7</v>
      </c>
      <c r="H103" s="26"/>
      <c r="I103" s="25">
        <v>200.0</v>
      </c>
      <c r="J103" s="26"/>
      <c r="K103" s="25">
        <v>0.0</v>
      </c>
      <c r="L103" s="25">
        <v>0.0</v>
      </c>
      <c r="M103" s="25">
        <v>0.0</v>
      </c>
      <c r="N103" s="29">
        <v>0.0043906144064283685</v>
      </c>
      <c r="O103" s="26">
        <v>0.0015057378937847847</v>
      </c>
      <c r="P103" s="26">
        <v>-0.0043906144064283685</v>
      </c>
      <c r="Q103" s="26">
        <v>-0.8781228812856737</v>
      </c>
      <c r="R103" s="26" t="e">
        <v>#DIV/0!</v>
      </c>
      <c r="S103" s="26">
        <v>0.0028848765126435836</v>
      </c>
      <c r="T103" s="26">
        <v>0.0058963523002131535</v>
      </c>
      <c r="U103" s="26" t="e">
        <v>#DIV/0!</v>
      </c>
      <c r="V103" s="26" t="e">
        <v>#DIV/0!</v>
      </c>
      <c r="W103" s="26"/>
      <c r="X103" s="26"/>
      <c r="Y103" s="26"/>
      <c r="Z103" s="26"/>
      <c r="AA103" s="26"/>
      <c r="AB103" s="26"/>
    </row>
    <row r="104">
      <c r="A104" s="25" t="s">
        <v>52</v>
      </c>
      <c r="B104" s="25" t="s">
        <v>52</v>
      </c>
      <c r="C104" s="25" t="s">
        <v>84</v>
      </c>
      <c r="D104" s="25" t="s">
        <v>89</v>
      </c>
      <c r="E104" s="25" t="s">
        <v>72</v>
      </c>
      <c r="F104" s="25">
        <v>225.0</v>
      </c>
      <c r="G104" s="25">
        <v>102653.0</v>
      </c>
      <c r="H104" s="26">
        <v>0.006653150331785795</v>
      </c>
      <c r="I104" s="25">
        <v>200.0</v>
      </c>
      <c r="J104" s="25">
        <v>1.330630066357159</v>
      </c>
      <c r="K104" s="25">
        <v>0.0</v>
      </c>
      <c r="L104" s="25">
        <v>0.0</v>
      </c>
      <c r="M104" s="25">
        <v>0.0</v>
      </c>
      <c r="N104" s="29">
        <v>0.0043906144064283685</v>
      </c>
      <c r="O104" s="26">
        <v>0.0015057378937847847</v>
      </c>
      <c r="P104" s="26">
        <v>0.0022625359253574265</v>
      </c>
      <c r="Q104" s="26">
        <v>0.4525071850714853</v>
      </c>
      <c r="R104" s="26" t="e">
        <v>#DIV/0!</v>
      </c>
      <c r="S104" s="26">
        <v>0.0028848765126435836</v>
      </c>
      <c r="T104" s="26">
        <v>0.0058963523002131535</v>
      </c>
      <c r="U104" s="26" t="e">
        <v>#DIV/0!</v>
      </c>
      <c r="V104" s="26" t="e">
        <v>#DIV/0!</v>
      </c>
      <c r="W104" s="26"/>
      <c r="X104" s="26"/>
      <c r="Y104" s="26"/>
      <c r="Z104" s="26"/>
      <c r="AA104" s="26"/>
      <c r="AB104" s="26"/>
    </row>
    <row r="105">
      <c r="A105" s="25" t="s">
        <v>52</v>
      </c>
      <c r="B105" s="25" t="s">
        <v>52</v>
      </c>
      <c r="C105" s="25" t="s">
        <v>84</v>
      </c>
      <c r="D105" s="25" t="s">
        <v>89</v>
      </c>
      <c r="E105" s="25" t="s">
        <v>33</v>
      </c>
      <c r="F105" s="25">
        <v>227.0</v>
      </c>
      <c r="G105" s="25">
        <v>1.5429232E7</v>
      </c>
      <c r="H105" s="26"/>
      <c r="I105" s="25">
        <v>200.0</v>
      </c>
      <c r="J105" s="26"/>
      <c r="K105" s="25">
        <v>0.0</v>
      </c>
      <c r="L105" s="25">
        <v>0.0</v>
      </c>
      <c r="M105" s="25">
        <v>0.0</v>
      </c>
      <c r="N105" s="29">
        <v>0.0043906144064283685</v>
      </c>
      <c r="O105" s="26">
        <v>0.0015057378937847847</v>
      </c>
      <c r="P105" s="26">
        <v>-0.0043906144064283685</v>
      </c>
      <c r="Q105" s="26">
        <v>-0.8781228812856737</v>
      </c>
      <c r="R105" s="26" t="e">
        <v>#DIV/0!</v>
      </c>
      <c r="S105" s="26">
        <v>0.0028848765126435836</v>
      </c>
      <c r="T105" s="26">
        <v>0.0058963523002131535</v>
      </c>
      <c r="U105" s="26" t="e">
        <v>#DIV/0!</v>
      </c>
      <c r="V105" s="26" t="e">
        <v>#DIV/0!</v>
      </c>
      <c r="W105" s="26"/>
      <c r="X105" s="26"/>
      <c r="Y105" s="26"/>
      <c r="Z105" s="26"/>
      <c r="AA105" s="26"/>
      <c r="AB105" s="26"/>
    </row>
    <row r="106">
      <c r="A106" s="25" t="s">
        <v>52</v>
      </c>
      <c r="B106" s="25" t="s">
        <v>52</v>
      </c>
      <c r="C106" s="25" t="s">
        <v>85</v>
      </c>
      <c r="D106" s="25" t="s">
        <v>89</v>
      </c>
      <c r="E106" s="25" t="s">
        <v>72</v>
      </c>
      <c r="F106" s="25">
        <v>225.0</v>
      </c>
      <c r="G106" s="25">
        <v>147571.0</v>
      </c>
      <c r="H106" s="26">
        <v>0.005260118905613247</v>
      </c>
      <c r="I106" s="25">
        <v>200.0</v>
      </c>
      <c r="J106" s="25">
        <v>1.0520237811226494</v>
      </c>
      <c r="K106" s="25">
        <v>0.0</v>
      </c>
      <c r="L106" s="25">
        <v>0.0</v>
      </c>
      <c r="M106" s="25">
        <v>0.0</v>
      </c>
      <c r="N106" s="29">
        <v>0.0043906144064283685</v>
      </c>
      <c r="O106" s="26">
        <v>0.0015057378937847847</v>
      </c>
      <c r="P106" s="26">
        <v>8.695044991848784E-4</v>
      </c>
      <c r="Q106" s="26">
        <v>0.17390089983697568</v>
      </c>
      <c r="R106" s="26" t="e">
        <v>#DIV/0!</v>
      </c>
      <c r="S106" s="26">
        <v>0.0028848765126435836</v>
      </c>
      <c r="T106" s="26">
        <v>0.0058963523002131535</v>
      </c>
      <c r="U106" s="26" t="e">
        <v>#DIV/0!</v>
      </c>
      <c r="V106" s="26" t="e">
        <v>#DIV/0!</v>
      </c>
      <c r="W106" s="26"/>
      <c r="X106" s="26"/>
      <c r="Y106" s="26"/>
      <c r="Z106" s="26"/>
      <c r="AA106" s="26"/>
      <c r="AB106" s="26"/>
    </row>
    <row r="107">
      <c r="A107" s="25" t="s">
        <v>52</v>
      </c>
      <c r="B107" s="25" t="s">
        <v>52</v>
      </c>
      <c r="C107" s="25" t="s">
        <v>85</v>
      </c>
      <c r="D107" s="25" t="s">
        <v>89</v>
      </c>
      <c r="E107" s="25" t="s">
        <v>33</v>
      </c>
      <c r="F107" s="25">
        <v>227.0</v>
      </c>
      <c r="G107" s="25">
        <v>2.8054689E7</v>
      </c>
      <c r="H107" s="26"/>
      <c r="I107" s="25">
        <v>200.0</v>
      </c>
      <c r="J107" s="26"/>
      <c r="K107" s="25">
        <v>0.0</v>
      </c>
      <c r="L107" s="25">
        <v>0.0</v>
      </c>
      <c r="M107" s="25">
        <v>0.0</v>
      </c>
      <c r="N107" s="29">
        <v>0.0043906144064283685</v>
      </c>
      <c r="O107" s="26">
        <v>0.0015057378937847847</v>
      </c>
      <c r="P107" s="26">
        <v>-0.0043906144064283685</v>
      </c>
      <c r="Q107" s="26">
        <v>-0.8781228812856737</v>
      </c>
      <c r="R107" s="26" t="e">
        <v>#DIV/0!</v>
      </c>
      <c r="S107" s="26">
        <v>0.0028848765126435836</v>
      </c>
      <c r="T107" s="26">
        <v>0.0058963523002131535</v>
      </c>
      <c r="U107" s="26" t="e">
        <v>#DIV/0!</v>
      </c>
      <c r="V107" s="26" t="e">
        <v>#DIV/0!</v>
      </c>
      <c r="W107" s="26"/>
      <c r="X107" s="26"/>
      <c r="Y107" s="26"/>
      <c r="Z107" s="26"/>
      <c r="AA107" s="26"/>
      <c r="AB107" s="26"/>
    </row>
    <row r="108">
      <c r="A108" s="25" t="s">
        <v>52</v>
      </c>
      <c r="B108" s="25" t="s">
        <v>52</v>
      </c>
      <c r="C108" s="25" t="s">
        <v>86</v>
      </c>
      <c r="D108" s="25" t="s">
        <v>89</v>
      </c>
      <c r="E108" s="25" t="s">
        <v>72</v>
      </c>
      <c r="F108" s="25">
        <v>225.0</v>
      </c>
      <c r="G108" s="25">
        <v>43319.0</v>
      </c>
      <c r="H108" s="26">
        <v>0.0032703674914947344</v>
      </c>
      <c r="I108" s="25">
        <v>200.0</v>
      </c>
      <c r="J108" s="25">
        <v>0.6540734982989469</v>
      </c>
      <c r="K108" s="25">
        <v>0.0</v>
      </c>
      <c r="L108" s="25">
        <v>0.0</v>
      </c>
      <c r="M108" s="25">
        <v>0.0</v>
      </c>
      <c r="N108" s="29">
        <v>0.0043906144064283685</v>
      </c>
      <c r="O108" s="26">
        <v>0.0015057378937847847</v>
      </c>
      <c r="P108" s="26">
        <v>-0.0011202469149336342</v>
      </c>
      <c r="Q108" s="26">
        <v>-0.22404938298672683</v>
      </c>
      <c r="R108" s="26" t="e">
        <v>#DIV/0!</v>
      </c>
      <c r="S108" s="26">
        <v>0.0028848765126435836</v>
      </c>
      <c r="T108" s="26">
        <v>0.0058963523002131535</v>
      </c>
      <c r="U108" s="26" t="e">
        <v>#DIV/0!</v>
      </c>
      <c r="V108" s="26" t="e">
        <v>#DIV/0!</v>
      </c>
      <c r="W108" s="26"/>
      <c r="X108" s="26"/>
      <c r="Y108" s="26"/>
      <c r="Z108" s="26"/>
      <c r="AA108" s="26"/>
      <c r="AB108" s="26"/>
    </row>
    <row r="109">
      <c r="A109" s="25" t="s">
        <v>52</v>
      </c>
      <c r="B109" s="25" t="s">
        <v>52</v>
      </c>
      <c r="C109" s="25" t="s">
        <v>86</v>
      </c>
      <c r="D109" s="25" t="s">
        <v>89</v>
      </c>
      <c r="E109" s="25" t="s">
        <v>33</v>
      </c>
      <c r="F109" s="25">
        <v>227.0</v>
      </c>
      <c r="G109" s="25">
        <v>1.3245912E7</v>
      </c>
      <c r="H109" s="26"/>
      <c r="I109" s="25">
        <v>200.0</v>
      </c>
      <c r="J109" s="26"/>
      <c r="K109" s="25">
        <v>0.0</v>
      </c>
      <c r="L109" s="25">
        <v>0.0</v>
      </c>
      <c r="M109" s="25">
        <v>0.0</v>
      </c>
      <c r="N109" s="29">
        <v>0.0043906144064283685</v>
      </c>
      <c r="O109" s="26">
        <v>0.0015057378937847847</v>
      </c>
      <c r="P109" s="26">
        <v>-0.0043906144064283685</v>
      </c>
      <c r="Q109" s="26">
        <v>-0.8781228812856737</v>
      </c>
      <c r="R109" s="26" t="e">
        <v>#DIV/0!</v>
      </c>
      <c r="S109" s="26">
        <v>0.0028848765126435836</v>
      </c>
      <c r="T109" s="26">
        <v>0.0058963523002131535</v>
      </c>
      <c r="U109" s="26" t="e">
        <v>#DIV/0!</v>
      </c>
      <c r="V109" s="26" t="e">
        <v>#DIV/0!</v>
      </c>
      <c r="W109" s="26"/>
      <c r="X109" s="26"/>
      <c r="Y109" s="26"/>
      <c r="Z109" s="26"/>
      <c r="AA109" s="26"/>
      <c r="AB109" s="26"/>
    </row>
    <row r="110">
      <c r="A110" s="25" t="s">
        <v>52</v>
      </c>
      <c r="B110" s="25" t="s">
        <v>52</v>
      </c>
      <c r="C110" s="25" t="s">
        <v>87</v>
      </c>
      <c r="D110" s="25" t="s">
        <v>89</v>
      </c>
      <c r="E110" s="25" t="s">
        <v>72</v>
      </c>
      <c r="F110" s="25">
        <v>225.0</v>
      </c>
      <c r="G110" s="25">
        <v>19985.0</v>
      </c>
      <c r="H110" s="26">
        <v>0.002912560941894664</v>
      </c>
      <c r="I110" s="25">
        <v>200.0</v>
      </c>
      <c r="J110" s="25">
        <v>0.5825121883789328</v>
      </c>
      <c r="K110" s="25">
        <v>0.0</v>
      </c>
      <c r="L110" s="25">
        <v>0.0</v>
      </c>
      <c r="M110" s="25">
        <v>0.0</v>
      </c>
      <c r="N110" s="29">
        <v>0.0043906144064283685</v>
      </c>
      <c r="O110" s="26">
        <v>0.0015057378937847847</v>
      </c>
      <c r="P110" s="26">
        <v>-0.0014780534645337045</v>
      </c>
      <c r="Q110" s="26">
        <v>-0.2956106929067409</v>
      </c>
      <c r="R110" s="26" t="e">
        <v>#DIV/0!</v>
      </c>
      <c r="S110" s="26">
        <v>0.0028848765126435836</v>
      </c>
      <c r="T110" s="26">
        <v>0.0058963523002131535</v>
      </c>
      <c r="U110" s="26" t="e">
        <v>#DIV/0!</v>
      </c>
      <c r="V110" s="26" t="e">
        <v>#DIV/0!</v>
      </c>
      <c r="W110" s="26"/>
      <c r="X110" s="26"/>
      <c r="Y110" s="26"/>
      <c r="Z110" s="26"/>
      <c r="AA110" s="26"/>
      <c r="AB110" s="26"/>
    </row>
    <row r="111">
      <c r="A111" s="25" t="s">
        <v>52</v>
      </c>
      <c r="B111" s="25" t="s">
        <v>52</v>
      </c>
      <c r="C111" s="25" t="s">
        <v>87</v>
      </c>
      <c r="D111" s="25" t="s">
        <v>89</v>
      </c>
      <c r="E111" s="25" t="s">
        <v>33</v>
      </c>
      <c r="F111" s="25">
        <v>227.0</v>
      </c>
      <c r="G111" s="25">
        <v>6861659.0</v>
      </c>
      <c r="H111" s="26"/>
      <c r="I111" s="25">
        <v>200.0</v>
      </c>
      <c r="J111" s="26"/>
      <c r="K111" s="25">
        <v>0.0</v>
      </c>
      <c r="L111" s="25">
        <v>0.0</v>
      </c>
      <c r="M111" s="25">
        <v>0.0</v>
      </c>
      <c r="N111" s="29">
        <v>0.0043906144064283685</v>
      </c>
      <c r="O111" s="26">
        <v>0.0015057378937847847</v>
      </c>
      <c r="P111" s="26">
        <v>-0.0043906144064283685</v>
      </c>
      <c r="Q111" s="26">
        <v>-0.8781228812856737</v>
      </c>
      <c r="R111" s="26" t="e">
        <v>#DIV/0!</v>
      </c>
      <c r="S111" s="26">
        <v>0.0028848765126435836</v>
      </c>
      <c r="T111" s="26">
        <v>0.0058963523002131535</v>
      </c>
      <c r="U111" s="26" t="e">
        <v>#DIV/0!</v>
      </c>
      <c r="V111" s="26" t="e">
        <v>#DIV/0!</v>
      </c>
      <c r="W111" s="26"/>
      <c r="X111" s="26"/>
      <c r="Y111" s="26"/>
      <c r="Z111" s="26"/>
      <c r="AA111" s="26"/>
      <c r="AB111" s="26"/>
    </row>
    <row r="112">
      <c r="A112" s="25" t="s">
        <v>52</v>
      </c>
      <c r="B112" s="25" t="s">
        <v>52</v>
      </c>
      <c r="C112" s="25" t="s">
        <v>88</v>
      </c>
      <c r="D112" s="25" t="s">
        <v>89</v>
      </c>
      <c r="E112" s="25" t="s">
        <v>72</v>
      </c>
      <c r="F112" s="25">
        <v>225.0</v>
      </c>
      <c r="G112" s="25">
        <v>33263.0</v>
      </c>
      <c r="H112" s="26">
        <v>0.005093046123279797</v>
      </c>
      <c r="I112" s="25">
        <v>200.0</v>
      </c>
      <c r="J112" s="25">
        <v>1.0186092246559595</v>
      </c>
      <c r="K112" s="25">
        <v>0.0</v>
      </c>
      <c r="L112" s="25">
        <v>0.0</v>
      </c>
      <c r="M112" s="25">
        <v>0.0</v>
      </c>
      <c r="N112" s="29">
        <v>0.0043906144064283685</v>
      </c>
      <c r="O112" s="26">
        <v>0.0015057378937847847</v>
      </c>
      <c r="P112" s="26">
        <v>7.024317168514288E-4</v>
      </c>
      <c r="Q112" s="26">
        <v>0.14048634337028576</v>
      </c>
      <c r="R112" s="26" t="e">
        <v>#DIV/0!</v>
      </c>
      <c r="S112" s="26">
        <v>0.0028848765126435836</v>
      </c>
      <c r="T112" s="26">
        <v>0.0058963523002131535</v>
      </c>
      <c r="U112" s="26" t="e">
        <v>#DIV/0!</v>
      </c>
      <c r="V112" s="26" t="e">
        <v>#DIV/0!</v>
      </c>
      <c r="W112" s="26"/>
      <c r="X112" s="26"/>
      <c r="Y112" s="26"/>
      <c r="Z112" s="26"/>
      <c r="AA112" s="26"/>
      <c r="AB112" s="26"/>
    </row>
    <row r="113">
      <c r="A113" s="25" t="s">
        <v>52</v>
      </c>
      <c r="B113" s="25" t="s">
        <v>52</v>
      </c>
      <c r="C113" s="25" t="s">
        <v>88</v>
      </c>
      <c r="D113" s="25" t="s">
        <v>89</v>
      </c>
      <c r="E113" s="25" t="s">
        <v>33</v>
      </c>
      <c r="F113" s="25">
        <v>227.0</v>
      </c>
      <c r="G113" s="25">
        <v>6531062.0</v>
      </c>
      <c r="H113" s="26"/>
      <c r="I113" s="25">
        <v>200.0</v>
      </c>
      <c r="J113" s="26"/>
      <c r="K113" s="25">
        <v>0.0</v>
      </c>
      <c r="L113" s="25">
        <v>0.0</v>
      </c>
      <c r="M113" s="25">
        <v>0.0</v>
      </c>
      <c r="N113" s="29">
        <v>0.0043906144064283685</v>
      </c>
      <c r="O113" s="26">
        <v>0.0015057378937847847</v>
      </c>
      <c r="P113" s="26">
        <v>-0.0043906144064283685</v>
      </c>
      <c r="Q113" s="26">
        <v>-0.8781228812856737</v>
      </c>
      <c r="R113" s="26" t="e">
        <v>#DIV/0!</v>
      </c>
      <c r="S113" s="26">
        <v>0.0028848765126435836</v>
      </c>
      <c r="T113" s="26">
        <v>0.0058963523002131535</v>
      </c>
      <c r="U113" s="26" t="e">
        <v>#DIV/0!</v>
      </c>
      <c r="V113" s="26" t="e">
        <v>#DIV/0!</v>
      </c>
      <c r="W113" s="26"/>
      <c r="X113" s="26"/>
      <c r="Y113" s="26"/>
      <c r="Z113" s="26"/>
      <c r="AA113" s="26"/>
      <c r="AB113" s="26"/>
    </row>
    <row r="114">
      <c r="A114" s="30" t="s">
        <v>34</v>
      </c>
      <c r="B114" s="30" t="s">
        <v>28</v>
      </c>
      <c r="C114" s="30" t="s">
        <v>78</v>
      </c>
      <c r="D114" s="30" t="s">
        <v>90</v>
      </c>
      <c r="E114" s="30" t="s">
        <v>31</v>
      </c>
      <c r="F114" s="30">
        <v>225.0</v>
      </c>
      <c r="G114" s="30">
        <v>106013.0</v>
      </c>
      <c r="H114" s="31">
        <v>0.07023435522830654</v>
      </c>
      <c r="I114" s="30">
        <v>200.0</v>
      </c>
      <c r="J114" s="30">
        <v>14.046871045661307</v>
      </c>
      <c r="K114" s="31">
        <v>0.15890000000000004</v>
      </c>
      <c r="L114" s="32">
        <v>0.0309</v>
      </c>
      <c r="M114" s="30">
        <v>42.0</v>
      </c>
      <c r="N114" s="34">
        <v>0.016199268300788966</v>
      </c>
      <c r="O114" s="31">
        <v>0.006938815859566262</v>
      </c>
      <c r="P114" s="31">
        <v>0.05403508692751757</v>
      </c>
      <c r="Q114" s="31">
        <v>10.807017385503514</v>
      </c>
      <c r="R114" s="31">
        <v>68.011437290771</v>
      </c>
      <c r="S114" s="31">
        <v>0.009260452441222703</v>
      </c>
      <c r="T114" s="31">
        <v>0.02313808416035523</v>
      </c>
      <c r="U114" s="31">
        <v>95.27172310481848</v>
      </c>
      <c r="V114" s="31">
        <v>49.62726139931643</v>
      </c>
      <c r="W114" s="31"/>
      <c r="X114" s="31"/>
      <c r="Y114" s="31"/>
      <c r="Z114" s="31"/>
      <c r="AA114" s="31"/>
      <c r="AB114" s="31"/>
    </row>
    <row r="115">
      <c r="A115" s="30" t="s">
        <v>34</v>
      </c>
      <c r="B115" s="30" t="s">
        <v>28</v>
      </c>
      <c r="C115" s="30" t="s">
        <v>78</v>
      </c>
      <c r="D115" s="30" t="s">
        <v>90</v>
      </c>
      <c r="E115" s="30" t="s">
        <v>33</v>
      </c>
      <c r="F115" s="30">
        <v>227.0</v>
      </c>
      <c r="G115" s="30">
        <v>1509418.0</v>
      </c>
      <c r="H115" s="31"/>
      <c r="I115" s="30">
        <v>200.0</v>
      </c>
      <c r="J115" s="31"/>
      <c r="K115" s="31">
        <v>0.15890000000000004</v>
      </c>
      <c r="L115" s="32">
        <v>0.0309</v>
      </c>
      <c r="M115" s="30">
        <v>42.0</v>
      </c>
      <c r="N115" s="34">
        <v>0.016199268300788966</v>
      </c>
      <c r="O115" s="31">
        <v>0.006938815859566262</v>
      </c>
      <c r="P115" s="31">
        <v>-0.016199268300788966</v>
      </c>
      <c r="Q115" s="31">
        <v>-3.2398536601577934</v>
      </c>
      <c r="R115" s="31">
        <v>-20.389261549136517</v>
      </c>
      <c r="S115" s="31">
        <v>0.009260452441222703</v>
      </c>
      <c r="T115" s="31">
        <v>0.02313808416035523</v>
      </c>
      <c r="U115" s="31">
        <v>-14.46945693941047</v>
      </c>
      <c r="V115" s="31">
        <v>-24.381542845474417</v>
      </c>
      <c r="W115" s="31"/>
      <c r="X115" s="31"/>
      <c r="Y115" s="31"/>
      <c r="Z115" s="31"/>
      <c r="AA115" s="31"/>
      <c r="AB115" s="31"/>
    </row>
    <row r="116">
      <c r="A116" s="30" t="s">
        <v>34</v>
      </c>
      <c r="B116" s="30" t="s">
        <v>28</v>
      </c>
      <c r="C116" s="30" t="s">
        <v>79</v>
      </c>
      <c r="D116" s="30" t="s">
        <v>90</v>
      </c>
      <c r="E116" s="30" t="s">
        <v>72</v>
      </c>
      <c r="F116" s="30">
        <v>225.0</v>
      </c>
      <c r="G116" s="30">
        <v>134681.0</v>
      </c>
      <c r="H116" s="31">
        <v>0.07217410829358374</v>
      </c>
      <c r="I116" s="30">
        <v>200.0</v>
      </c>
      <c r="J116" s="30">
        <v>14.434821658716748</v>
      </c>
      <c r="K116" s="31">
        <v>0.0947</v>
      </c>
      <c r="L116" s="32">
        <v>0.0309</v>
      </c>
      <c r="M116" s="30">
        <v>40.0</v>
      </c>
      <c r="N116" s="34">
        <v>0.016199268300788966</v>
      </c>
      <c r="O116" s="31">
        <v>0.006938815859566262</v>
      </c>
      <c r="P116" s="31">
        <v>0.055974839992794775</v>
      </c>
      <c r="Q116" s="31">
        <v>11.194967998558955</v>
      </c>
      <c r="R116" s="31">
        <v>118.21507918224873</v>
      </c>
      <c r="S116" s="31">
        <v>0.009260452441222703</v>
      </c>
      <c r="T116" s="31">
        <v>0.02313808416035523</v>
      </c>
      <c r="U116" s="31">
        <v>197.2214917001913</v>
      </c>
      <c r="V116" s="31">
        <v>78.08284097647851</v>
      </c>
      <c r="W116" s="31"/>
      <c r="X116" s="31"/>
      <c r="Y116" s="31"/>
      <c r="Z116" s="31"/>
      <c r="AA116" s="31"/>
      <c r="AB116" s="31"/>
    </row>
    <row r="117">
      <c r="A117" s="30" t="s">
        <v>34</v>
      </c>
      <c r="B117" s="30" t="s">
        <v>28</v>
      </c>
      <c r="C117" s="30" t="s">
        <v>79</v>
      </c>
      <c r="D117" s="30" t="s">
        <v>90</v>
      </c>
      <c r="E117" s="30" t="s">
        <v>33</v>
      </c>
      <c r="F117" s="30">
        <v>227.0</v>
      </c>
      <c r="G117" s="30">
        <v>1866057.0</v>
      </c>
      <c r="H117" s="31"/>
      <c r="I117" s="30">
        <v>200.0</v>
      </c>
      <c r="J117" s="31"/>
      <c r="K117" s="31">
        <v>0.0947</v>
      </c>
      <c r="L117" s="32">
        <v>0.0309</v>
      </c>
      <c r="M117" s="30">
        <v>40.0</v>
      </c>
      <c r="N117" s="34">
        <v>0.016199268300788966</v>
      </c>
      <c r="O117" s="31">
        <v>0.006938815859566262</v>
      </c>
      <c r="P117" s="31">
        <v>-0.016199268300788966</v>
      </c>
      <c r="Q117" s="31">
        <v>-3.2398536601577934</v>
      </c>
      <c r="R117" s="31">
        <v>-34.211759874950296</v>
      </c>
      <c r="S117" s="31">
        <v>0.009260452441222703</v>
      </c>
      <c r="T117" s="31">
        <v>0.02313808416035523</v>
      </c>
      <c r="U117" s="31">
        <v>-29.029631477187152</v>
      </c>
      <c r="V117" s="31">
        <v>-36.84408305789049</v>
      </c>
      <c r="W117" s="31"/>
      <c r="X117" s="31"/>
      <c r="Y117" s="31"/>
      <c r="Z117" s="31"/>
      <c r="AA117" s="31"/>
      <c r="AB117" s="31"/>
    </row>
    <row r="118">
      <c r="A118" s="30" t="s">
        <v>34</v>
      </c>
      <c r="B118" s="30" t="s">
        <v>41</v>
      </c>
      <c r="C118" s="30" t="s">
        <v>80</v>
      </c>
      <c r="D118" s="30" t="s">
        <v>90</v>
      </c>
      <c r="E118" s="30" t="s">
        <v>72</v>
      </c>
      <c r="F118" s="30">
        <v>225.0</v>
      </c>
      <c r="G118" s="30">
        <v>214246.0</v>
      </c>
      <c r="H118" s="31">
        <v>0.05800292930414137</v>
      </c>
      <c r="I118" s="30">
        <v>200.0</v>
      </c>
      <c r="J118" s="30">
        <v>11.600585860828273</v>
      </c>
      <c r="K118" s="31">
        <v>0.09899999999999998</v>
      </c>
      <c r="L118" s="32">
        <v>0.0309</v>
      </c>
      <c r="M118" s="30">
        <v>38.0</v>
      </c>
      <c r="N118" s="34">
        <v>0.016199268300788966</v>
      </c>
      <c r="O118" s="31">
        <v>0.006938815859566262</v>
      </c>
      <c r="P118" s="31">
        <v>0.0418036610033524</v>
      </c>
      <c r="Q118" s="31">
        <v>8.36073220067048</v>
      </c>
      <c r="R118" s="31">
        <v>84.45184041081295</v>
      </c>
      <c r="S118" s="31">
        <v>0.009260452441222703</v>
      </c>
      <c r="T118" s="31">
        <v>0.02313808416035523</v>
      </c>
      <c r="U118" s="31">
        <v>143.14971178537056</v>
      </c>
      <c r="V118" s="31">
        <v>53.679515232927095</v>
      </c>
      <c r="W118" s="31"/>
      <c r="X118" s="31"/>
      <c r="Y118" s="31"/>
      <c r="Z118" s="31"/>
      <c r="AA118" s="31"/>
      <c r="AB118" s="31"/>
    </row>
    <row r="119">
      <c r="A119" s="30" t="s">
        <v>34</v>
      </c>
      <c r="B119" s="30" t="s">
        <v>41</v>
      </c>
      <c r="C119" s="30" t="s">
        <v>80</v>
      </c>
      <c r="D119" s="30" t="s">
        <v>90</v>
      </c>
      <c r="E119" s="30" t="s">
        <v>33</v>
      </c>
      <c r="F119" s="30">
        <v>227.0</v>
      </c>
      <c r="G119" s="30">
        <v>3693710.0</v>
      </c>
      <c r="H119" s="31"/>
      <c r="I119" s="30">
        <v>200.0</v>
      </c>
      <c r="J119" s="31"/>
      <c r="K119" s="31">
        <v>0.09899999999999998</v>
      </c>
      <c r="L119" s="32">
        <v>0.0309</v>
      </c>
      <c r="M119" s="30">
        <v>38.0</v>
      </c>
      <c r="N119" s="34">
        <v>0.016199268300788966</v>
      </c>
      <c r="O119" s="31">
        <v>0.006938815859566262</v>
      </c>
      <c r="P119" s="31">
        <v>-0.016199268300788966</v>
      </c>
      <c r="Q119" s="31">
        <v>-3.2398536601577934</v>
      </c>
      <c r="R119" s="31">
        <v>-32.72579454704842</v>
      </c>
      <c r="S119" s="31">
        <v>0.009260452441222703</v>
      </c>
      <c r="T119" s="31">
        <v>0.02313808416035523</v>
      </c>
      <c r="U119" s="31">
        <v>-27.196629783326596</v>
      </c>
      <c r="V119" s="31">
        <v>-35.624455982071176</v>
      </c>
      <c r="W119" s="31"/>
      <c r="X119" s="31"/>
      <c r="Y119" s="31"/>
      <c r="Z119" s="31"/>
      <c r="AA119" s="31"/>
      <c r="AB119" s="31"/>
    </row>
    <row r="120">
      <c r="A120" s="30" t="s">
        <v>34</v>
      </c>
      <c r="B120" s="30" t="s">
        <v>41</v>
      </c>
      <c r="C120" s="30" t="s">
        <v>81</v>
      </c>
      <c r="D120" s="30" t="s">
        <v>90</v>
      </c>
      <c r="E120" s="30" t="s">
        <v>72</v>
      </c>
      <c r="F120" s="30">
        <v>225.0</v>
      </c>
      <c r="G120" s="30">
        <v>45514.0</v>
      </c>
      <c r="H120" s="31">
        <v>0.07084971715530151</v>
      </c>
      <c r="I120" s="30">
        <v>200.0</v>
      </c>
      <c r="J120" s="30">
        <v>14.169943431060302</v>
      </c>
      <c r="K120" s="31">
        <v>0.12240000000000006</v>
      </c>
      <c r="L120" s="32">
        <v>0.0309</v>
      </c>
      <c r="M120" s="30">
        <v>43.0</v>
      </c>
      <c r="N120" s="34">
        <v>0.016199268300788966</v>
      </c>
      <c r="O120" s="31">
        <v>0.006938815859566262</v>
      </c>
      <c r="P120" s="31">
        <v>0.05465044885451255</v>
      </c>
      <c r="Q120" s="31">
        <v>10.93008977090251</v>
      </c>
      <c r="R120" s="31">
        <v>89.29811904332112</v>
      </c>
      <c r="S120" s="31">
        <v>0.009260452441222703</v>
      </c>
      <c r="T120" s="31">
        <v>0.02313808416035523</v>
      </c>
      <c r="U120" s="31">
        <v>134.62134363733065</v>
      </c>
      <c r="V120" s="31">
        <v>62.24609653613341</v>
      </c>
      <c r="W120" s="31"/>
      <c r="X120" s="31"/>
      <c r="Y120" s="31"/>
      <c r="Z120" s="31"/>
      <c r="AA120" s="31"/>
      <c r="AB120" s="31"/>
    </row>
    <row r="121">
      <c r="A121" s="30" t="s">
        <v>34</v>
      </c>
      <c r="B121" s="30" t="s">
        <v>41</v>
      </c>
      <c r="C121" s="30" t="s">
        <v>81</v>
      </c>
      <c r="D121" s="30" t="s">
        <v>90</v>
      </c>
      <c r="E121" s="30" t="s">
        <v>33</v>
      </c>
      <c r="F121" s="30">
        <v>227.0</v>
      </c>
      <c r="G121" s="30">
        <v>642402.0</v>
      </c>
      <c r="H121" s="31"/>
      <c r="I121" s="30">
        <v>200.0</v>
      </c>
      <c r="J121" s="31"/>
      <c r="K121" s="31">
        <v>0.12240000000000006</v>
      </c>
      <c r="L121" s="32">
        <v>0.0309</v>
      </c>
      <c r="M121" s="30">
        <v>43.0</v>
      </c>
      <c r="N121" s="34">
        <v>0.016199268300788966</v>
      </c>
      <c r="O121" s="31">
        <v>0.006938815859566262</v>
      </c>
      <c r="P121" s="31">
        <v>-0.016199268300788966</v>
      </c>
      <c r="Q121" s="31">
        <v>-3.2398536601577934</v>
      </c>
      <c r="R121" s="31">
        <v>-26.46939264834797</v>
      </c>
      <c r="S121" s="31">
        <v>0.009260452441222703</v>
      </c>
      <c r="T121" s="31">
        <v>0.02313808416035523</v>
      </c>
      <c r="U121" s="31">
        <v>-20.241426101033216</v>
      </c>
      <c r="V121" s="31">
        <v>-30.18667209439689</v>
      </c>
      <c r="W121" s="31"/>
      <c r="X121" s="31"/>
      <c r="Y121" s="31"/>
      <c r="Z121" s="31"/>
      <c r="AA121" s="31"/>
      <c r="AB121" s="31"/>
    </row>
    <row r="122">
      <c r="A122" s="30" t="s">
        <v>27</v>
      </c>
      <c r="B122" s="30" t="s">
        <v>28</v>
      </c>
      <c r="C122" s="30" t="s">
        <v>29</v>
      </c>
      <c r="D122" s="30" t="s">
        <v>90</v>
      </c>
      <c r="E122" s="30" t="s">
        <v>72</v>
      </c>
      <c r="F122" s="30">
        <v>225.0</v>
      </c>
      <c r="G122" s="30">
        <v>180848.0</v>
      </c>
      <c r="H122" s="31">
        <v>0.03960897395744129</v>
      </c>
      <c r="I122" s="30">
        <v>200.0</v>
      </c>
      <c r="J122" s="30">
        <v>7.921794791488258</v>
      </c>
      <c r="K122" s="31">
        <v>0.13890000000000002</v>
      </c>
      <c r="L122" s="32">
        <v>0.0309</v>
      </c>
      <c r="M122" s="30">
        <v>38.0</v>
      </c>
      <c r="N122" s="34">
        <v>0.016199268300788966</v>
      </c>
      <c r="O122" s="31">
        <v>0.006938815859566262</v>
      </c>
      <c r="P122" s="31">
        <v>0.023409705656652326</v>
      </c>
      <c r="Q122" s="31">
        <v>4.681941131330465</v>
      </c>
      <c r="R122" s="31">
        <v>33.707279563214286</v>
      </c>
      <c r="S122" s="31">
        <v>0.009260452441222703</v>
      </c>
      <c r="T122" s="31">
        <v>0.02313808416035523</v>
      </c>
      <c r="U122" s="31">
        <v>56.20096577077515</v>
      </c>
      <c r="V122" s="31">
        <v>19.40034133932398</v>
      </c>
      <c r="W122" s="31"/>
      <c r="X122" s="31"/>
      <c r="Y122" s="31"/>
      <c r="Z122" s="31"/>
      <c r="AA122" s="31"/>
      <c r="AB122" s="31"/>
    </row>
    <row r="123">
      <c r="A123" s="30" t="s">
        <v>27</v>
      </c>
      <c r="B123" s="30" t="s">
        <v>28</v>
      </c>
      <c r="C123" s="30" t="s">
        <v>29</v>
      </c>
      <c r="D123" s="30" t="s">
        <v>90</v>
      </c>
      <c r="E123" s="30" t="s">
        <v>33</v>
      </c>
      <c r="F123" s="30">
        <v>227.0</v>
      </c>
      <c r="G123" s="30">
        <v>4565834.0</v>
      </c>
      <c r="H123" s="31"/>
      <c r="I123" s="30">
        <v>200.0</v>
      </c>
      <c r="J123" s="31"/>
      <c r="K123" s="31">
        <v>0.13890000000000002</v>
      </c>
      <c r="L123" s="32">
        <v>0.0309</v>
      </c>
      <c r="M123" s="30">
        <v>38.0</v>
      </c>
      <c r="N123" s="34">
        <v>0.016199268300788966</v>
      </c>
      <c r="O123" s="31">
        <v>0.006938815859566262</v>
      </c>
      <c r="P123" s="31">
        <v>-0.016199268300788966</v>
      </c>
      <c r="Q123" s="31">
        <v>-3.2398536601577934</v>
      </c>
      <c r="R123" s="31">
        <v>-23.325080346708372</v>
      </c>
      <c r="S123" s="31">
        <v>0.009260452441222703</v>
      </c>
      <c r="T123" s="31">
        <v>0.02313808416035523</v>
      </c>
      <c r="U123" s="31">
        <v>-17.14898600226426</v>
      </c>
      <c r="V123" s="31">
        <v>-27.25333823363395</v>
      </c>
      <c r="W123" s="31"/>
      <c r="X123" s="31"/>
      <c r="Y123" s="31"/>
      <c r="Z123" s="31"/>
      <c r="AA123" s="31"/>
      <c r="AB123" s="31"/>
    </row>
    <row r="124">
      <c r="A124" s="30" t="s">
        <v>27</v>
      </c>
      <c r="B124" s="30" t="s">
        <v>28</v>
      </c>
      <c r="C124" s="30" t="s">
        <v>82</v>
      </c>
      <c r="D124" s="30" t="s">
        <v>90</v>
      </c>
      <c r="E124" s="30" t="s">
        <v>72</v>
      </c>
      <c r="F124" s="30">
        <v>225.0</v>
      </c>
      <c r="G124" s="30">
        <v>146816.0</v>
      </c>
      <c r="H124" s="31">
        <v>0.06767267326787438</v>
      </c>
      <c r="I124" s="30">
        <v>200.0</v>
      </c>
      <c r="J124" s="30">
        <v>13.534534653574875</v>
      </c>
      <c r="K124" s="30">
        <v>0.11</v>
      </c>
      <c r="L124" s="32">
        <v>0.0309</v>
      </c>
      <c r="M124" s="30">
        <v>41.0</v>
      </c>
      <c r="N124" s="34">
        <v>0.016199268300788966</v>
      </c>
      <c r="O124" s="31">
        <v>0.006938815859566262</v>
      </c>
      <c r="P124" s="31">
        <v>0.05147340496708541</v>
      </c>
      <c r="Q124" s="31">
        <v>10.294680993417082</v>
      </c>
      <c r="R124" s="31">
        <v>93.58800903106437</v>
      </c>
      <c r="S124" s="31">
        <v>0.009260452441222703</v>
      </c>
      <c r="T124" s="31">
        <v>0.02313808416035523</v>
      </c>
      <c r="U124" s="31">
        <v>147.69208805727354</v>
      </c>
      <c r="V124" s="31">
        <v>63.21446289214924</v>
      </c>
      <c r="W124" s="31"/>
      <c r="X124" s="31"/>
      <c r="Y124" s="31"/>
      <c r="Z124" s="31"/>
      <c r="AA124" s="31"/>
      <c r="AB124" s="31"/>
    </row>
    <row r="125">
      <c r="A125" s="30" t="s">
        <v>27</v>
      </c>
      <c r="B125" s="30" t="s">
        <v>28</v>
      </c>
      <c r="C125" s="30" t="s">
        <v>82</v>
      </c>
      <c r="D125" s="30" t="s">
        <v>90</v>
      </c>
      <c r="E125" s="30" t="s">
        <v>33</v>
      </c>
      <c r="F125" s="30">
        <v>227.0</v>
      </c>
      <c r="G125" s="30">
        <v>2169502.0</v>
      </c>
      <c r="H125" s="31"/>
      <c r="I125" s="30">
        <v>200.0</v>
      </c>
      <c r="J125" s="31"/>
      <c r="K125" s="30">
        <v>0.11</v>
      </c>
      <c r="L125" s="32">
        <v>0.0309</v>
      </c>
      <c r="M125" s="30">
        <v>41.0</v>
      </c>
      <c r="N125" s="34">
        <v>0.016199268300788966</v>
      </c>
      <c r="O125" s="31">
        <v>0.006938815859566262</v>
      </c>
      <c r="P125" s="31">
        <v>-0.016199268300788966</v>
      </c>
      <c r="Q125" s="31">
        <v>-3.2398536601577934</v>
      </c>
      <c r="R125" s="31">
        <v>-29.453215092343576</v>
      </c>
      <c r="S125" s="31">
        <v>0.009260452441222703</v>
      </c>
      <c r="T125" s="31">
        <v>0.02313808416035523</v>
      </c>
      <c r="U125" s="31">
        <v>-23.414544731283698</v>
      </c>
      <c r="V125" s="31">
        <v>-32.84327063215788</v>
      </c>
      <c r="W125" s="31"/>
      <c r="X125" s="31"/>
      <c r="Y125" s="31"/>
      <c r="Z125" s="31"/>
      <c r="AA125" s="31"/>
      <c r="AB125" s="31"/>
    </row>
    <row r="126">
      <c r="A126" s="30" t="s">
        <v>27</v>
      </c>
      <c r="B126" s="30" t="s">
        <v>41</v>
      </c>
      <c r="C126" s="30" t="s">
        <v>46</v>
      </c>
      <c r="D126" s="30" t="s">
        <v>90</v>
      </c>
      <c r="E126" s="30" t="s">
        <v>72</v>
      </c>
      <c r="F126" s="30">
        <v>225.0</v>
      </c>
      <c r="G126" s="30">
        <v>157712.0</v>
      </c>
      <c r="H126" s="31">
        <v>0.07812703569346215</v>
      </c>
      <c r="I126" s="30">
        <v>200.0</v>
      </c>
      <c r="J126" s="30">
        <v>15.62540713869243</v>
      </c>
      <c r="K126" s="31">
        <v>0.1279999999999999</v>
      </c>
      <c r="L126" s="32">
        <v>0.0309</v>
      </c>
      <c r="M126" s="30">
        <v>40.0</v>
      </c>
      <c r="N126" s="34">
        <v>0.016199268300788966</v>
      </c>
      <c r="O126" s="31">
        <v>0.006938815859566262</v>
      </c>
      <c r="P126" s="31">
        <v>0.06192776739267318</v>
      </c>
      <c r="Q126" s="31">
        <v>12.385553478534636</v>
      </c>
      <c r="R126" s="31">
        <v>96.76213655105192</v>
      </c>
      <c r="S126" s="31">
        <v>0.009260452441222703</v>
      </c>
      <c r="T126" s="31">
        <v>0.02313808416035523</v>
      </c>
      <c r="U126" s="31">
        <v>141.84672142582804</v>
      </c>
      <c r="V126" s="31">
        <v>69.21202206810189</v>
      </c>
      <c r="W126" s="31"/>
      <c r="X126" s="31"/>
      <c r="Y126" s="31"/>
      <c r="Z126" s="31"/>
      <c r="AA126" s="31"/>
      <c r="AB126" s="31"/>
    </row>
    <row r="127">
      <c r="A127" s="30" t="s">
        <v>27</v>
      </c>
      <c r="B127" s="30" t="s">
        <v>41</v>
      </c>
      <c r="C127" s="30" t="s">
        <v>46</v>
      </c>
      <c r="D127" s="30" t="s">
        <v>90</v>
      </c>
      <c r="E127" s="30" t="s">
        <v>33</v>
      </c>
      <c r="F127" s="30">
        <v>227.0</v>
      </c>
      <c r="G127" s="30">
        <v>2018661.0</v>
      </c>
      <c r="H127" s="31"/>
      <c r="I127" s="30">
        <v>200.0</v>
      </c>
      <c r="J127" s="31"/>
      <c r="K127" s="31">
        <v>0.1279999999999999</v>
      </c>
      <c r="L127" s="32">
        <v>0.0309</v>
      </c>
      <c r="M127" s="30">
        <v>40.0</v>
      </c>
      <c r="N127" s="34">
        <v>0.016199268300788966</v>
      </c>
      <c r="O127" s="31">
        <v>0.006938815859566262</v>
      </c>
      <c r="P127" s="31">
        <v>-0.016199268300788966</v>
      </c>
      <c r="Q127" s="31">
        <v>-3.2398536601577934</v>
      </c>
      <c r="R127" s="31">
        <v>-25.311356719982783</v>
      </c>
      <c r="S127" s="31">
        <v>0.009260452441222703</v>
      </c>
      <c r="T127" s="31">
        <v>0.02313808416035523</v>
      </c>
      <c r="U127" s="31">
        <v>-19.074052402106513</v>
      </c>
      <c r="V127" s="31">
        <v>-29.12282461970452</v>
      </c>
      <c r="W127" s="31"/>
      <c r="X127" s="31"/>
      <c r="Y127" s="31"/>
      <c r="Z127" s="31"/>
      <c r="AA127" s="31"/>
      <c r="AB127" s="31"/>
    </row>
    <row r="128">
      <c r="A128" s="30" t="s">
        <v>27</v>
      </c>
      <c r="B128" s="30" t="s">
        <v>41</v>
      </c>
      <c r="C128" s="30" t="s">
        <v>47</v>
      </c>
      <c r="D128" s="30" t="s">
        <v>90</v>
      </c>
      <c r="E128" s="30" t="s">
        <v>72</v>
      </c>
      <c r="F128" s="30">
        <v>225.0</v>
      </c>
      <c r="G128" s="30">
        <v>86262.0</v>
      </c>
      <c r="H128" s="31">
        <v>0.05183070630768556</v>
      </c>
      <c r="I128" s="30">
        <v>200.0</v>
      </c>
      <c r="J128" s="30">
        <v>10.366141261537113</v>
      </c>
      <c r="K128" s="31">
        <v>0.13030000000000008</v>
      </c>
      <c r="L128" s="32">
        <v>0.0309</v>
      </c>
      <c r="M128" s="30">
        <v>36.0</v>
      </c>
      <c r="N128" s="34">
        <v>0.016199268300788966</v>
      </c>
      <c r="O128" s="31">
        <v>0.006938815859566262</v>
      </c>
      <c r="P128" s="31">
        <v>0.035631438006896596</v>
      </c>
      <c r="Q128" s="31">
        <v>7.126287601379319</v>
      </c>
      <c r="R128" s="31">
        <v>54.69138604281899</v>
      </c>
      <c r="S128" s="31">
        <v>0.009260452441222703</v>
      </c>
      <c r="T128" s="31">
        <v>0.02313808416035523</v>
      </c>
      <c r="U128" s="31">
        <v>85.6544343389594</v>
      </c>
      <c r="V128" s="31">
        <v>35.59878678328823</v>
      </c>
      <c r="W128" s="31"/>
      <c r="X128" s="31"/>
      <c r="Y128" s="31"/>
      <c r="Z128" s="31"/>
      <c r="AA128" s="31"/>
      <c r="AB128" s="31"/>
    </row>
    <row r="129">
      <c r="A129" s="30" t="s">
        <v>27</v>
      </c>
      <c r="B129" s="30" t="s">
        <v>41</v>
      </c>
      <c r="C129" s="30" t="s">
        <v>47</v>
      </c>
      <c r="D129" s="30" t="s">
        <v>90</v>
      </c>
      <c r="E129" s="30" t="s">
        <v>33</v>
      </c>
      <c r="F129" s="30">
        <v>227.0</v>
      </c>
      <c r="G129" s="30">
        <v>1664303.0</v>
      </c>
      <c r="H129" s="31"/>
      <c r="I129" s="30">
        <v>200.0</v>
      </c>
      <c r="J129" s="31"/>
      <c r="K129" s="31">
        <v>0.13030000000000008</v>
      </c>
      <c r="L129" s="32">
        <v>0.0309</v>
      </c>
      <c r="M129" s="30">
        <v>36.0</v>
      </c>
      <c r="N129" s="34">
        <v>0.016199268300788966</v>
      </c>
      <c r="O129" s="31">
        <v>0.006938815859566262</v>
      </c>
      <c r="P129" s="31">
        <v>-0.016199268300788966</v>
      </c>
      <c r="Q129" s="31">
        <v>-3.2398536601577934</v>
      </c>
      <c r="R129" s="31">
        <v>-24.864571451709836</v>
      </c>
      <c r="S129" s="31">
        <v>0.009260452441222703</v>
      </c>
      <c r="T129" s="31">
        <v>0.02313808416035523</v>
      </c>
      <c r="U129" s="31">
        <v>-18.632701088979264</v>
      </c>
      <c r="V129" s="31">
        <v>-28.707300447090837</v>
      </c>
      <c r="W129" s="31"/>
      <c r="X129" s="31"/>
      <c r="Y129" s="31"/>
      <c r="Z129" s="31"/>
      <c r="AA129" s="31"/>
      <c r="AB129" s="31"/>
    </row>
    <row r="130">
      <c r="A130" s="30" t="s">
        <v>52</v>
      </c>
      <c r="B130" s="30" t="s">
        <v>52</v>
      </c>
      <c r="C130" s="30" t="s">
        <v>83</v>
      </c>
      <c r="D130" s="30" t="s">
        <v>90</v>
      </c>
      <c r="E130" s="30" t="s">
        <v>72</v>
      </c>
      <c r="F130" s="30">
        <v>225.0</v>
      </c>
      <c r="G130" s="30">
        <v>20937.0</v>
      </c>
      <c r="H130" s="31">
        <v>0.012938905893978468</v>
      </c>
      <c r="I130" s="30">
        <v>200.0</v>
      </c>
      <c r="J130" s="30">
        <v>2.5877811787956935</v>
      </c>
      <c r="K130" s="30">
        <v>0.0</v>
      </c>
      <c r="L130" s="30">
        <v>0.0</v>
      </c>
      <c r="M130" s="30">
        <v>0.0</v>
      </c>
      <c r="N130" s="34">
        <v>0.016199268300788966</v>
      </c>
      <c r="O130" s="31">
        <v>0.006938815859566262</v>
      </c>
      <c r="P130" s="31">
        <v>-0.0032603624068104978</v>
      </c>
      <c r="Q130" s="31">
        <v>-0.6520724813620995</v>
      </c>
      <c r="R130" s="31" t="e">
        <v>#DIV/0!</v>
      </c>
      <c r="S130" s="31">
        <v>0.009260452441222703</v>
      </c>
      <c r="T130" s="31">
        <v>0.02313808416035523</v>
      </c>
      <c r="U130" s="31" t="e">
        <v>#DIV/0!</v>
      </c>
      <c r="V130" s="31" t="e">
        <v>#DIV/0!</v>
      </c>
      <c r="W130" s="31"/>
      <c r="X130" s="31"/>
      <c r="Y130" s="31"/>
      <c r="Z130" s="31"/>
      <c r="AA130" s="31"/>
      <c r="AB130" s="31"/>
    </row>
    <row r="131">
      <c r="A131" s="30" t="s">
        <v>52</v>
      </c>
      <c r="B131" s="30" t="s">
        <v>52</v>
      </c>
      <c r="C131" s="30" t="s">
        <v>83</v>
      </c>
      <c r="D131" s="30" t="s">
        <v>90</v>
      </c>
      <c r="E131" s="30" t="s">
        <v>33</v>
      </c>
      <c r="F131" s="30">
        <v>227.0</v>
      </c>
      <c r="G131" s="30">
        <v>1618143.0</v>
      </c>
      <c r="H131" s="31"/>
      <c r="I131" s="30">
        <v>200.0</v>
      </c>
      <c r="J131" s="31"/>
      <c r="K131" s="30">
        <v>0.0</v>
      </c>
      <c r="L131" s="30">
        <v>0.0</v>
      </c>
      <c r="M131" s="30">
        <v>0.0</v>
      </c>
      <c r="N131" s="34">
        <v>0.016199268300788966</v>
      </c>
      <c r="O131" s="31">
        <v>0.006938815859566262</v>
      </c>
      <c r="P131" s="31">
        <v>-0.016199268300788966</v>
      </c>
      <c r="Q131" s="31">
        <v>-3.2398536601577934</v>
      </c>
      <c r="R131" s="31" t="e">
        <v>#DIV/0!</v>
      </c>
      <c r="S131" s="31">
        <v>0.009260452441222703</v>
      </c>
      <c r="T131" s="31">
        <v>0.02313808416035523</v>
      </c>
      <c r="U131" s="31" t="e">
        <v>#DIV/0!</v>
      </c>
      <c r="V131" s="31" t="e">
        <v>#DIV/0!</v>
      </c>
      <c r="W131" s="31"/>
      <c r="X131" s="31"/>
      <c r="Y131" s="31"/>
      <c r="Z131" s="31"/>
      <c r="AA131" s="31"/>
      <c r="AB131" s="31"/>
    </row>
    <row r="132">
      <c r="A132" s="30" t="s">
        <v>52</v>
      </c>
      <c r="B132" s="30" t="s">
        <v>52</v>
      </c>
      <c r="C132" s="30" t="s">
        <v>84</v>
      </c>
      <c r="D132" s="30" t="s">
        <v>90</v>
      </c>
      <c r="E132" s="30" t="s">
        <v>72</v>
      </c>
      <c r="F132" s="30">
        <v>225.0</v>
      </c>
      <c r="G132" s="30">
        <v>9465.0</v>
      </c>
      <c r="H132" s="31">
        <v>0.006885373981652097</v>
      </c>
      <c r="I132" s="30">
        <v>200.0</v>
      </c>
      <c r="J132" s="30">
        <v>1.3770747963304193</v>
      </c>
      <c r="K132" s="30">
        <v>0.0</v>
      </c>
      <c r="L132" s="30">
        <v>0.0</v>
      </c>
      <c r="M132" s="30">
        <v>0.0</v>
      </c>
      <c r="N132" s="34">
        <v>0.016199268300788966</v>
      </c>
      <c r="O132" s="31">
        <v>0.006938815859566262</v>
      </c>
      <c r="P132" s="31">
        <v>-0.00931389431913687</v>
      </c>
      <c r="Q132" s="31">
        <v>-1.862778863827374</v>
      </c>
      <c r="R132" s="31" t="e">
        <v>#DIV/0!</v>
      </c>
      <c r="S132" s="31">
        <v>0.009260452441222703</v>
      </c>
      <c r="T132" s="31">
        <v>0.02313808416035523</v>
      </c>
      <c r="U132" s="31" t="e">
        <v>#DIV/0!</v>
      </c>
      <c r="V132" s="31" t="e">
        <v>#DIV/0!</v>
      </c>
      <c r="W132" s="31"/>
      <c r="X132" s="31"/>
      <c r="Y132" s="31"/>
      <c r="Z132" s="31"/>
      <c r="AA132" s="31"/>
      <c r="AB132" s="31"/>
    </row>
    <row r="133">
      <c r="A133" s="30" t="s">
        <v>52</v>
      </c>
      <c r="B133" s="30" t="s">
        <v>52</v>
      </c>
      <c r="C133" s="30" t="s">
        <v>84</v>
      </c>
      <c r="D133" s="30" t="s">
        <v>90</v>
      </c>
      <c r="E133" s="30" t="s">
        <v>33</v>
      </c>
      <c r="F133" s="30">
        <v>227.0</v>
      </c>
      <c r="G133" s="30">
        <v>1374653.0</v>
      </c>
      <c r="H133" s="31"/>
      <c r="I133" s="30">
        <v>200.0</v>
      </c>
      <c r="J133" s="31"/>
      <c r="K133" s="30">
        <v>0.0</v>
      </c>
      <c r="L133" s="30">
        <v>0.0</v>
      </c>
      <c r="M133" s="30">
        <v>0.0</v>
      </c>
      <c r="N133" s="34">
        <v>0.016199268300788966</v>
      </c>
      <c r="O133" s="31">
        <v>0.006938815859566262</v>
      </c>
      <c r="P133" s="31">
        <v>-0.016199268300788966</v>
      </c>
      <c r="Q133" s="31">
        <v>-3.2398536601577934</v>
      </c>
      <c r="R133" s="31" t="e">
        <v>#DIV/0!</v>
      </c>
      <c r="S133" s="31">
        <v>0.009260452441222703</v>
      </c>
      <c r="T133" s="31">
        <v>0.02313808416035523</v>
      </c>
      <c r="U133" s="31" t="e">
        <v>#DIV/0!</v>
      </c>
      <c r="V133" s="31" t="e">
        <v>#DIV/0!</v>
      </c>
      <c r="W133" s="31"/>
      <c r="X133" s="31"/>
      <c r="Y133" s="31"/>
      <c r="Z133" s="31"/>
      <c r="AA133" s="31"/>
      <c r="AB133" s="31"/>
    </row>
    <row r="134">
      <c r="A134" s="30" t="s">
        <v>52</v>
      </c>
      <c r="B134" s="30" t="s">
        <v>52</v>
      </c>
      <c r="C134" s="30" t="s">
        <v>85</v>
      </c>
      <c r="D134" s="30" t="s">
        <v>90</v>
      </c>
      <c r="E134" s="30" t="s">
        <v>72</v>
      </c>
      <c r="F134" s="30">
        <v>225.0</v>
      </c>
      <c r="G134" s="30">
        <v>49121.0</v>
      </c>
      <c r="H134" s="31">
        <v>0.01891617018507201</v>
      </c>
      <c r="I134" s="30">
        <v>200.0</v>
      </c>
      <c r="J134" s="30">
        <v>3.783234037014402</v>
      </c>
      <c r="K134" s="30">
        <v>0.0</v>
      </c>
      <c r="L134" s="30">
        <v>0.0</v>
      </c>
      <c r="M134" s="30">
        <v>0.0</v>
      </c>
      <c r="N134" s="34">
        <v>0.016199268300788966</v>
      </c>
      <c r="O134" s="31">
        <v>0.006938815859566262</v>
      </c>
      <c r="P134" s="31">
        <v>0.0027169018842830434</v>
      </c>
      <c r="Q134" s="31">
        <v>0.5433803768566087</v>
      </c>
      <c r="R134" s="31" t="e">
        <v>#DIV/0!</v>
      </c>
      <c r="S134" s="31">
        <v>0.009260452441222703</v>
      </c>
      <c r="T134" s="31">
        <v>0.02313808416035523</v>
      </c>
      <c r="U134" s="31" t="e">
        <v>#DIV/0!</v>
      </c>
      <c r="V134" s="31" t="e">
        <v>#DIV/0!</v>
      </c>
      <c r="W134" s="31"/>
      <c r="X134" s="31"/>
      <c r="Y134" s="31"/>
      <c r="Z134" s="31"/>
      <c r="AA134" s="31"/>
      <c r="AB134" s="31"/>
    </row>
    <row r="135">
      <c r="A135" s="30" t="s">
        <v>52</v>
      </c>
      <c r="B135" s="30" t="s">
        <v>52</v>
      </c>
      <c r="C135" s="30" t="s">
        <v>85</v>
      </c>
      <c r="D135" s="30" t="s">
        <v>90</v>
      </c>
      <c r="E135" s="30" t="s">
        <v>33</v>
      </c>
      <c r="F135" s="30">
        <v>227.0</v>
      </c>
      <c r="G135" s="30">
        <v>2596773.0</v>
      </c>
      <c r="H135" s="31"/>
      <c r="I135" s="30">
        <v>200.0</v>
      </c>
      <c r="J135" s="31"/>
      <c r="K135" s="30">
        <v>0.0</v>
      </c>
      <c r="L135" s="30">
        <v>0.0</v>
      </c>
      <c r="M135" s="30">
        <v>0.0</v>
      </c>
      <c r="N135" s="34">
        <v>0.016199268300788966</v>
      </c>
      <c r="O135" s="31">
        <v>0.006938815859566262</v>
      </c>
      <c r="P135" s="31">
        <v>-0.016199268300788966</v>
      </c>
      <c r="Q135" s="31">
        <v>-3.2398536601577934</v>
      </c>
      <c r="R135" s="31" t="e">
        <v>#DIV/0!</v>
      </c>
      <c r="S135" s="31">
        <v>0.009260452441222703</v>
      </c>
      <c r="T135" s="31">
        <v>0.02313808416035523</v>
      </c>
      <c r="U135" s="31" t="e">
        <v>#DIV/0!</v>
      </c>
      <c r="V135" s="31" t="e">
        <v>#DIV/0!</v>
      </c>
      <c r="W135" s="31"/>
      <c r="X135" s="31"/>
      <c r="Y135" s="31"/>
      <c r="Z135" s="31"/>
      <c r="AA135" s="31"/>
      <c r="AB135" s="31"/>
    </row>
    <row r="136">
      <c r="A136" s="30" t="s">
        <v>52</v>
      </c>
      <c r="B136" s="30" t="s">
        <v>52</v>
      </c>
      <c r="C136" s="30" t="s">
        <v>86</v>
      </c>
      <c r="D136" s="30" t="s">
        <v>90</v>
      </c>
      <c r="E136" s="30" t="s">
        <v>72</v>
      </c>
      <c r="F136" s="30">
        <v>225.0</v>
      </c>
      <c r="G136" s="30">
        <v>10918.0</v>
      </c>
      <c r="H136" s="31">
        <v>0.013092257365144234</v>
      </c>
      <c r="I136" s="30">
        <v>200.0</v>
      </c>
      <c r="J136" s="30">
        <v>2.6184514730288466</v>
      </c>
      <c r="K136" s="30">
        <v>0.0</v>
      </c>
      <c r="L136" s="30">
        <v>0.0</v>
      </c>
      <c r="M136" s="30">
        <v>0.0</v>
      </c>
      <c r="N136" s="34">
        <v>0.016199268300788966</v>
      </c>
      <c r="O136" s="31">
        <v>0.006938815859566262</v>
      </c>
      <c r="P136" s="31">
        <v>-0.003107010935644732</v>
      </c>
      <c r="Q136" s="31">
        <v>-0.6214021871289465</v>
      </c>
      <c r="R136" s="31" t="e">
        <v>#DIV/0!</v>
      </c>
      <c r="S136" s="31">
        <v>0.009260452441222703</v>
      </c>
      <c r="T136" s="31">
        <v>0.02313808416035523</v>
      </c>
      <c r="U136" s="31" t="e">
        <v>#DIV/0!</v>
      </c>
      <c r="V136" s="31" t="e">
        <v>#DIV/0!</v>
      </c>
      <c r="W136" s="31"/>
      <c r="X136" s="31"/>
      <c r="Y136" s="31"/>
      <c r="Z136" s="31"/>
      <c r="AA136" s="31"/>
      <c r="AB136" s="31"/>
    </row>
    <row r="137">
      <c r="A137" s="30" t="s">
        <v>52</v>
      </c>
      <c r="B137" s="30" t="s">
        <v>52</v>
      </c>
      <c r="C137" s="30" t="s">
        <v>86</v>
      </c>
      <c r="D137" s="30" t="s">
        <v>90</v>
      </c>
      <c r="E137" s="30" t="s">
        <v>33</v>
      </c>
      <c r="F137" s="30">
        <v>227.0</v>
      </c>
      <c r="G137" s="30">
        <v>833928.0</v>
      </c>
      <c r="H137" s="31"/>
      <c r="I137" s="30">
        <v>200.0</v>
      </c>
      <c r="J137" s="31"/>
      <c r="K137" s="30">
        <v>0.0</v>
      </c>
      <c r="L137" s="30">
        <v>0.0</v>
      </c>
      <c r="M137" s="30">
        <v>0.0</v>
      </c>
      <c r="N137" s="34">
        <v>0.016199268300788966</v>
      </c>
      <c r="O137" s="31">
        <v>0.006938815859566262</v>
      </c>
      <c r="P137" s="31">
        <v>-0.016199268300788966</v>
      </c>
      <c r="Q137" s="31">
        <v>-3.2398536601577934</v>
      </c>
      <c r="R137" s="31" t="e">
        <v>#DIV/0!</v>
      </c>
      <c r="S137" s="31">
        <v>0.009260452441222703</v>
      </c>
      <c r="T137" s="31">
        <v>0.02313808416035523</v>
      </c>
      <c r="U137" s="31" t="e">
        <v>#DIV/0!</v>
      </c>
      <c r="V137" s="31" t="e">
        <v>#DIV/0!</v>
      </c>
      <c r="W137" s="31"/>
      <c r="X137" s="31"/>
      <c r="Y137" s="31"/>
      <c r="Z137" s="31"/>
      <c r="AA137" s="31"/>
      <c r="AB137" s="31"/>
    </row>
    <row r="138">
      <c r="A138" s="30" t="s">
        <v>52</v>
      </c>
      <c r="B138" s="30" t="s">
        <v>52</v>
      </c>
      <c r="C138" s="30" t="s">
        <v>87</v>
      </c>
      <c r="D138" s="30" t="s">
        <v>90</v>
      </c>
      <c r="E138" s="30" t="s">
        <v>72</v>
      </c>
      <c r="F138" s="30">
        <v>225.0</v>
      </c>
      <c r="G138" s="30">
        <v>9451.0</v>
      </c>
      <c r="H138" s="31">
        <v>0.018083366020262708</v>
      </c>
      <c r="I138" s="30">
        <v>200.0</v>
      </c>
      <c r="J138" s="30">
        <v>3.6166732040525416</v>
      </c>
      <c r="K138" s="30">
        <v>0.0</v>
      </c>
      <c r="L138" s="30">
        <v>0.0</v>
      </c>
      <c r="M138" s="30">
        <v>0.0</v>
      </c>
      <c r="N138" s="34">
        <v>0.016199268300788966</v>
      </c>
      <c r="O138" s="31">
        <v>0.006938815859566262</v>
      </c>
      <c r="P138" s="31">
        <v>0.0018840977194737422</v>
      </c>
      <c r="Q138" s="31">
        <v>0.3768195438947485</v>
      </c>
      <c r="R138" s="31" t="e">
        <v>#DIV/0!</v>
      </c>
      <c r="S138" s="31">
        <v>0.009260452441222703</v>
      </c>
      <c r="T138" s="31">
        <v>0.02313808416035523</v>
      </c>
      <c r="U138" s="31" t="e">
        <v>#DIV/0!</v>
      </c>
      <c r="V138" s="31" t="e">
        <v>#DIV/0!</v>
      </c>
      <c r="W138" s="31"/>
      <c r="X138" s="31"/>
      <c r="Y138" s="31"/>
      <c r="Z138" s="31"/>
      <c r="AA138" s="31"/>
      <c r="AB138" s="31"/>
    </row>
    <row r="139">
      <c r="A139" s="30" t="s">
        <v>52</v>
      </c>
      <c r="B139" s="30" t="s">
        <v>52</v>
      </c>
      <c r="C139" s="30" t="s">
        <v>87</v>
      </c>
      <c r="D139" s="30" t="s">
        <v>90</v>
      </c>
      <c r="E139" s="30" t="s">
        <v>33</v>
      </c>
      <c r="F139" s="30">
        <v>227.0</v>
      </c>
      <c r="G139" s="30">
        <v>522635.0</v>
      </c>
      <c r="H139" s="31"/>
      <c r="I139" s="30">
        <v>200.0</v>
      </c>
      <c r="J139" s="31"/>
      <c r="K139" s="30">
        <v>0.0</v>
      </c>
      <c r="L139" s="30">
        <v>0.0</v>
      </c>
      <c r="M139" s="30">
        <v>0.0</v>
      </c>
      <c r="N139" s="34">
        <v>0.016199268300788966</v>
      </c>
      <c r="O139" s="31">
        <v>0.006938815859566262</v>
      </c>
      <c r="P139" s="31">
        <v>-0.016199268300788966</v>
      </c>
      <c r="Q139" s="31">
        <v>-3.2398536601577934</v>
      </c>
      <c r="R139" s="31" t="e">
        <v>#DIV/0!</v>
      </c>
      <c r="S139" s="31">
        <v>0.009260452441222703</v>
      </c>
      <c r="T139" s="31">
        <v>0.02313808416035523</v>
      </c>
      <c r="U139" s="31" t="e">
        <v>#DIV/0!</v>
      </c>
      <c r="V139" s="31" t="e">
        <v>#DIV/0!</v>
      </c>
      <c r="W139" s="31"/>
      <c r="X139" s="31"/>
      <c r="Y139" s="31"/>
      <c r="Z139" s="31"/>
      <c r="AA139" s="31"/>
      <c r="AB139" s="31"/>
    </row>
    <row r="140">
      <c r="A140" s="30" t="s">
        <v>52</v>
      </c>
      <c r="B140" s="30" t="s">
        <v>52</v>
      </c>
      <c r="C140" s="30" t="s">
        <v>88</v>
      </c>
      <c r="D140" s="30" t="s">
        <v>90</v>
      </c>
      <c r="E140" s="30" t="s">
        <v>72</v>
      </c>
      <c r="F140" s="30">
        <v>225.0</v>
      </c>
      <c r="G140" s="30">
        <v>22909.0</v>
      </c>
      <c r="H140" s="31">
        <v>0.02727953635862427</v>
      </c>
      <c r="I140" s="30">
        <v>200.0</v>
      </c>
      <c r="J140" s="30">
        <v>5.455907271724854</v>
      </c>
      <c r="K140" s="30">
        <v>0.0</v>
      </c>
      <c r="L140" s="30">
        <v>0.0</v>
      </c>
      <c r="M140" s="30">
        <v>0.0</v>
      </c>
      <c r="N140" s="34">
        <v>0.016199268300788966</v>
      </c>
      <c r="O140" s="31">
        <v>0.006938815859566262</v>
      </c>
      <c r="P140" s="31">
        <v>0.011080268057835303</v>
      </c>
      <c r="Q140" s="31">
        <v>2.2160536115670606</v>
      </c>
      <c r="R140" s="31" t="e">
        <v>#DIV/0!</v>
      </c>
      <c r="S140" s="31">
        <v>0.009260452441222703</v>
      </c>
      <c r="T140" s="31">
        <v>0.02313808416035523</v>
      </c>
      <c r="U140" s="31" t="e">
        <v>#DIV/0!</v>
      </c>
      <c r="V140" s="31" t="e">
        <v>#DIV/0!</v>
      </c>
      <c r="W140" s="31"/>
      <c r="X140" s="31"/>
      <c r="Y140" s="31"/>
      <c r="Z140" s="31"/>
      <c r="AA140" s="31"/>
      <c r="AB140" s="31"/>
    </row>
    <row r="141">
      <c r="A141" s="30" t="s">
        <v>52</v>
      </c>
      <c r="B141" s="30" t="s">
        <v>52</v>
      </c>
      <c r="C141" s="30" t="s">
        <v>88</v>
      </c>
      <c r="D141" s="30" t="s">
        <v>90</v>
      </c>
      <c r="E141" s="30" t="s">
        <v>33</v>
      </c>
      <c r="F141" s="30">
        <v>227.0</v>
      </c>
      <c r="G141" s="30">
        <v>839787.0</v>
      </c>
      <c r="H141" s="31"/>
      <c r="I141" s="30"/>
      <c r="J141" s="30"/>
      <c r="K141" s="30">
        <v>0.0</v>
      </c>
      <c r="L141" s="30">
        <v>0.0</v>
      </c>
      <c r="M141" s="30">
        <v>0.0</v>
      </c>
      <c r="N141" s="34">
        <v>0.016199268300788966</v>
      </c>
      <c r="O141" s="31">
        <v>0.006938815859566262</v>
      </c>
      <c r="P141" s="31">
        <v>-0.016199268300788966</v>
      </c>
      <c r="Q141" s="31">
        <v>0.0</v>
      </c>
      <c r="R141" s="31" t="e">
        <v>#DIV/0!</v>
      </c>
      <c r="S141" s="31">
        <v>0.009260452441222703</v>
      </c>
      <c r="T141" s="31">
        <v>0.02313808416035523</v>
      </c>
      <c r="U141" s="31" t="e">
        <v>#DIV/0!</v>
      </c>
      <c r="V141" s="31" t="e">
        <v>#DIV/0!</v>
      </c>
      <c r="W141" s="31"/>
      <c r="X141" s="31"/>
      <c r="Y141" s="31"/>
      <c r="Z141" s="31"/>
      <c r="AA141" s="31"/>
      <c r="AB141" s="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23" width="13.5"/>
  </cols>
  <sheetData>
    <row r="1">
      <c r="A1" s="46" t="s">
        <v>0</v>
      </c>
      <c r="B1" s="46" t="s">
        <v>1</v>
      </c>
      <c r="C1" s="46" t="s">
        <v>2</v>
      </c>
      <c r="D1" s="46" t="s">
        <v>4</v>
      </c>
      <c r="E1" s="46" t="s">
        <v>13</v>
      </c>
      <c r="F1" s="46" t="s">
        <v>119</v>
      </c>
      <c r="G1" s="46" t="s">
        <v>73</v>
      </c>
      <c r="H1" s="46" t="s">
        <v>17</v>
      </c>
      <c r="I1" s="3" t="s">
        <v>147</v>
      </c>
      <c r="J1" s="3" t="s">
        <v>148</v>
      </c>
      <c r="K1" s="3" t="s">
        <v>149</v>
      </c>
      <c r="L1" s="47" t="s">
        <v>150</v>
      </c>
      <c r="M1" s="47" t="s">
        <v>151</v>
      </c>
      <c r="N1" s="47" t="s">
        <v>152</v>
      </c>
      <c r="O1" s="48" t="s">
        <v>153</v>
      </c>
      <c r="P1" s="48" t="s">
        <v>154</v>
      </c>
      <c r="Q1" s="48" t="s">
        <v>155</v>
      </c>
      <c r="R1" s="49" t="s">
        <v>156</v>
      </c>
      <c r="S1" s="49" t="s">
        <v>157</v>
      </c>
      <c r="T1" s="49" t="s">
        <v>158</v>
      </c>
      <c r="U1" s="50" t="s">
        <v>159</v>
      </c>
      <c r="V1" s="50" t="s">
        <v>160</v>
      </c>
      <c r="W1" s="50" t="s">
        <v>161</v>
      </c>
    </row>
    <row r="2">
      <c r="A2" s="11" t="s">
        <v>34</v>
      </c>
      <c r="B2" s="11" t="s">
        <v>28</v>
      </c>
      <c r="C2" s="11" t="s">
        <v>78</v>
      </c>
      <c r="D2" s="11" t="s">
        <v>31</v>
      </c>
      <c r="E2" s="11">
        <v>200.0</v>
      </c>
      <c r="F2" s="12">
        <v>0.15890000000000004</v>
      </c>
      <c r="G2" s="13">
        <v>0.0309</v>
      </c>
      <c r="H2" s="11">
        <v>42.0</v>
      </c>
      <c r="I2" s="4">
        <v>1787.9909538742572</v>
      </c>
      <c r="J2" s="4">
        <v>2375.526553917762</v>
      </c>
      <c r="K2" s="4">
        <v>1391.760412222157</v>
      </c>
      <c r="L2" s="51">
        <v>61.01189666998966</v>
      </c>
      <c r="M2" s="51">
        <v>76.77827601047936</v>
      </c>
      <c r="N2" s="51">
        <v>50.379143479353836</v>
      </c>
      <c r="O2" s="52">
        <v>0.7246099652151887</v>
      </c>
      <c r="P2" s="52">
        <v>3.378745460970851</v>
      </c>
      <c r="Q2" s="52">
        <v>-1.0653233512059113</v>
      </c>
      <c r="R2" s="53">
        <v>-1.321288394830694</v>
      </c>
      <c r="S2" s="53">
        <v>0.7124597876434349</v>
      </c>
      <c r="T2" s="53">
        <v>-2.6928361680482307</v>
      </c>
      <c r="U2" s="54">
        <v>68.011437290771</v>
      </c>
      <c r="V2" s="54">
        <v>95.27172310481848</v>
      </c>
      <c r="W2" s="54">
        <v>49.62726139931643</v>
      </c>
    </row>
    <row r="3">
      <c r="A3" s="11" t="s">
        <v>34</v>
      </c>
      <c r="B3" s="11" t="s">
        <v>28</v>
      </c>
      <c r="C3" s="11" t="s">
        <v>78</v>
      </c>
      <c r="D3" s="11" t="s">
        <v>33</v>
      </c>
      <c r="E3" s="11">
        <v>200.0</v>
      </c>
      <c r="F3" s="12">
        <v>0.15890000000000004</v>
      </c>
      <c r="G3" s="13">
        <v>0.0309</v>
      </c>
      <c r="H3" s="11">
        <v>42.0</v>
      </c>
      <c r="I3" s="4">
        <v>-149.88683938007614</v>
      </c>
      <c r="J3" s="4">
        <v>-30.16705036437516</v>
      </c>
      <c r="K3" s="4">
        <v>-230.62515863197143</v>
      </c>
      <c r="L3" s="51">
        <v>-3.588606774711298</v>
      </c>
      <c r="M3" s="51">
        <v>-3.417192718918947</v>
      </c>
      <c r="N3" s="51">
        <v>-3.7042074024321674</v>
      </c>
      <c r="O3" s="52">
        <v>-3.2680999592127202</v>
      </c>
      <c r="P3" s="52">
        <v>-1.5778295936509827</v>
      </c>
      <c r="Q3" s="52">
        <v>-4.408008319549403</v>
      </c>
      <c r="R3" s="53">
        <v>-5.526261052773275</v>
      </c>
      <c r="S3" s="53">
        <v>-4.5076195510055985</v>
      </c>
      <c r="T3" s="53">
        <v>-6.213226870614491</v>
      </c>
      <c r="U3" s="54">
        <v>-20.389261549136517</v>
      </c>
      <c r="V3" s="54">
        <v>-14.46945693941047</v>
      </c>
      <c r="W3" s="54">
        <v>-24.381542845474417</v>
      </c>
    </row>
    <row r="4">
      <c r="A4" s="11" t="s">
        <v>34</v>
      </c>
      <c r="B4" s="11" t="s">
        <v>28</v>
      </c>
      <c r="C4" s="11" t="s">
        <v>79</v>
      </c>
      <c r="D4" s="11" t="s">
        <v>72</v>
      </c>
      <c r="E4" s="11">
        <v>200.0</v>
      </c>
      <c r="F4" s="12">
        <v>0.0947</v>
      </c>
      <c r="G4" s="13">
        <v>0.0309</v>
      </c>
      <c r="H4" s="11">
        <v>40.0</v>
      </c>
      <c r="I4" s="4">
        <v>1837.9879102027128</v>
      </c>
      <c r="J4" s="4">
        <v>3040.957545878542</v>
      </c>
      <c r="K4" s="4">
        <v>1226.9253086412648</v>
      </c>
      <c r="L4" s="51">
        <v>46.842800953872846</v>
      </c>
      <c r="M4" s="51">
        <v>71.61194668983947</v>
      </c>
      <c r="N4" s="51">
        <v>34.26102151155858</v>
      </c>
      <c r="O4" s="52">
        <v>9.174926785260611</v>
      </c>
      <c r="P4" s="52">
        <v>18.592546427833156</v>
      </c>
      <c r="Q4" s="52">
        <v>4.391135915864685</v>
      </c>
      <c r="R4" s="53">
        <v>1.3184923156812467</v>
      </c>
      <c r="S4" s="53">
        <v>6.677253934983871</v>
      </c>
      <c r="T4" s="53">
        <v>-1.4035537934868065</v>
      </c>
      <c r="U4" s="54">
        <v>118.21507918224873</v>
      </c>
      <c r="V4" s="54">
        <v>197.2214917001913</v>
      </c>
      <c r="W4" s="54">
        <v>78.08284097647851</v>
      </c>
    </row>
    <row r="5">
      <c r="A5" s="11" t="s">
        <v>34</v>
      </c>
      <c r="B5" s="11" t="s">
        <v>28</v>
      </c>
      <c r="C5" s="11" t="s">
        <v>79</v>
      </c>
      <c r="D5" s="11" t="s">
        <v>33</v>
      </c>
      <c r="E5" s="11">
        <v>200.0</v>
      </c>
      <c r="F5" s="12">
        <v>0.0947</v>
      </c>
      <c r="G5" s="13">
        <v>0.0309</v>
      </c>
      <c r="H5" s="11">
        <v>40.0</v>
      </c>
      <c r="I5" s="4">
        <v>-251.4996703008881</v>
      </c>
      <c r="J5" s="4">
        <v>-60.52323584075268</v>
      </c>
      <c r="K5" s="4">
        <v>-348.5084005441734</v>
      </c>
      <c r="L5" s="51">
        <v>-6.021432064431102</v>
      </c>
      <c r="M5" s="51">
        <v>-6.8558098435991415</v>
      </c>
      <c r="N5" s="51">
        <v>-5.597600039662623</v>
      </c>
      <c r="O5" s="52">
        <v>-5.483643965352707</v>
      </c>
      <c r="P5" s="52">
        <v>-3.1655515358515016</v>
      </c>
      <c r="Q5" s="52">
        <v>-6.66114633001972</v>
      </c>
      <c r="R5" s="53">
        <v>-9.272680900587895</v>
      </c>
      <c r="S5" s="53">
        <v>-9.043500039635058</v>
      </c>
      <c r="T5" s="53">
        <v>-9.389096019447695</v>
      </c>
      <c r="U5" s="54">
        <v>-34.211759874950296</v>
      </c>
      <c r="V5" s="54">
        <v>-29.029631477187152</v>
      </c>
      <c r="W5" s="54">
        <v>-36.84408305789049</v>
      </c>
    </row>
    <row r="6">
      <c r="A6" s="11" t="s">
        <v>34</v>
      </c>
      <c r="B6" s="11" t="s">
        <v>41</v>
      </c>
      <c r="C6" s="11" t="s">
        <v>80</v>
      </c>
      <c r="D6" s="11" t="s">
        <v>72</v>
      </c>
      <c r="E6" s="11">
        <v>200.0</v>
      </c>
      <c r="F6" s="12">
        <v>0.09899999999999998</v>
      </c>
      <c r="G6" s="13">
        <v>0.0309</v>
      </c>
      <c r="H6" s="11">
        <v>38.0</v>
      </c>
      <c r="I6" s="4">
        <v>-4.220261015440809</v>
      </c>
      <c r="J6" s="4">
        <v>286.8991261428113</v>
      </c>
      <c r="K6" s="4">
        <v>-156.8394316503674</v>
      </c>
      <c r="L6" s="51">
        <v>28.30127858181471</v>
      </c>
      <c r="M6" s="51">
        <v>43.093326403519185</v>
      </c>
      <c r="N6" s="51">
        <v>20.54655605172945</v>
      </c>
      <c r="O6" s="52">
        <v>0.5916986638147704</v>
      </c>
      <c r="P6" s="52">
        <v>5.520074350209073</v>
      </c>
      <c r="Q6" s="52">
        <v>-1.9919994442949447</v>
      </c>
      <c r="R6" s="53">
        <v>4.1310770216052335</v>
      </c>
      <c r="S6" s="53">
        <v>10.427668192303601</v>
      </c>
      <c r="T6" s="53">
        <v>0.8300927358118633</v>
      </c>
      <c r="U6" s="54">
        <v>84.45184041081295</v>
      </c>
      <c r="V6" s="54">
        <v>143.14971178537056</v>
      </c>
      <c r="W6" s="54">
        <v>53.679515232927095</v>
      </c>
    </row>
    <row r="7">
      <c r="A7" s="11" t="s">
        <v>34</v>
      </c>
      <c r="B7" s="11" t="s">
        <v>41</v>
      </c>
      <c r="C7" s="11" t="s">
        <v>80</v>
      </c>
      <c r="D7" s="11" t="s">
        <v>33</v>
      </c>
      <c r="E7" s="11">
        <v>200.0</v>
      </c>
      <c r="F7" s="12">
        <v>0.09899999999999998</v>
      </c>
      <c r="G7" s="13">
        <v>0.0309</v>
      </c>
      <c r="H7" s="11">
        <v>38.0</v>
      </c>
      <c r="I7" s="4">
        <v>-240.57594724741526</v>
      </c>
      <c r="J7" s="4">
        <v>-56.701651198825594</v>
      </c>
      <c r="K7" s="4">
        <v>-336.9719407878999</v>
      </c>
      <c r="L7" s="51">
        <v>-5.759895116178035</v>
      </c>
      <c r="M7" s="51">
        <v>-6.4229172984085965</v>
      </c>
      <c r="N7" s="51">
        <v>-5.412306119950928</v>
      </c>
      <c r="O7" s="52">
        <v>-5.245465490089914</v>
      </c>
      <c r="P7" s="52">
        <v>-2.9656708955554465</v>
      </c>
      <c r="Q7" s="52">
        <v>-6.440646489995974</v>
      </c>
      <c r="R7" s="53">
        <v>-8.869928093794686</v>
      </c>
      <c r="S7" s="53">
        <v>-8.472471402771173</v>
      </c>
      <c r="T7" s="53">
        <v>-9.078294534585302</v>
      </c>
      <c r="U7" s="54">
        <v>-32.72579454704842</v>
      </c>
      <c r="V7" s="54">
        <v>-27.196629783326596</v>
      </c>
      <c r="W7" s="54">
        <v>-35.624455982071176</v>
      </c>
    </row>
    <row r="8">
      <c r="A8" s="11" t="s">
        <v>34</v>
      </c>
      <c r="B8" s="11" t="s">
        <v>41</v>
      </c>
      <c r="C8" s="11" t="s">
        <v>81</v>
      </c>
      <c r="D8" s="11" t="s">
        <v>72</v>
      </c>
      <c r="E8" s="11">
        <v>200.0</v>
      </c>
      <c r="F8" s="12">
        <v>0.12240000000000006</v>
      </c>
      <c r="G8" s="13">
        <v>0.0309</v>
      </c>
      <c r="H8" s="11">
        <v>43.0</v>
      </c>
      <c r="I8" s="4">
        <v>36.28842914416385</v>
      </c>
      <c r="J8" s="4">
        <v>266.637596263385</v>
      </c>
      <c r="K8" s="4">
        <v>-101.1998212890308</v>
      </c>
      <c r="L8" s="51">
        <v>31.55852633110486</v>
      </c>
      <c r="M8" s="51">
        <v>43.66767837603535</v>
      </c>
      <c r="N8" s="51">
        <v>24.330950257320517</v>
      </c>
      <c r="O8" s="52">
        <v>4.085067438671317</v>
      </c>
      <c r="P8" s="52">
        <v>8.93279945382453</v>
      </c>
      <c r="Q8" s="52">
        <v>1.191607038237402</v>
      </c>
      <c r="R8" s="53">
        <v>-0.794264964438867</v>
      </c>
      <c r="S8" s="53">
        <v>2.2287382197774805</v>
      </c>
      <c r="T8" s="53">
        <v>-2.598601502963302</v>
      </c>
      <c r="U8" s="54">
        <v>89.29811904332112</v>
      </c>
      <c r="V8" s="54">
        <v>134.62134363733065</v>
      </c>
      <c r="W8" s="54">
        <v>62.24609653613341</v>
      </c>
    </row>
    <row r="9">
      <c r="A9" s="11" t="s">
        <v>34</v>
      </c>
      <c r="B9" s="11" t="s">
        <v>41</v>
      </c>
      <c r="C9" s="11" t="s">
        <v>81</v>
      </c>
      <c r="D9" s="11" t="s">
        <v>33</v>
      </c>
      <c r="E9" s="11">
        <v>200.0</v>
      </c>
      <c r="F9" s="12">
        <v>0.12240000000000006</v>
      </c>
      <c r="G9" s="13">
        <v>0.0309</v>
      </c>
      <c r="H9" s="11">
        <v>43.0</v>
      </c>
      <c r="I9" s="4">
        <v>-194.5834867442328</v>
      </c>
      <c r="J9" s="4">
        <v>-42.20090105617507</v>
      </c>
      <c r="K9" s="4">
        <v>-285.53591068720266</v>
      </c>
      <c r="L9" s="51">
        <v>-4.658738696908702</v>
      </c>
      <c r="M9" s="51">
        <v>-4.780335169635245</v>
      </c>
      <c r="N9" s="51">
        <v>-4.586161545868396</v>
      </c>
      <c r="O9" s="52">
        <v>-4.242655911102133</v>
      </c>
      <c r="P9" s="52">
        <v>-2.2072370271838873</v>
      </c>
      <c r="Q9" s="52">
        <v>-5.457534109918307</v>
      </c>
      <c r="R9" s="53">
        <v>-7.174206546451579</v>
      </c>
      <c r="S9" s="53">
        <v>-6.305741011242802</v>
      </c>
      <c r="T9" s="53">
        <v>-7.692566601713177</v>
      </c>
      <c r="U9" s="54">
        <v>-26.46939264834797</v>
      </c>
      <c r="V9" s="54">
        <v>-20.241426101033216</v>
      </c>
      <c r="W9" s="54">
        <v>-30.18667209439689</v>
      </c>
    </row>
    <row r="10">
      <c r="A10" s="11" t="s">
        <v>27</v>
      </c>
      <c r="B10" s="11" t="s">
        <v>28</v>
      </c>
      <c r="C10" s="11" t="s">
        <v>29</v>
      </c>
      <c r="D10" s="11" t="s">
        <v>72</v>
      </c>
      <c r="E10" s="11">
        <v>200.0</v>
      </c>
      <c r="F10" s="12">
        <v>0.13890000000000002</v>
      </c>
      <c r="G10" s="13">
        <v>0.0309</v>
      </c>
      <c r="H10" s="11">
        <v>38.0</v>
      </c>
      <c r="I10" s="4">
        <v>1717.9907033139023</v>
      </c>
      <c r="J10" s="4">
        <v>2394.3013427884734</v>
      </c>
      <c r="K10" s="4">
        <v>1287.828459125129</v>
      </c>
      <c r="L10" s="51">
        <v>34.92978978568343</v>
      </c>
      <c r="M10" s="51">
        <v>46.15348842325397</v>
      </c>
      <c r="N10" s="51">
        <v>27.791041535638563</v>
      </c>
      <c r="O10" s="52">
        <v>4.241460645932178</v>
      </c>
      <c r="P10" s="52">
        <v>8.39331277084773</v>
      </c>
      <c r="Q10" s="52">
        <v>1.6007066442191045</v>
      </c>
      <c r="R10" s="53">
        <v>1.8990655740797586</v>
      </c>
      <c r="S10" s="53">
        <v>5.230812842561439</v>
      </c>
      <c r="T10" s="53">
        <v>-0.2200669641771404</v>
      </c>
      <c r="U10" s="54">
        <v>33.707279563214286</v>
      </c>
      <c r="V10" s="54">
        <v>56.20096577077515</v>
      </c>
      <c r="W10" s="54">
        <v>19.40034133932398</v>
      </c>
    </row>
    <row r="11">
      <c r="A11" s="11" t="s">
        <v>27</v>
      </c>
      <c r="B11" s="11" t="s">
        <v>28</v>
      </c>
      <c r="C11" s="11" t="s">
        <v>29</v>
      </c>
      <c r="D11" s="11" t="s">
        <v>33</v>
      </c>
      <c r="E11" s="11">
        <v>200.0</v>
      </c>
      <c r="F11" s="12">
        <v>0.13890000000000002</v>
      </c>
      <c r="G11" s="13">
        <v>0.0309</v>
      </c>
      <c r="H11" s="11">
        <v>38.0</v>
      </c>
      <c r="I11" s="4">
        <v>-171.46881769254213</v>
      </c>
      <c r="J11" s="4">
        <v>-35.75354117259278</v>
      </c>
      <c r="K11" s="4">
        <v>-257.7894882706018</v>
      </c>
      <c r="L11" s="51">
        <v>-4.105324812826676</v>
      </c>
      <c r="M11" s="51">
        <v>-4.050006185385419</v>
      </c>
      <c r="N11" s="51">
        <v>-4.140509805545497</v>
      </c>
      <c r="O11" s="52">
        <v>-3.738668707839462</v>
      </c>
      <c r="P11" s="52">
        <v>-1.8700202591419055</v>
      </c>
      <c r="Q11" s="52">
        <v>-4.927208357187731</v>
      </c>
      <c r="R11" s="53">
        <v>-6.321978986937895</v>
      </c>
      <c r="S11" s="53">
        <v>-5.342363912302932</v>
      </c>
      <c r="T11" s="53">
        <v>-6.945055712854125</v>
      </c>
      <c r="U11" s="54">
        <v>-23.325080346708372</v>
      </c>
      <c r="V11" s="54">
        <v>-17.14898600226426</v>
      </c>
      <c r="W11" s="54">
        <v>-27.25333823363395</v>
      </c>
    </row>
    <row r="12">
      <c r="A12" s="11" t="s">
        <v>27</v>
      </c>
      <c r="B12" s="11" t="s">
        <v>28</v>
      </c>
      <c r="C12" s="11" t="s">
        <v>82</v>
      </c>
      <c r="D12" s="11" t="s">
        <v>72</v>
      </c>
      <c r="E12" s="11">
        <v>200.0</v>
      </c>
      <c r="F12" s="11">
        <v>0.11</v>
      </c>
      <c r="G12" s="13">
        <v>0.0309</v>
      </c>
      <c r="H12" s="11">
        <v>41.0</v>
      </c>
      <c r="I12" s="4">
        <v>3124.4637946724033</v>
      </c>
      <c r="J12" s="4">
        <v>4597.302828632344</v>
      </c>
      <c r="K12" s="4">
        <v>2297.6251318886466</v>
      </c>
      <c r="L12" s="51">
        <v>46.62421701473103</v>
      </c>
      <c r="M12" s="51">
        <v>66.5169762338864</v>
      </c>
      <c r="N12" s="51">
        <v>35.45659988034361</v>
      </c>
      <c r="O12" s="52">
        <v>13.770568292129944</v>
      </c>
      <c r="P12" s="52">
        <v>23.161838276433237</v>
      </c>
      <c r="Q12" s="52">
        <v>8.498393304490547</v>
      </c>
      <c r="R12" s="53">
        <v>0.8088223732564265</v>
      </c>
      <c r="S12" s="53">
        <v>4.931960048232161</v>
      </c>
      <c r="T12" s="53">
        <v>-1.5058702462650821</v>
      </c>
      <c r="U12" s="54">
        <v>93.58800903106437</v>
      </c>
      <c r="V12" s="54">
        <v>147.69208805727354</v>
      </c>
      <c r="W12" s="54">
        <v>63.21446289214924</v>
      </c>
    </row>
    <row r="13">
      <c r="A13" s="11" t="s">
        <v>27</v>
      </c>
      <c r="B13" s="11" t="s">
        <v>28</v>
      </c>
      <c r="C13" s="11" t="s">
        <v>82</v>
      </c>
      <c r="D13" s="11" t="s">
        <v>33</v>
      </c>
      <c r="E13" s="11">
        <v>200.0</v>
      </c>
      <c r="F13" s="11">
        <v>0.11</v>
      </c>
      <c r="G13" s="13">
        <v>0.0309</v>
      </c>
      <c r="H13" s="11">
        <v>41.0</v>
      </c>
      <c r="I13" s="4">
        <v>-216.5183525226737</v>
      </c>
      <c r="J13" s="4">
        <v>-48.81646582351481</v>
      </c>
      <c r="K13" s="4">
        <v>-310.6646920393768</v>
      </c>
      <c r="L13" s="51">
        <v>-5.1839056045602305</v>
      </c>
      <c r="M13" s="51">
        <v>-5.529717674103986</v>
      </c>
      <c r="N13" s="51">
        <v>-4.989769801147094</v>
      </c>
      <c r="O13" s="52">
        <v>-4.720918941080922</v>
      </c>
      <c r="P13" s="52">
        <v>-2.553251428411199</v>
      </c>
      <c r="Q13" s="52">
        <v>-5.9378280983000495</v>
      </c>
      <c r="R13" s="53">
        <v>-7.982935284415215</v>
      </c>
      <c r="S13" s="53">
        <v>-7.294251612246735</v>
      </c>
      <c r="T13" s="53">
        <v>-8.369556139408308</v>
      </c>
      <c r="U13" s="54">
        <v>-29.453215092343576</v>
      </c>
      <c r="V13" s="54">
        <v>-23.414544731283698</v>
      </c>
      <c r="W13" s="54">
        <v>-32.84327063215788</v>
      </c>
    </row>
    <row r="14">
      <c r="A14" s="11" t="s">
        <v>27</v>
      </c>
      <c r="B14" s="11" t="s">
        <v>41</v>
      </c>
      <c r="C14" s="11" t="s">
        <v>46</v>
      </c>
      <c r="D14" s="11" t="s">
        <v>72</v>
      </c>
      <c r="E14" s="11">
        <v>200.0</v>
      </c>
      <c r="F14" s="12">
        <v>0.1279999999999999</v>
      </c>
      <c r="G14" s="13">
        <v>0.0309</v>
      </c>
      <c r="H14" s="11">
        <v>40.0</v>
      </c>
      <c r="I14" s="4">
        <v>-5.10914357731423</v>
      </c>
      <c r="J14" s="4">
        <v>198.78131774415948</v>
      </c>
      <c r="K14" s="4">
        <v>-129.70174140182706</v>
      </c>
      <c r="L14" s="51">
        <v>46.07357040899811</v>
      </c>
      <c r="M14" s="51">
        <v>62.10345994677404</v>
      </c>
      <c r="N14" s="51">
        <v>36.2780872490356</v>
      </c>
      <c r="O14" s="52">
        <v>-0.32340344015893036</v>
      </c>
      <c r="P14" s="52">
        <v>2.8418460884781953</v>
      </c>
      <c r="Q14" s="52">
        <v>-2.257611931226676</v>
      </c>
      <c r="R14" s="53">
        <v>3.1823533330759286</v>
      </c>
      <c r="S14" s="53">
        <v>7.296486152324164</v>
      </c>
      <c r="T14" s="53">
        <v>0.6683048953855355</v>
      </c>
      <c r="U14" s="54">
        <v>96.76213655105192</v>
      </c>
      <c r="V14" s="54">
        <v>141.84672142582804</v>
      </c>
      <c r="W14" s="54">
        <v>69.21202206810189</v>
      </c>
    </row>
    <row r="15">
      <c r="A15" s="11" t="s">
        <v>27</v>
      </c>
      <c r="B15" s="11" t="s">
        <v>41</v>
      </c>
      <c r="C15" s="11" t="s">
        <v>46</v>
      </c>
      <c r="D15" s="11" t="s">
        <v>33</v>
      </c>
      <c r="E15" s="11">
        <v>200.0</v>
      </c>
      <c r="F15" s="12">
        <v>0.1279999999999999</v>
      </c>
      <c r="G15" s="13">
        <v>0.0309</v>
      </c>
      <c r="H15" s="11">
        <v>40.0</v>
      </c>
      <c r="I15" s="4">
        <v>-186.07045919917286</v>
      </c>
      <c r="J15" s="4">
        <v>-39.76706948135969</v>
      </c>
      <c r="K15" s="4">
        <v>-275.472971103513</v>
      </c>
      <c r="L15" s="51">
        <v>-4.454918878918952</v>
      </c>
      <c r="M15" s="51">
        <v>-4.504641277256702</v>
      </c>
      <c r="N15" s="51">
        <v>-4.4245347072474885</v>
      </c>
      <c r="O15" s="52">
        <v>-4.05703971499142</v>
      </c>
      <c r="P15" s="52">
        <v>-2.079940144050732</v>
      </c>
      <c r="Q15" s="52">
        <v>-5.26519810604454</v>
      </c>
      <c r="R15" s="53">
        <v>-6.860335010044332</v>
      </c>
      <c r="S15" s="53">
        <v>-5.942073146536739</v>
      </c>
      <c r="T15" s="53">
        <v>-7.421462932930343</v>
      </c>
      <c r="U15" s="54">
        <v>-25.311356719982783</v>
      </c>
      <c r="V15" s="54">
        <v>-19.074052402106513</v>
      </c>
      <c r="W15" s="54">
        <v>-29.12282461970452</v>
      </c>
    </row>
    <row r="16">
      <c r="A16" s="11" t="s">
        <v>27</v>
      </c>
      <c r="B16" s="11" t="s">
        <v>41</v>
      </c>
      <c r="C16" s="11" t="s">
        <v>47</v>
      </c>
      <c r="D16" s="11" t="s">
        <v>72</v>
      </c>
      <c r="E16" s="11">
        <v>200.0</v>
      </c>
      <c r="F16" s="12">
        <v>0.13030000000000008</v>
      </c>
      <c r="G16" s="13">
        <v>0.0309</v>
      </c>
      <c r="H16" s="11">
        <v>36.0</v>
      </c>
      <c r="I16" s="4">
        <v>128.297715059672</v>
      </c>
      <c r="J16" s="4">
        <v>368.9419376572366</v>
      </c>
      <c r="K16" s="4">
        <v>-20.089603341059636</v>
      </c>
      <c r="L16" s="51">
        <v>35.061574116962845</v>
      </c>
      <c r="M16" s="51">
        <v>47.29730438551567</v>
      </c>
      <c r="N16" s="51">
        <v>27.516713144914757</v>
      </c>
      <c r="O16" s="52">
        <v>0.10998534127346615</v>
      </c>
      <c r="P16" s="52">
        <v>3.336720176051388</v>
      </c>
      <c r="Q16" s="52">
        <v>-1.8797010270697438</v>
      </c>
      <c r="R16" s="53">
        <v>2.8779613925433156</v>
      </c>
      <c r="S16" s="53">
        <v>6.8022731207781755</v>
      </c>
      <c r="T16" s="53">
        <v>0.4581314559022161</v>
      </c>
      <c r="U16" s="54">
        <v>54.69138604281899</v>
      </c>
      <c r="V16" s="54">
        <v>85.6544343389594</v>
      </c>
      <c r="W16" s="54">
        <v>35.59878678328823</v>
      </c>
    </row>
    <row r="17">
      <c r="A17" s="11" t="s">
        <v>27</v>
      </c>
      <c r="B17" s="11" t="s">
        <v>41</v>
      </c>
      <c r="C17" s="11" t="s">
        <v>47</v>
      </c>
      <c r="D17" s="11" t="s">
        <v>33</v>
      </c>
      <c r="E17" s="11">
        <v>200.0</v>
      </c>
      <c r="F17" s="12">
        <v>0.13030000000000008</v>
      </c>
      <c r="G17" s="13">
        <v>0.0309</v>
      </c>
      <c r="H17" s="11">
        <v>36.0</v>
      </c>
      <c r="I17" s="4">
        <v>-182.78602285106746</v>
      </c>
      <c r="J17" s="4">
        <v>-38.84690590181105</v>
      </c>
      <c r="K17" s="4">
        <v>-271.5425254860308</v>
      </c>
      <c r="L17" s="51">
        <v>-4.376282551816002</v>
      </c>
      <c r="M17" s="51">
        <v>-4.400409135026408</v>
      </c>
      <c r="N17" s="51">
        <v>-4.361405489960454</v>
      </c>
      <c r="O17" s="52">
        <v>-3.985426581112057</v>
      </c>
      <c r="P17" s="52">
        <v>-2.031812756411727</v>
      </c>
      <c r="Q17" s="52">
        <v>-5.190074311727521</v>
      </c>
      <c r="R17" s="53">
        <v>-6.739239303804092</v>
      </c>
      <c r="S17" s="53">
        <v>-5.804580508337186</v>
      </c>
      <c r="T17" s="53">
        <v>-7.315573573465446</v>
      </c>
      <c r="U17" s="54">
        <v>-24.864571451709836</v>
      </c>
      <c r="V17" s="54">
        <v>-18.632701088979264</v>
      </c>
      <c r="W17" s="54">
        <v>-28.707300447090837</v>
      </c>
    </row>
    <row r="18">
      <c r="A18" s="11" t="s">
        <v>52</v>
      </c>
      <c r="B18" s="11" t="s">
        <v>52</v>
      </c>
      <c r="C18" s="11" t="s">
        <v>83</v>
      </c>
      <c r="D18" s="11" t="s">
        <v>72</v>
      </c>
      <c r="E18" s="11">
        <v>200.0</v>
      </c>
      <c r="F18" s="11">
        <v>0.0</v>
      </c>
      <c r="G18" s="11">
        <v>0.0</v>
      </c>
      <c r="H18" s="11">
        <v>0.0</v>
      </c>
      <c r="I18" s="4" t="e">
        <v>#DIV/0!</v>
      </c>
      <c r="J18" s="4" t="e">
        <v>#DIV/0!</v>
      </c>
      <c r="K18" s="4" t="e">
        <v>#DIV/0!</v>
      </c>
      <c r="L18" s="51" t="e">
        <v>#DIV/0!</v>
      </c>
      <c r="M18" s="51" t="e">
        <v>#DIV/0!</v>
      </c>
      <c r="N18" s="51" t="e">
        <v>#DIV/0!</v>
      </c>
      <c r="O18" s="52" t="e">
        <v>#DIV/0!</v>
      </c>
      <c r="P18" s="52" t="e">
        <v>#DIV/0!</v>
      </c>
      <c r="Q18" s="52" t="e">
        <v>#DIV/0!</v>
      </c>
      <c r="R18" s="53" t="e">
        <v>#DIV/0!</v>
      </c>
      <c r="S18" s="53" t="e">
        <v>#DIV/0!</v>
      </c>
      <c r="T18" s="53" t="e">
        <v>#DIV/0!</v>
      </c>
      <c r="U18" s="54" t="e">
        <v>#DIV/0!</v>
      </c>
      <c r="V18" s="54" t="e">
        <v>#DIV/0!</v>
      </c>
      <c r="W18" s="54" t="e">
        <v>#DIV/0!</v>
      </c>
    </row>
    <row r="19">
      <c r="A19" s="11" t="s">
        <v>52</v>
      </c>
      <c r="B19" s="11" t="s">
        <v>52</v>
      </c>
      <c r="C19" s="11" t="s">
        <v>83</v>
      </c>
      <c r="D19" s="11" t="s">
        <v>33</v>
      </c>
      <c r="E19" s="11">
        <v>200.0</v>
      </c>
      <c r="F19" s="11">
        <v>0.0</v>
      </c>
      <c r="G19" s="11">
        <v>0.0</v>
      </c>
      <c r="H19" s="11">
        <v>0.0</v>
      </c>
      <c r="I19" s="4" t="e">
        <v>#DIV/0!</v>
      </c>
      <c r="J19" s="4" t="e">
        <v>#DIV/0!</v>
      </c>
      <c r="K19" s="4" t="e">
        <v>#DIV/0!</v>
      </c>
      <c r="L19" s="51" t="e">
        <v>#DIV/0!</v>
      </c>
      <c r="M19" s="51" t="e">
        <v>#DIV/0!</v>
      </c>
      <c r="N19" s="51" t="e">
        <v>#DIV/0!</v>
      </c>
      <c r="O19" s="52" t="e">
        <v>#DIV/0!</v>
      </c>
      <c r="P19" s="52" t="e">
        <v>#DIV/0!</v>
      </c>
      <c r="Q19" s="52" t="e">
        <v>#DIV/0!</v>
      </c>
      <c r="R19" s="53" t="e">
        <v>#DIV/0!</v>
      </c>
      <c r="S19" s="53" t="e">
        <v>#DIV/0!</v>
      </c>
      <c r="T19" s="53" t="e">
        <v>#DIV/0!</v>
      </c>
      <c r="U19" s="54" t="e">
        <v>#DIV/0!</v>
      </c>
      <c r="V19" s="54" t="e">
        <v>#DIV/0!</v>
      </c>
      <c r="W19" s="54" t="e">
        <v>#DIV/0!</v>
      </c>
    </row>
    <row r="20">
      <c r="A20" s="11" t="s">
        <v>52</v>
      </c>
      <c r="B20" s="11" t="s">
        <v>52</v>
      </c>
      <c r="C20" s="11" t="s">
        <v>84</v>
      </c>
      <c r="D20" s="11" t="s">
        <v>72</v>
      </c>
      <c r="E20" s="11">
        <v>200.0</v>
      </c>
      <c r="F20" s="11">
        <v>0.0</v>
      </c>
      <c r="G20" s="11">
        <v>0.0</v>
      </c>
      <c r="H20" s="11">
        <v>0.0</v>
      </c>
      <c r="I20" s="4" t="e">
        <v>#DIV/0!</v>
      </c>
      <c r="J20" s="4" t="e">
        <v>#DIV/0!</v>
      </c>
      <c r="K20" s="4" t="e">
        <v>#DIV/0!</v>
      </c>
      <c r="L20" s="51" t="e">
        <v>#DIV/0!</v>
      </c>
      <c r="M20" s="51" t="e">
        <v>#DIV/0!</v>
      </c>
      <c r="N20" s="51" t="e">
        <v>#DIV/0!</v>
      </c>
      <c r="O20" s="52" t="e">
        <v>#DIV/0!</v>
      </c>
      <c r="P20" s="52" t="e">
        <v>#DIV/0!</v>
      </c>
      <c r="Q20" s="52" t="e">
        <v>#DIV/0!</v>
      </c>
      <c r="R20" s="53" t="e">
        <v>#DIV/0!</v>
      </c>
      <c r="S20" s="53" t="e">
        <v>#DIV/0!</v>
      </c>
      <c r="T20" s="53" t="e">
        <v>#DIV/0!</v>
      </c>
      <c r="U20" s="54" t="e">
        <v>#DIV/0!</v>
      </c>
      <c r="V20" s="54" t="e">
        <v>#DIV/0!</v>
      </c>
      <c r="W20" s="54" t="e">
        <v>#DIV/0!</v>
      </c>
    </row>
    <row r="21">
      <c r="A21" s="11" t="s">
        <v>52</v>
      </c>
      <c r="B21" s="11" t="s">
        <v>52</v>
      </c>
      <c r="C21" s="11" t="s">
        <v>84</v>
      </c>
      <c r="D21" s="11" t="s">
        <v>33</v>
      </c>
      <c r="E21" s="11">
        <v>200.0</v>
      </c>
      <c r="F21" s="11">
        <v>0.0</v>
      </c>
      <c r="G21" s="11">
        <v>0.0</v>
      </c>
      <c r="H21" s="11">
        <v>0.0</v>
      </c>
      <c r="I21" s="4" t="e">
        <v>#DIV/0!</v>
      </c>
      <c r="J21" s="4" t="e">
        <v>#DIV/0!</v>
      </c>
      <c r="K21" s="4" t="e">
        <v>#DIV/0!</v>
      </c>
      <c r="L21" s="51" t="e">
        <v>#DIV/0!</v>
      </c>
      <c r="M21" s="51" t="e">
        <v>#DIV/0!</v>
      </c>
      <c r="N21" s="51" t="e">
        <v>#DIV/0!</v>
      </c>
      <c r="O21" s="52" t="e">
        <v>#DIV/0!</v>
      </c>
      <c r="P21" s="52" t="e">
        <v>#DIV/0!</v>
      </c>
      <c r="Q21" s="52" t="e">
        <v>#DIV/0!</v>
      </c>
      <c r="R21" s="53" t="e">
        <v>#DIV/0!</v>
      </c>
      <c r="S21" s="53" t="e">
        <v>#DIV/0!</v>
      </c>
      <c r="T21" s="53" t="e">
        <v>#DIV/0!</v>
      </c>
      <c r="U21" s="54" t="e">
        <v>#DIV/0!</v>
      </c>
      <c r="V21" s="54" t="e">
        <v>#DIV/0!</v>
      </c>
      <c r="W21" s="54" t="e">
        <v>#DIV/0!</v>
      </c>
    </row>
    <row r="22">
      <c r="A22" s="11" t="s">
        <v>52</v>
      </c>
      <c r="B22" s="11" t="s">
        <v>52</v>
      </c>
      <c r="C22" s="11" t="s">
        <v>85</v>
      </c>
      <c r="D22" s="11" t="s">
        <v>72</v>
      </c>
      <c r="E22" s="11">
        <v>200.0</v>
      </c>
      <c r="F22" s="11">
        <v>0.0</v>
      </c>
      <c r="G22" s="11">
        <v>0.0</v>
      </c>
      <c r="H22" s="11">
        <v>0.0</v>
      </c>
      <c r="I22" s="4" t="e">
        <v>#DIV/0!</v>
      </c>
      <c r="J22" s="4" t="e">
        <v>#DIV/0!</v>
      </c>
      <c r="K22" s="4" t="e">
        <v>#DIV/0!</v>
      </c>
      <c r="L22" s="51" t="e">
        <v>#DIV/0!</v>
      </c>
      <c r="M22" s="51" t="e">
        <v>#DIV/0!</v>
      </c>
      <c r="N22" s="51" t="e">
        <v>#DIV/0!</v>
      </c>
      <c r="O22" s="52" t="e">
        <v>#DIV/0!</v>
      </c>
      <c r="P22" s="52" t="e">
        <v>#DIV/0!</v>
      </c>
      <c r="Q22" s="52" t="e">
        <v>#DIV/0!</v>
      </c>
      <c r="R22" s="53" t="e">
        <v>#DIV/0!</v>
      </c>
      <c r="S22" s="53" t="e">
        <v>#DIV/0!</v>
      </c>
      <c r="T22" s="53" t="e">
        <v>#DIV/0!</v>
      </c>
      <c r="U22" s="54" t="e">
        <v>#DIV/0!</v>
      </c>
      <c r="V22" s="54" t="e">
        <v>#DIV/0!</v>
      </c>
      <c r="W22" s="54" t="e">
        <v>#DIV/0!</v>
      </c>
    </row>
    <row r="23">
      <c r="A23" s="11" t="s">
        <v>52</v>
      </c>
      <c r="B23" s="11" t="s">
        <v>52</v>
      </c>
      <c r="C23" s="11" t="s">
        <v>85</v>
      </c>
      <c r="D23" s="11" t="s">
        <v>33</v>
      </c>
      <c r="E23" s="11">
        <v>200.0</v>
      </c>
      <c r="F23" s="11">
        <v>0.0</v>
      </c>
      <c r="G23" s="11">
        <v>0.0</v>
      </c>
      <c r="H23" s="11">
        <v>0.0</v>
      </c>
      <c r="I23" s="4" t="e">
        <v>#DIV/0!</v>
      </c>
      <c r="J23" s="4" t="e">
        <v>#DIV/0!</v>
      </c>
      <c r="K23" s="4" t="e">
        <v>#DIV/0!</v>
      </c>
      <c r="L23" s="51" t="e">
        <v>#DIV/0!</v>
      </c>
      <c r="M23" s="51" t="e">
        <v>#DIV/0!</v>
      </c>
      <c r="N23" s="51" t="e">
        <v>#DIV/0!</v>
      </c>
      <c r="O23" s="52" t="e">
        <v>#DIV/0!</v>
      </c>
      <c r="P23" s="52" t="e">
        <v>#DIV/0!</v>
      </c>
      <c r="Q23" s="52" t="e">
        <v>#DIV/0!</v>
      </c>
      <c r="R23" s="53" t="e">
        <v>#DIV/0!</v>
      </c>
      <c r="S23" s="53" t="e">
        <v>#DIV/0!</v>
      </c>
      <c r="T23" s="53" t="e">
        <v>#DIV/0!</v>
      </c>
      <c r="U23" s="54" t="e">
        <v>#DIV/0!</v>
      </c>
      <c r="V23" s="54" t="e">
        <v>#DIV/0!</v>
      </c>
      <c r="W23" s="54" t="e">
        <v>#DIV/0!</v>
      </c>
    </row>
    <row r="24">
      <c r="A24" s="11" t="s">
        <v>52</v>
      </c>
      <c r="B24" s="11" t="s">
        <v>52</v>
      </c>
      <c r="C24" s="11" t="s">
        <v>86</v>
      </c>
      <c r="D24" s="11" t="s">
        <v>72</v>
      </c>
      <c r="E24" s="11">
        <v>200.0</v>
      </c>
      <c r="F24" s="11">
        <v>0.0</v>
      </c>
      <c r="G24" s="11">
        <v>0.0</v>
      </c>
      <c r="H24" s="11">
        <v>0.0</v>
      </c>
      <c r="I24" s="4" t="e">
        <v>#DIV/0!</v>
      </c>
      <c r="J24" s="4" t="e">
        <v>#DIV/0!</v>
      </c>
      <c r="K24" s="4" t="e">
        <v>#DIV/0!</v>
      </c>
      <c r="L24" s="51" t="e">
        <v>#DIV/0!</v>
      </c>
      <c r="M24" s="51" t="e">
        <v>#DIV/0!</v>
      </c>
      <c r="N24" s="51" t="e">
        <v>#DIV/0!</v>
      </c>
      <c r="O24" s="52" t="e">
        <v>#DIV/0!</v>
      </c>
      <c r="P24" s="52" t="e">
        <v>#DIV/0!</v>
      </c>
      <c r="Q24" s="52" t="e">
        <v>#DIV/0!</v>
      </c>
      <c r="R24" s="53" t="e">
        <v>#DIV/0!</v>
      </c>
      <c r="S24" s="53" t="e">
        <v>#DIV/0!</v>
      </c>
      <c r="T24" s="53" t="e">
        <v>#DIV/0!</v>
      </c>
      <c r="U24" s="54" t="e">
        <v>#DIV/0!</v>
      </c>
      <c r="V24" s="54" t="e">
        <v>#DIV/0!</v>
      </c>
      <c r="W24" s="54" t="e">
        <v>#DIV/0!</v>
      </c>
    </row>
    <row r="25">
      <c r="A25" s="11" t="s">
        <v>52</v>
      </c>
      <c r="B25" s="11" t="s">
        <v>52</v>
      </c>
      <c r="C25" s="11" t="s">
        <v>86</v>
      </c>
      <c r="D25" s="11" t="s">
        <v>33</v>
      </c>
      <c r="E25" s="11">
        <v>200.0</v>
      </c>
      <c r="F25" s="11">
        <v>0.0</v>
      </c>
      <c r="G25" s="11">
        <v>0.0</v>
      </c>
      <c r="H25" s="11">
        <v>0.0</v>
      </c>
      <c r="I25" s="4" t="e">
        <v>#DIV/0!</v>
      </c>
      <c r="J25" s="4" t="e">
        <v>#DIV/0!</v>
      </c>
      <c r="K25" s="4" t="e">
        <v>#DIV/0!</v>
      </c>
      <c r="L25" s="51" t="e">
        <v>#DIV/0!</v>
      </c>
      <c r="M25" s="51" t="e">
        <v>#DIV/0!</v>
      </c>
      <c r="N25" s="51" t="e">
        <v>#DIV/0!</v>
      </c>
      <c r="O25" s="52" t="e">
        <v>#DIV/0!</v>
      </c>
      <c r="P25" s="52" t="e">
        <v>#DIV/0!</v>
      </c>
      <c r="Q25" s="52" t="e">
        <v>#DIV/0!</v>
      </c>
      <c r="R25" s="53" t="e">
        <v>#DIV/0!</v>
      </c>
      <c r="S25" s="53" t="e">
        <v>#DIV/0!</v>
      </c>
      <c r="T25" s="53" t="e">
        <v>#DIV/0!</v>
      </c>
      <c r="U25" s="54" t="e">
        <v>#DIV/0!</v>
      </c>
      <c r="V25" s="54" t="e">
        <v>#DIV/0!</v>
      </c>
      <c r="W25" s="54" t="e">
        <v>#DIV/0!</v>
      </c>
    </row>
    <row r="26">
      <c r="A26" s="11" t="s">
        <v>52</v>
      </c>
      <c r="B26" s="11" t="s">
        <v>52</v>
      </c>
      <c r="C26" s="11" t="s">
        <v>87</v>
      </c>
      <c r="D26" s="11" t="s">
        <v>72</v>
      </c>
      <c r="E26" s="11">
        <v>200.0</v>
      </c>
      <c r="F26" s="11">
        <v>0.0</v>
      </c>
      <c r="G26" s="11">
        <v>0.0</v>
      </c>
      <c r="H26" s="11">
        <v>0.0</v>
      </c>
      <c r="I26" s="4" t="e">
        <v>#DIV/0!</v>
      </c>
      <c r="J26" s="4" t="e">
        <v>#DIV/0!</v>
      </c>
      <c r="K26" s="4" t="e">
        <v>#DIV/0!</v>
      </c>
      <c r="L26" s="51" t="e">
        <v>#DIV/0!</v>
      </c>
      <c r="M26" s="51" t="e">
        <v>#DIV/0!</v>
      </c>
      <c r="N26" s="51" t="e">
        <v>#DIV/0!</v>
      </c>
      <c r="O26" s="52" t="e">
        <v>#DIV/0!</v>
      </c>
      <c r="P26" s="52" t="e">
        <v>#DIV/0!</v>
      </c>
      <c r="Q26" s="52" t="e">
        <v>#DIV/0!</v>
      </c>
      <c r="R26" s="53" t="e">
        <v>#DIV/0!</v>
      </c>
      <c r="S26" s="53" t="e">
        <v>#DIV/0!</v>
      </c>
      <c r="T26" s="53" t="e">
        <v>#DIV/0!</v>
      </c>
      <c r="U26" s="54" t="e">
        <v>#DIV/0!</v>
      </c>
      <c r="V26" s="54" t="e">
        <v>#DIV/0!</v>
      </c>
      <c r="W26" s="54" t="e">
        <v>#DIV/0!</v>
      </c>
    </row>
    <row r="27">
      <c r="A27" s="11" t="s">
        <v>52</v>
      </c>
      <c r="B27" s="11" t="s">
        <v>52</v>
      </c>
      <c r="C27" s="11" t="s">
        <v>87</v>
      </c>
      <c r="D27" s="11" t="s">
        <v>33</v>
      </c>
      <c r="E27" s="11">
        <v>200.0</v>
      </c>
      <c r="F27" s="11">
        <v>0.0</v>
      </c>
      <c r="G27" s="11">
        <v>0.0</v>
      </c>
      <c r="H27" s="11">
        <v>0.0</v>
      </c>
      <c r="I27" s="4" t="e">
        <v>#DIV/0!</v>
      </c>
      <c r="J27" s="4" t="e">
        <v>#DIV/0!</v>
      </c>
      <c r="K27" s="4" t="e">
        <v>#DIV/0!</v>
      </c>
      <c r="L27" s="51" t="e">
        <v>#DIV/0!</v>
      </c>
      <c r="M27" s="51" t="e">
        <v>#DIV/0!</v>
      </c>
      <c r="N27" s="51" t="e">
        <v>#DIV/0!</v>
      </c>
      <c r="O27" s="52" t="e">
        <v>#DIV/0!</v>
      </c>
      <c r="P27" s="52" t="e">
        <v>#DIV/0!</v>
      </c>
      <c r="Q27" s="52" t="e">
        <v>#DIV/0!</v>
      </c>
      <c r="R27" s="53" t="e">
        <v>#DIV/0!</v>
      </c>
      <c r="S27" s="53" t="e">
        <v>#DIV/0!</v>
      </c>
      <c r="T27" s="53" t="e">
        <v>#DIV/0!</v>
      </c>
      <c r="U27" s="54" t="e">
        <v>#DIV/0!</v>
      </c>
      <c r="V27" s="54" t="e">
        <v>#DIV/0!</v>
      </c>
      <c r="W27" s="54" t="e">
        <v>#DIV/0!</v>
      </c>
    </row>
    <row r="28">
      <c r="A28" s="11" t="s">
        <v>52</v>
      </c>
      <c r="B28" s="11" t="s">
        <v>52</v>
      </c>
      <c r="C28" s="11" t="s">
        <v>88</v>
      </c>
      <c r="D28" s="11" t="s">
        <v>72</v>
      </c>
      <c r="E28" s="11">
        <v>200.0</v>
      </c>
      <c r="F28" s="11">
        <v>0.0</v>
      </c>
      <c r="G28" s="11">
        <v>0.0</v>
      </c>
      <c r="H28" s="11">
        <v>0.0</v>
      </c>
      <c r="I28" s="4" t="e">
        <v>#DIV/0!</v>
      </c>
      <c r="J28" s="4" t="e">
        <v>#DIV/0!</v>
      </c>
      <c r="K28" s="4" t="e">
        <v>#DIV/0!</v>
      </c>
      <c r="L28" s="51" t="e">
        <v>#DIV/0!</v>
      </c>
      <c r="M28" s="51" t="e">
        <v>#DIV/0!</v>
      </c>
      <c r="N28" s="51" t="e">
        <v>#DIV/0!</v>
      </c>
      <c r="O28" s="52" t="e">
        <v>#DIV/0!</v>
      </c>
      <c r="P28" s="52" t="e">
        <v>#DIV/0!</v>
      </c>
      <c r="Q28" s="52" t="e">
        <v>#DIV/0!</v>
      </c>
      <c r="R28" s="53" t="e">
        <v>#DIV/0!</v>
      </c>
      <c r="S28" s="53" t="e">
        <v>#DIV/0!</v>
      </c>
      <c r="T28" s="53" t="e">
        <v>#DIV/0!</v>
      </c>
      <c r="U28" s="54" t="e">
        <v>#DIV/0!</v>
      </c>
      <c r="V28" s="54" t="e">
        <v>#DIV/0!</v>
      </c>
      <c r="W28" s="54" t="e">
        <v>#DIV/0!</v>
      </c>
    </row>
    <row r="29">
      <c r="A29" s="11" t="s">
        <v>52</v>
      </c>
      <c r="B29" s="11" t="s">
        <v>52</v>
      </c>
      <c r="C29" s="11" t="s">
        <v>88</v>
      </c>
      <c r="D29" s="11" t="s">
        <v>33</v>
      </c>
      <c r="E29" s="11">
        <v>200.0</v>
      </c>
      <c r="F29" s="11">
        <v>0.0</v>
      </c>
      <c r="G29" s="11">
        <v>0.0</v>
      </c>
      <c r="H29" s="11">
        <v>0.0</v>
      </c>
      <c r="I29" s="4" t="e">
        <v>#DIV/0!</v>
      </c>
      <c r="J29" s="4" t="e">
        <v>#DIV/0!</v>
      </c>
      <c r="K29" s="4" t="e">
        <v>#DIV/0!</v>
      </c>
      <c r="L29" s="51" t="e">
        <v>#DIV/0!</v>
      </c>
      <c r="M29" s="51" t="e">
        <v>#DIV/0!</v>
      </c>
      <c r="N29" s="51" t="e">
        <v>#DIV/0!</v>
      </c>
      <c r="O29" s="52" t="e">
        <v>#DIV/0!</v>
      </c>
      <c r="P29" s="52" t="e">
        <v>#DIV/0!</v>
      </c>
      <c r="Q29" s="52" t="e">
        <v>#DIV/0!</v>
      </c>
      <c r="R29" s="53" t="e">
        <v>#DIV/0!</v>
      </c>
      <c r="S29" s="53" t="e">
        <v>#DIV/0!</v>
      </c>
      <c r="T29" s="53" t="e">
        <v>#DIV/0!</v>
      </c>
      <c r="U29" s="54" t="e">
        <v>#DIV/0!</v>
      </c>
      <c r="V29" s="54" t="e">
        <v>#DIV/0!</v>
      </c>
      <c r="W29" s="54" t="e">
        <v>#DIV/0!</v>
      </c>
    </row>
    <row r="30">
      <c r="I30" s="4"/>
      <c r="J30" s="4"/>
      <c r="K30" s="4"/>
      <c r="L30" s="51"/>
      <c r="M30" s="51"/>
      <c r="N30" s="51"/>
      <c r="O30" s="52"/>
      <c r="P30" s="52"/>
      <c r="Q30" s="52"/>
      <c r="R30" s="53"/>
      <c r="S30" s="53"/>
      <c r="T30" s="53"/>
      <c r="U30" s="54"/>
      <c r="V30" s="54"/>
      <c r="W30" s="54"/>
    </row>
    <row r="31">
      <c r="I31" s="4"/>
      <c r="J31" s="4"/>
      <c r="K31" s="4"/>
      <c r="L31" s="51"/>
      <c r="M31" s="51"/>
      <c r="N31" s="51"/>
      <c r="O31" s="52"/>
      <c r="P31" s="52"/>
      <c r="Q31" s="52"/>
      <c r="R31" s="53"/>
      <c r="S31" s="53"/>
      <c r="T31" s="53"/>
      <c r="U31" s="54"/>
      <c r="V31" s="54"/>
      <c r="W31" s="54"/>
    </row>
    <row r="32">
      <c r="I32" s="4"/>
      <c r="J32" s="4"/>
      <c r="K32" s="4"/>
      <c r="L32" s="51"/>
      <c r="M32" s="51"/>
      <c r="N32" s="51"/>
      <c r="O32" s="52"/>
      <c r="P32" s="52"/>
      <c r="Q32" s="52"/>
      <c r="R32" s="53"/>
      <c r="S32" s="53"/>
      <c r="T32" s="53"/>
      <c r="U32" s="54"/>
      <c r="V32" s="54"/>
      <c r="W32" s="54"/>
    </row>
    <row r="33">
      <c r="I33" s="4"/>
      <c r="J33" s="4"/>
      <c r="K33" s="4"/>
      <c r="L33" s="51"/>
      <c r="M33" s="51"/>
      <c r="N33" s="51"/>
      <c r="O33" s="52"/>
      <c r="P33" s="52"/>
      <c r="Q33" s="52"/>
      <c r="R33" s="53"/>
      <c r="S33" s="53"/>
      <c r="T33" s="53"/>
      <c r="U33" s="54"/>
      <c r="V33" s="54"/>
      <c r="W33" s="54"/>
    </row>
    <row r="34">
      <c r="I34" s="4"/>
      <c r="J34" s="4"/>
      <c r="K34" s="4"/>
      <c r="L34" s="51"/>
      <c r="M34" s="51"/>
      <c r="N34" s="51"/>
      <c r="O34" s="52"/>
      <c r="P34" s="52"/>
      <c r="Q34" s="52"/>
      <c r="R34" s="53"/>
      <c r="S34" s="53"/>
      <c r="T34" s="53"/>
      <c r="U34" s="54"/>
      <c r="V34" s="54"/>
      <c r="W34" s="54"/>
    </row>
    <row r="35">
      <c r="I35" s="4"/>
      <c r="J35" s="4"/>
      <c r="K35" s="4"/>
      <c r="L35" s="51"/>
      <c r="M35" s="51"/>
      <c r="N35" s="51"/>
      <c r="O35" s="52"/>
      <c r="P35" s="52"/>
      <c r="Q35" s="52"/>
      <c r="R35" s="53"/>
      <c r="S35" s="53"/>
      <c r="T35" s="53"/>
      <c r="U35" s="54"/>
      <c r="V35" s="54"/>
      <c r="W35" s="54"/>
    </row>
    <row r="36">
      <c r="I36" s="4"/>
      <c r="J36" s="4"/>
      <c r="K36" s="4"/>
      <c r="L36" s="51"/>
      <c r="M36" s="51"/>
      <c r="N36" s="51"/>
      <c r="O36" s="52"/>
      <c r="P36" s="52"/>
      <c r="Q36" s="52"/>
      <c r="R36" s="53"/>
      <c r="S36" s="53"/>
      <c r="T36" s="53"/>
      <c r="U36" s="54"/>
      <c r="V36" s="54"/>
      <c r="W36" s="54"/>
    </row>
    <row r="37">
      <c r="I37" s="4"/>
      <c r="J37" s="4"/>
      <c r="K37" s="4"/>
      <c r="L37" s="51"/>
      <c r="M37" s="51"/>
      <c r="N37" s="51"/>
      <c r="O37" s="52"/>
      <c r="P37" s="52"/>
      <c r="Q37" s="52"/>
      <c r="R37" s="53"/>
      <c r="S37" s="53"/>
      <c r="T37" s="53"/>
      <c r="U37" s="54"/>
      <c r="V37" s="54"/>
      <c r="W37" s="54"/>
    </row>
    <row r="38">
      <c r="I38" s="4"/>
      <c r="J38" s="4"/>
      <c r="K38" s="4"/>
      <c r="L38" s="51"/>
      <c r="M38" s="51"/>
      <c r="N38" s="51"/>
      <c r="O38" s="52"/>
      <c r="P38" s="52"/>
      <c r="Q38" s="52"/>
      <c r="R38" s="53"/>
      <c r="S38" s="53"/>
      <c r="T38" s="53"/>
      <c r="U38" s="54"/>
      <c r="V38" s="54"/>
      <c r="W38" s="54"/>
    </row>
    <row r="39">
      <c r="I39" s="4"/>
      <c r="J39" s="4"/>
      <c r="K39" s="4"/>
      <c r="L39" s="51"/>
      <c r="M39" s="51"/>
      <c r="N39" s="51"/>
      <c r="O39" s="52"/>
      <c r="P39" s="52"/>
      <c r="Q39" s="52"/>
      <c r="R39" s="53"/>
      <c r="S39" s="53"/>
      <c r="T39" s="53"/>
      <c r="U39" s="54"/>
      <c r="V39" s="54"/>
      <c r="W39" s="54"/>
    </row>
    <row r="40">
      <c r="I40" s="4"/>
      <c r="J40" s="4"/>
      <c r="K40" s="4"/>
      <c r="L40" s="51"/>
      <c r="M40" s="51"/>
      <c r="N40" s="51"/>
      <c r="O40" s="52"/>
      <c r="P40" s="52"/>
      <c r="Q40" s="52"/>
      <c r="R40" s="53"/>
      <c r="S40" s="53"/>
      <c r="T40" s="53"/>
      <c r="U40" s="54"/>
      <c r="V40" s="54"/>
      <c r="W40" s="54"/>
    </row>
    <row r="41">
      <c r="I41" s="4"/>
      <c r="J41" s="4"/>
      <c r="K41" s="4"/>
      <c r="L41" s="51"/>
      <c r="M41" s="51"/>
      <c r="N41" s="51"/>
      <c r="O41" s="52"/>
      <c r="P41" s="52"/>
      <c r="Q41" s="52"/>
      <c r="R41" s="53"/>
      <c r="S41" s="53"/>
      <c r="T41" s="53"/>
      <c r="U41" s="54"/>
      <c r="V41" s="54"/>
      <c r="W41" s="54"/>
    </row>
    <row r="42">
      <c r="I42" s="4"/>
      <c r="J42" s="4"/>
      <c r="K42" s="4"/>
      <c r="L42" s="51"/>
      <c r="M42" s="51"/>
      <c r="N42" s="51"/>
      <c r="O42" s="52"/>
      <c r="P42" s="52"/>
      <c r="Q42" s="52"/>
      <c r="R42" s="53"/>
      <c r="S42" s="53"/>
      <c r="T42" s="53"/>
      <c r="U42" s="54"/>
      <c r="V42" s="54"/>
      <c r="W42" s="54"/>
    </row>
    <row r="43">
      <c r="I43" s="4"/>
      <c r="J43" s="4"/>
      <c r="K43" s="4"/>
      <c r="L43" s="51"/>
      <c r="M43" s="51"/>
      <c r="N43" s="51"/>
      <c r="O43" s="52"/>
      <c r="P43" s="52"/>
      <c r="Q43" s="52"/>
      <c r="R43" s="53"/>
      <c r="S43" s="53"/>
      <c r="T43" s="53"/>
      <c r="U43" s="54"/>
      <c r="V43" s="54"/>
      <c r="W43" s="54"/>
    </row>
    <row r="44">
      <c r="I44" s="4"/>
      <c r="J44" s="4"/>
      <c r="K44" s="4"/>
      <c r="L44" s="51"/>
      <c r="M44" s="51"/>
      <c r="N44" s="51"/>
      <c r="O44" s="52"/>
      <c r="P44" s="52"/>
      <c r="Q44" s="52"/>
      <c r="R44" s="53"/>
      <c r="S44" s="53"/>
      <c r="T44" s="53"/>
      <c r="U44" s="54"/>
      <c r="V44" s="54"/>
      <c r="W44" s="54"/>
    </row>
    <row r="45">
      <c r="I45" s="4"/>
      <c r="J45" s="4"/>
      <c r="K45" s="4"/>
      <c r="L45" s="51"/>
      <c r="M45" s="51"/>
      <c r="N45" s="51"/>
      <c r="O45" s="52"/>
      <c r="P45" s="52"/>
      <c r="Q45" s="52"/>
      <c r="R45" s="53"/>
      <c r="S45" s="53"/>
      <c r="T45" s="53"/>
      <c r="U45" s="54"/>
      <c r="V45" s="54"/>
      <c r="W45" s="54"/>
    </row>
    <row r="46">
      <c r="I46" s="4"/>
      <c r="J46" s="4"/>
      <c r="K46" s="4"/>
      <c r="L46" s="51"/>
      <c r="M46" s="51"/>
      <c r="N46" s="51"/>
      <c r="O46" s="52"/>
      <c r="P46" s="52"/>
      <c r="Q46" s="52"/>
      <c r="R46" s="53"/>
      <c r="S46" s="53"/>
      <c r="T46" s="53"/>
      <c r="U46" s="54"/>
      <c r="V46" s="54"/>
      <c r="W46" s="54"/>
    </row>
    <row r="47">
      <c r="I47" s="4"/>
      <c r="J47" s="4"/>
      <c r="K47" s="4"/>
      <c r="L47" s="51"/>
      <c r="M47" s="51"/>
      <c r="N47" s="51"/>
      <c r="O47" s="52"/>
      <c r="P47" s="52"/>
      <c r="Q47" s="52"/>
      <c r="R47" s="53"/>
      <c r="S47" s="53"/>
      <c r="T47" s="53"/>
      <c r="U47" s="54"/>
      <c r="V47" s="54"/>
      <c r="W47" s="54"/>
    </row>
    <row r="48">
      <c r="I48" s="4"/>
      <c r="J48" s="4"/>
      <c r="K48" s="4"/>
      <c r="L48" s="51"/>
      <c r="M48" s="51"/>
      <c r="N48" s="51"/>
      <c r="O48" s="52"/>
      <c r="P48" s="52"/>
      <c r="Q48" s="52"/>
      <c r="R48" s="53"/>
      <c r="S48" s="53"/>
      <c r="T48" s="53"/>
      <c r="U48" s="54"/>
      <c r="V48" s="54"/>
      <c r="W48" s="54"/>
    </row>
    <row r="49">
      <c r="I49" s="4"/>
      <c r="J49" s="4"/>
      <c r="K49" s="4"/>
      <c r="L49" s="51"/>
      <c r="M49" s="51"/>
      <c r="N49" s="51"/>
      <c r="O49" s="52"/>
      <c r="P49" s="52"/>
      <c r="Q49" s="52"/>
      <c r="R49" s="53"/>
      <c r="S49" s="53"/>
      <c r="T49" s="53"/>
      <c r="U49" s="54"/>
      <c r="V49" s="54"/>
      <c r="W49" s="54"/>
    </row>
    <row r="50">
      <c r="I50" s="4"/>
      <c r="J50" s="4"/>
      <c r="K50" s="4"/>
      <c r="L50" s="51"/>
      <c r="M50" s="51"/>
      <c r="N50" s="51"/>
      <c r="O50" s="52"/>
      <c r="P50" s="52"/>
      <c r="Q50" s="52"/>
      <c r="R50" s="53"/>
      <c r="S50" s="53"/>
      <c r="T50" s="53"/>
      <c r="U50" s="54"/>
      <c r="V50" s="54"/>
      <c r="W50" s="54"/>
    </row>
    <row r="51">
      <c r="I51" s="4"/>
      <c r="J51" s="4"/>
      <c r="K51" s="4"/>
      <c r="L51" s="51"/>
      <c r="M51" s="51"/>
      <c r="N51" s="51"/>
      <c r="O51" s="52"/>
      <c r="P51" s="52"/>
      <c r="Q51" s="52"/>
      <c r="R51" s="53"/>
      <c r="S51" s="53"/>
      <c r="T51" s="53"/>
      <c r="U51" s="54"/>
      <c r="V51" s="54"/>
      <c r="W51" s="54"/>
    </row>
    <row r="52">
      <c r="I52" s="4"/>
      <c r="J52" s="4"/>
      <c r="K52" s="4"/>
      <c r="L52" s="51"/>
      <c r="M52" s="51"/>
      <c r="N52" s="51"/>
      <c r="O52" s="52"/>
      <c r="P52" s="52"/>
      <c r="Q52" s="52"/>
      <c r="R52" s="53"/>
      <c r="S52" s="53"/>
      <c r="T52" s="53"/>
      <c r="U52" s="54"/>
      <c r="V52" s="54"/>
      <c r="W52" s="54"/>
    </row>
    <row r="53">
      <c r="I53" s="4"/>
      <c r="J53" s="4"/>
      <c r="K53" s="4"/>
      <c r="L53" s="51"/>
      <c r="M53" s="51"/>
      <c r="N53" s="51"/>
      <c r="O53" s="52"/>
      <c r="P53" s="52"/>
      <c r="Q53" s="52"/>
      <c r="R53" s="53"/>
      <c r="S53" s="53"/>
      <c r="T53" s="53"/>
      <c r="U53" s="54"/>
      <c r="V53" s="54"/>
      <c r="W53" s="54"/>
    </row>
    <row r="54">
      <c r="I54" s="4"/>
      <c r="J54" s="4"/>
      <c r="K54" s="4"/>
      <c r="L54" s="51"/>
      <c r="M54" s="51"/>
      <c r="N54" s="51"/>
      <c r="O54" s="52"/>
      <c r="P54" s="52"/>
      <c r="Q54" s="52"/>
      <c r="R54" s="53"/>
      <c r="S54" s="53"/>
      <c r="T54" s="53"/>
      <c r="U54" s="54"/>
      <c r="V54" s="54"/>
      <c r="W54" s="54"/>
    </row>
    <row r="55">
      <c r="I55" s="4"/>
      <c r="J55" s="4"/>
      <c r="K55" s="4"/>
      <c r="L55" s="51"/>
      <c r="M55" s="51"/>
      <c r="N55" s="51"/>
      <c r="O55" s="52"/>
      <c r="P55" s="52"/>
      <c r="Q55" s="52"/>
      <c r="R55" s="53"/>
      <c r="S55" s="53"/>
      <c r="T55" s="53"/>
      <c r="U55" s="54"/>
      <c r="V55" s="54"/>
      <c r="W55" s="54"/>
    </row>
    <row r="56">
      <c r="I56" s="4"/>
      <c r="J56" s="4"/>
      <c r="K56" s="4"/>
      <c r="L56" s="51"/>
      <c r="M56" s="51"/>
      <c r="N56" s="51"/>
      <c r="O56" s="52"/>
      <c r="P56" s="52"/>
      <c r="Q56" s="52"/>
      <c r="R56" s="53"/>
      <c r="S56" s="53"/>
      <c r="T56" s="53"/>
      <c r="U56" s="54"/>
      <c r="V56" s="54"/>
      <c r="W56" s="54"/>
    </row>
    <row r="57">
      <c r="I57" s="4"/>
      <c r="J57" s="4"/>
      <c r="K57" s="4"/>
      <c r="L57" s="51"/>
      <c r="M57" s="51"/>
      <c r="N57" s="51"/>
      <c r="O57" s="52"/>
      <c r="P57" s="52"/>
      <c r="Q57" s="52"/>
      <c r="R57" s="53"/>
      <c r="S57" s="53"/>
      <c r="T57" s="53"/>
      <c r="U57" s="54"/>
      <c r="V57" s="54"/>
      <c r="W57" s="54"/>
    </row>
    <row r="58">
      <c r="I58" s="4"/>
      <c r="J58" s="4"/>
      <c r="K58" s="4"/>
      <c r="L58" s="51"/>
      <c r="M58" s="51"/>
      <c r="N58" s="51"/>
      <c r="O58" s="52"/>
      <c r="P58" s="52"/>
      <c r="Q58" s="52"/>
      <c r="R58" s="53"/>
      <c r="S58" s="53"/>
      <c r="T58" s="53"/>
      <c r="U58" s="54"/>
      <c r="V58" s="54"/>
      <c r="W58" s="54"/>
    </row>
    <row r="59">
      <c r="I59" s="4"/>
      <c r="J59" s="4"/>
      <c r="K59" s="4"/>
      <c r="L59" s="51"/>
      <c r="M59" s="51"/>
      <c r="N59" s="51"/>
      <c r="O59" s="52"/>
      <c r="P59" s="52"/>
      <c r="Q59" s="52"/>
      <c r="R59" s="53"/>
      <c r="S59" s="53"/>
      <c r="T59" s="53"/>
      <c r="U59" s="54"/>
      <c r="V59" s="54"/>
      <c r="W59" s="54"/>
    </row>
    <row r="60">
      <c r="I60" s="4"/>
      <c r="J60" s="4"/>
      <c r="K60" s="4"/>
      <c r="L60" s="51"/>
      <c r="M60" s="51"/>
      <c r="N60" s="51"/>
      <c r="O60" s="52"/>
      <c r="P60" s="52"/>
      <c r="Q60" s="52"/>
      <c r="R60" s="53"/>
      <c r="S60" s="53"/>
      <c r="T60" s="53"/>
      <c r="U60" s="54"/>
      <c r="V60" s="54"/>
      <c r="W60" s="54"/>
    </row>
    <row r="61">
      <c r="I61" s="4"/>
      <c r="J61" s="4"/>
      <c r="K61" s="4"/>
      <c r="L61" s="51"/>
      <c r="M61" s="51"/>
      <c r="N61" s="51"/>
      <c r="O61" s="52"/>
      <c r="P61" s="52"/>
      <c r="Q61" s="52"/>
      <c r="R61" s="53"/>
      <c r="S61" s="53"/>
      <c r="T61" s="53"/>
      <c r="U61" s="54"/>
      <c r="V61" s="54"/>
      <c r="W61" s="54"/>
    </row>
    <row r="62">
      <c r="I62" s="4"/>
      <c r="J62" s="4"/>
      <c r="K62" s="4"/>
      <c r="L62" s="51"/>
      <c r="M62" s="51"/>
      <c r="N62" s="51"/>
      <c r="O62" s="52"/>
      <c r="P62" s="52"/>
      <c r="Q62" s="52"/>
      <c r="R62" s="53"/>
      <c r="S62" s="53"/>
      <c r="T62" s="53"/>
      <c r="U62" s="54"/>
      <c r="V62" s="54"/>
      <c r="W62" s="54"/>
    </row>
    <row r="63">
      <c r="I63" s="4"/>
      <c r="J63" s="4"/>
      <c r="K63" s="4"/>
      <c r="L63" s="51"/>
      <c r="M63" s="51"/>
      <c r="N63" s="51"/>
      <c r="O63" s="52"/>
      <c r="P63" s="52"/>
      <c r="Q63" s="52"/>
      <c r="R63" s="53"/>
      <c r="S63" s="53"/>
      <c r="T63" s="53"/>
      <c r="U63" s="54"/>
      <c r="V63" s="54"/>
      <c r="W63" s="54"/>
    </row>
    <row r="64">
      <c r="I64" s="4"/>
      <c r="J64" s="4"/>
      <c r="K64" s="4"/>
      <c r="L64" s="51"/>
      <c r="M64" s="51"/>
      <c r="N64" s="51"/>
      <c r="O64" s="52"/>
      <c r="P64" s="52"/>
      <c r="Q64" s="52"/>
      <c r="R64" s="53"/>
      <c r="S64" s="53"/>
      <c r="T64" s="53"/>
      <c r="U64" s="54"/>
      <c r="V64" s="54"/>
      <c r="W64" s="54"/>
    </row>
    <row r="65">
      <c r="I65" s="4"/>
      <c r="J65" s="4"/>
      <c r="K65" s="4"/>
      <c r="L65" s="51"/>
      <c r="M65" s="51"/>
      <c r="N65" s="51"/>
      <c r="O65" s="52"/>
      <c r="P65" s="52"/>
      <c r="Q65" s="52"/>
      <c r="R65" s="53"/>
      <c r="S65" s="53"/>
      <c r="T65" s="53"/>
      <c r="U65" s="54"/>
      <c r="V65" s="54"/>
      <c r="W65" s="54"/>
    </row>
    <row r="66">
      <c r="I66" s="4"/>
      <c r="J66" s="4"/>
      <c r="K66" s="4"/>
      <c r="L66" s="51"/>
      <c r="M66" s="51"/>
      <c r="N66" s="51"/>
      <c r="O66" s="52"/>
      <c r="P66" s="52"/>
      <c r="Q66" s="52"/>
      <c r="R66" s="53"/>
      <c r="S66" s="53"/>
      <c r="T66" s="53"/>
      <c r="U66" s="54"/>
      <c r="V66" s="54"/>
      <c r="W66" s="54"/>
    </row>
    <row r="67">
      <c r="I67" s="4"/>
      <c r="J67" s="4"/>
      <c r="K67" s="4"/>
      <c r="L67" s="51"/>
      <c r="M67" s="51"/>
      <c r="N67" s="51"/>
      <c r="O67" s="52"/>
      <c r="P67" s="52"/>
      <c r="Q67" s="52"/>
      <c r="R67" s="53"/>
      <c r="S67" s="53"/>
      <c r="T67" s="53"/>
      <c r="U67" s="54"/>
      <c r="V67" s="54"/>
      <c r="W67" s="54"/>
    </row>
    <row r="68">
      <c r="I68" s="4"/>
      <c r="J68" s="4"/>
      <c r="K68" s="4"/>
      <c r="L68" s="51"/>
      <c r="M68" s="51"/>
      <c r="N68" s="51"/>
      <c r="O68" s="52"/>
      <c r="P68" s="52"/>
      <c r="Q68" s="52"/>
      <c r="R68" s="53"/>
      <c r="S68" s="53"/>
      <c r="T68" s="53"/>
      <c r="U68" s="54"/>
      <c r="V68" s="54"/>
      <c r="W68" s="54"/>
    </row>
    <row r="69">
      <c r="I69" s="4"/>
      <c r="J69" s="4"/>
      <c r="K69" s="4"/>
      <c r="L69" s="51"/>
      <c r="M69" s="51"/>
      <c r="N69" s="51"/>
      <c r="O69" s="52"/>
      <c r="P69" s="52"/>
      <c r="Q69" s="52"/>
      <c r="R69" s="53"/>
      <c r="S69" s="53"/>
      <c r="T69" s="53"/>
      <c r="U69" s="54"/>
      <c r="V69" s="54"/>
      <c r="W69" s="54"/>
    </row>
    <row r="70">
      <c r="I70" s="4"/>
      <c r="J70" s="4"/>
      <c r="K70" s="4"/>
      <c r="L70" s="51"/>
      <c r="M70" s="51"/>
      <c r="N70" s="51"/>
      <c r="O70" s="52"/>
      <c r="P70" s="52"/>
      <c r="Q70" s="52"/>
      <c r="R70" s="53"/>
      <c r="S70" s="53"/>
      <c r="T70" s="53"/>
      <c r="U70" s="54"/>
      <c r="V70" s="54"/>
      <c r="W70" s="54"/>
    </row>
    <row r="71">
      <c r="I71" s="4"/>
      <c r="J71" s="4"/>
      <c r="K71" s="4"/>
      <c r="L71" s="51"/>
      <c r="M71" s="51"/>
      <c r="N71" s="51"/>
      <c r="O71" s="52"/>
      <c r="P71" s="52"/>
      <c r="Q71" s="52"/>
      <c r="R71" s="53"/>
      <c r="S71" s="53"/>
      <c r="T71" s="53"/>
      <c r="U71" s="54"/>
      <c r="V71" s="54"/>
      <c r="W71" s="54"/>
    </row>
    <row r="72">
      <c r="I72" s="4"/>
      <c r="J72" s="4"/>
      <c r="K72" s="4"/>
      <c r="L72" s="51"/>
      <c r="M72" s="51"/>
      <c r="N72" s="51"/>
      <c r="O72" s="52"/>
      <c r="P72" s="52"/>
      <c r="Q72" s="52"/>
      <c r="R72" s="53"/>
      <c r="S72" s="53"/>
      <c r="T72" s="53"/>
      <c r="U72" s="54"/>
      <c r="V72" s="54"/>
      <c r="W72" s="54"/>
    </row>
    <row r="73">
      <c r="I73" s="4"/>
      <c r="J73" s="4"/>
      <c r="K73" s="4"/>
      <c r="L73" s="51"/>
      <c r="M73" s="51"/>
      <c r="N73" s="51"/>
      <c r="O73" s="52"/>
      <c r="P73" s="52"/>
      <c r="Q73" s="52"/>
      <c r="R73" s="53"/>
      <c r="S73" s="53"/>
      <c r="T73" s="53"/>
      <c r="U73" s="54"/>
      <c r="V73" s="54"/>
      <c r="W73" s="54"/>
    </row>
    <row r="74">
      <c r="I74" s="4"/>
      <c r="J74" s="4"/>
      <c r="K74" s="4"/>
      <c r="L74" s="51"/>
      <c r="M74" s="51"/>
      <c r="N74" s="51"/>
      <c r="O74" s="52"/>
      <c r="P74" s="52"/>
      <c r="Q74" s="52"/>
      <c r="R74" s="53"/>
      <c r="S74" s="53"/>
      <c r="T74" s="53"/>
      <c r="U74" s="54"/>
      <c r="V74" s="54"/>
      <c r="W74" s="54"/>
    </row>
    <row r="75">
      <c r="I75" s="4"/>
      <c r="J75" s="4"/>
      <c r="K75" s="4"/>
      <c r="L75" s="51"/>
      <c r="M75" s="51"/>
      <c r="N75" s="51"/>
      <c r="O75" s="52"/>
      <c r="P75" s="52"/>
      <c r="Q75" s="52"/>
      <c r="R75" s="53"/>
      <c r="S75" s="53"/>
      <c r="T75" s="53"/>
      <c r="U75" s="54"/>
      <c r="V75" s="54"/>
      <c r="W75" s="54"/>
    </row>
    <row r="76">
      <c r="I76" s="4"/>
      <c r="J76" s="4"/>
      <c r="K76" s="4"/>
      <c r="L76" s="51"/>
      <c r="M76" s="51"/>
      <c r="N76" s="51"/>
      <c r="O76" s="52"/>
      <c r="P76" s="52"/>
      <c r="Q76" s="52"/>
      <c r="R76" s="53"/>
      <c r="S76" s="53"/>
      <c r="T76" s="53"/>
      <c r="U76" s="54"/>
      <c r="V76" s="54"/>
      <c r="W76" s="54"/>
    </row>
    <row r="77">
      <c r="I77" s="4"/>
      <c r="J77" s="4"/>
      <c r="K77" s="4"/>
      <c r="L77" s="51"/>
      <c r="M77" s="51"/>
      <c r="N77" s="51"/>
      <c r="O77" s="52"/>
      <c r="P77" s="52"/>
      <c r="Q77" s="52"/>
      <c r="R77" s="53"/>
      <c r="S77" s="53"/>
      <c r="T77" s="53"/>
      <c r="U77" s="54"/>
      <c r="V77" s="54"/>
      <c r="W77" s="54"/>
    </row>
    <row r="78">
      <c r="I78" s="4"/>
      <c r="J78" s="4"/>
      <c r="K78" s="4"/>
      <c r="L78" s="51"/>
      <c r="M78" s="51"/>
      <c r="N78" s="51"/>
      <c r="O78" s="52"/>
      <c r="P78" s="52"/>
      <c r="Q78" s="52"/>
      <c r="R78" s="53"/>
      <c r="S78" s="53"/>
      <c r="T78" s="53"/>
      <c r="U78" s="54"/>
      <c r="V78" s="54"/>
      <c r="W78" s="54"/>
    </row>
    <row r="79">
      <c r="I79" s="4"/>
      <c r="J79" s="4"/>
      <c r="K79" s="4"/>
      <c r="L79" s="51"/>
      <c r="M79" s="51"/>
      <c r="N79" s="51"/>
      <c r="O79" s="52"/>
      <c r="P79" s="52"/>
      <c r="Q79" s="52"/>
      <c r="R79" s="53"/>
      <c r="S79" s="53"/>
      <c r="T79" s="53"/>
      <c r="U79" s="54"/>
      <c r="V79" s="54"/>
      <c r="W79" s="54"/>
    </row>
    <row r="80">
      <c r="I80" s="4"/>
      <c r="J80" s="4"/>
      <c r="K80" s="4"/>
      <c r="L80" s="51"/>
      <c r="M80" s="51"/>
      <c r="N80" s="51"/>
      <c r="O80" s="52"/>
      <c r="P80" s="52"/>
      <c r="Q80" s="52"/>
      <c r="R80" s="53"/>
      <c r="S80" s="53"/>
      <c r="T80" s="53"/>
      <c r="U80" s="54"/>
      <c r="V80" s="54"/>
      <c r="W80" s="54"/>
    </row>
    <row r="81">
      <c r="I81" s="4"/>
      <c r="J81" s="4"/>
      <c r="K81" s="4"/>
      <c r="L81" s="51"/>
      <c r="M81" s="51"/>
      <c r="N81" s="51"/>
      <c r="O81" s="52"/>
      <c r="P81" s="52"/>
      <c r="Q81" s="52"/>
      <c r="R81" s="53"/>
      <c r="S81" s="53"/>
      <c r="T81" s="53"/>
      <c r="U81" s="54"/>
      <c r="V81" s="54"/>
      <c r="W81" s="54"/>
    </row>
    <row r="82">
      <c r="I82" s="4"/>
      <c r="J82" s="4"/>
      <c r="K82" s="4"/>
      <c r="L82" s="51"/>
      <c r="M82" s="51"/>
      <c r="N82" s="51"/>
      <c r="O82" s="52"/>
      <c r="P82" s="52"/>
      <c r="Q82" s="52"/>
      <c r="R82" s="53"/>
      <c r="S82" s="53"/>
      <c r="T82" s="53"/>
      <c r="U82" s="54"/>
      <c r="V82" s="54"/>
      <c r="W82" s="54"/>
    </row>
    <row r="83">
      <c r="I83" s="4"/>
      <c r="J83" s="4"/>
      <c r="K83" s="4"/>
      <c r="L83" s="51"/>
      <c r="M83" s="51"/>
      <c r="N83" s="51"/>
      <c r="O83" s="52"/>
      <c r="P83" s="52"/>
      <c r="Q83" s="52"/>
      <c r="R83" s="53"/>
      <c r="S83" s="53"/>
      <c r="T83" s="53"/>
      <c r="U83" s="54"/>
      <c r="V83" s="54"/>
      <c r="W83" s="54"/>
    </row>
    <row r="84">
      <c r="I84" s="4"/>
      <c r="J84" s="4"/>
      <c r="K84" s="4"/>
      <c r="L84" s="51"/>
      <c r="M84" s="51"/>
      <c r="N84" s="51"/>
      <c r="O84" s="52"/>
      <c r="P84" s="52"/>
      <c r="Q84" s="52"/>
      <c r="R84" s="53"/>
      <c r="S84" s="53"/>
      <c r="T84" s="53"/>
      <c r="U84" s="54"/>
      <c r="V84" s="54"/>
      <c r="W84" s="54"/>
    </row>
    <row r="85">
      <c r="I85" s="4"/>
      <c r="J85" s="4"/>
      <c r="K85" s="4"/>
      <c r="L85" s="51"/>
      <c r="M85" s="51"/>
      <c r="N85" s="51"/>
      <c r="O85" s="52"/>
      <c r="P85" s="52"/>
      <c r="Q85" s="52"/>
      <c r="R85" s="53"/>
      <c r="S85" s="53"/>
      <c r="T85" s="53"/>
      <c r="U85" s="54"/>
      <c r="V85" s="54"/>
      <c r="W85" s="54"/>
    </row>
    <row r="86">
      <c r="I86" s="4"/>
      <c r="J86" s="4"/>
      <c r="K86" s="4"/>
      <c r="L86" s="51"/>
      <c r="M86" s="51"/>
      <c r="N86" s="51"/>
      <c r="O86" s="52"/>
      <c r="P86" s="52"/>
      <c r="Q86" s="52"/>
      <c r="R86" s="53"/>
      <c r="S86" s="53"/>
      <c r="T86" s="53"/>
      <c r="U86" s="54"/>
      <c r="V86" s="54"/>
      <c r="W86" s="54"/>
    </row>
    <row r="87">
      <c r="I87" s="4"/>
      <c r="J87" s="4"/>
      <c r="K87" s="4"/>
      <c r="L87" s="51"/>
      <c r="M87" s="51"/>
      <c r="N87" s="51"/>
      <c r="O87" s="52"/>
      <c r="P87" s="52"/>
      <c r="Q87" s="52"/>
      <c r="R87" s="53"/>
      <c r="S87" s="53"/>
      <c r="T87" s="53"/>
      <c r="U87" s="54"/>
      <c r="V87" s="54"/>
      <c r="W87" s="54"/>
    </row>
    <row r="88">
      <c r="I88" s="4"/>
      <c r="J88" s="4"/>
      <c r="K88" s="4"/>
      <c r="L88" s="51"/>
      <c r="M88" s="51"/>
      <c r="N88" s="51"/>
      <c r="O88" s="52"/>
      <c r="P88" s="52"/>
      <c r="Q88" s="52"/>
      <c r="R88" s="53"/>
      <c r="S88" s="53"/>
      <c r="T88" s="53"/>
      <c r="U88" s="54"/>
      <c r="V88" s="54"/>
      <c r="W88" s="54"/>
    </row>
    <row r="89">
      <c r="I89" s="4"/>
      <c r="J89" s="4"/>
      <c r="K89" s="4"/>
      <c r="L89" s="51"/>
      <c r="M89" s="51"/>
      <c r="N89" s="51"/>
      <c r="O89" s="52"/>
      <c r="P89" s="52"/>
      <c r="Q89" s="52"/>
      <c r="R89" s="53"/>
      <c r="S89" s="53"/>
      <c r="T89" s="53"/>
      <c r="U89" s="54"/>
      <c r="V89" s="54"/>
      <c r="W89" s="54"/>
    </row>
    <row r="90">
      <c r="I90" s="4"/>
      <c r="J90" s="4"/>
      <c r="K90" s="4"/>
      <c r="L90" s="51"/>
      <c r="M90" s="51"/>
      <c r="N90" s="51"/>
      <c r="O90" s="52"/>
      <c r="P90" s="52"/>
      <c r="Q90" s="52"/>
      <c r="R90" s="53"/>
      <c r="S90" s="53"/>
      <c r="T90" s="53"/>
      <c r="U90" s="54"/>
      <c r="V90" s="54"/>
      <c r="W90" s="54"/>
    </row>
    <row r="91">
      <c r="I91" s="4"/>
      <c r="J91" s="4"/>
      <c r="K91" s="4"/>
      <c r="L91" s="51"/>
      <c r="M91" s="51"/>
      <c r="N91" s="51"/>
      <c r="O91" s="52"/>
      <c r="P91" s="52"/>
      <c r="Q91" s="52"/>
      <c r="R91" s="53"/>
      <c r="S91" s="53"/>
      <c r="T91" s="53"/>
      <c r="U91" s="54"/>
      <c r="V91" s="54"/>
      <c r="W91" s="54"/>
    </row>
    <row r="92">
      <c r="I92" s="4"/>
      <c r="J92" s="4"/>
      <c r="K92" s="4"/>
      <c r="L92" s="51"/>
      <c r="M92" s="51"/>
      <c r="N92" s="51"/>
      <c r="O92" s="52"/>
      <c r="P92" s="52"/>
      <c r="Q92" s="52"/>
      <c r="R92" s="53"/>
      <c r="S92" s="53"/>
      <c r="T92" s="53"/>
      <c r="U92" s="54"/>
      <c r="V92" s="54"/>
      <c r="W92" s="54"/>
    </row>
    <row r="93">
      <c r="I93" s="4"/>
      <c r="J93" s="4"/>
      <c r="K93" s="4"/>
      <c r="L93" s="51"/>
      <c r="M93" s="51"/>
      <c r="N93" s="51"/>
      <c r="O93" s="52"/>
      <c r="P93" s="52"/>
      <c r="Q93" s="52"/>
      <c r="R93" s="53"/>
      <c r="S93" s="53"/>
      <c r="T93" s="53"/>
      <c r="U93" s="54"/>
      <c r="V93" s="54"/>
      <c r="W93" s="54"/>
    </row>
    <row r="94">
      <c r="I94" s="4"/>
      <c r="J94" s="4"/>
      <c r="K94" s="4"/>
      <c r="L94" s="51"/>
      <c r="M94" s="51"/>
      <c r="N94" s="51"/>
      <c r="O94" s="52"/>
      <c r="P94" s="52"/>
      <c r="Q94" s="52"/>
      <c r="R94" s="53"/>
      <c r="S94" s="53"/>
      <c r="T94" s="53"/>
      <c r="U94" s="54"/>
      <c r="V94" s="54"/>
      <c r="W94" s="54"/>
    </row>
    <row r="95">
      <c r="I95" s="4"/>
      <c r="J95" s="4"/>
      <c r="K95" s="4"/>
      <c r="L95" s="51"/>
      <c r="M95" s="51"/>
      <c r="N95" s="51"/>
      <c r="O95" s="52"/>
      <c r="P95" s="52"/>
      <c r="Q95" s="52"/>
      <c r="R95" s="53"/>
      <c r="S95" s="53"/>
      <c r="T95" s="53"/>
      <c r="U95" s="54"/>
      <c r="V95" s="54"/>
      <c r="W95" s="54"/>
    </row>
    <row r="96">
      <c r="I96" s="4"/>
      <c r="J96" s="4"/>
      <c r="K96" s="4"/>
      <c r="L96" s="51"/>
      <c r="M96" s="51"/>
      <c r="N96" s="51"/>
      <c r="O96" s="52"/>
      <c r="P96" s="52"/>
      <c r="Q96" s="52"/>
      <c r="R96" s="53"/>
      <c r="S96" s="53"/>
      <c r="T96" s="53"/>
      <c r="U96" s="54"/>
      <c r="V96" s="54"/>
      <c r="W96" s="54"/>
    </row>
    <row r="97">
      <c r="I97" s="4"/>
      <c r="J97" s="4"/>
      <c r="K97" s="4"/>
      <c r="L97" s="51"/>
      <c r="M97" s="51"/>
      <c r="N97" s="51"/>
      <c r="O97" s="52"/>
      <c r="P97" s="52"/>
      <c r="Q97" s="52"/>
      <c r="R97" s="53"/>
      <c r="S97" s="53"/>
      <c r="T97" s="53"/>
      <c r="U97" s="54"/>
      <c r="V97" s="54"/>
      <c r="W97" s="54"/>
    </row>
    <row r="98">
      <c r="I98" s="4"/>
      <c r="J98" s="4"/>
      <c r="K98" s="4"/>
      <c r="L98" s="51"/>
      <c r="M98" s="51"/>
      <c r="N98" s="51"/>
      <c r="O98" s="52"/>
      <c r="P98" s="52"/>
      <c r="Q98" s="52"/>
      <c r="R98" s="53"/>
      <c r="S98" s="53"/>
      <c r="T98" s="53"/>
      <c r="U98" s="54"/>
      <c r="V98" s="54"/>
      <c r="W98" s="54"/>
    </row>
    <row r="99">
      <c r="I99" s="4"/>
      <c r="J99" s="4"/>
      <c r="K99" s="4"/>
      <c r="L99" s="51"/>
      <c r="M99" s="51"/>
      <c r="N99" s="51"/>
      <c r="O99" s="52"/>
      <c r="P99" s="52"/>
      <c r="Q99" s="52"/>
      <c r="R99" s="53"/>
      <c r="S99" s="53"/>
      <c r="T99" s="53"/>
      <c r="U99" s="54"/>
      <c r="V99" s="54"/>
      <c r="W99" s="54"/>
    </row>
    <row r="100">
      <c r="I100" s="4"/>
      <c r="J100" s="4"/>
      <c r="K100" s="4"/>
      <c r="L100" s="51"/>
      <c r="M100" s="51"/>
      <c r="N100" s="51"/>
      <c r="O100" s="52"/>
      <c r="P100" s="52"/>
      <c r="Q100" s="52"/>
      <c r="R100" s="53"/>
      <c r="S100" s="53"/>
      <c r="T100" s="53"/>
      <c r="U100" s="54"/>
      <c r="V100" s="54"/>
      <c r="W100" s="54"/>
    </row>
    <row r="101">
      <c r="I101" s="4"/>
      <c r="J101" s="4"/>
      <c r="K101" s="4"/>
      <c r="L101" s="51"/>
      <c r="M101" s="51"/>
      <c r="N101" s="51"/>
      <c r="O101" s="52"/>
      <c r="P101" s="52"/>
      <c r="Q101" s="52"/>
      <c r="R101" s="53"/>
      <c r="S101" s="53"/>
      <c r="T101" s="53"/>
      <c r="U101" s="54"/>
      <c r="V101" s="54"/>
      <c r="W101" s="54"/>
    </row>
    <row r="102">
      <c r="I102" s="4"/>
      <c r="J102" s="4"/>
      <c r="K102" s="4"/>
      <c r="L102" s="51"/>
      <c r="M102" s="51"/>
      <c r="N102" s="51"/>
      <c r="O102" s="52"/>
      <c r="P102" s="52"/>
      <c r="Q102" s="52"/>
      <c r="R102" s="53"/>
      <c r="S102" s="53"/>
      <c r="T102" s="53"/>
      <c r="U102" s="54"/>
      <c r="V102" s="54"/>
      <c r="W102" s="54"/>
    </row>
    <row r="103">
      <c r="I103" s="4"/>
      <c r="J103" s="4"/>
      <c r="K103" s="4"/>
      <c r="L103" s="51"/>
      <c r="M103" s="51"/>
      <c r="N103" s="51"/>
      <c r="O103" s="52"/>
      <c r="P103" s="52"/>
      <c r="Q103" s="52"/>
      <c r="R103" s="53"/>
      <c r="S103" s="53"/>
      <c r="T103" s="53"/>
      <c r="U103" s="54"/>
      <c r="V103" s="54"/>
      <c r="W103" s="54"/>
    </row>
    <row r="104">
      <c r="I104" s="4"/>
      <c r="J104" s="4"/>
      <c r="K104" s="4"/>
      <c r="L104" s="51"/>
      <c r="M104" s="51"/>
      <c r="N104" s="51"/>
      <c r="O104" s="52"/>
      <c r="P104" s="52"/>
      <c r="Q104" s="52"/>
      <c r="R104" s="53"/>
      <c r="S104" s="53"/>
      <c r="T104" s="53"/>
      <c r="U104" s="54"/>
      <c r="V104" s="54"/>
      <c r="W104" s="54"/>
    </row>
    <row r="105">
      <c r="I105" s="4"/>
      <c r="J105" s="4"/>
      <c r="K105" s="4"/>
      <c r="L105" s="51"/>
      <c r="M105" s="51"/>
      <c r="N105" s="51"/>
      <c r="O105" s="52"/>
      <c r="P105" s="52"/>
      <c r="Q105" s="52"/>
      <c r="R105" s="53"/>
      <c r="S105" s="53"/>
      <c r="T105" s="53"/>
      <c r="U105" s="54"/>
      <c r="V105" s="54"/>
      <c r="W105" s="54"/>
    </row>
    <row r="106">
      <c r="I106" s="4"/>
      <c r="J106" s="4"/>
      <c r="K106" s="4"/>
      <c r="L106" s="51"/>
      <c r="M106" s="51"/>
      <c r="N106" s="51"/>
      <c r="O106" s="52"/>
      <c r="P106" s="52"/>
      <c r="Q106" s="52"/>
      <c r="R106" s="53"/>
      <c r="S106" s="53"/>
      <c r="T106" s="53"/>
      <c r="U106" s="54"/>
      <c r="V106" s="54"/>
      <c r="W106" s="54"/>
    </row>
    <row r="107">
      <c r="I107" s="4"/>
      <c r="J107" s="4"/>
      <c r="K107" s="4"/>
      <c r="L107" s="51"/>
      <c r="M107" s="51"/>
      <c r="N107" s="51"/>
      <c r="O107" s="52"/>
      <c r="P107" s="52"/>
      <c r="Q107" s="52"/>
      <c r="R107" s="53"/>
      <c r="S107" s="53"/>
      <c r="T107" s="53"/>
      <c r="U107" s="54"/>
      <c r="V107" s="54"/>
      <c r="W107" s="54"/>
    </row>
    <row r="108">
      <c r="I108" s="4"/>
      <c r="J108" s="4"/>
      <c r="K108" s="4"/>
      <c r="L108" s="51"/>
      <c r="M108" s="51"/>
      <c r="N108" s="51"/>
      <c r="O108" s="52"/>
      <c r="P108" s="52"/>
      <c r="Q108" s="52"/>
      <c r="R108" s="53"/>
      <c r="S108" s="53"/>
      <c r="T108" s="53"/>
      <c r="U108" s="54"/>
      <c r="V108" s="54"/>
      <c r="W108" s="54"/>
    </row>
    <row r="109">
      <c r="I109" s="4"/>
      <c r="J109" s="4"/>
      <c r="K109" s="4"/>
      <c r="L109" s="51"/>
      <c r="M109" s="51"/>
      <c r="N109" s="51"/>
      <c r="O109" s="52"/>
      <c r="P109" s="52"/>
      <c r="Q109" s="52"/>
      <c r="R109" s="53"/>
      <c r="S109" s="53"/>
      <c r="T109" s="53"/>
      <c r="U109" s="54"/>
      <c r="V109" s="54"/>
      <c r="W109" s="54"/>
    </row>
    <row r="110">
      <c r="I110" s="4"/>
      <c r="J110" s="4"/>
      <c r="K110" s="4"/>
      <c r="L110" s="51"/>
      <c r="M110" s="51"/>
      <c r="N110" s="51"/>
      <c r="O110" s="52"/>
      <c r="P110" s="52"/>
      <c r="Q110" s="52"/>
      <c r="R110" s="53"/>
      <c r="S110" s="53"/>
      <c r="T110" s="53"/>
      <c r="U110" s="54"/>
      <c r="V110" s="54"/>
      <c r="W110" s="54"/>
    </row>
    <row r="111">
      <c r="I111" s="4"/>
      <c r="J111" s="4"/>
      <c r="K111" s="4"/>
      <c r="L111" s="51"/>
      <c r="M111" s="51"/>
      <c r="N111" s="51"/>
      <c r="O111" s="52"/>
      <c r="P111" s="52"/>
      <c r="Q111" s="52"/>
      <c r="R111" s="53"/>
      <c r="S111" s="53"/>
      <c r="T111" s="53"/>
      <c r="U111" s="54"/>
      <c r="V111" s="54"/>
      <c r="W111" s="54"/>
    </row>
    <row r="112">
      <c r="I112" s="4"/>
      <c r="J112" s="4"/>
      <c r="K112" s="4"/>
      <c r="L112" s="51"/>
      <c r="M112" s="51"/>
      <c r="N112" s="51"/>
      <c r="O112" s="52"/>
      <c r="P112" s="52"/>
      <c r="Q112" s="52"/>
      <c r="R112" s="53"/>
      <c r="S112" s="53"/>
      <c r="T112" s="53"/>
      <c r="U112" s="54"/>
      <c r="V112" s="54"/>
      <c r="W112" s="54"/>
    </row>
    <row r="113">
      <c r="I113" s="4"/>
      <c r="J113" s="4"/>
      <c r="K113" s="4"/>
      <c r="L113" s="51"/>
      <c r="M113" s="51"/>
      <c r="N113" s="51"/>
      <c r="O113" s="52"/>
      <c r="P113" s="52"/>
      <c r="Q113" s="52"/>
      <c r="R113" s="53"/>
      <c r="S113" s="53"/>
      <c r="T113" s="53"/>
      <c r="U113" s="54"/>
      <c r="V113" s="54"/>
      <c r="W113" s="54"/>
    </row>
    <row r="114">
      <c r="I114" s="4"/>
      <c r="J114" s="4"/>
      <c r="K114" s="4"/>
      <c r="L114" s="51"/>
      <c r="M114" s="51"/>
      <c r="N114" s="51"/>
      <c r="O114" s="52"/>
      <c r="P114" s="52"/>
      <c r="Q114" s="52"/>
      <c r="R114" s="53"/>
      <c r="S114" s="53"/>
      <c r="T114" s="53"/>
      <c r="U114" s="54"/>
      <c r="V114" s="54"/>
      <c r="W114" s="54"/>
    </row>
    <row r="115">
      <c r="I115" s="4"/>
      <c r="J115" s="4"/>
      <c r="K115" s="4"/>
      <c r="L115" s="51"/>
      <c r="M115" s="51"/>
      <c r="N115" s="51"/>
      <c r="O115" s="52"/>
      <c r="P115" s="52"/>
      <c r="Q115" s="52"/>
      <c r="R115" s="53"/>
      <c r="S115" s="53"/>
      <c r="T115" s="53"/>
      <c r="U115" s="54"/>
      <c r="V115" s="54"/>
      <c r="W115" s="54"/>
    </row>
    <row r="116">
      <c r="I116" s="4"/>
      <c r="J116" s="4"/>
      <c r="K116" s="4"/>
      <c r="L116" s="51"/>
      <c r="M116" s="51"/>
      <c r="N116" s="51"/>
      <c r="O116" s="52"/>
      <c r="P116" s="52"/>
      <c r="Q116" s="52"/>
      <c r="R116" s="53"/>
      <c r="S116" s="53"/>
      <c r="T116" s="53"/>
      <c r="U116" s="54"/>
      <c r="V116" s="54"/>
      <c r="W116" s="54"/>
    </row>
    <row r="117">
      <c r="I117" s="4"/>
      <c r="J117" s="4"/>
      <c r="K117" s="4"/>
      <c r="L117" s="51"/>
      <c r="M117" s="51"/>
      <c r="N117" s="51"/>
      <c r="O117" s="52"/>
      <c r="P117" s="52"/>
      <c r="Q117" s="52"/>
      <c r="R117" s="53"/>
      <c r="S117" s="53"/>
      <c r="T117" s="53"/>
      <c r="U117" s="54"/>
      <c r="V117" s="54"/>
      <c r="W117" s="54"/>
    </row>
    <row r="118">
      <c r="I118" s="4"/>
      <c r="J118" s="4"/>
      <c r="K118" s="4"/>
      <c r="L118" s="51"/>
      <c r="M118" s="51"/>
      <c r="N118" s="51"/>
      <c r="O118" s="52"/>
      <c r="P118" s="52"/>
      <c r="Q118" s="52"/>
      <c r="R118" s="53"/>
      <c r="S118" s="53"/>
      <c r="T118" s="53"/>
      <c r="U118" s="54"/>
      <c r="V118" s="54"/>
      <c r="W118" s="54"/>
    </row>
    <row r="119">
      <c r="I119" s="4"/>
      <c r="J119" s="4"/>
      <c r="K119" s="4"/>
      <c r="L119" s="51"/>
      <c r="M119" s="51"/>
      <c r="N119" s="51"/>
      <c r="O119" s="52"/>
      <c r="P119" s="52"/>
      <c r="Q119" s="52"/>
      <c r="R119" s="53"/>
      <c r="S119" s="53"/>
      <c r="T119" s="53"/>
      <c r="U119" s="54"/>
      <c r="V119" s="54"/>
      <c r="W119" s="54"/>
    </row>
    <row r="120">
      <c r="I120" s="4"/>
      <c r="J120" s="4"/>
      <c r="K120" s="4"/>
      <c r="L120" s="51"/>
      <c r="M120" s="51"/>
      <c r="N120" s="51"/>
      <c r="O120" s="52"/>
      <c r="P120" s="52"/>
      <c r="Q120" s="52"/>
      <c r="R120" s="53"/>
      <c r="S120" s="53"/>
      <c r="T120" s="53"/>
      <c r="U120" s="54"/>
      <c r="V120" s="54"/>
      <c r="W120" s="54"/>
    </row>
    <row r="121">
      <c r="I121" s="4"/>
      <c r="J121" s="4"/>
      <c r="K121" s="4"/>
      <c r="L121" s="51"/>
      <c r="M121" s="51"/>
      <c r="N121" s="51"/>
      <c r="O121" s="52"/>
      <c r="P121" s="52"/>
      <c r="Q121" s="52"/>
      <c r="R121" s="53"/>
      <c r="S121" s="53"/>
      <c r="T121" s="53"/>
      <c r="U121" s="54"/>
      <c r="V121" s="54"/>
      <c r="W121" s="54"/>
    </row>
    <row r="122">
      <c r="I122" s="4"/>
      <c r="J122" s="4"/>
      <c r="K122" s="4"/>
      <c r="L122" s="51"/>
      <c r="M122" s="51"/>
      <c r="N122" s="51"/>
      <c r="O122" s="52"/>
      <c r="P122" s="52"/>
      <c r="Q122" s="52"/>
      <c r="R122" s="53"/>
      <c r="S122" s="53"/>
      <c r="T122" s="53"/>
      <c r="U122" s="54"/>
      <c r="V122" s="54"/>
      <c r="W122" s="54"/>
    </row>
    <row r="123">
      <c r="I123" s="4"/>
      <c r="J123" s="4"/>
      <c r="K123" s="4"/>
      <c r="L123" s="51"/>
      <c r="M123" s="51"/>
      <c r="N123" s="51"/>
      <c r="O123" s="52"/>
      <c r="P123" s="52"/>
      <c r="Q123" s="52"/>
      <c r="R123" s="53"/>
      <c r="S123" s="53"/>
      <c r="T123" s="53"/>
      <c r="U123" s="54"/>
      <c r="V123" s="54"/>
      <c r="W123" s="54"/>
    </row>
    <row r="124">
      <c r="I124" s="4"/>
      <c r="J124" s="4"/>
      <c r="K124" s="4"/>
      <c r="L124" s="51"/>
      <c r="M124" s="51"/>
      <c r="N124" s="51"/>
      <c r="O124" s="52"/>
      <c r="P124" s="52"/>
      <c r="Q124" s="52"/>
      <c r="R124" s="53"/>
      <c r="S124" s="53"/>
      <c r="T124" s="53"/>
      <c r="U124" s="54"/>
      <c r="V124" s="54"/>
      <c r="W124" s="54"/>
    </row>
    <row r="125">
      <c r="I125" s="4"/>
      <c r="J125" s="4"/>
      <c r="K125" s="4"/>
      <c r="L125" s="51"/>
      <c r="M125" s="51"/>
      <c r="N125" s="51"/>
      <c r="O125" s="52"/>
      <c r="P125" s="52"/>
      <c r="Q125" s="52"/>
      <c r="R125" s="53"/>
      <c r="S125" s="53"/>
      <c r="T125" s="53"/>
      <c r="U125" s="54"/>
      <c r="V125" s="54"/>
      <c r="W125" s="54"/>
    </row>
    <row r="126">
      <c r="I126" s="4"/>
      <c r="J126" s="4"/>
      <c r="K126" s="4"/>
      <c r="L126" s="51"/>
      <c r="M126" s="51"/>
      <c r="N126" s="51"/>
      <c r="O126" s="52"/>
      <c r="P126" s="52"/>
      <c r="Q126" s="52"/>
      <c r="R126" s="53"/>
      <c r="S126" s="53"/>
      <c r="T126" s="53"/>
      <c r="U126" s="54"/>
      <c r="V126" s="54"/>
      <c r="W126" s="54"/>
    </row>
    <row r="127">
      <c r="I127" s="4"/>
      <c r="J127" s="4"/>
      <c r="K127" s="4"/>
      <c r="L127" s="51"/>
      <c r="M127" s="51"/>
      <c r="N127" s="51"/>
      <c r="O127" s="52"/>
      <c r="P127" s="52"/>
      <c r="Q127" s="52"/>
      <c r="R127" s="53"/>
      <c r="S127" s="53"/>
      <c r="T127" s="53"/>
      <c r="U127" s="54"/>
      <c r="V127" s="54"/>
      <c r="W127" s="54"/>
    </row>
    <row r="128">
      <c r="I128" s="4"/>
      <c r="J128" s="4"/>
      <c r="K128" s="4"/>
      <c r="L128" s="51"/>
      <c r="M128" s="51"/>
      <c r="N128" s="51"/>
      <c r="O128" s="52"/>
      <c r="P128" s="52"/>
      <c r="Q128" s="52"/>
      <c r="R128" s="53"/>
      <c r="S128" s="53"/>
      <c r="T128" s="53"/>
      <c r="U128" s="54"/>
      <c r="V128" s="54"/>
      <c r="W128" s="54"/>
    </row>
    <row r="129">
      <c r="I129" s="4"/>
      <c r="J129" s="4"/>
      <c r="K129" s="4"/>
      <c r="L129" s="51"/>
      <c r="M129" s="51"/>
      <c r="N129" s="51"/>
      <c r="O129" s="52"/>
      <c r="P129" s="52"/>
      <c r="Q129" s="52"/>
      <c r="R129" s="53"/>
      <c r="S129" s="53"/>
      <c r="T129" s="53"/>
      <c r="U129" s="54"/>
      <c r="V129" s="54"/>
      <c r="W129" s="54"/>
    </row>
    <row r="130">
      <c r="I130" s="4"/>
      <c r="J130" s="4"/>
      <c r="K130" s="4"/>
      <c r="L130" s="51"/>
      <c r="M130" s="51"/>
      <c r="N130" s="51"/>
      <c r="O130" s="52"/>
      <c r="P130" s="52"/>
      <c r="Q130" s="52"/>
      <c r="R130" s="53"/>
      <c r="S130" s="53"/>
      <c r="T130" s="53"/>
      <c r="U130" s="54"/>
      <c r="V130" s="54"/>
      <c r="W130" s="54"/>
    </row>
    <row r="131">
      <c r="I131" s="4"/>
      <c r="J131" s="4"/>
      <c r="K131" s="4"/>
      <c r="L131" s="51"/>
      <c r="M131" s="51"/>
      <c r="N131" s="51"/>
      <c r="O131" s="52"/>
      <c r="P131" s="52"/>
      <c r="Q131" s="52"/>
      <c r="R131" s="53"/>
      <c r="S131" s="53"/>
      <c r="T131" s="53"/>
      <c r="U131" s="54"/>
      <c r="V131" s="54"/>
      <c r="W131" s="54"/>
    </row>
    <row r="132">
      <c r="I132" s="4"/>
      <c r="J132" s="4"/>
      <c r="K132" s="4"/>
      <c r="L132" s="51"/>
      <c r="M132" s="51"/>
      <c r="N132" s="51"/>
      <c r="O132" s="52"/>
      <c r="P132" s="52"/>
      <c r="Q132" s="52"/>
      <c r="R132" s="53"/>
      <c r="S132" s="53"/>
      <c r="T132" s="53"/>
      <c r="U132" s="54"/>
      <c r="V132" s="54"/>
      <c r="W132" s="54"/>
    </row>
    <row r="133">
      <c r="I133" s="4"/>
      <c r="J133" s="4"/>
      <c r="K133" s="4"/>
      <c r="L133" s="51"/>
      <c r="M133" s="51"/>
      <c r="N133" s="51"/>
      <c r="O133" s="52"/>
      <c r="P133" s="52"/>
      <c r="Q133" s="52"/>
      <c r="R133" s="53"/>
      <c r="S133" s="53"/>
      <c r="T133" s="53"/>
      <c r="U133" s="54"/>
      <c r="V133" s="54"/>
      <c r="W133" s="54"/>
    </row>
    <row r="134">
      <c r="I134" s="4"/>
      <c r="J134" s="4"/>
      <c r="K134" s="4"/>
      <c r="L134" s="51"/>
      <c r="M134" s="51"/>
      <c r="N134" s="51"/>
      <c r="O134" s="52"/>
      <c r="P134" s="52"/>
      <c r="Q134" s="52"/>
      <c r="R134" s="53"/>
      <c r="S134" s="53"/>
      <c r="T134" s="53"/>
      <c r="U134" s="54"/>
      <c r="V134" s="54"/>
      <c r="W134" s="54"/>
    </row>
    <row r="135">
      <c r="I135" s="4"/>
      <c r="J135" s="4"/>
      <c r="K135" s="4"/>
      <c r="L135" s="51"/>
      <c r="M135" s="51"/>
      <c r="N135" s="51"/>
      <c r="O135" s="52"/>
      <c r="P135" s="52"/>
      <c r="Q135" s="52"/>
      <c r="R135" s="53"/>
      <c r="S135" s="53"/>
      <c r="T135" s="53"/>
      <c r="U135" s="54"/>
      <c r="V135" s="54"/>
      <c r="W135" s="54"/>
    </row>
    <row r="136">
      <c r="I136" s="4"/>
      <c r="J136" s="4"/>
      <c r="K136" s="4"/>
      <c r="L136" s="51"/>
      <c r="M136" s="51"/>
      <c r="N136" s="51"/>
      <c r="O136" s="52"/>
      <c r="P136" s="52"/>
      <c r="Q136" s="52"/>
      <c r="R136" s="53"/>
      <c r="S136" s="53"/>
      <c r="T136" s="53"/>
      <c r="U136" s="54"/>
      <c r="V136" s="54"/>
      <c r="W136" s="54"/>
    </row>
    <row r="137">
      <c r="I137" s="4"/>
      <c r="J137" s="4"/>
      <c r="K137" s="4"/>
      <c r="L137" s="51"/>
      <c r="M137" s="51"/>
      <c r="N137" s="51"/>
      <c r="O137" s="52"/>
      <c r="P137" s="52"/>
      <c r="Q137" s="52"/>
      <c r="R137" s="53"/>
      <c r="S137" s="53"/>
      <c r="T137" s="53"/>
      <c r="U137" s="54"/>
      <c r="V137" s="54"/>
      <c r="W137" s="54"/>
    </row>
    <row r="138">
      <c r="I138" s="4"/>
      <c r="J138" s="4"/>
      <c r="K138" s="4"/>
      <c r="L138" s="51"/>
      <c r="M138" s="51"/>
      <c r="N138" s="51"/>
      <c r="O138" s="52"/>
      <c r="P138" s="52"/>
      <c r="Q138" s="52"/>
      <c r="R138" s="53"/>
      <c r="S138" s="53"/>
      <c r="T138" s="53"/>
      <c r="U138" s="54"/>
      <c r="V138" s="54"/>
      <c r="W138" s="54"/>
    </row>
    <row r="139">
      <c r="I139" s="4"/>
      <c r="J139" s="4"/>
      <c r="K139" s="4"/>
      <c r="L139" s="51"/>
      <c r="M139" s="51"/>
      <c r="N139" s="51"/>
      <c r="O139" s="52"/>
      <c r="P139" s="52"/>
      <c r="Q139" s="52"/>
      <c r="R139" s="53"/>
      <c r="S139" s="53"/>
      <c r="T139" s="53"/>
      <c r="U139" s="54"/>
      <c r="V139" s="54"/>
      <c r="W139" s="54"/>
    </row>
    <row r="140">
      <c r="I140" s="4"/>
      <c r="J140" s="4"/>
      <c r="K140" s="4"/>
      <c r="L140" s="51"/>
      <c r="M140" s="51"/>
      <c r="N140" s="51"/>
      <c r="O140" s="52"/>
      <c r="P140" s="52"/>
      <c r="Q140" s="52"/>
      <c r="R140" s="53"/>
      <c r="S140" s="53"/>
      <c r="T140" s="53"/>
      <c r="U140" s="54"/>
      <c r="V140" s="54"/>
      <c r="W140" s="54"/>
    </row>
    <row r="141">
      <c r="I141" s="4"/>
      <c r="J141" s="4"/>
      <c r="K141" s="4"/>
      <c r="L141" s="51"/>
      <c r="M141" s="51"/>
      <c r="N141" s="51"/>
      <c r="O141" s="52"/>
      <c r="P141" s="52"/>
      <c r="Q141" s="52"/>
      <c r="R141" s="53"/>
      <c r="S141" s="53"/>
      <c r="T141" s="53"/>
      <c r="U141" s="54"/>
      <c r="V141" s="54"/>
      <c r="W141" s="54"/>
    </row>
    <row r="142">
      <c r="I142" s="4"/>
      <c r="J142" s="4"/>
      <c r="K142" s="4"/>
      <c r="L142" s="51"/>
      <c r="M142" s="51"/>
      <c r="N142" s="51"/>
      <c r="O142" s="52"/>
      <c r="P142" s="52"/>
      <c r="Q142" s="52"/>
      <c r="R142" s="53"/>
      <c r="S142" s="53"/>
      <c r="T142" s="53"/>
      <c r="U142" s="54"/>
      <c r="V142" s="54"/>
      <c r="W142" s="54"/>
    </row>
    <row r="143">
      <c r="I143" s="4"/>
      <c r="J143" s="4"/>
      <c r="K143" s="4"/>
      <c r="L143" s="51"/>
      <c r="M143" s="51"/>
      <c r="N143" s="51"/>
      <c r="O143" s="52"/>
      <c r="P143" s="52"/>
      <c r="Q143" s="52"/>
      <c r="R143" s="53"/>
      <c r="S143" s="53"/>
      <c r="T143" s="53"/>
      <c r="U143" s="54"/>
      <c r="V143" s="54"/>
      <c r="W143" s="54"/>
    </row>
    <row r="144">
      <c r="I144" s="4"/>
      <c r="J144" s="4"/>
      <c r="K144" s="4"/>
      <c r="L144" s="51"/>
      <c r="M144" s="51"/>
      <c r="N144" s="51"/>
      <c r="O144" s="52"/>
      <c r="P144" s="52"/>
      <c r="Q144" s="52"/>
      <c r="R144" s="53"/>
      <c r="S144" s="53"/>
      <c r="T144" s="53"/>
      <c r="U144" s="54"/>
      <c r="V144" s="54"/>
      <c r="W144" s="54"/>
    </row>
    <row r="145">
      <c r="I145" s="4"/>
      <c r="J145" s="4"/>
      <c r="K145" s="4"/>
      <c r="L145" s="51"/>
      <c r="M145" s="51"/>
      <c r="N145" s="51"/>
      <c r="O145" s="52"/>
      <c r="P145" s="52"/>
      <c r="Q145" s="52"/>
      <c r="R145" s="53"/>
      <c r="S145" s="53"/>
      <c r="T145" s="53"/>
      <c r="U145" s="54"/>
      <c r="V145" s="54"/>
      <c r="W145" s="54"/>
    </row>
    <row r="146">
      <c r="I146" s="4"/>
      <c r="J146" s="4"/>
      <c r="K146" s="4"/>
      <c r="L146" s="51"/>
      <c r="M146" s="51"/>
      <c r="N146" s="51"/>
      <c r="O146" s="52"/>
      <c r="P146" s="52"/>
      <c r="Q146" s="52"/>
      <c r="R146" s="53"/>
      <c r="S146" s="53"/>
      <c r="T146" s="53"/>
      <c r="U146" s="54"/>
      <c r="V146" s="54"/>
      <c r="W146" s="54"/>
    </row>
    <row r="147">
      <c r="I147" s="4"/>
      <c r="J147" s="4"/>
      <c r="K147" s="4"/>
      <c r="L147" s="51"/>
      <c r="M147" s="51"/>
      <c r="N147" s="51"/>
      <c r="O147" s="52"/>
      <c r="P147" s="52"/>
      <c r="Q147" s="52"/>
      <c r="R147" s="53"/>
      <c r="S147" s="53"/>
      <c r="T147" s="53"/>
      <c r="U147" s="54"/>
      <c r="V147" s="54"/>
      <c r="W147" s="54"/>
    </row>
    <row r="148">
      <c r="I148" s="4"/>
      <c r="J148" s="4"/>
      <c r="K148" s="4"/>
      <c r="L148" s="51"/>
      <c r="M148" s="51"/>
      <c r="N148" s="51"/>
      <c r="O148" s="52"/>
      <c r="P148" s="52"/>
      <c r="Q148" s="52"/>
      <c r="R148" s="53"/>
      <c r="S148" s="53"/>
      <c r="T148" s="53"/>
      <c r="U148" s="54"/>
      <c r="V148" s="54"/>
      <c r="W148" s="54"/>
    </row>
    <row r="149">
      <c r="I149" s="4"/>
      <c r="J149" s="4"/>
      <c r="K149" s="4"/>
      <c r="L149" s="51"/>
      <c r="M149" s="51"/>
      <c r="N149" s="51"/>
      <c r="O149" s="52"/>
      <c r="P149" s="52"/>
      <c r="Q149" s="52"/>
      <c r="R149" s="53"/>
      <c r="S149" s="53"/>
      <c r="T149" s="53"/>
      <c r="U149" s="54"/>
      <c r="V149" s="54"/>
      <c r="W149" s="54"/>
    </row>
    <row r="150">
      <c r="I150" s="4"/>
      <c r="J150" s="4"/>
      <c r="K150" s="4"/>
      <c r="L150" s="51"/>
      <c r="M150" s="51"/>
      <c r="N150" s="51"/>
      <c r="O150" s="52"/>
      <c r="P150" s="52"/>
      <c r="Q150" s="52"/>
      <c r="R150" s="53"/>
      <c r="S150" s="53"/>
      <c r="T150" s="53"/>
      <c r="U150" s="54"/>
      <c r="V150" s="54"/>
      <c r="W150" s="54"/>
    </row>
    <row r="151">
      <c r="I151" s="4"/>
      <c r="J151" s="4"/>
      <c r="K151" s="4"/>
      <c r="L151" s="51"/>
      <c r="M151" s="51"/>
      <c r="N151" s="51"/>
      <c r="O151" s="52"/>
      <c r="P151" s="52"/>
      <c r="Q151" s="52"/>
      <c r="R151" s="53"/>
      <c r="S151" s="53"/>
      <c r="T151" s="53"/>
      <c r="U151" s="54"/>
      <c r="V151" s="54"/>
      <c r="W151" s="54"/>
    </row>
    <row r="152">
      <c r="I152" s="4"/>
      <c r="J152" s="4"/>
      <c r="K152" s="4"/>
      <c r="L152" s="51"/>
      <c r="M152" s="51"/>
      <c r="N152" s="51"/>
      <c r="O152" s="52"/>
      <c r="P152" s="52"/>
      <c r="Q152" s="52"/>
      <c r="R152" s="53"/>
      <c r="S152" s="53"/>
      <c r="T152" s="53"/>
      <c r="U152" s="54"/>
      <c r="V152" s="54"/>
      <c r="W152" s="54"/>
    </row>
    <row r="153">
      <c r="I153" s="4"/>
      <c r="J153" s="4"/>
      <c r="K153" s="4"/>
      <c r="L153" s="51"/>
      <c r="M153" s="51"/>
      <c r="N153" s="51"/>
      <c r="O153" s="52"/>
      <c r="P153" s="52"/>
      <c r="Q153" s="52"/>
      <c r="R153" s="53"/>
      <c r="S153" s="53"/>
      <c r="T153" s="53"/>
      <c r="U153" s="54"/>
      <c r="V153" s="54"/>
      <c r="W153" s="54"/>
    </row>
    <row r="154">
      <c r="I154" s="4"/>
      <c r="J154" s="4"/>
      <c r="K154" s="4"/>
      <c r="L154" s="51"/>
      <c r="M154" s="51"/>
      <c r="N154" s="51"/>
      <c r="O154" s="52"/>
      <c r="P154" s="52"/>
      <c r="Q154" s="52"/>
      <c r="R154" s="53"/>
      <c r="S154" s="53"/>
      <c r="T154" s="53"/>
      <c r="U154" s="54"/>
      <c r="V154" s="54"/>
      <c r="W154" s="54"/>
    </row>
    <row r="155">
      <c r="I155" s="4"/>
      <c r="J155" s="4"/>
      <c r="K155" s="4"/>
      <c r="L155" s="51"/>
      <c r="M155" s="51"/>
      <c r="N155" s="51"/>
      <c r="O155" s="52"/>
      <c r="P155" s="52"/>
      <c r="Q155" s="52"/>
      <c r="R155" s="53"/>
      <c r="S155" s="53"/>
      <c r="T155" s="53"/>
      <c r="U155" s="54"/>
      <c r="V155" s="54"/>
      <c r="W155" s="54"/>
    </row>
    <row r="156">
      <c r="I156" s="4"/>
      <c r="J156" s="4"/>
      <c r="K156" s="4"/>
      <c r="L156" s="51"/>
      <c r="M156" s="51"/>
      <c r="N156" s="51"/>
      <c r="O156" s="52"/>
      <c r="P156" s="52"/>
      <c r="Q156" s="52"/>
      <c r="R156" s="53"/>
      <c r="S156" s="53"/>
      <c r="T156" s="53"/>
      <c r="U156" s="54"/>
      <c r="V156" s="54"/>
      <c r="W156" s="54"/>
    </row>
    <row r="157">
      <c r="I157" s="4"/>
      <c r="J157" s="4"/>
      <c r="K157" s="4"/>
      <c r="L157" s="51"/>
      <c r="M157" s="51"/>
      <c r="N157" s="51"/>
      <c r="O157" s="52"/>
      <c r="P157" s="52"/>
      <c r="Q157" s="52"/>
      <c r="R157" s="53"/>
      <c r="S157" s="53"/>
      <c r="T157" s="53"/>
      <c r="U157" s="54"/>
      <c r="V157" s="54"/>
      <c r="W157" s="54"/>
    </row>
    <row r="158">
      <c r="I158" s="4"/>
      <c r="J158" s="4"/>
      <c r="K158" s="4"/>
      <c r="L158" s="51"/>
      <c r="M158" s="51"/>
      <c r="N158" s="51"/>
      <c r="O158" s="52"/>
      <c r="P158" s="52"/>
      <c r="Q158" s="52"/>
      <c r="R158" s="53"/>
      <c r="S158" s="53"/>
      <c r="T158" s="53"/>
      <c r="U158" s="54"/>
      <c r="V158" s="54"/>
      <c r="W158" s="54"/>
    </row>
    <row r="159">
      <c r="I159" s="4"/>
      <c r="J159" s="4"/>
      <c r="K159" s="4"/>
      <c r="L159" s="51"/>
      <c r="M159" s="51"/>
      <c r="N159" s="51"/>
      <c r="O159" s="52"/>
      <c r="P159" s="52"/>
      <c r="Q159" s="52"/>
      <c r="R159" s="53"/>
      <c r="S159" s="53"/>
      <c r="T159" s="53"/>
      <c r="U159" s="54"/>
      <c r="V159" s="54"/>
      <c r="W159" s="54"/>
    </row>
    <row r="160">
      <c r="I160" s="4"/>
      <c r="J160" s="4"/>
      <c r="K160" s="4"/>
      <c r="L160" s="51"/>
      <c r="M160" s="51"/>
      <c r="N160" s="51"/>
      <c r="O160" s="52"/>
      <c r="P160" s="52"/>
      <c r="Q160" s="52"/>
      <c r="R160" s="53"/>
      <c r="S160" s="53"/>
      <c r="T160" s="53"/>
      <c r="U160" s="54"/>
      <c r="V160" s="54"/>
      <c r="W160" s="54"/>
    </row>
    <row r="161">
      <c r="I161" s="4"/>
      <c r="J161" s="4"/>
      <c r="K161" s="4"/>
      <c r="L161" s="51"/>
      <c r="M161" s="51"/>
      <c r="N161" s="51"/>
      <c r="O161" s="52"/>
      <c r="P161" s="52"/>
      <c r="Q161" s="52"/>
      <c r="R161" s="53"/>
      <c r="S161" s="53"/>
      <c r="T161" s="53"/>
      <c r="U161" s="54"/>
      <c r="V161" s="54"/>
      <c r="W161" s="54"/>
    </row>
    <row r="162">
      <c r="I162" s="4"/>
      <c r="J162" s="4"/>
      <c r="K162" s="4"/>
      <c r="L162" s="51"/>
      <c r="M162" s="51"/>
      <c r="N162" s="51"/>
      <c r="O162" s="52"/>
      <c r="P162" s="52"/>
      <c r="Q162" s="52"/>
      <c r="R162" s="53"/>
      <c r="S162" s="53"/>
      <c r="T162" s="53"/>
      <c r="U162" s="54"/>
      <c r="V162" s="54"/>
      <c r="W162" s="54"/>
    </row>
    <row r="163">
      <c r="I163" s="4"/>
      <c r="J163" s="4"/>
      <c r="K163" s="4"/>
      <c r="L163" s="51"/>
      <c r="M163" s="51"/>
      <c r="N163" s="51"/>
      <c r="O163" s="52"/>
      <c r="P163" s="52"/>
      <c r="Q163" s="52"/>
      <c r="R163" s="53"/>
      <c r="S163" s="53"/>
      <c r="T163" s="53"/>
      <c r="U163" s="54"/>
      <c r="V163" s="54"/>
      <c r="W163" s="54"/>
    </row>
    <row r="164">
      <c r="I164" s="4"/>
      <c r="J164" s="4"/>
      <c r="K164" s="4"/>
      <c r="L164" s="51"/>
      <c r="M164" s="51"/>
      <c r="N164" s="51"/>
      <c r="O164" s="52"/>
      <c r="P164" s="52"/>
      <c r="Q164" s="52"/>
      <c r="R164" s="53"/>
      <c r="S164" s="53"/>
      <c r="T164" s="53"/>
      <c r="U164" s="54"/>
      <c r="V164" s="54"/>
      <c r="W164" s="54"/>
    </row>
    <row r="165">
      <c r="I165" s="4"/>
      <c r="J165" s="4"/>
      <c r="K165" s="4"/>
      <c r="L165" s="51"/>
      <c r="M165" s="51"/>
      <c r="N165" s="51"/>
      <c r="O165" s="52"/>
      <c r="P165" s="52"/>
      <c r="Q165" s="52"/>
      <c r="R165" s="53"/>
      <c r="S165" s="53"/>
      <c r="T165" s="53"/>
      <c r="U165" s="54"/>
      <c r="V165" s="54"/>
      <c r="W165" s="54"/>
    </row>
    <row r="166">
      <c r="I166" s="4"/>
      <c r="J166" s="4"/>
      <c r="K166" s="4"/>
      <c r="L166" s="51"/>
      <c r="M166" s="51"/>
      <c r="N166" s="51"/>
      <c r="O166" s="52"/>
      <c r="P166" s="52"/>
      <c r="Q166" s="52"/>
      <c r="R166" s="53"/>
      <c r="S166" s="53"/>
      <c r="T166" s="53"/>
      <c r="U166" s="54"/>
      <c r="V166" s="54"/>
      <c r="W166" s="54"/>
    </row>
    <row r="167">
      <c r="I167" s="4"/>
      <c r="J167" s="4"/>
      <c r="K167" s="4"/>
      <c r="L167" s="51"/>
      <c r="M167" s="51"/>
      <c r="N167" s="51"/>
      <c r="O167" s="52"/>
      <c r="P167" s="52"/>
      <c r="Q167" s="52"/>
      <c r="R167" s="53"/>
      <c r="S167" s="53"/>
      <c r="T167" s="53"/>
      <c r="U167" s="54"/>
      <c r="V167" s="54"/>
      <c r="W167" s="54"/>
    </row>
    <row r="168">
      <c r="I168" s="4"/>
      <c r="J168" s="4"/>
      <c r="K168" s="4"/>
      <c r="L168" s="51"/>
      <c r="M168" s="51"/>
      <c r="N168" s="51"/>
      <c r="O168" s="52"/>
      <c r="P168" s="52"/>
      <c r="Q168" s="52"/>
      <c r="R168" s="53"/>
      <c r="S168" s="53"/>
      <c r="T168" s="53"/>
      <c r="U168" s="54"/>
      <c r="V168" s="54"/>
      <c r="W168" s="54"/>
    </row>
    <row r="169">
      <c r="I169" s="4"/>
      <c r="J169" s="4"/>
      <c r="K169" s="4"/>
      <c r="L169" s="51"/>
      <c r="M169" s="51"/>
      <c r="N169" s="51"/>
      <c r="O169" s="52"/>
      <c r="P169" s="52"/>
      <c r="Q169" s="52"/>
      <c r="R169" s="53"/>
      <c r="S169" s="53"/>
      <c r="T169" s="53"/>
      <c r="U169" s="54"/>
      <c r="V169" s="54"/>
      <c r="W169" s="54"/>
    </row>
    <row r="170">
      <c r="I170" s="4"/>
      <c r="J170" s="4"/>
      <c r="K170" s="4"/>
      <c r="L170" s="51"/>
      <c r="M170" s="51"/>
      <c r="N170" s="51"/>
      <c r="O170" s="52"/>
      <c r="P170" s="52"/>
      <c r="Q170" s="52"/>
      <c r="R170" s="53"/>
      <c r="S170" s="53"/>
      <c r="T170" s="53"/>
      <c r="U170" s="54"/>
      <c r="V170" s="54"/>
      <c r="W170" s="54"/>
    </row>
    <row r="171">
      <c r="I171" s="4"/>
      <c r="J171" s="4"/>
      <c r="K171" s="4"/>
      <c r="L171" s="51"/>
      <c r="M171" s="51"/>
      <c r="N171" s="51"/>
      <c r="O171" s="52"/>
      <c r="P171" s="52"/>
      <c r="Q171" s="52"/>
      <c r="R171" s="53"/>
      <c r="S171" s="53"/>
      <c r="T171" s="53"/>
      <c r="U171" s="54"/>
      <c r="V171" s="54"/>
      <c r="W171" s="54"/>
    </row>
    <row r="172">
      <c r="I172" s="4"/>
      <c r="J172" s="4"/>
      <c r="K172" s="4"/>
      <c r="L172" s="51"/>
      <c r="M172" s="51"/>
      <c r="N172" s="51"/>
      <c r="O172" s="52"/>
      <c r="P172" s="52"/>
      <c r="Q172" s="52"/>
      <c r="R172" s="53"/>
      <c r="S172" s="53"/>
      <c r="T172" s="53"/>
      <c r="U172" s="54"/>
      <c r="V172" s="54"/>
      <c r="W172" s="54"/>
    </row>
    <row r="173">
      <c r="I173" s="4"/>
      <c r="J173" s="4"/>
      <c r="K173" s="4"/>
      <c r="L173" s="51"/>
      <c r="M173" s="51"/>
      <c r="N173" s="51"/>
      <c r="O173" s="52"/>
      <c r="P173" s="52"/>
      <c r="Q173" s="52"/>
      <c r="R173" s="53"/>
      <c r="S173" s="53"/>
      <c r="T173" s="53"/>
      <c r="U173" s="54"/>
      <c r="V173" s="54"/>
      <c r="W173" s="54"/>
    </row>
    <row r="174">
      <c r="I174" s="4"/>
      <c r="J174" s="4"/>
      <c r="K174" s="4"/>
      <c r="L174" s="51"/>
      <c r="M174" s="51"/>
      <c r="N174" s="51"/>
      <c r="O174" s="52"/>
      <c r="P174" s="52"/>
      <c r="Q174" s="52"/>
      <c r="R174" s="53"/>
      <c r="S174" s="53"/>
      <c r="T174" s="53"/>
      <c r="U174" s="54"/>
      <c r="V174" s="54"/>
      <c r="W174" s="54"/>
    </row>
    <row r="175">
      <c r="I175" s="4"/>
      <c r="J175" s="4"/>
      <c r="K175" s="4"/>
      <c r="L175" s="51"/>
      <c r="M175" s="51"/>
      <c r="N175" s="51"/>
      <c r="O175" s="52"/>
      <c r="P175" s="52"/>
      <c r="Q175" s="52"/>
      <c r="R175" s="53"/>
      <c r="S175" s="53"/>
      <c r="T175" s="53"/>
      <c r="U175" s="54"/>
      <c r="V175" s="54"/>
      <c r="W175" s="54"/>
    </row>
    <row r="176">
      <c r="I176" s="4"/>
      <c r="J176" s="4"/>
      <c r="K176" s="4"/>
      <c r="L176" s="51"/>
      <c r="M176" s="51"/>
      <c r="N176" s="51"/>
      <c r="O176" s="52"/>
      <c r="P176" s="52"/>
      <c r="Q176" s="52"/>
      <c r="R176" s="53"/>
      <c r="S176" s="53"/>
      <c r="T176" s="53"/>
      <c r="U176" s="54"/>
      <c r="V176" s="54"/>
      <c r="W176" s="54"/>
    </row>
    <row r="177">
      <c r="I177" s="4"/>
      <c r="J177" s="4"/>
      <c r="K177" s="4"/>
      <c r="L177" s="51"/>
      <c r="M177" s="51"/>
      <c r="N177" s="51"/>
      <c r="O177" s="52"/>
      <c r="P177" s="52"/>
      <c r="Q177" s="52"/>
      <c r="R177" s="53"/>
      <c r="S177" s="53"/>
      <c r="T177" s="53"/>
      <c r="U177" s="54"/>
      <c r="V177" s="54"/>
      <c r="W177" s="54"/>
    </row>
    <row r="178">
      <c r="I178" s="4"/>
      <c r="J178" s="4"/>
      <c r="K178" s="4"/>
      <c r="L178" s="51"/>
      <c r="M178" s="51"/>
      <c r="N178" s="51"/>
      <c r="O178" s="52"/>
      <c r="P178" s="52"/>
      <c r="Q178" s="52"/>
      <c r="R178" s="53"/>
      <c r="S178" s="53"/>
      <c r="T178" s="53"/>
      <c r="U178" s="54"/>
      <c r="V178" s="54"/>
      <c r="W178" s="54"/>
    </row>
    <row r="179">
      <c r="I179" s="4"/>
      <c r="J179" s="4"/>
      <c r="K179" s="4"/>
      <c r="L179" s="51"/>
      <c r="M179" s="51"/>
      <c r="N179" s="51"/>
      <c r="O179" s="52"/>
      <c r="P179" s="52"/>
      <c r="Q179" s="52"/>
      <c r="R179" s="53"/>
      <c r="S179" s="53"/>
      <c r="T179" s="53"/>
      <c r="U179" s="54"/>
      <c r="V179" s="54"/>
      <c r="W179" s="54"/>
    </row>
    <row r="180">
      <c r="I180" s="4"/>
      <c r="J180" s="4"/>
      <c r="K180" s="4"/>
      <c r="L180" s="51"/>
      <c r="M180" s="51"/>
      <c r="N180" s="51"/>
      <c r="O180" s="52"/>
      <c r="P180" s="52"/>
      <c r="Q180" s="52"/>
      <c r="R180" s="53"/>
      <c r="S180" s="53"/>
      <c r="T180" s="53"/>
      <c r="U180" s="54"/>
      <c r="V180" s="54"/>
      <c r="W180" s="54"/>
    </row>
    <row r="181">
      <c r="I181" s="4"/>
      <c r="J181" s="4"/>
      <c r="K181" s="4"/>
      <c r="L181" s="51"/>
      <c r="M181" s="51"/>
      <c r="N181" s="51"/>
      <c r="O181" s="52"/>
      <c r="P181" s="52"/>
      <c r="Q181" s="52"/>
      <c r="R181" s="53"/>
      <c r="S181" s="53"/>
      <c r="T181" s="53"/>
      <c r="U181" s="54"/>
      <c r="V181" s="54"/>
      <c r="W181" s="54"/>
    </row>
    <row r="182">
      <c r="I182" s="4"/>
      <c r="J182" s="4"/>
      <c r="K182" s="4"/>
      <c r="L182" s="51"/>
      <c r="M182" s="51"/>
      <c r="N182" s="51"/>
      <c r="O182" s="52"/>
      <c r="P182" s="52"/>
      <c r="Q182" s="52"/>
      <c r="R182" s="53"/>
      <c r="S182" s="53"/>
      <c r="T182" s="53"/>
      <c r="U182" s="54"/>
      <c r="V182" s="54"/>
      <c r="W182" s="54"/>
    </row>
    <row r="183">
      <c r="I183" s="4"/>
      <c r="J183" s="4"/>
      <c r="K183" s="4"/>
      <c r="L183" s="51"/>
      <c r="M183" s="51"/>
      <c r="N183" s="51"/>
      <c r="O183" s="52"/>
      <c r="P183" s="52"/>
      <c r="Q183" s="52"/>
      <c r="R183" s="53"/>
      <c r="S183" s="53"/>
      <c r="T183" s="53"/>
      <c r="U183" s="54"/>
      <c r="V183" s="54"/>
      <c r="W183" s="54"/>
    </row>
    <row r="184">
      <c r="I184" s="4"/>
      <c r="J184" s="4"/>
      <c r="K184" s="4"/>
      <c r="L184" s="51"/>
      <c r="M184" s="51"/>
      <c r="N184" s="51"/>
      <c r="O184" s="52"/>
      <c r="P184" s="52"/>
      <c r="Q184" s="52"/>
      <c r="R184" s="53"/>
      <c r="S184" s="53"/>
      <c r="T184" s="53"/>
      <c r="U184" s="54"/>
      <c r="V184" s="54"/>
      <c r="W184" s="54"/>
    </row>
    <row r="185">
      <c r="I185" s="4"/>
      <c r="J185" s="4"/>
      <c r="K185" s="4"/>
      <c r="L185" s="51"/>
      <c r="M185" s="51"/>
      <c r="N185" s="51"/>
      <c r="O185" s="52"/>
      <c r="P185" s="52"/>
      <c r="Q185" s="52"/>
      <c r="R185" s="53"/>
      <c r="S185" s="53"/>
      <c r="T185" s="53"/>
      <c r="U185" s="54"/>
      <c r="V185" s="54"/>
      <c r="W185" s="54"/>
    </row>
    <row r="186">
      <c r="I186" s="4"/>
      <c r="J186" s="4"/>
      <c r="K186" s="4"/>
      <c r="L186" s="51"/>
      <c r="M186" s="51"/>
      <c r="N186" s="51"/>
      <c r="O186" s="52"/>
      <c r="P186" s="52"/>
      <c r="Q186" s="52"/>
      <c r="R186" s="53"/>
      <c r="S186" s="53"/>
      <c r="T186" s="53"/>
      <c r="U186" s="54"/>
      <c r="V186" s="54"/>
      <c r="W186" s="54"/>
    </row>
    <row r="187">
      <c r="I187" s="4"/>
      <c r="J187" s="4"/>
      <c r="K187" s="4"/>
      <c r="L187" s="51"/>
      <c r="M187" s="51"/>
      <c r="N187" s="51"/>
      <c r="O187" s="52"/>
      <c r="P187" s="52"/>
      <c r="Q187" s="52"/>
      <c r="R187" s="53"/>
      <c r="S187" s="53"/>
      <c r="T187" s="53"/>
      <c r="U187" s="54"/>
      <c r="V187" s="54"/>
      <c r="W187" s="54"/>
    </row>
    <row r="188">
      <c r="I188" s="4"/>
      <c r="J188" s="4"/>
      <c r="K188" s="4"/>
      <c r="L188" s="51"/>
      <c r="M188" s="51"/>
      <c r="N188" s="51"/>
      <c r="O188" s="52"/>
      <c r="P188" s="52"/>
      <c r="Q188" s="52"/>
      <c r="R188" s="53"/>
      <c r="S188" s="53"/>
      <c r="T188" s="53"/>
      <c r="U188" s="54"/>
      <c r="V188" s="54"/>
      <c r="W188" s="54"/>
    </row>
    <row r="189">
      <c r="I189" s="4"/>
      <c r="J189" s="4"/>
      <c r="K189" s="4"/>
      <c r="L189" s="51"/>
      <c r="M189" s="51"/>
      <c r="N189" s="51"/>
      <c r="O189" s="52"/>
      <c r="P189" s="52"/>
      <c r="Q189" s="52"/>
      <c r="R189" s="53"/>
      <c r="S189" s="53"/>
      <c r="T189" s="53"/>
      <c r="U189" s="54"/>
      <c r="V189" s="54"/>
      <c r="W189" s="54"/>
    </row>
    <row r="190">
      <c r="I190" s="4"/>
      <c r="J190" s="4"/>
      <c r="K190" s="4"/>
      <c r="L190" s="51"/>
      <c r="M190" s="51"/>
      <c r="N190" s="51"/>
      <c r="O190" s="52"/>
      <c r="P190" s="52"/>
      <c r="Q190" s="52"/>
      <c r="R190" s="53"/>
      <c r="S190" s="53"/>
      <c r="T190" s="53"/>
      <c r="U190" s="54"/>
      <c r="V190" s="54"/>
      <c r="W190" s="54"/>
    </row>
    <row r="191">
      <c r="I191" s="4"/>
      <c r="J191" s="4"/>
      <c r="K191" s="4"/>
      <c r="L191" s="51"/>
      <c r="M191" s="51"/>
      <c r="N191" s="51"/>
      <c r="O191" s="52"/>
      <c r="P191" s="52"/>
      <c r="Q191" s="52"/>
      <c r="R191" s="53"/>
      <c r="S191" s="53"/>
      <c r="T191" s="53"/>
      <c r="U191" s="54"/>
      <c r="V191" s="54"/>
      <c r="W191" s="54"/>
    </row>
    <row r="192">
      <c r="I192" s="4"/>
      <c r="J192" s="4"/>
      <c r="K192" s="4"/>
      <c r="L192" s="51"/>
      <c r="M192" s="51"/>
      <c r="N192" s="51"/>
      <c r="O192" s="52"/>
      <c r="P192" s="52"/>
      <c r="Q192" s="52"/>
      <c r="R192" s="53"/>
      <c r="S192" s="53"/>
      <c r="T192" s="53"/>
      <c r="U192" s="54"/>
      <c r="V192" s="54"/>
      <c r="W192" s="54"/>
    </row>
    <row r="193">
      <c r="I193" s="4"/>
      <c r="J193" s="4"/>
      <c r="K193" s="4"/>
      <c r="L193" s="51"/>
      <c r="M193" s="51"/>
      <c r="N193" s="51"/>
      <c r="O193" s="52"/>
      <c r="P193" s="52"/>
      <c r="Q193" s="52"/>
      <c r="R193" s="53"/>
      <c r="S193" s="53"/>
      <c r="T193" s="53"/>
      <c r="U193" s="54"/>
      <c r="V193" s="54"/>
      <c r="W193" s="54"/>
    </row>
    <row r="194">
      <c r="I194" s="4"/>
      <c r="J194" s="4"/>
      <c r="K194" s="4"/>
      <c r="L194" s="51"/>
      <c r="M194" s="51"/>
      <c r="N194" s="51"/>
      <c r="O194" s="52"/>
      <c r="P194" s="52"/>
      <c r="Q194" s="52"/>
      <c r="R194" s="53"/>
      <c r="S194" s="53"/>
      <c r="T194" s="53"/>
      <c r="U194" s="54"/>
      <c r="V194" s="54"/>
      <c r="W194" s="54"/>
    </row>
    <row r="195">
      <c r="I195" s="4"/>
      <c r="J195" s="4"/>
      <c r="K195" s="4"/>
      <c r="L195" s="51"/>
      <c r="M195" s="51"/>
      <c r="N195" s="51"/>
      <c r="O195" s="52"/>
      <c r="P195" s="52"/>
      <c r="Q195" s="52"/>
      <c r="R195" s="53"/>
      <c r="S195" s="53"/>
      <c r="T195" s="53"/>
      <c r="U195" s="54"/>
      <c r="V195" s="54"/>
      <c r="W195" s="54"/>
    </row>
    <row r="196">
      <c r="I196" s="4"/>
      <c r="J196" s="4"/>
      <c r="K196" s="4"/>
      <c r="L196" s="51"/>
      <c r="M196" s="51"/>
      <c r="N196" s="51"/>
      <c r="O196" s="52"/>
      <c r="P196" s="52"/>
      <c r="Q196" s="52"/>
      <c r="R196" s="53"/>
      <c r="S196" s="53"/>
      <c r="T196" s="53"/>
      <c r="U196" s="54"/>
      <c r="V196" s="54"/>
      <c r="W196" s="54"/>
    </row>
    <row r="197">
      <c r="I197" s="4"/>
      <c r="J197" s="4"/>
      <c r="K197" s="4"/>
      <c r="L197" s="51"/>
      <c r="M197" s="51"/>
      <c r="N197" s="51"/>
      <c r="O197" s="52"/>
      <c r="P197" s="52"/>
      <c r="Q197" s="52"/>
      <c r="R197" s="53"/>
      <c r="S197" s="53"/>
      <c r="T197" s="53"/>
      <c r="U197" s="54"/>
      <c r="V197" s="54"/>
      <c r="W197" s="54"/>
    </row>
    <row r="198">
      <c r="I198" s="4"/>
      <c r="J198" s="4"/>
      <c r="K198" s="4"/>
      <c r="L198" s="51"/>
      <c r="M198" s="51"/>
      <c r="N198" s="51"/>
      <c r="O198" s="52"/>
      <c r="P198" s="52"/>
      <c r="Q198" s="52"/>
      <c r="R198" s="53"/>
      <c r="S198" s="53"/>
      <c r="T198" s="53"/>
      <c r="U198" s="54"/>
      <c r="V198" s="54"/>
      <c r="W198" s="54"/>
    </row>
    <row r="199">
      <c r="I199" s="4"/>
      <c r="J199" s="4"/>
      <c r="K199" s="4"/>
      <c r="L199" s="51"/>
      <c r="M199" s="51"/>
      <c r="N199" s="51"/>
      <c r="O199" s="52"/>
      <c r="P199" s="52"/>
      <c r="Q199" s="52"/>
      <c r="R199" s="53"/>
      <c r="S199" s="53"/>
      <c r="T199" s="53"/>
      <c r="U199" s="54"/>
      <c r="V199" s="54"/>
      <c r="W199" s="54"/>
    </row>
    <row r="200">
      <c r="I200" s="4"/>
      <c r="J200" s="4"/>
      <c r="K200" s="4"/>
      <c r="L200" s="51"/>
      <c r="M200" s="51"/>
      <c r="N200" s="51"/>
      <c r="O200" s="52"/>
      <c r="P200" s="52"/>
      <c r="Q200" s="52"/>
      <c r="R200" s="53"/>
      <c r="S200" s="53"/>
      <c r="T200" s="53"/>
      <c r="U200" s="54"/>
      <c r="V200" s="54"/>
      <c r="W200" s="54"/>
    </row>
    <row r="201">
      <c r="I201" s="4"/>
      <c r="J201" s="4"/>
      <c r="K201" s="4"/>
      <c r="L201" s="51"/>
      <c r="M201" s="51"/>
      <c r="N201" s="51"/>
      <c r="O201" s="52"/>
      <c r="P201" s="52"/>
      <c r="Q201" s="52"/>
      <c r="R201" s="53"/>
      <c r="S201" s="53"/>
      <c r="T201" s="53"/>
      <c r="U201" s="54"/>
      <c r="V201" s="54"/>
      <c r="W201" s="54"/>
    </row>
    <row r="202">
      <c r="I202" s="4"/>
      <c r="J202" s="4"/>
      <c r="K202" s="4"/>
      <c r="L202" s="51"/>
      <c r="M202" s="51"/>
      <c r="N202" s="51"/>
      <c r="O202" s="52"/>
      <c r="P202" s="52"/>
      <c r="Q202" s="52"/>
      <c r="R202" s="53"/>
      <c r="S202" s="53"/>
      <c r="T202" s="53"/>
      <c r="U202" s="54"/>
      <c r="V202" s="54"/>
      <c r="W202" s="54"/>
    </row>
    <row r="203">
      <c r="I203" s="4"/>
      <c r="J203" s="4"/>
      <c r="K203" s="4"/>
      <c r="L203" s="51"/>
      <c r="M203" s="51"/>
      <c r="N203" s="51"/>
      <c r="O203" s="52"/>
      <c r="P203" s="52"/>
      <c r="Q203" s="52"/>
      <c r="R203" s="53"/>
      <c r="S203" s="53"/>
      <c r="T203" s="53"/>
      <c r="U203" s="54"/>
      <c r="V203" s="54"/>
      <c r="W203" s="54"/>
    </row>
    <row r="204">
      <c r="I204" s="4"/>
      <c r="J204" s="4"/>
      <c r="K204" s="4"/>
      <c r="L204" s="51"/>
      <c r="M204" s="51"/>
      <c r="N204" s="51"/>
      <c r="O204" s="52"/>
      <c r="P204" s="52"/>
      <c r="Q204" s="52"/>
      <c r="R204" s="53"/>
      <c r="S204" s="53"/>
      <c r="T204" s="53"/>
      <c r="U204" s="54"/>
      <c r="V204" s="54"/>
      <c r="W204" s="54"/>
    </row>
    <row r="205">
      <c r="I205" s="4"/>
      <c r="J205" s="4"/>
      <c r="K205" s="4"/>
      <c r="L205" s="51"/>
      <c r="M205" s="51"/>
      <c r="N205" s="51"/>
      <c r="O205" s="52"/>
      <c r="P205" s="52"/>
      <c r="Q205" s="52"/>
      <c r="R205" s="53"/>
      <c r="S205" s="53"/>
      <c r="T205" s="53"/>
      <c r="U205" s="54"/>
      <c r="V205" s="54"/>
      <c r="W205" s="54"/>
    </row>
    <row r="206">
      <c r="I206" s="4"/>
      <c r="J206" s="4"/>
      <c r="K206" s="4"/>
      <c r="L206" s="51"/>
      <c r="M206" s="51"/>
      <c r="N206" s="51"/>
      <c r="O206" s="52"/>
      <c r="P206" s="52"/>
      <c r="Q206" s="52"/>
      <c r="R206" s="53"/>
      <c r="S206" s="53"/>
      <c r="T206" s="53"/>
      <c r="U206" s="54"/>
      <c r="V206" s="54"/>
      <c r="W206" s="54"/>
    </row>
    <row r="207">
      <c r="I207" s="4"/>
      <c r="J207" s="4"/>
      <c r="K207" s="4"/>
      <c r="L207" s="51"/>
      <c r="M207" s="51"/>
      <c r="N207" s="51"/>
      <c r="O207" s="52"/>
      <c r="P207" s="52"/>
      <c r="Q207" s="52"/>
      <c r="R207" s="53"/>
      <c r="S207" s="53"/>
      <c r="T207" s="53"/>
      <c r="U207" s="54"/>
      <c r="V207" s="54"/>
      <c r="W207" s="54"/>
    </row>
    <row r="208">
      <c r="I208" s="4"/>
      <c r="J208" s="4"/>
      <c r="K208" s="4"/>
      <c r="L208" s="51"/>
      <c r="M208" s="51"/>
      <c r="N208" s="51"/>
      <c r="O208" s="52"/>
      <c r="P208" s="52"/>
      <c r="Q208" s="52"/>
      <c r="R208" s="53"/>
      <c r="S208" s="53"/>
      <c r="T208" s="53"/>
      <c r="U208" s="54"/>
      <c r="V208" s="54"/>
      <c r="W208" s="54"/>
    </row>
    <row r="209">
      <c r="I209" s="4"/>
      <c r="J209" s="4"/>
      <c r="K209" s="4"/>
      <c r="L209" s="51"/>
      <c r="M209" s="51"/>
      <c r="N209" s="51"/>
      <c r="O209" s="52"/>
      <c r="P209" s="52"/>
      <c r="Q209" s="52"/>
      <c r="R209" s="53"/>
      <c r="S209" s="53"/>
      <c r="T209" s="53"/>
      <c r="U209" s="54"/>
      <c r="V209" s="54"/>
      <c r="W209" s="54"/>
    </row>
    <row r="210">
      <c r="I210" s="4"/>
      <c r="J210" s="4"/>
      <c r="K210" s="4"/>
      <c r="L210" s="51"/>
      <c r="M210" s="51"/>
      <c r="N210" s="51"/>
      <c r="O210" s="52"/>
      <c r="P210" s="52"/>
      <c r="Q210" s="52"/>
      <c r="R210" s="53"/>
      <c r="S210" s="53"/>
      <c r="T210" s="53"/>
      <c r="U210" s="54"/>
      <c r="V210" s="54"/>
      <c r="W210" s="54"/>
    </row>
    <row r="211">
      <c r="I211" s="4"/>
      <c r="J211" s="4"/>
      <c r="K211" s="4"/>
      <c r="L211" s="51"/>
      <c r="M211" s="51"/>
      <c r="N211" s="51"/>
      <c r="O211" s="52"/>
      <c r="P211" s="52"/>
      <c r="Q211" s="52"/>
      <c r="R211" s="53"/>
      <c r="S211" s="53"/>
      <c r="T211" s="53"/>
      <c r="U211" s="54"/>
      <c r="V211" s="54"/>
      <c r="W211" s="54"/>
    </row>
    <row r="212">
      <c r="I212" s="4"/>
      <c r="J212" s="4"/>
      <c r="K212" s="4"/>
      <c r="L212" s="51"/>
      <c r="M212" s="51"/>
      <c r="N212" s="51"/>
      <c r="O212" s="52"/>
      <c r="P212" s="52"/>
      <c r="Q212" s="52"/>
      <c r="R212" s="53"/>
      <c r="S212" s="53"/>
      <c r="T212" s="53"/>
      <c r="U212" s="54"/>
      <c r="V212" s="54"/>
      <c r="W212" s="54"/>
    </row>
    <row r="213">
      <c r="I213" s="4"/>
      <c r="J213" s="4"/>
      <c r="K213" s="4"/>
      <c r="L213" s="51"/>
      <c r="M213" s="51"/>
      <c r="N213" s="51"/>
      <c r="O213" s="52"/>
      <c r="P213" s="52"/>
      <c r="Q213" s="52"/>
      <c r="R213" s="53"/>
      <c r="S213" s="53"/>
      <c r="T213" s="53"/>
      <c r="U213" s="54"/>
      <c r="V213" s="54"/>
      <c r="W213" s="54"/>
    </row>
    <row r="214">
      <c r="I214" s="4"/>
      <c r="J214" s="4"/>
      <c r="K214" s="4"/>
      <c r="L214" s="51"/>
      <c r="M214" s="51"/>
      <c r="N214" s="51"/>
      <c r="O214" s="52"/>
      <c r="P214" s="52"/>
      <c r="Q214" s="52"/>
      <c r="R214" s="53"/>
      <c r="S214" s="53"/>
      <c r="T214" s="53"/>
      <c r="U214" s="54"/>
      <c r="V214" s="54"/>
      <c r="W214" s="54"/>
    </row>
    <row r="215">
      <c r="I215" s="4"/>
      <c r="J215" s="4"/>
      <c r="K215" s="4"/>
      <c r="L215" s="51"/>
      <c r="M215" s="51"/>
      <c r="N215" s="51"/>
      <c r="O215" s="52"/>
      <c r="P215" s="52"/>
      <c r="Q215" s="52"/>
      <c r="R215" s="53"/>
      <c r="S215" s="53"/>
      <c r="T215" s="53"/>
      <c r="U215" s="54"/>
      <c r="V215" s="54"/>
      <c r="W215" s="54"/>
    </row>
    <row r="216">
      <c r="I216" s="4"/>
      <c r="J216" s="4"/>
      <c r="K216" s="4"/>
      <c r="L216" s="51"/>
      <c r="M216" s="51"/>
      <c r="N216" s="51"/>
      <c r="O216" s="52"/>
      <c r="P216" s="52"/>
      <c r="Q216" s="52"/>
      <c r="R216" s="53"/>
      <c r="S216" s="53"/>
      <c r="T216" s="53"/>
      <c r="U216" s="54"/>
      <c r="V216" s="54"/>
      <c r="W216" s="54"/>
    </row>
    <row r="217">
      <c r="I217" s="4"/>
      <c r="J217" s="4"/>
      <c r="K217" s="4"/>
      <c r="L217" s="51"/>
      <c r="M217" s="51"/>
      <c r="N217" s="51"/>
      <c r="O217" s="52"/>
      <c r="P217" s="52"/>
      <c r="Q217" s="52"/>
      <c r="R217" s="53"/>
      <c r="S217" s="53"/>
      <c r="T217" s="53"/>
      <c r="U217" s="54"/>
      <c r="V217" s="54"/>
      <c r="W217" s="54"/>
    </row>
    <row r="218">
      <c r="I218" s="4"/>
      <c r="J218" s="4"/>
      <c r="K218" s="4"/>
      <c r="L218" s="51"/>
      <c r="M218" s="51"/>
      <c r="N218" s="51"/>
      <c r="O218" s="52"/>
      <c r="P218" s="52"/>
      <c r="Q218" s="52"/>
      <c r="R218" s="53"/>
      <c r="S218" s="53"/>
      <c r="T218" s="53"/>
      <c r="U218" s="54"/>
      <c r="V218" s="54"/>
      <c r="W218" s="54"/>
    </row>
    <row r="219">
      <c r="I219" s="4"/>
      <c r="J219" s="4"/>
      <c r="K219" s="4"/>
      <c r="L219" s="51"/>
      <c r="M219" s="51"/>
      <c r="N219" s="51"/>
      <c r="O219" s="52"/>
      <c r="P219" s="52"/>
      <c r="Q219" s="52"/>
      <c r="R219" s="53"/>
      <c r="S219" s="53"/>
      <c r="T219" s="53"/>
      <c r="U219" s="54"/>
      <c r="V219" s="54"/>
      <c r="W219" s="54"/>
    </row>
    <row r="220">
      <c r="I220" s="4"/>
      <c r="J220" s="4"/>
      <c r="K220" s="4"/>
      <c r="L220" s="51"/>
      <c r="M220" s="51"/>
      <c r="N220" s="51"/>
      <c r="O220" s="52"/>
      <c r="P220" s="52"/>
      <c r="Q220" s="52"/>
      <c r="R220" s="53"/>
      <c r="S220" s="53"/>
      <c r="T220" s="53"/>
      <c r="U220" s="54"/>
      <c r="V220" s="54"/>
      <c r="W220" s="54"/>
    </row>
    <row r="221">
      <c r="I221" s="4"/>
      <c r="J221" s="4"/>
      <c r="K221" s="4"/>
      <c r="L221" s="51"/>
      <c r="M221" s="51"/>
      <c r="N221" s="51"/>
      <c r="O221" s="52"/>
      <c r="P221" s="52"/>
      <c r="Q221" s="52"/>
      <c r="R221" s="53"/>
      <c r="S221" s="53"/>
      <c r="T221" s="53"/>
      <c r="U221" s="54"/>
      <c r="V221" s="54"/>
      <c r="W221" s="54"/>
    </row>
    <row r="222">
      <c r="I222" s="4"/>
      <c r="J222" s="4"/>
      <c r="K222" s="4"/>
      <c r="L222" s="51"/>
      <c r="M222" s="51"/>
      <c r="N222" s="51"/>
      <c r="O222" s="52"/>
      <c r="P222" s="52"/>
      <c r="Q222" s="52"/>
      <c r="R222" s="53"/>
      <c r="S222" s="53"/>
      <c r="T222" s="53"/>
      <c r="U222" s="54"/>
      <c r="V222" s="54"/>
      <c r="W222" s="54"/>
    </row>
    <row r="223">
      <c r="I223" s="4"/>
      <c r="J223" s="4"/>
      <c r="K223" s="4"/>
      <c r="L223" s="51"/>
      <c r="M223" s="51"/>
      <c r="N223" s="51"/>
      <c r="O223" s="52"/>
      <c r="P223" s="52"/>
      <c r="Q223" s="52"/>
      <c r="R223" s="53"/>
      <c r="S223" s="53"/>
      <c r="T223" s="53"/>
      <c r="U223" s="54"/>
      <c r="V223" s="54"/>
      <c r="W223" s="54"/>
    </row>
    <row r="224">
      <c r="I224" s="4"/>
      <c r="J224" s="4"/>
      <c r="K224" s="4"/>
      <c r="L224" s="51"/>
      <c r="M224" s="51"/>
      <c r="N224" s="51"/>
      <c r="O224" s="52"/>
      <c r="P224" s="52"/>
      <c r="Q224" s="52"/>
      <c r="R224" s="53"/>
      <c r="S224" s="53"/>
      <c r="T224" s="53"/>
      <c r="U224" s="54"/>
      <c r="V224" s="54"/>
      <c r="W224" s="54"/>
    </row>
    <row r="225">
      <c r="I225" s="4"/>
      <c r="J225" s="4"/>
      <c r="K225" s="4"/>
      <c r="L225" s="51"/>
      <c r="M225" s="51"/>
      <c r="N225" s="51"/>
      <c r="O225" s="52"/>
      <c r="P225" s="52"/>
      <c r="Q225" s="52"/>
      <c r="R225" s="53"/>
      <c r="S225" s="53"/>
      <c r="T225" s="53"/>
      <c r="U225" s="54"/>
      <c r="V225" s="54"/>
      <c r="W225" s="54"/>
    </row>
    <row r="226">
      <c r="I226" s="4"/>
      <c r="J226" s="4"/>
      <c r="K226" s="4"/>
      <c r="L226" s="51"/>
      <c r="M226" s="51"/>
      <c r="N226" s="51"/>
      <c r="O226" s="52"/>
      <c r="P226" s="52"/>
      <c r="Q226" s="52"/>
      <c r="R226" s="53"/>
      <c r="S226" s="53"/>
      <c r="T226" s="53"/>
      <c r="U226" s="54"/>
      <c r="V226" s="54"/>
      <c r="W226" s="54"/>
    </row>
    <row r="227">
      <c r="I227" s="4"/>
      <c r="J227" s="4"/>
      <c r="K227" s="4"/>
      <c r="L227" s="51"/>
      <c r="M227" s="51"/>
      <c r="N227" s="51"/>
      <c r="O227" s="52"/>
      <c r="P227" s="52"/>
      <c r="Q227" s="52"/>
      <c r="R227" s="53"/>
      <c r="S227" s="53"/>
      <c r="T227" s="53"/>
      <c r="U227" s="54"/>
      <c r="V227" s="54"/>
      <c r="W227" s="54"/>
    </row>
    <row r="228">
      <c r="I228" s="4"/>
      <c r="J228" s="4"/>
      <c r="K228" s="4"/>
      <c r="L228" s="51"/>
      <c r="M228" s="51"/>
      <c r="N228" s="51"/>
      <c r="O228" s="52"/>
      <c r="P228" s="52"/>
      <c r="Q228" s="52"/>
      <c r="R228" s="53"/>
      <c r="S228" s="53"/>
      <c r="T228" s="53"/>
      <c r="U228" s="54"/>
      <c r="V228" s="54"/>
      <c r="W228" s="54"/>
    </row>
    <row r="229">
      <c r="I229" s="4"/>
      <c r="J229" s="4"/>
      <c r="K229" s="4"/>
      <c r="L229" s="51"/>
      <c r="M229" s="51"/>
      <c r="N229" s="51"/>
      <c r="O229" s="52"/>
      <c r="P229" s="52"/>
      <c r="Q229" s="52"/>
      <c r="R229" s="53"/>
      <c r="S229" s="53"/>
      <c r="T229" s="53"/>
      <c r="U229" s="54"/>
      <c r="V229" s="54"/>
      <c r="W229" s="54"/>
    </row>
    <row r="230">
      <c r="I230" s="4"/>
      <c r="J230" s="4"/>
      <c r="K230" s="4"/>
      <c r="L230" s="51"/>
      <c r="M230" s="51"/>
      <c r="N230" s="51"/>
      <c r="O230" s="52"/>
      <c r="P230" s="52"/>
      <c r="Q230" s="52"/>
      <c r="R230" s="53"/>
      <c r="S230" s="53"/>
      <c r="T230" s="53"/>
      <c r="U230" s="54"/>
      <c r="V230" s="54"/>
      <c r="W230" s="54"/>
    </row>
    <row r="231">
      <c r="I231" s="4"/>
      <c r="J231" s="4"/>
      <c r="K231" s="4"/>
      <c r="L231" s="51"/>
      <c r="M231" s="51"/>
      <c r="N231" s="51"/>
      <c r="O231" s="52"/>
      <c r="P231" s="52"/>
      <c r="Q231" s="52"/>
      <c r="R231" s="53"/>
      <c r="S231" s="53"/>
      <c r="T231" s="53"/>
      <c r="U231" s="54"/>
      <c r="V231" s="54"/>
      <c r="W231" s="54"/>
    </row>
    <row r="232">
      <c r="I232" s="4"/>
      <c r="J232" s="4"/>
      <c r="K232" s="4"/>
      <c r="L232" s="51"/>
      <c r="M232" s="51"/>
      <c r="N232" s="51"/>
      <c r="O232" s="52"/>
      <c r="P232" s="52"/>
      <c r="Q232" s="52"/>
      <c r="R232" s="53"/>
      <c r="S232" s="53"/>
      <c r="T232" s="53"/>
      <c r="U232" s="54"/>
      <c r="V232" s="54"/>
      <c r="W232" s="54"/>
    </row>
    <row r="233">
      <c r="I233" s="4"/>
      <c r="J233" s="4"/>
      <c r="K233" s="4"/>
      <c r="L233" s="51"/>
      <c r="M233" s="51"/>
      <c r="N233" s="51"/>
      <c r="O233" s="52"/>
      <c r="P233" s="52"/>
      <c r="Q233" s="52"/>
      <c r="R233" s="53"/>
      <c r="S233" s="53"/>
      <c r="T233" s="53"/>
      <c r="U233" s="54"/>
      <c r="V233" s="54"/>
      <c r="W233" s="54"/>
    </row>
    <row r="234">
      <c r="I234" s="4"/>
      <c r="J234" s="4"/>
      <c r="K234" s="4"/>
      <c r="L234" s="51"/>
      <c r="M234" s="51"/>
      <c r="N234" s="51"/>
      <c r="O234" s="52"/>
      <c r="P234" s="52"/>
      <c r="Q234" s="52"/>
      <c r="R234" s="53"/>
      <c r="S234" s="53"/>
      <c r="T234" s="53"/>
      <c r="U234" s="54"/>
      <c r="V234" s="54"/>
      <c r="W234" s="54"/>
    </row>
    <row r="235">
      <c r="I235" s="4"/>
      <c r="J235" s="4"/>
      <c r="K235" s="4"/>
      <c r="L235" s="51"/>
      <c r="M235" s="51"/>
      <c r="N235" s="51"/>
      <c r="O235" s="52"/>
      <c r="P235" s="52"/>
      <c r="Q235" s="52"/>
      <c r="R235" s="53"/>
      <c r="S235" s="53"/>
      <c r="T235" s="53"/>
      <c r="U235" s="54"/>
      <c r="V235" s="54"/>
      <c r="W235" s="54"/>
    </row>
    <row r="236">
      <c r="I236" s="4"/>
      <c r="J236" s="4"/>
      <c r="K236" s="4"/>
      <c r="L236" s="51"/>
      <c r="M236" s="51"/>
      <c r="N236" s="51"/>
      <c r="O236" s="52"/>
      <c r="P236" s="52"/>
      <c r="Q236" s="52"/>
      <c r="R236" s="53"/>
      <c r="S236" s="53"/>
      <c r="T236" s="53"/>
      <c r="U236" s="54"/>
      <c r="V236" s="54"/>
      <c r="W236" s="54"/>
    </row>
    <row r="237">
      <c r="I237" s="4"/>
      <c r="J237" s="4"/>
      <c r="K237" s="4"/>
      <c r="L237" s="51"/>
      <c r="M237" s="51"/>
      <c r="N237" s="51"/>
      <c r="O237" s="52"/>
      <c r="P237" s="52"/>
      <c r="Q237" s="52"/>
      <c r="R237" s="53"/>
      <c r="S237" s="53"/>
      <c r="T237" s="53"/>
      <c r="U237" s="54"/>
      <c r="V237" s="54"/>
      <c r="W237" s="54"/>
    </row>
    <row r="238">
      <c r="I238" s="4"/>
      <c r="J238" s="4"/>
      <c r="K238" s="4"/>
      <c r="L238" s="51"/>
      <c r="M238" s="51"/>
      <c r="N238" s="51"/>
      <c r="O238" s="52"/>
      <c r="P238" s="52"/>
      <c r="Q238" s="52"/>
      <c r="R238" s="53"/>
      <c r="S238" s="53"/>
      <c r="T238" s="53"/>
      <c r="U238" s="54"/>
      <c r="V238" s="54"/>
      <c r="W238" s="54"/>
    </row>
    <row r="239">
      <c r="I239" s="4"/>
      <c r="J239" s="4"/>
      <c r="K239" s="4"/>
      <c r="L239" s="51"/>
      <c r="M239" s="51"/>
      <c r="N239" s="51"/>
      <c r="O239" s="52"/>
      <c r="P239" s="52"/>
      <c r="Q239" s="52"/>
      <c r="R239" s="53"/>
      <c r="S239" s="53"/>
      <c r="T239" s="53"/>
      <c r="U239" s="54"/>
      <c r="V239" s="54"/>
      <c r="W239" s="54"/>
    </row>
    <row r="240">
      <c r="I240" s="4"/>
      <c r="J240" s="4"/>
      <c r="K240" s="4"/>
      <c r="L240" s="51"/>
      <c r="M240" s="51"/>
      <c r="N240" s="51"/>
      <c r="O240" s="52"/>
      <c r="P240" s="52"/>
      <c r="Q240" s="52"/>
      <c r="R240" s="53"/>
      <c r="S240" s="53"/>
      <c r="T240" s="53"/>
      <c r="U240" s="54"/>
      <c r="V240" s="54"/>
      <c r="W240" s="54"/>
    </row>
    <row r="241">
      <c r="I241" s="4"/>
      <c r="J241" s="4"/>
      <c r="K241" s="4"/>
      <c r="L241" s="51"/>
      <c r="M241" s="51"/>
      <c r="N241" s="51"/>
      <c r="O241" s="52"/>
      <c r="P241" s="52"/>
      <c r="Q241" s="52"/>
      <c r="R241" s="53"/>
      <c r="S241" s="53"/>
      <c r="T241" s="53"/>
      <c r="U241" s="54"/>
      <c r="V241" s="54"/>
      <c r="W241" s="54"/>
    </row>
    <row r="242">
      <c r="I242" s="4"/>
      <c r="J242" s="4"/>
      <c r="K242" s="4"/>
      <c r="L242" s="51"/>
      <c r="M242" s="51"/>
      <c r="N242" s="51"/>
      <c r="O242" s="52"/>
      <c r="P242" s="52"/>
      <c r="Q242" s="52"/>
      <c r="R242" s="53"/>
      <c r="S242" s="53"/>
      <c r="T242" s="53"/>
      <c r="U242" s="54"/>
      <c r="V242" s="54"/>
      <c r="W242" s="54"/>
    </row>
    <row r="243">
      <c r="I243" s="4"/>
      <c r="J243" s="4"/>
      <c r="K243" s="4"/>
      <c r="L243" s="51"/>
      <c r="M243" s="51"/>
      <c r="N243" s="51"/>
      <c r="O243" s="52"/>
      <c r="P243" s="52"/>
      <c r="Q243" s="52"/>
      <c r="R243" s="53"/>
      <c r="S243" s="53"/>
      <c r="T243" s="53"/>
      <c r="U243" s="54"/>
      <c r="V243" s="54"/>
      <c r="W243" s="54"/>
    </row>
    <row r="244">
      <c r="I244" s="4"/>
      <c r="J244" s="4"/>
      <c r="K244" s="4"/>
      <c r="L244" s="51"/>
      <c r="M244" s="51"/>
      <c r="N244" s="51"/>
      <c r="O244" s="52"/>
      <c r="P244" s="52"/>
      <c r="Q244" s="52"/>
      <c r="R244" s="53"/>
      <c r="S244" s="53"/>
      <c r="T244" s="53"/>
      <c r="U244" s="54"/>
      <c r="V244" s="54"/>
      <c r="W244" s="54"/>
    </row>
    <row r="245">
      <c r="I245" s="4"/>
      <c r="J245" s="4"/>
      <c r="K245" s="4"/>
      <c r="L245" s="51"/>
      <c r="M245" s="51"/>
      <c r="N245" s="51"/>
      <c r="O245" s="52"/>
      <c r="P245" s="52"/>
      <c r="Q245" s="52"/>
      <c r="R245" s="53"/>
      <c r="S245" s="53"/>
      <c r="T245" s="53"/>
      <c r="U245" s="54"/>
      <c r="V245" s="54"/>
      <c r="W245" s="54"/>
    </row>
    <row r="246">
      <c r="I246" s="4"/>
      <c r="J246" s="4"/>
      <c r="K246" s="4"/>
      <c r="L246" s="51"/>
      <c r="M246" s="51"/>
      <c r="N246" s="51"/>
      <c r="O246" s="52"/>
      <c r="P246" s="52"/>
      <c r="Q246" s="52"/>
      <c r="R246" s="53"/>
      <c r="S246" s="53"/>
      <c r="T246" s="53"/>
      <c r="U246" s="54"/>
      <c r="V246" s="54"/>
      <c r="W246" s="54"/>
    </row>
    <row r="247">
      <c r="I247" s="4"/>
      <c r="J247" s="4"/>
      <c r="K247" s="4"/>
      <c r="L247" s="51"/>
      <c r="M247" s="51"/>
      <c r="N247" s="51"/>
      <c r="O247" s="52"/>
      <c r="P247" s="52"/>
      <c r="Q247" s="52"/>
      <c r="R247" s="53"/>
      <c r="S247" s="53"/>
      <c r="T247" s="53"/>
      <c r="U247" s="54"/>
      <c r="V247" s="54"/>
      <c r="W247" s="54"/>
    </row>
    <row r="248">
      <c r="I248" s="4"/>
      <c r="J248" s="4"/>
      <c r="K248" s="4"/>
      <c r="L248" s="51"/>
      <c r="M248" s="51"/>
      <c r="N248" s="51"/>
      <c r="O248" s="52"/>
      <c r="P248" s="52"/>
      <c r="Q248" s="52"/>
      <c r="R248" s="53"/>
      <c r="S248" s="53"/>
      <c r="T248" s="53"/>
      <c r="U248" s="54"/>
      <c r="V248" s="54"/>
      <c r="W248" s="54"/>
    </row>
    <row r="249">
      <c r="I249" s="4"/>
      <c r="J249" s="4"/>
      <c r="K249" s="4"/>
      <c r="L249" s="51"/>
      <c r="M249" s="51"/>
      <c r="N249" s="51"/>
      <c r="O249" s="52"/>
      <c r="P249" s="52"/>
      <c r="Q249" s="52"/>
      <c r="R249" s="53"/>
      <c r="S249" s="53"/>
      <c r="T249" s="53"/>
      <c r="U249" s="54"/>
      <c r="V249" s="54"/>
      <c r="W249" s="54"/>
    </row>
    <row r="250">
      <c r="I250" s="4"/>
      <c r="J250" s="4"/>
      <c r="K250" s="4"/>
      <c r="L250" s="51"/>
      <c r="M250" s="51"/>
      <c r="N250" s="51"/>
      <c r="O250" s="52"/>
      <c r="P250" s="52"/>
      <c r="Q250" s="52"/>
      <c r="R250" s="53"/>
      <c r="S250" s="53"/>
      <c r="T250" s="53"/>
      <c r="U250" s="54"/>
      <c r="V250" s="54"/>
      <c r="W250" s="54"/>
    </row>
    <row r="251">
      <c r="I251" s="4"/>
      <c r="J251" s="4"/>
      <c r="K251" s="4"/>
      <c r="L251" s="51"/>
      <c r="M251" s="51"/>
      <c r="N251" s="51"/>
      <c r="O251" s="52"/>
      <c r="P251" s="52"/>
      <c r="Q251" s="52"/>
      <c r="R251" s="53"/>
      <c r="S251" s="53"/>
      <c r="T251" s="53"/>
      <c r="U251" s="54"/>
      <c r="V251" s="54"/>
      <c r="W251" s="54"/>
    </row>
    <row r="252">
      <c r="I252" s="4"/>
      <c r="J252" s="4"/>
      <c r="K252" s="4"/>
      <c r="L252" s="51"/>
      <c r="M252" s="51"/>
      <c r="N252" s="51"/>
      <c r="O252" s="52"/>
      <c r="P252" s="52"/>
      <c r="Q252" s="52"/>
      <c r="R252" s="53"/>
      <c r="S252" s="53"/>
      <c r="T252" s="53"/>
      <c r="U252" s="54"/>
      <c r="V252" s="54"/>
      <c r="W252" s="54"/>
    </row>
    <row r="253">
      <c r="I253" s="4"/>
      <c r="J253" s="4"/>
      <c r="K253" s="4"/>
      <c r="L253" s="51"/>
      <c r="M253" s="51"/>
      <c r="N253" s="51"/>
      <c r="O253" s="52"/>
      <c r="P253" s="52"/>
      <c r="Q253" s="52"/>
      <c r="R253" s="53"/>
      <c r="S253" s="53"/>
      <c r="T253" s="53"/>
      <c r="U253" s="54"/>
      <c r="V253" s="54"/>
      <c r="W253" s="54"/>
    </row>
    <row r="254">
      <c r="I254" s="4"/>
      <c r="J254" s="4"/>
      <c r="K254" s="4"/>
      <c r="L254" s="51"/>
      <c r="M254" s="51"/>
      <c r="N254" s="51"/>
      <c r="O254" s="52"/>
      <c r="P254" s="52"/>
      <c r="Q254" s="52"/>
      <c r="R254" s="53"/>
      <c r="S254" s="53"/>
      <c r="T254" s="53"/>
      <c r="U254" s="54"/>
      <c r="V254" s="54"/>
      <c r="W254" s="54"/>
    </row>
    <row r="255">
      <c r="I255" s="4"/>
      <c r="J255" s="4"/>
      <c r="K255" s="4"/>
      <c r="L255" s="51"/>
      <c r="M255" s="51"/>
      <c r="N255" s="51"/>
      <c r="O255" s="52"/>
      <c r="P255" s="52"/>
      <c r="Q255" s="52"/>
      <c r="R255" s="53"/>
      <c r="S255" s="53"/>
      <c r="T255" s="53"/>
      <c r="U255" s="54"/>
      <c r="V255" s="54"/>
      <c r="W255" s="54"/>
    </row>
    <row r="256">
      <c r="I256" s="4"/>
      <c r="J256" s="4"/>
      <c r="K256" s="4"/>
      <c r="L256" s="51"/>
      <c r="M256" s="51"/>
      <c r="N256" s="51"/>
      <c r="O256" s="52"/>
      <c r="P256" s="52"/>
      <c r="Q256" s="52"/>
      <c r="R256" s="53"/>
      <c r="S256" s="53"/>
      <c r="T256" s="53"/>
      <c r="U256" s="54"/>
      <c r="V256" s="54"/>
      <c r="W256" s="54"/>
    </row>
    <row r="257">
      <c r="I257" s="4"/>
      <c r="J257" s="4"/>
      <c r="K257" s="4"/>
      <c r="L257" s="51"/>
      <c r="M257" s="51"/>
      <c r="N257" s="51"/>
      <c r="O257" s="52"/>
      <c r="P257" s="52"/>
      <c r="Q257" s="52"/>
      <c r="R257" s="53"/>
      <c r="S257" s="53"/>
      <c r="T257" s="53"/>
      <c r="U257" s="54"/>
      <c r="V257" s="54"/>
      <c r="W257" s="54"/>
    </row>
    <row r="258">
      <c r="I258" s="4"/>
      <c r="J258" s="4"/>
      <c r="K258" s="4"/>
      <c r="L258" s="51"/>
      <c r="M258" s="51"/>
      <c r="N258" s="51"/>
      <c r="O258" s="52"/>
      <c r="P258" s="52"/>
      <c r="Q258" s="52"/>
      <c r="R258" s="53"/>
      <c r="S258" s="53"/>
      <c r="T258" s="53"/>
      <c r="U258" s="54"/>
      <c r="V258" s="54"/>
      <c r="W258" s="54"/>
    </row>
    <row r="259">
      <c r="I259" s="4"/>
      <c r="J259" s="4"/>
      <c r="K259" s="4"/>
      <c r="L259" s="51"/>
      <c r="M259" s="51"/>
      <c r="N259" s="51"/>
      <c r="O259" s="52"/>
      <c r="P259" s="52"/>
      <c r="Q259" s="52"/>
      <c r="R259" s="53"/>
      <c r="S259" s="53"/>
      <c r="T259" s="53"/>
      <c r="U259" s="54"/>
      <c r="V259" s="54"/>
      <c r="W259" s="54"/>
    </row>
    <row r="260">
      <c r="I260" s="4"/>
      <c r="J260" s="4"/>
      <c r="K260" s="4"/>
      <c r="L260" s="51"/>
      <c r="M260" s="51"/>
      <c r="N260" s="51"/>
      <c r="O260" s="52"/>
      <c r="P260" s="52"/>
      <c r="Q260" s="52"/>
      <c r="R260" s="53"/>
      <c r="S260" s="53"/>
      <c r="T260" s="53"/>
      <c r="U260" s="54"/>
      <c r="V260" s="54"/>
      <c r="W260" s="54"/>
    </row>
    <row r="261">
      <c r="I261" s="4"/>
      <c r="J261" s="4"/>
      <c r="K261" s="4"/>
      <c r="L261" s="51"/>
      <c r="M261" s="51"/>
      <c r="N261" s="51"/>
      <c r="O261" s="52"/>
      <c r="P261" s="52"/>
      <c r="Q261" s="52"/>
      <c r="R261" s="53"/>
      <c r="S261" s="53"/>
      <c r="T261" s="53"/>
      <c r="U261" s="54"/>
      <c r="V261" s="54"/>
      <c r="W261" s="54"/>
    </row>
    <row r="262">
      <c r="I262" s="4"/>
      <c r="J262" s="4"/>
      <c r="K262" s="4"/>
      <c r="L262" s="51"/>
      <c r="M262" s="51"/>
      <c r="N262" s="51"/>
      <c r="O262" s="52"/>
      <c r="P262" s="52"/>
      <c r="Q262" s="52"/>
      <c r="R262" s="53"/>
      <c r="S262" s="53"/>
      <c r="T262" s="53"/>
      <c r="U262" s="54"/>
      <c r="V262" s="54"/>
      <c r="W262" s="54"/>
    </row>
    <row r="263">
      <c r="I263" s="4"/>
      <c r="J263" s="4"/>
      <c r="K263" s="4"/>
      <c r="L263" s="51"/>
      <c r="M263" s="51"/>
      <c r="N263" s="51"/>
      <c r="O263" s="52"/>
      <c r="P263" s="52"/>
      <c r="Q263" s="52"/>
      <c r="R263" s="53"/>
      <c r="S263" s="53"/>
      <c r="T263" s="53"/>
      <c r="U263" s="54"/>
      <c r="V263" s="54"/>
      <c r="W263" s="54"/>
    </row>
    <row r="264">
      <c r="I264" s="4"/>
      <c r="J264" s="4"/>
      <c r="K264" s="4"/>
      <c r="L264" s="51"/>
      <c r="M264" s="51"/>
      <c r="N264" s="51"/>
      <c r="O264" s="52"/>
      <c r="P264" s="52"/>
      <c r="Q264" s="52"/>
      <c r="R264" s="53"/>
      <c r="S264" s="53"/>
      <c r="T264" s="53"/>
      <c r="U264" s="54"/>
      <c r="V264" s="54"/>
      <c r="W264" s="54"/>
    </row>
    <row r="265">
      <c r="I265" s="4"/>
      <c r="J265" s="4"/>
      <c r="K265" s="4"/>
      <c r="L265" s="51"/>
      <c r="M265" s="51"/>
      <c r="N265" s="51"/>
      <c r="O265" s="52"/>
      <c r="P265" s="52"/>
      <c r="Q265" s="52"/>
      <c r="R265" s="53"/>
      <c r="S265" s="53"/>
      <c r="T265" s="53"/>
      <c r="U265" s="54"/>
      <c r="V265" s="54"/>
      <c r="W265" s="54"/>
    </row>
    <row r="266">
      <c r="I266" s="4"/>
      <c r="J266" s="4"/>
      <c r="K266" s="4"/>
      <c r="L266" s="51"/>
      <c r="M266" s="51"/>
      <c r="N266" s="51"/>
      <c r="O266" s="52"/>
      <c r="P266" s="52"/>
      <c r="Q266" s="52"/>
      <c r="R266" s="53"/>
      <c r="S266" s="53"/>
      <c r="T266" s="53"/>
      <c r="U266" s="54"/>
      <c r="V266" s="54"/>
      <c r="W266" s="54"/>
    </row>
    <row r="267">
      <c r="I267" s="4"/>
      <c r="J267" s="4"/>
      <c r="K267" s="4"/>
      <c r="L267" s="51"/>
      <c r="M267" s="51"/>
      <c r="N267" s="51"/>
      <c r="O267" s="52"/>
      <c r="P267" s="52"/>
      <c r="Q267" s="52"/>
      <c r="R267" s="53"/>
      <c r="S267" s="53"/>
      <c r="T267" s="53"/>
      <c r="U267" s="54"/>
      <c r="V267" s="54"/>
      <c r="W267" s="54"/>
    </row>
    <row r="268">
      <c r="I268" s="4"/>
      <c r="J268" s="4"/>
      <c r="K268" s="4"/>
      <c r="L268" s="51"/>
      <c r="M268" s="51"/>
      <c r="N268" s="51"/>
      <c r="O268" s="52"/>
      <c r="P268" s="52"/>
      <c r="Q268" s="52"/>
      <c r="R268" s="53"/>
      <c r="S268" s="53"/>
      <c r="T268" s="53"/>
      <c r="U268" s="54"/>
      <c r="V268" s="54"/>
      <c r="W268" s="54"/>
    </row>
    <row r="269">
      <c r="I269" s="4"/>
      <c r="J269" s="4"/>
      <c r="K269" s="4"/>
      <c r="L269" s="51"/>
      <c r="M269" s="51"/>
      <c r="N269" s="51"/>
      <c r="O269" s="52"/>
      <c r="P269" s="52"/>
      <c r="Q269" s="52"/>
      <c r="R269" s="53"/>
      <c r="S269" s="53"/>
      <c r="T269" s="53"/>
      <c r="U269" s="54"/>
      <c r="V269" s="54"/>
      <c r="W269" s="54"/>
    </row>
    <row r="270">
      <c r="I270" s="4"/>
      <c r="J270" s="4"/>
      <c r="K270" s="4"/>
      <c r="L270" s="51"/>
      <c r="M270" s="51"/>
      <c r="N270" s="51"/>
      <c r="O270" s="52"/>
      <c r="P270" s="52"/>
      <c r="Q270" s="52"/>
      <c r="R270" s="53"/>
      <c r="S270" s="53"/>
      <c r="T270" s="53"/>
      <c r="U270" s="54"/>
      <c r="V270" s="54"/>
      <c r="W270" s="54"/>
    </row>
    <row r="271">
      <c r="I271" s="4"/>
      <c r="J271" s="4"/>
      <c r="K271" s="4"/>
      <c r="L271" s="51"/>
      <c r="M271" s="51"/>
      <c r="N271" s="51"/>
      <c r="O271" s="52"/>
      <c r="P271" s="52"/>
      <c r="Q271" s="52"/>
      <c r="R271" s="53"/>
      <c r="S271" s="53"/>
      <c r="T271" s="53"/>
      <c r="U271" s="54"/>
      <c r="V271" s="54"/>
      <c r="W271" s="54"/>
    </row>
    <row r="272">
      <c r="I272" s="4"/>
      <c r="J272" s="4"/>
      <c r="K272" s="4"/>
      <c r="L272" s="51"/>
      <c r="M272" s="51"/>
      <c r="N272" s="51"/>
      <c r="O272" s="52"/>
      <c r="P272" s="52"/>
      <c r="Q272" s="52"/>
      <c r="R272" s="53"/>
      <c r="S272" s="53"/>
      <c r="T272" s="53"/>
      <c r="U272" s="54"/>
      <c r="V272" s="54"/>
      <c r="W272" s="54"/>
    </row>
    <row r="273">
      <c r="I273" s="4"/>
      <c r="J273" s="4"/>
      <c r="K273" s="4"/>
      <c r="L273" s="51"/>
      <c r="M273" s="51"/>
      <c r="N273" s="51"/>
      <c r="O273" s="52"/>
      <c r="P273" s="52"/>
      <c r="Q273" s="52"/>
      <c r="R273" s="53"/>
      <c r="S273" s="53"/>
      <c r="T273" s="53"/>
      <c r="U273" s="54"/>
      <c r="V273" s="54"/>
      <c r="W273" s="54"/>
    </row>
    <row r="274">
      <c r="I274" s="4"/>
      <c r="J274" s="4"/>
      <c r="K274" s="4"/>
      <c r="L274" s="51"/>
      <c r="M274" s="51"/>
      <c r="N274" s="51"/>
      <c r="O274" s="52"/>
      <c r="P274" s="52"/>
      <c r="Q274" s="52"/>
      <c r="R274" s="53"/>
      <c r="S274" s="53"/>
      <c r="T274" s="53"/>
      <c r="U274" s="54"/>
      <c r="V274" s="54"/>
      <c r="W274" s="54"/>
    </row>
    <row r="275">
      <c r="I275" s="4"/>
      <c r="J275" s="4"/>
      <c r="K275" s="4"/>
      <c r="L275" s="51"/>
      <c r="M275" s="51"/>
      <c r="N275" s="51"/>
      <c r="O275" s="52"/>
      <c r="P275" s="52"/>
      <c r="Q275" s="52"/>
      <c r="R275" s="53"/>
      <c r="S275" s="53"/>
      <c r="T275" s="53"/>
      <c r="U275" s="54"/>
      <c r="V275" s="54"/>
      <c r="W275" s="54"/>
    </row>
    <row r="276">
      <c r="I276" s="4"/>
      <c r="J276" s="4"/>
      <c r="K276" s="4"/>
      <c r="L276" s="51"/>
      <c r="M276" s="51"/>
      <c r="N276" s="51"/>
      <c r="O276" s="52"/>
      <c r="P276" s="52"/>
      <c r="Q276" s="52"/>
      <c r="R276" s="53"/>
      <c r="S276" s="53"/>
      <c r="T276" s="53"/>
      <c r="U276" s="54"/>
      <c r="V276" s="54"/>
      <c r="W276" s="54"/>
    </row>
    <row r="277">
      <c r="I277" s="4"/>
      <c r="J277" s="4"/>
      <c r="K277" s="4"/>
      <c r="L277" s="51"/>
      <c r="M277" s="51"/>
      <c r="N277" s="51"/>
      <c r="O277" s="52"/>
      <c r="P277" s="52"/>
      <c r="Q277" s="52"/>
      <c r="R277" s="53"/>
      <c r="S277" s="53"/>
      <c r="T277" s="53"/>
      <c r="U277" s="54"/>
      <c r="V277" s="54"/>
      <c r="W277" s="54"/>
    </row>
    <row r="278">
      <c r="I278" s="4"/>
      <c r="J278" s="4"/>
      <c r="K278" s="4"/>
      <c r="L278" s="51"/>
      <c r="M278" s="51"/>
      <c r="N278" s="51"/>
      <c r="O278" s="52"/>
      <c r="P278" s="52"/>
      <c r="Q278" s="52"/>
      <c r="R278" s="53"/>
      <c r="S278" s="53"/>
      <c r="T278" s="53"/>
      <c r="U278" s="54"/>
      <c r="V278" s="54"/>
      <c r="W278" s="54"/>
    </row>
    <row r="279">
      <c r="I279" s="4"/>
      <c r="J279" s="4"/>
      <c r="K279" s="4"/>
      <c r="L279" s="51"/>
      <c r="M279" s="51"/>
      <c r="N279" s="51"/>
      <c r="O279" s="52"/>
      <c r="P279" s="52"/>
      <c r="Q279" s="52"/>
      <c r="R279" s="53"/>
      <c r="S279" s="53"/>
      <c r="T279" s="53"/>
      <c r="U279" s="54"/>
      <c r="V279" s="54"/>
      <c r="W279" s="54"/>
    </row>
    <row r="280">
      <c r="I280" s="4"/>
      <c r="J280" s="4"/>
      <c r="K280" s="4"/>
      <c r="L280" s="51"/>
      <c r="M280" s="51"/>
      <c r="N280" s="51"/>
      <c r="O280" s="52"/>
      <c r="P280" s="52"/>
      <c r="Q280" s="52"/>
      <c r="R280" s="53"/>
      <c r="S280" s="53"/>
      <c r="T280" s="53"/>
      <c r="U280" s="54"/>
      <c r="V280" s="54"/>
      <c r="W280" s="54"/>
    </row>
    <row r="281">
      <c r="I281" s="4"/>
      <c r="J281" s="4"/>
      <c r="K281" s="4"/>
      <c r="L281" s="51"/>
      <c r="M281" s="51"/>
      <c r="N281" s="51"/>
      <c r="O281" s="52"/>
      <c r="P281" s="52"/>
      <c r="Q281" s="52"/>
      <c r="R281" s="53"/>
      <c r="S281" s="53"/>
      <c r="T281" s="53"/>
      <c r="U281" s="54"/>
      <c r="V281" s="54"/>
      <c r="W281" s="54"/>
    </row>
    <row r="282">
      <c r="I282" s="4"/>
      <c r="J282" s="4"/>
      <c r="K282" s="4"/>
      <c r="L282" s="51"/>
      <c r="M282" s="51"/>
      <c r="N282" s="51"/>
      <c r="O282" s="52"/>
      <c r="P282" s="52"/>
      <c r="Q282" s="52"/>
      <c r="R282" s="53"/>
      <c r="S282" s="53"/>
      <c r="T282" s="53"/>
      <c r="U282" s="54"/>
      <c r="V282" s="54"/>
      <c r="W282" s="54"/>
    </row>
    <row r="283">
      <c r="I283" s="4"/>
      <c r="J283" s="4"/>
      <c r="K283" s="4"/>
      <c r="L283" s="51"/>
      <c r="M283" s="51"/>
      <c r="N283" s="51"/>
      <c r="O283" s="52"/>
      <c r="P283" s="52"/>
      <c r="Q283" s="52"/>
      <c r="R283" s="53"/>
      <c r="S283" s="53"/>
      <c r="T283" s="53"/>
      <c r="U283" s="54"/>
      <c r="V283" s="54"/>
      <c r="W283" s="54"/>
    </row>
    <row r="284">
      <c r="I284" s="4"/>
      <c r="J284" s="4"/>
      <c r="K284" s="4"/>
      <c r="L284" s="51"/>
      <c r="M284" s="51"/>
      <c r="N284" s="51"/>
      <c r="O284" s="52"/>
      <c r="P284" s="52"/>
      <c r="Q284" s="52"/>
      <c r="R284" s="53"/>
      <c r="S284" s="53"/>
      <c r="T284" s="53"/>
      <c r="U284" s="54"/>
      <c r="V284" s="54"/>
      <c r="W284" s="54"/>
    </row>
    <row r="285">
      <c r="I285" s="4"/>
      <c r="J285" s="4"/>
      <c r="K285" s="4"/>
      <c r="L285" s="51"/>
      <c r="M285" s="51"/>
      <c r="N285" s="51"/>
      <c r="O285" s="52"/>
      <c r="P285" s="52"/>
      <c r="Q285" s="52"/>
      <c r="R285" s="53"/>
      <c r="S285" s="53"/>
      <c r="T285" s="53"/>
      <c r="U285" s="54"/>
      <c r="V285" s="54"/>
      <c r="W285" s="54"/>
    </row>
    <row r="286">
      <c r="I286" s="4"/>
      <c r="J286" s="4"/>
      <c r="K286" s="4"/>
      <c r="L286" s="51"/>
      <c r="M286" s="51"/>
      <c r="N286" s="51"/>
      <c r="O286" s="52"/>
      <c r="P286" s="52"/>
      <c r="Q286" s="52"/>
      <c r="R286" s="53"/>
      <c r="S286" s="53"/>
      <c r="T286" s="53"/>
      <c r="U286" s="54"/>
      <c r="V286" s="54"/>
      <c r="W286" s="54"/>
    </row>
    <row r="287">
      <c r="I287" s="4"/>
      <c r="J287" s="4"/>
      <c r="K287" s="4"/>
      <c r="L287" s="51"/>
      <c r="M287" s="51"/>
      <c r="N287" s="51"/>
      <c r="O287" s="52"/>
      <c r="P287" s="52"/>
      <c r="Q287" s="52"/>
      <c r="R287" s="53"/>
      <c r="S287" s="53"/>
      <c r="T287" s="53"/>
      <c r="U287" s="54"/>
      <c r="V287" s="54"/>
      <c r="W287" s="54"/>
    </row>
    <row r="288">
      <c r="I288" s="4"/>
      <c r="J288" s="4"/>
      <c r="K288" s="4"/>
      <c r="L288" s="51"/>
      <c r="M288" s="51"/>
      <c r="N288" s="51"/>
      <c r="O288" s="52"/>
      <c r="P288" s="52"/>
      <c r="Q288" s="52"/>
      <c r="R288" s="53"/>
      <c r="S288" s="53"/>
      <c r="T288" s="53"/>
      <c r="U288" s="54"/>
      <c r="V288" s="54"/>
      <c r="W288" s="54"/>
    </row>
    <row r="289">
      <c r="I289" s="4"/>
      <c r="J289" s="4"/>
      <c r="K289" s="4"/>
      <c r="L289" s="51"/>
      <c r="M289" s="51"/>
      <c r="N289" s="51"/>
      <c r="O289" s="52"/>
      <c r="P289" s="52"/>
      <c r="Q289" s="52"/>
      <c r="R289" s="53"/>
      <c r="S289" s="53"/>
      <c r="T289" s="53"/>
      <c r="U289" s="54"/>
      <c r="V289" s="54"/>
      <c r="W289" s="54"/>
    </row>
    <row r="290">
      <c r="I290" s="4"/>
      <c r="J290" s="4"/>
      <c r="K290" s="4"/>
      <c r="L290" s="51"/>
      <c r="M290" s="51"/>
      <c r="N290" s="51"/>
      <c r="O290" s="52"/>
      <c r="P290" s="52"/>
      <c r="Q290" s="52"/>
      <c r="R290" s="53"/>
      <c r="S290" s="53"/>
      <c r="T290" s="53"/>
      <c r="U290" s="54"/>
      <c r="V290" s="54"/>
      <c r="W290" s="54"/>
    </row>
    <row r="291">
      <c r="I291" s="4"/>
      <c r="J291" s="4"/>
      <c r="K291" s="4"/>
      <c r="L291" s="51"/>
      <c r="M291" s="51"/>
      <c r="N291" s="51"/>
      <c r="O291" s="52"/>
      <c r="P291" s="52"/>
      <c r="Q291" s="52"/>
      <c r="R291" s="53"/>
      <c r="S291" s="53"/>
      <c r="T291" s="53"/>
      <c r="U291" s="54"/>
      <c r="V291" s="54"/>
      <c r="W291" s="54"/>
    </row>
    <row r="292">
      <c r="I292" s="4"/>
      <c r="J292" s="4"/>
      <c r="K292" s="4"/>
      <c r="L292" s="51"/>
      <c r="M292" s="51"/>
      <c r="N292" s="51"/>
      <c r="O292" s="52"/>
      <c r="P292" s="52"/>
      <c r="Q292" s="52"/>
      <c r="R292" s="53"/>
      <c r="S292" s="53"/>
      <c r="T292" s="53"/>
      <c r="U292" s="54"/>
      <c r="V292" s="54"/>
      <c r="W292" s="54"/>
    </row>
    <row r="293">
      <c r="I293" s="4"/>
      <c r="J293" s="4"/>
      <c r="K293" s="4"/>
      <c r="L293" s="51"/>
      <c r="M293" s="51"/>
      <c r="N293" s="51"/>
      <c r="O293" s="52"/>
      <c r="P293" s="52"/>
      <c r="Q293" s="52"/>
      <c r="R293" s="53"/>
      <c r="S293" s="53"/>
      <c r="T293" s="53"/>
      <c r="U293" s="54"/>
      <c r="V293" s="54"/>
      <c r="W293" s="54"/>
    </row>
    <row r="294">
      <c r="I294" s="4"/>
      <c r="J294" s="4"/>
      <c r="K294" s="4"/>
      <c r="L294" s="51"/>
      <c r="M294" s="51"/>
      <c r="N294" s="51"/>
      <c r="O294" s="52"/>
      <c r="P294" s="52"/>
      <c r="Q294" s="52"/>
      <c r="R294" s="53"/>
      <c r="S294" s="53"/>
      <c r="T294" s="53"/>
      <c r="U294" s="54"/>
      <c r="V294" s="54"/>
      <c r="W294" s="54"/>
    </row>
    <row r="295">
      <c r="I295" s="4"/>
      <c r="J295" s="4"/>
      <c r="K295" s="4"/>
      <c r="L295" s="51"/>
      <c r="M295" s="51"/>
      <c r="N295" s="51"/>
      <c r="O295" s="52"/>
      <c r="P295" s="52"/>
      <c r="Q295" s="52"/>
      <c r="R295" s="53"/>
      <c r="S295" s="53"/>
      <c r="T295" s="53"/>
      <c r="U295" s="54"/>
      <c r="V295" s="54"/>
      <c r="W295" s="54"/>
    </row>
    <row r="296">
      <c r="I296" s="4"/>
      <c r="J296" s="4"/>
      <c r="K296" s="4"/>
      <c r="L296" s="51"/>
      <c r="M296" s="51"/>
      <c r="N296" s="51"/>
      <c r="O296" s="52"/>
      <c r="P296" s="52"/>
      <c r="Q296" s="52"/>
      <c r="R296" s="53"/>
      <c r="S296" s="53"/>
      <c r="T296" s="53"/>
      <c r="U296" s="54"/>
      <c r="V296" s="54"/>
      <c r="W296" s="54"/>
    </row>
    <row r="297">
      <c r="I297" s="4"/>
      <c r="J297" s="4"/>
      <c r="K297" s="4"/>
      <c r="L297" s="51"/>
      <c r="M297" s="51"/>
      <c r="N297" s="51"/>
      <c r="O297" s="52"/>
      <c r="P297" s="52"/>
      <c r="Q297" s="52"/>
      <c r="R297" s="53"/>
      <c r="S297" s="53"/>
      <c r="T297" s="53"/>
      <c r="U297" s="54"/>
      <c r="V297" s="54"/>
      <c r="W297" s="54"/>
    </row>
    <row r="298">
      <c r="I298" s="4"/>
      <c r="J298" s="4"/>
      <c r="K298" s="4"/>
      <c r="L298" s="51"/>
      <c r="M298" s="51"/>
      <c r="N298" s="51"/>
      <c r="O298" s="52"/>
      <c r="P298" s="52"/>
      <c r="Q298" s="52"/>
      <c r="R298" s="53"/>
      <c r="S298" s="53"/>
      <c r="T298" s="53"/>
      <c r="U298" s="54"/>
      <c r="V298" s="54"/>
      <c r="W298" s="54"/>
    </row>
    <row r="299">
      <c r="I299" s="4"/>
      <c r="J299" s="4"/>
      <c r="K299" s="4"/>
      <c r="L299" s="51"/>
      <c r="M299" s="51"/>
      <c r="N299" s="51"/>
      <c r="O299" s="52"/>
      <c r="P299" s="52"/>
      <c r="Q299" s="52"/>
      <c r="R299" s="53"/>
      <c r="S299" s="53"/>
      <c r="T299" s="53"/>
      <c r="U299" s="54"/>
      <c r="V299" s="54"/>
      <c r="W299" s="54"/>
    </row>
    <row r="300">
      <c r="I300" s="4"/>
      <c r="J300" s="4"/>
      <c r="K300" s="4"/>
      <c r="L300" s="51"/>
      <c r="M300" s="51"/>
      <c r="N300" s="51"/>
      <c r="O300" s="52"/>
      <c r="P300" s="52"/>
      <c r="Q300" s="52"/>
      <c r="R300" s="53"/>
      <c r="S300" s="53"/>
      <c r="T300" s="53"/>
      <c r="U300" s="54"/>
      <c r="V300" s="54"/>
      <c r="W300" s="54"/>
    </row>
    <row r="301">
      <c r="I301" s="4"/>
      <c r="J301" s="4"/>
      <c r="K301" s="4"/>
      <c r="L301" s="51"/>
      <c r="M301" s="51"/>
      <c r="N301" s="51"/>
      <c r="O301" s="52"/>
      <c r="P301" s="52"/>
      <c r="Q301" s="52"/>
      <c r="R301" s="53"/>
      <c r="S301" s="53"/>
      <c r="T301" s="53"/>
      <c r="U301" s="54"/>
      <c r="V301" s="54"/>
      <c r="W301" s="54"/>
    </row>
    <row r="302">
      <c r="I302" s="4"/>
      <c r="J302" s="4"/>
      <c r="K302" s="4"/>
      <c r="L302" s="51"/>
      <c r="M302" s="51"/>
      <c r="N302" s="51"/>
      <c r="O302" s="52"/>
      <c r="P302" s="52"/>
      <c r="Q302" s="52"/>
      <c r="R302" s="53"/>
      <c r="S302" s="53"/>
      <c r="T302" s="53"/>
      <c r="U302" s="54"/>
      <c r="V302" s="54"/>
      <c r="W302" s="54"/>
    </row>
    <row r="303">
      <c r="I303" s="4"/>
      <c r="J303" s="4"/>
      <c r="K303" s="4"/>
      <c r="L303" s="51"/>
      <c r="M303" s="51"/>
      <c r="N303" s="51"/>
      <c r="O303" s="52"/>
      <c r="P303" s="52"/>
      <c r="Q303" s="52"/>
      <c r="R303" s="53"/>
      <c r="S303" s="53"/>
      <c r="T303" s="53"/>
      <c r="U303" s="54"/>
      <c r="V303" s="54"/>
      <c r="W303" s="54"/>
    </row>
    <row r="304">
      <c r="I304" s="4"/>
      <c r="J304" s="4"/>
      <c r="K304" s="4"/>
      <c r="L304" s="51"/>
      <c r="M304" s="51"/>
      <c r="N304" s="51"/>
      <c r="O304" s="52"/>
      <c r="P304" s="52"/>
      <c r="Q304" s="52"/>
      <c r="R304" s="53"/>
      <c r="S304" s="53"/>
      <c r="T304" s="53"/>
      <c r="U304" s="54"/>
      <c r="V304" s="54"/>
      <c r="W304" s="54"/>
    </row>
    <row r="305">
      <c r="I305" s="4"/>
      <c r="J305" s="4"/>
      <c r="K305" s="4"/>
      <c r="L305" s="51"/>
      <c r="M305" s="51"/>
      <c r="N305" s="51"/>
      <c r="O305" s="52"/>
      <c r="P305" s="52"/>
      <c r="Q305" s="52"/>
      <c r="R305" s="53"/>
      <c r="S305" s="53"/>
      <c r="T305" s="53"/>
      <c r="U305" s="54"/>
      <c r="V305" s="54"/>
      <c r="W305" s="54"/>
    </row>
    <row r="306">
      <c r="I306" s="4"/>
      <c r="J306" s="4"/>
      <c r="K306" s="4"/>
      <c r="L306" s="51"/>
      <c r="M306" s="51"/>
      <c r="N306" s="51"/>
      <c r="O306" s="52"/>
      <c r="P306" s="52"/>
      <c r="Q306" s="52"/>
      <c r="R306" s="53"/>
      <c r="S306" s="53"/>
      <c r="T306" s="53"/>
      <c r="U306" s="54"/>
      <c r="V306" s="54"/>
      <c r="W306" s="54"/>
    </row>
    <row r="307">
      <c r="I307" s="4"/>
      <c r="J307" s="4"/>
      <c r="K307" s="4"/>
      <c r="L307" s="51"/>
      <c r="M307" s="51"/>
      <c r="N307" s="51"/>
      <c r="O307" s="52"/>
      <c r="P307" s="52"/>
      <c r="Q307" s="52"/>
      <c r="R307" s="53"/>
      <c r="S307" s="53"/>
      <c r="T307" s="53"/>
      <c r="U307" s="54"/>
      <c r="V307" s="54"/>
      <c r="W307" s="54"/>
    </row>
    <row r="308">
      <c r="I308" s="4"/>
      <c r="J308" s="4"/>
      <c r="K308" s="4"/>
      <c r="L308" s="51"/>
      <c r="M308" s="51"/>
      <c r="N308" s="51"/>
      <c r="O308" s="52"/>
      <c r="P308" s="52"/>
      <c r="Q308" s="52"/>
      <c r="R308" s="53"/>
      <c r="S308" s="53"/>
      <c r="T308" s="53"/>
      <c r="U308" s="54"/>
      <c r="V308" s="54"/>
      <c r="W308" s="54"/>
    </row>
    <row r="309">
      <c r="I309" s="4"/>
      <c r="J309" s="4"/>
      <c r="K309" s="4"/>
      <c r="L309" s="51"/>
      <c r="M309" s="51"/>
      <c r="N309" s="51"/>
      <c r="O309" s="52"/>
      <c r="P309" s="52"/>
      <c r="Q309" s="52"/>
      <c r="R309" s="53"/>
      <c r="S309" s="53"/>
      <c r="T309" s="53"/>
      <c r="U309" s="54"/>
      <c r="V309" s="54"/>
      <c r="W309" s="54"/>
    </row>
    <row r="310">
      <c r="I310" s="4"/>
      <c r="J310" s="4"/>
      <c r="K310" s="4"/>
      <c r="L310" s="51"/>
      <c r="M310" s="51"/>
      <c r="N310" s="51"/>
      <c r="O310" s="52"/>
      <c r="P310" s="52"/>
      <c r="Q310" s="52"/>
      <c r="R310" s="53"/>
      <c r="S310" s="53"/>
      <c r="T310" s="53"/>
      <c r="U310" s="54"/>
      <c r="V310" s="54"/>
      <c r="W310" s="54"/>
    </row>
    <row r="311">
      <c r="I311" s="4"/>
      <c r="J311" s="4"/>
      <c r="K311" s="4"/>
      <c r="L311" s="51"/>
      <c r="M311" s="51"/>
      <c r="N311" s="51"/>
      <c r="O311" s="52"/>
      <c r="P311" s="52"/>
      <c r="Q311" s="52"/>
      <c r="R311" s="53"/>
      <c r="S311" s="53"/>
      <c r="T311" s="53"/>
      <c r="U311" s="54"/>
      <c r="V311" s="54"/>
      <c r="W311" s="54"/>
    </row>
    <row r="312">
      <c r="I312" s="4"/>
      <c r="J312" s="4"/>
      <c r="K312" s="4"/>
      <c r="L312" s="51"/>
      <c r="M312" s="51"/>
      <c r="N312" s="51"/>
      <c r="O312" s="52"/>
      <c r="P312" s="52"/>
      <c r="Q312" s="52"/>
      <c r="R312" s="53"/>
      <c r="S312" s="53"/>
      <c r="T312" s="53"/>
      <c r="U312" s="54"/>
      <c r="V312" s="54"/>
      <c r="W312" s="54"/>
    </row>
    <row r="313">
      <c r="I313" s="4"/>
      <c r="J313" s="4"/>
      <c r="K313" s="4"/>
      <c r="L313" s="51"/>
      <c r="M313" s="51"/>
      <c r="N313" s="51"/>
      <c r="O313" s="52"/>
      <c r="P313" s="52"/>
      <c r="Q313" s="52"/>
      <c r="R313" s="53"/>
      <c r="S313" s="53"/>
      <c r="T313" s="53"/>
      <c r="U313" s="54"/>
      <c r="V313" s="54"/>
      <c r="W313" s="54"/>
    </row>
    <row r="314">
      <c r="I314" s="4"/>
      <c r="J314" s="4"/>
      <c r="K314" s="4"/>
      <c r="L314" s="51"/>
      <c r="M314" s="51"/>
      <c r="N314" s="51"/>
      <c r="O314" s="52"/>
      <c r="P314" s="52"/>
      <c r="Q314" s="52"/>
      <c r="R314" s="53"/>
      <c r="S314" s="53"/>
      <c r="T314" s="53"/>
      <c r="U314" s="54"/>
      <c r="V314" s="54"/>
      <c r="W314" s="54"/>
    </row>
    <row r="315">
      <c r="I315" s="4"/>
      <c r="J315" s="4"/>
      <c r="K315" s="4"/>
      <c r="L315" s="51"/>
      <c r="M315" s="51"/>
      <c r="N315" s="51"/>
      <c r="O315" s="52"/>
      <c r="P315" s="52"/>
      <c r="Q315" s="52"/>
      <c r="R315" s="53"/>
      <c r="S315" s="53"/>
      <c r="T315" s="53"/>
      <c r="U315" s="54"/>
      <c r="V315" s="54"/>
      <c r="W315" s="54"/>
    </row>
    <row r="316">
      <c r="I316" s="4"/>
      <c r="J316" s="4"/>
      <c r="K316" s="4"/>
      <c r="L316" s="51"/>
      <c r="M316" s="51"/>
      <c r="N316" s="51"/>
      <c r="O316" s="52"/>
      <c r="P316" s="52"/>
      <c r="Q316" s="52"/>
      <c r="R316" s="53"/>
      <c r="S316" s="53"/>
      <c r="T316" s="53"/>
      <c r="U316" s="54"/>
      <c r="V316" s="54"/>
      <c r="W316" s="54"/>
    </row>
    <row r="317">
      <c r="I317" s="4"/>
      <c r="J317" s="4"/>
      <c r="K317" s="4"/>
      <c r="L317" s="51"/>
      <c r="M317" s="51"/>
      <c r="N317" s="51"/>
      <c r="O317" s="52"/>
      <c r="P317" s="52"/>
      <c r="Q317" s="52"/>
      <c r="R317" s="53"/>
      <c r="S317" s="53"/>
      <c r="T317" s="53"/>
      <c r="U317" s="54"/>
      <c r="V317" s="54"/>
      <c r="W317" s="54"/>
    </row>
    <row r="318">
      <c r="I318" s="4"/>
      <c r="J318" s="4"/>
      <c r="K318" s="4"/>
      <c r="L318" s="51"/>
      <c r="M318" s="51"/>
      <c r="N318" s="51"/>
      <c r="O318" s="52"/>
      <c r="P318" s="52"/>
      <c r="Q318" s="52"/>
      <c r="R318" s="53"/>
      <c r="S318" s="53"/>
      <c r="T318" s="53"/>
      <c r="U318" s="54"/>
      <c r="V318" s="54"/>
      <c r="W318" s="54"/>
    </row>
    <row r="319">
      <c r="I319" s="4"/>
      <c r="J319" s="4"/>
      <c r="K319" s="4"/>
      <c r="L319" s="51"/>
      <c r="M319" s="51"/>
      <c r="N319" s="51"/>
      <c r="O319" s="52"/>
      <c r="P319" s="52"/>
      <c r="Q319" s="52"/>
      <c r="R319" s="53"/>
      <c r="S319" s="53"/>
      <c r="T319" s="53"/>
      <c r="U319" s="54"/>
      <c r="V319" s="54"/>
      <c r="W319" s="54"/>
    </row>
    <row r="320">
      <c r="I320" s="4"/>
      <c r="J320" s="4"/>
      <c r="K320" s="4"/>
      <c r="L320" s="51"/>
      <c r="M320" s="51"/>
      <c r="N320" s="51"/>
      <c r="O320" s="52"/>
      <c r="P320" s="52"/>
      <c r="Q320" s="52"/>
      <c r="R320" s="53"/>
      <c r="S320" s="53"/>
      <c r="T320" s="53"/>
      <c r="U320" s="54"/>
      <c r="V320" s="54"/>
      <c r="W320" s="54"/>
    </row>
    <row r="321">
      <c r="I321" s="4"/>
      <c r="J321" s="4"/>
      <c r="K321" s="4"/>
      <c r="L321" s="51"/>
      <c r="M321" s="51"/>
      <c r="N321" s="51"/>
      <c r="O321" s="52"/>
      <c r="P321" s="52"/>
      <c r="Q321" s="52"/>
      <c r="R321" s="53"/>
      <c r="S321" s="53"/>
      <c r="T321" s="53"/>
      <c r="U321" s="54"/>
      <c r="V321" s="54"/>
      <c r="W321" s="54"/>
    </row>
    <row r="322">
      <c r="I322" s="4"/>
      <c r="J322" s="4"/>
      <c r="K322" s="4"/>
      <c r="L322" s="51"/>
      <c r="M322" s="51"/>
      <c r="N322" s="51"/>
      <c r="O322" s="52"/>
      <c r="P322" s="52"/>
      <c r="Q322" s="52"/>
      <c r="R322" s="53"/>
      <c r="S322" s="53"/>
      <c r="T322" s="53"/>
      <c r="U322" s="54"/>
      <c r="V322" s="54"/>
      <c r="W322" s="54"/>
    </row>
    <row r="323">
      <c r="I323" s="4"/>
      <c r="J323" s="4"/>
      <c r="K323" s="4"/>
      <c r="L323" s="51"/>
      <c r="M323" s="51"/>
      <c r="N323" s="51"/>
      <c r="O323" s="52"/>
      <c r="P323" s="52"/>
      <c r="Q323" s="52"/>
      <c r="R323" s="53"/>
      <c r="S323" s="53"/>
      <c r="T323" s="53"/>
      <c r="U323" s="54"/>
      <c r="V323" s="54"/>
      <c r="W323" s="54"/>
    </row>
    <row r="324">
      <c r="I324" s="4"/>
      <c r="J324" s="4"/>
      <c r="K324" s="4"/>
      <c r="L324" s="51"/>
      <c r="M324" s="51"/>
      <c r="N324" s="51"/>
      <c r="O324" s="52"/>
      <c r="P324" s="52"/>
      <c r="Q324" s="52"/>
      <c r="R324" s="53"/>
      <c r="S324" s="53"/>
      <c r="T324" s="53"/>
      <c r="U324" s="54"/>
      <c r="V324" s="54"/>
      <c r="W324" s="54"/>
    </row>
    <row r="325">
      <c r="I325" s="4"/>
      <c r="J325" s="4"/>
      <c r="K325" s="4"/>
      <c r="L325" s="51"/>
      <c r="M325" s="51"/>
      <c r="N325" s="51"/>
      <c r="O325" s="52"/>
      <c r="P325" s="52"/>
      <c r="Q325" s="52"/>
      <c r="R325" s="53"/>
      <c r="S325" s="53"/>
      <c r="T325" s="53"/>
      <c r="U325" s="54"/>
      <c r="V325" s="54"/>
      <c r="W325" s="54"/>
    </row>
    <row r="326">
      <c r="I326" s="4"/>
      <c r="J326" s="4"/>
      <c r="K326" s="4"/>
      <c r="L326" s="51"/>
      <c r="M326" s="51"/>
      <c r="N326" s="51"/>
      <c r="O326" s="52"/>
      <c r="P326" s="52"/>
      <c r="Q326" s="52"/>
      <c r="R326" s="53"/>
      <c r="S326" s="53"/>
      <c r="T326" s="53"/>
      <c r="U326" s="54"/>
      <c r="V326" s="54"/>
      <c r="W326" s="54"/>
    </row>
    <row r="327">
      <c r="I327" s="4"/>
      <c r="J327" s="4"/>
      <c r="K327" s="4"/>
      <c r="L327" s="51"/>
      <c r="M327" s="51"/>
      <c r="N327" s="51"/>
      <c r="O327" s="52"/>
      <c r="P327" s="52"/>
      <c r="Q327" s="52"/>
      <c r="R327" s="53"/>
      <c r="S327" s="53"/>
      <c r="T327" s="53"/>
      <c r="U327" s="54"/>
      <c r="V327" s="54"/>
      <c r="W327" s="54"/>
    </row>
    <row r="328">
      <c r="I328" s="4"/>
      <c r="J328" s="4"/>
      <c r="K328" s="4"/>
      <c r="L328" s="51"/>
      <c r="M328" s="51"/>
      <c r="N328" s="51"/>
      <c r="O328" s="52"/>
      <c r="P328" s="52"/>
      <c r="Q328" s="52"/>
      <c r="R328" s="53"/>
      <c r="S328" s="53"/>
      <c r="T328" s="53"/>
      <c r="U328" s="54"/>
      <c r="V328" s="54"/>
      <c r="W328" s="54"/>
    </row>
    <row r="329">
      <c r="I329" s="4"/>
      <c r="J329" s="4"/>
      <c r="K329" s="4"/>
      <c r="L329" s="51"/>
      <c r="M329" s="51"/>
      <c r="N329" s="51"/>
      <c r="O329" s="52"/>
      <c r="P329" s="52"/>
      <c r="Q329" s="52"/>
      <c r="R329" s="53"/>
      <c r="S329" s="53"/>
      <c r="T329" s="53"/>
      <c r="U329" s="54"/>
      <c r="V329" s="54"/>
      <c r="W329" s="54"/>
    </row>
    <row r="330">
      <c r="I330" s="4"/>
      <c r="J330" s="4"/>
      <c r="K330" s="4"/>
      <c r="L330" s="51"/>
      <c r="M330" s="51"/>
      <c r="N330" s="51"/>
      <c r="O330" s="52"/>
      <c r="P330" s="52"/>
      <c r="Q330" s="52"/>
      <c r="R330" s="53"/>
      <c r="S330" s="53"/>
      <c r="T330" s="53"/>
      <c r="U330" s="54"/>
      <c r="V330" s="54"/>
      <c r="W330" s="54"/>
    </row>
    <row r="331">
      <c r="I331" s="4"/>
      <c r="J331" s="4"/>
      <c r="K331" s="4"/>
      <c r="L331" s="51"/>
      <c r="M331" s="51"/>
      <c r="N331" s="51"/>
      <c r="O331" s="52"/>
      <c r="P331" s="52"/>
      <c r="Q331" s="52"/>
      <c r="R331" s="53"/>
      <c r="S331" s="53"/>
      <c r="T331" s="53"/>
      <c r="U331" s="54"/>
      <c r="V331" s="54"/>
      <c r="W331" s="54"/>
    </row>
    <row r="332">
      <c r="I332" s="4"/>
      <c r="J332" s="4"/>
      <c r="K332" s="4"/>
      <c r="L332" s="51"/>
      <c r="M332" s="51"/>
      <c r="N332" s="51"/>
      <c r="O332" s="52"/>
      <c r="P332" s="52"/>
      <c r="Q332" s="52"/>
      <c r="R332" s="53"/>
      <c r="S332" s="53"/>
      <c r="T332" s="53"/>
      <c r="U332" s="54"/>
      <c r="V332" s="54"/>
      <c r="W332" s="54"/>
    </row>
    <row r="333">
      <c r="I333" s="4"/>
      <c r="J333" s="4"/>
      <c r="K333" s="4"/>
      <c r="L333" s="51"/>
      <c r="M333" s="51"/>
      <c r="N333" s="51"/>
      <c r="O333" s="52"/>
      <c r="P333" s="52"/>
      <c r="Q333" s="52"/>
      <c r="R333" s="53"/>
      <c r="S333" s="53"/>
      <c r="T333" s="53"/>
      <c r="U333" s="54"/>
      <c r="V333" s="54"/>
      <c r="W333" s="54"/>
    </row>
    <row r="334">
      <c r="I334" s="4"/>
      <c r="J334" s="4"/>
      <c r="K334" s="4"/>
      <c r="L334" s="51"/>
      <c r="M334" s="51"/>
      <c r="N334" s="51"/>
      <c r="O334" s="52"/>
      <c r="P334" s="52"/>
      <c r="Q334" s="52"/>
      <c r="R334" s="53"/>
      <c r="S334" s="53"/>
      <c r="T334" s="53"/>
      <c r="U334" s="54"/>
      <c r="V334" s="54"/>
      <c r="W334" s="54"/>
    </row>
    <row r="335">
      <c r="I335" s="4"/>
      <c r="J335" s="4"/>
      <c r="K335" s="4"/>
      <c r="L335" s="51"/>
      <c r="M335" s="51"/>
      <c r="N335" s="51"/>
      <c r="O335" s="52"/>
      <c r="P335" s="52"/>
      <c r="Q335" s="52"/>
      <c r="R335" s="53"/>
      <c r="S335" s="53"/>
      <c r="T335" s="53"/>
      <c r="U335" s="54"/>
      <c r="V335" s="54"/>
      <c r="W335" s="54"/>
    </row>
    <row r="336">
      <c r="I336" s="4"/>
      <c r="J336" s="4"/>
      <c r="K336" s="4"/>
      <c r="L336" s="51"/>
      <c r="M336" s="51"/>
      <c r="N336" s="51"/>
      <c r="O336" s="52"/>
      <c r="P336" s="52"/>
      <c r="Q336" s="52"/>
      <c r="R336" s="53"/>
      <c r="S336" s="53"/>
      <c r="T336" s="53"/>
      <c r="U336" s="54"/>
      <c r="V336" s="54"/>
      <c r="W336" s="54"/>
    </row>
    <row r="337">
      <c r="I337" s="4"/>
      <c r="J337" s="4"/>
      <c r="K337" s="4"/>
      <c r="L337" s="51"/>
      <c r="M337" s="51"/>
      <c r="N337" s="51"/>
      <c r="O337" s="52"/>
      <c r="P337" s="52"/>
      <c r="Q337" s="52"/>
      <c r="R337" s="53"/>
      <c r="S337" s="53"/>
      <c r="T337" s="53"/>
      <c r="U337" s="54"/>
      <c r="V337" s="54"/>
      <c r="W337" s="54"/>
    </row>
    <row r="338">
      <c r="I338" s="4"/>
      <c r="J338" s="4"/>
      <c r="K338" s="4"/>
      <c r="L338" s="51"/>
      <c r="M338" s="51"/>
      <c r="N338" s="51"/>
      <c r="O338" s="52"/>
      <c r="P338" s="52"/>
      <c r="Q338" s="52"/>
      <c r="R338" s="53"/>
      <c r="S338" s="53"/>
      <c r="T338" s="53"/>
      <c r="U338" s="54"/>
      <c r="V338" s="54"/>
      <c r="W338" s="54"/>
    </row>
    <row r="339">
      <c r="I339" s="4"/>
      <c r="J339" s="4"/>
      <c r="K339" s="4"/>
      <c r="L339" s="51"/>
      <c r="M339" s="51"/>
      <c r="N339" s="51"/>
      <c r="O339" s="52"/>
      <c r="P339" s="52"/>
      <c r="Q339" s="52"/>
      <c r="R339" s="53"/>
      <c r="S339" s="53"/>
      <c r="T339" s="53"/>
      <c r="U339" s="54"/>
      <c r="V339" s="54"/>
      <c r="W339" s="54"/>
    </row>
    <row r="340">
      <c r="I340" s="4"/>
      <c r="J340" s="4"/>
      <c r="K340" s="4"/>
      <c r="L340" s="51"/>
      <c r="M340" s="51"/>
      <c r="N340" s="51"/>
      <c r="O340" s="52"/>
      <c r="P340" s="52"/>
      <c r="Q340" s="52"/>
      <c r="R340" s="53"/>
      <c r="S340" s="53"/>
      <c r="T340" s="53"/>
      <c r="U340" s="54"/>
      <c r="V340" s="54"/>
      <c r="W340" s="54"/>
    </row>
    <row r="341">
      <c r="I341" s="4"/>
      <c r="J341" s="4"/>
      <c r="K341" s="4"/>
      <c r="L341" s="51"/>
      <c r="M341" s="51"/>
      <c r="N341" s="51"/>
      <c r="O341" s="52"/>
      <c r="P341" s="52"/>
      <c r="Q341" s="52"/>
      <c r="R341" s="53"/>
      <c r="S341" s="53"/>
      <c r="T341" s="53"/>
      <c r="U341" s="54"/>
      <c r="V341" s="54"/>
      <c r="W341" s="54"/>
    </row>
    <row r="342">
      <c r="I342" s="4"/>
      <c r="J342" s="4"/>
      <c r="K342" s="4"/>
      <c r="L342" s="51"/>
      <c r="M342" s="51"/>
      <c r="N342" s="51"/>
      <c r="O342" s="52"/>
      <c r="P342" s="52"/>
      <c r="Q342" s="52"/>
      <c r="R342" s="53"/>
      <c r="S342" s="53"/>
      <c r="T342" s="53"/>
      <c r="U342" s="54"/>
      <c r="V342" s="54"/>
      <c r="W342" s="54"/>
    </row>
    <row r="343">
      <c r="I343" s="4"/>
      <c r="J343" s="4"/>
      <c r="K343" s="4"/>
      <c r="L343" s="51"/>
      <c r="M343" s="51"/>
      <c r="N343" s="51"/>
      <c r="O343" s="52"/>
      <c r="P343" s="52"/>
      <c r="Q343" s="52"/>
      <c r="R343" s="53"/>
      <c r="S343" s="53"/>
      <c r="T343" s="53"/>
      <c r="U343" s="54"/>
      <c r="V343" s="54"/>
      <c r="W343" s="54"/>
    </row>
    <row r="344">
      <c r="I344" s="4"/>
      <c r="J344" s="4"/>
      <c r="K344" s="4"/>
      <c r="L344" s="51"/>
      <c r="M344" s="51"/>
      <c r="N344" s="51"/>
      <c r="O344" s="52"/>
      <c r="P344" s="52"/>
      <c r="Q344" s="52"/>
      <c r="R344" s="53"/>
      <c r="S344" s="53"/>
      <c r="T344" s="53"/>
      <c r="U344" s="54"/>
      <c r="V344" s="54"/>
      <c r="W344" s="54"/>
    </row>
    <row r="345">
      <c r="I345" s="4"/>
      <c r="J345" s="4"/>
      <c r="K345" s="4"/>
      <c r="L345" s="51"/>
      <c r="M345" s="51"/>
      <c r="N345" s="51"/>
      <c r="O345" s="52"/>
      <c r="P345" s="52"/>
      <c r="Q345" s="52"/>
      <c r="R345" s="53"/>
      <c r="S345" s="53"/>
      <c r="T345" s="53"/>
      <c r="U345" s="54"/>
      <c r="V345" s="54"/>
      <c r="W345" s="54"/>
    </row>
    <row r="346">
      <c r="I346" s="4"/>
      <c r="J346" s="4"/>
      <c r="K346" s="4"/>
      <c r="L346" s="51"/>
      <c r="M346" s="51"/>
      <c r="N346" s="51"/>
      <c r="O346" s="52"/>
      <c r="P346" s="52"/>
      <c r="Q346" s="52"/>
      <c r="R346" s="53"/>
      <c r="S346" s="53"/>
      <c r="T346" s="53"/>
      <c r="U346" s="54"/>
      <c r="V346" s="54"/>
      <c r="W346" s="54"/>
    </row>
    <row r="347">
      <c r="I347" s="4"/>
      <c r="J347" s="4"/>
      <c r="K347" s="4"/>
      <c r="L347" s="51"/>
      <c r="M347" s="51"/>
      <c r="N347" s="51"/>
      <c r="O347" s="52"/>
      <c r="P347" s="52"/>
      <c r="Q347" s="52"/>
      <c r="R347" s="53"/>
      <c r="S347" s="53"/>
      <c r="T347" s="53"/>
      <c r="U347" s="54"/>
      <c r="V347" s="54"/>
      <c r="W347" s="54"/>
    </row>
    <row r="348">
      <c r="I348" s="4"/>
      <c r="J348" s="4"/>
      <c r="K348" s="4"/>
      <c r="L348" s="51"/>
      <c r="M348" s="51"/>
      <c r="N348" s="51"/>
      <c r="O348" s="52"/>
      <c r="P348" s="52"/>
      <c r="Q348" s="52"/>
      <c r="R348" s="53"/>
      <c r="S348" s="53"/>
      <c r="T348" s="53"/>
      <c r="U348" s="54"/>
      <c r="V348" s="54"/>
      <c r="W348" s="54"/>
    </row>
    <row r="349">
      <c r="I349" s="4"/>
      <c r="J349" s="4"/>
      <c r="K349" s="4"/>
      <c r="L349" s="51"/>
      <c r="M349" s="51"/>
      <c r="N349" s="51"/>
      <c r="O349" s="52"/>
      <c r="P349" s="52"/>
      <c r="Q349" s="52"/>
      <c r="R349" s="53"/>
      <c r="S349" s="53"/>
      <c r="T349" s="53"/>
      <c r="U349" s="54"/>
      <c r="V349" s="54"/>
      <c r="W349" s="54"/>
    </row>
    <row r="350">
      <c r="I350" s="4"/>
      <c r="J350" s="4"/>
      <c r="K350" s="4"/>
      <c r="L350" s="51"/>
      <c r="M350" s="51"/>
      <c r="N350" s="51"/>
      <c r="O350" s="52"/>
      <c r="P350" s="52"/>
      <c r="Q350" s="52"/>
      <c r="R350" s="53"/>
      <c r="S350" s="53"/>
      <c r="T350" s="53"/>
      <c r="U350" s="54"/>
      <c r="V350" s="54"/>
      <c r="W350" s="54"/>
    </row>
    <row r="351">
      <c r="I351" s="4"/>
      <c r="J351" s="4"/>
      <c r="K351" s="4"/>
      <c r="L351" s="51"/>
      <c r="M351" s="51"/>
      <c r="N351" s="51"/>
      <c r="O351" s="52"/>
      <c r="P351" s="52"/>
      <c r="Q351" s="52"/>
      <c r="R351" s="53"/>
      <c r="S351" s="53"/>
      <c r="T351" s="53"/>
      <c r="U351" s="54"/>
      <c r="V351" s="54"/>
      <c r="W351" s="54"/>
    </row>
    <row r="352">
      <c r="I352" s="4"/>
      <c r="J352" s="4"/>
      <c r="K352" s="4"/>
      <c r="L352" s="51"/>
      <c r="M352" s="51"/>
      <c r="N352" s="51"/>
      <c r="O352" s="52"/>
      <c r="P352" s="52"/>
      <c r="Q352" s="52"/>
      <c r="R352" s="53"/>
      <c r="S352" s="53"/>
      <c r="T352" s="53"/>
      <c r="U352" s="54"/>
      <c r="V352" s="54"/>
      <c r="W352" s="54"/>
    </row>
    <row r="353">
      <c r="I353" s="4"/>
      <c r="J353" s="4"/>
      <c r="K353" s="4"/>
      <c r="L353" s="51"/>
      <c r="M353" s="51"/>
      <c r="N353" s="51"/>
      <c r="O353" s="52"/>
      <c r="P353" s="52"/>
      <c r="Q353" s="52"/>
      <c r="R353" s="53"/>
      <c r="S353" s="53"/>
      <c r="T353" s="53"/>
      <c r="U353" s="54"/>
      <c r="V353" s="54"/>
      <c r="W353" s="54"/>
    </row>
    <row r="354">
      <c r="I354" s="4"/>
      <c r="J354" s="4"/>
      <c r="K354" s="4"/>
      <c r="L354" s="51"/>
      <c r="M354" s="51"/>
      <c r="N354" s="51"/>
      <c r="O354" s="52"/>
      <c r="P354" s="52"/>
      <c r="Q354" s="52"/>
      <c r="R354" s="53"/>
      <c r="S354" s="53"/>
      <c r="T354" s="53"/>
      <c r="U354" s="54"/>
      <c r="V354" s="54"/>
      <c r="W354" s="54"/>
    </row>
    <row r="355">
      <c r="I355" s="4"/>
      <c r="J355" s="4"/>
      <c r="K355" s="4"/>
      <c r="L355" s="51"/>
      <c r="M355" s="51"/>
      <c r="N355" s="51"/>
      <c r="O355" s="52"/>
      <c r="P355" s="52"/>
      <c r="Q355" s="52"/>
      <c r="R355" s="53"/>
      <c r="S355" s="53"/>
      <c r="T355" s="53"/>
      <c r="U355" s="54"/>
      <c r="V355" s="54"/>
      <c r="W355" s="54"/>
    </row>
    <row r="356">
      <c r="I356" s="4"/>
      <c r="J356" s="4"/>
      <c r="K356" s="4"/>
      <c r="L356" s="51"/>
      <c r="M356" s="51"/>
      <c r="N356" s="51"/>
      <c r="O356" s="52"/>
      <c r="P356" s="52"/>
      <c r="Q356" s="52"/>
      <c r="R356" s="53"/>
      <c r="S356" s="53"/>
      <c r="T356" s="53"/>
      <c r="U356" s="54"/>
      <c r="V356" s="54"/>
      <c r="W356" s="54"/>
    </row>
    <row r="357">
      <c r="I357" s="4"/>
      <c r="J357" s="4"/>
      <c r="K357" s="4"/>
      <c r="L357" s="51"/>
      <c r="M357" s="51"/>
      <c r="N357" s="51"/>
      <c r="O357" s="52"/>
      <c r="P357" s="52"/>
      <c r="Q357" s="52"/>
      <c r="R357" s="53"/>
      <c r="S357" s="53"/>
      <c r="T357" s="53"/>
      <c r="U357" s="54"/>
      <c r="V357" s="54"/>
      <c r="W357" s="54"/>
    </row>
    <row r="358">
      <c r="I358" s="4"/>
      <c r="J358" s="4"/>
      <c r="K358" s="4"/>
      <c r="L358" s="51"/>
      <c r="M358" s="51"/>
      <c r="N358" s="51"/>
      <c r="O358" s="52"/>
      <c r="P358" s="52"/>
      <c r="Q358" s="52"/>
      <c r="R358" s="53"/>
      <c r="S358" s="53"/>
      <c r="T358" s="53"/>
      <c r="U358" s="54"/>
      <c r="V358" s="54"/>
      <c r="W358" s="54"/>
    </row>
    <row r="359">
      <c r="I359" s="4"/>
      <c r="J359" s="4"/>
      <c r="K359" s="4"/>
      <c r="L359" s="51"/>
      <c r="M359" s="51"/>
      <c r="N359" s="51"/>
      <c r="O359" s="52"/>
      <c r="P359" s="52"/>
      <c r="Q359" s="52"/>
      <c r="R359" s="53"/>
      <c r="S359" s="53"/>
      <c r="T359" s="53"/>
      <c r="U359" s="54"/>
      <c r="V359" s="54"/>
      <c r="W359" s="54"/>
    </row>
    <row r="360">
      <c r="I360" s="4"/>
      <c r="J360" s="4"/>
      <c r="K360" s="4"/>
      <c r="L360" s="51"/>
      <c r="M360" s="51"/>
      <c r="N360" s="51"/>
      <c r="O360" s="52"/>
      <c r="P360" s="52"/>
      <c r="Q360" s="52"/>
      <c r="R360" s="53"/>
      <c r="S360" s="53"/>
      <c r="T360" s="53"/>
      <c r="U360" s="54"/>
      <c r="V360" s="54"/>
      <c r="W360" s="54"/>
    </row>
    <row r="361">
      <c r="I361" s="4"/>
      <c r="J361" s="4"/>
      <c r="K361" s="4"/>
      <c r="L361" s="51"/>
      <c r="M361" s="51"/>
      <c r="N361" s="51"/>
      <c r="O361" s="52"/>
      <c r="P361" s="52"/>
      <c r="Q361" s="52"/>
      <c r="R361" s="53"/>
      <c r="S361" s="53"/>
      <c r="T361" s="53"/>
      <c r="U361" s="54"/>
      <c r="V361" s="54"/>
      <c r="W361" s="54"/>
    </row>
    <row r="362">
      <c r="I362" s="4"/>
      <c r="J362" s="4"/>
      <c r="K362" s="4"/>
      <c r="L362" s="51"/>
      <c r="M362" s="51"/>
      <c r="N362" s="51"/>
      <c r="O362" s="52"/>
      <c r="P362" s="52"/>
      <c r="Q362" s="52"/>
      <c r="R362" s="53"/>
      <c r="S362" s="53"/>
      <c r="T362" s="53"/>
      <c r="U362" s="54"/>
      <c r="V362" s="54"/>
      <c r="W362" s="54"/>
    </row>
    <row r="363">
      <c r="I363" s="4"/>
      <c r="J363" s="4"/>
      <c r="K363" s="4"/>
      <c r="L363" s="51"/>
      <c r="M363" s="51"/>
      <c r="N363" s="51"/>
      <c r="O363" s="52"/>
      <c r="P363" s="52"/>
      <c r="Q363" s="52"/>
      <c r="R363" s="53"/>
      <c r="S363" s="53"/>
      <c r="T363" s="53"/>
      <c r="U363" s="54"/>
      <c r="V363" s="54"/>
      <c r="W363" s="54"/>
    </row>
    <row r="364">
      <c r="I364" s="4"/>
      <c r="J364" s="4"/>
      <c r="K364" s="4"/>
      <c r="L364" s="51"/>
      <c r="M364" s="51"/>
      <c r="N364" s="51"/>
      <c r="O364" s="52"/>
      <c r="P364" s="52"/>
      <c r="Q364" s="52"/>
      <c r="R364" s="53"/>
      <c r="S364" s="53"/>
      <c r="T364" s="53"/>
      <c r="U364" s="54"/>
      <c r="V364" s="54"/>
      <c r="W364" s="54"/>
    </row>
    <row r="365">
      <c r="I365" s="4"/>
      <c r="J365" s="4"/>
      <c r="K365" s="4"/>
      <c r="L365" s="51"/>
      <c r="M365" s="51"/>
      <c r="N365" s="51"/>
      <c r="O365" s="52"/>
      <c r="P365" s="52"/>
      <c r="Q365" s="52"/>
      <c r="R365" s="53"/>
      <c r="S365" s="53"/>
      <c r="T365" s="53"/>
      <c r="U365" s="54"/>
      <c r="V365" s="54"/>
      <c r="W365" s="54"/>
    </row>
    <row r="366">
      <c r="I366" s="4"/>
      <c r="J366" s="4"/>
      <c r="K366" s="4"/>
      <c r="L366" s="51"/>
      <c r="M366" s="51"/>
      <c r="N366" s="51"/>
      <c r="O366" s="52"/>
      <c r="P366" s="52"/>
      <c r="Q366" s="52"/>
      <c r="R366" s="53"/>
      <c r="S366" s="53"/>
      <c r="T366" s="53"/>
      <c r="U366" s="54"/>
      <c r="V366" s="54"/>
      <c r="W366" s="54"/>
    </row>
    <row r="367">
      <c r="I367" s="4"/>
      <c r="J367" s="4"/>
      <c r="K367" s="4"/>
      <c r="L367" s="51"/>
      <c r="M367" s="51"/>
      <c r="N367" s="51"/>
      <c r="O367" s="52"/>
      <c r="P367" s="52"/>
      <c r="Q367" s="52"/>
      <c r="R367" s="53"/>
      <c r="S367" s="53"/>
      <c r="T367" s="53"/>
      <c r="U367" s="54"/>
      <c r="V367" s="54"/>
      <c r="W367" s="54"/>
    </row>
    <row r="368">
      <c r="I368" s="4"/>
      <c r="J368" s="4"/>
      <c r="K368" s="4"/>
      <c r="L368" s="51"/>
      <c r="M368" s="51"/>
      <c r="N368" s="51"/>
      <c r="O368" s="52"/>
      <c r="P368" s="52"/>
      <c r="Q368" s="52"/>
      <c r="R368" s="53"/>
      <c r="S368" s="53"/>
      <c r="T368" s="53"/>
      <c r="U368" s="54"/>
      <c r="V368" s="54"/>
      <c r="W368" s="54"/>
    </row>
    <row r="369">
      <c r="I369" s="4"/>
      <c r="J369" s="4"/>
      <c r="K369" s="4"/>
      <c r="L369" s="51"/>
      <c r="M369" s="51"/>
      <c r="N369" s="51"/>
      <c r="O369" s="52"/>
      <c r="P369" s="52"/>
      <c r="Q369" s="52"/>
      <c r="R369" s="53"/>
      <c r="S369" s="53"/>
      <c r="T369" s="53"/>
      <c r="U369" s="54"/>
      <c r="V369" s="54"/>
      <c r="W369" s="54"/>
    </row>
    <row r="370">
      <c r="I370" s="4"/>
      <c r="J370" s="4"/>
      <c r="K370" s="4"/>
      <c r="L370" s="51"/>
      <c r="M370" s="51"/>
      <c r="N370" s="51"/>
      <c r="O370" s="52"/>
      <c r="P370" s="52"/>
      <c r="Q370" s="52"/>
      <c r="R370" s="53"/>
      <c r="S370" s="53"/>
      <c r="T370" s="53"/>
      <c r="U370" s="54"/>
      <c r="V370" s="54"/>
      <c r="W370" s="54"/>
    </row>
    <row r="371">
      <c r="I371" s="4"/>
      <c r="J371" s="4"/>
      <c r="K371" s="4"/>
      <c r="L371" s="51"/>
      <c r="M371" s="51"/>
      <c r="N371" s="51"/>
      <c r="O371" s="52"/>
      <c r="P371" s="52"/>
      <c r="Q371" s="52"/>
      <c r="R371" s="53"/>
      <c r="S371" s="53"/>
      <c r="T371" s="53"/>
      <c r="U371" s="54"/>
      <c r="V371" s="54"/>
      <c r="W371" s="54"/>
    </row>
    <row r="372">
      <c r="I372" s="4"/>
      <c r="J372" s="4"/>
      <c r="K372" s="4"/>
      <c r="L372" s="51"/>
      <c r="M372" s="51"/>
      <c r="N372" s="51"/>
      <c r="O372" s="52"/>
      <c r="P372" s="52"/>
      <c r="Q372" s="52"/>
      <c r="R372" s="53"/>
      <c r="S372" s="53"/>
      <c r="T372" s="53"/>
      <c r="U372" s="54"/>
      <c r="V372" s="54"/>
      <c r="W372" s="54"/>
    </row>
    <row r="373">
      <c r="I373" s="4"/>
      <c r="J373" s="4"/>
      <c r="K373" s="4"/>
      <c r="L373" s="51"/>
      <c r="M373" s="51"/>
      <c r="N373" s="51"/>
      <c r="O373" s="52"/>
      <c r="P373" s="52"/>
      <c r="Q373" s="52"/>
      <c r="R373" s="53"/>
      <c r="S373" s="53"/>
      <c r="T373" s="53"/>
      <c r="U373" s="54"/>
      <c r="V373" s="54"/>
      <c r="W373" s="54"/>
    </row>
    <row r="374">
      <c r="I374" s="4"/>
      <c r="J374" s="4"/>
      <c r="K374" s="4"/>
      <c r="L374" s="51"/>
      <c r="M374" s="51"/>
      <c r="N374" s="51"/>
      <c r="O374" s="52"/>
      <c r="P374" s="52"/>
      <c r="Q374" s="52"/>
      <c r="R374" s="53"/>
      <c r="S374" s="53"/>
      <c r="T374" s="53"/>
      <c r="U374" s="54"/>
      <c r="V374" s="54"/>
      <c r="W374" s="54"/>
    </row>
    <row r="375">
      <c r="I375" s="4"/>
      <c r="J375" s="4"/>
      <c r="K375" s="4"/>
      <c r="L375" s="51"/>
      <c r="M375" s="51"/>
      <c r="N375" s="51"/>
      <c r="O375" s="52"/>
      <c r="P375" s="52"/>
      <c r="Q375" s="52"/>
      <c r="R375" s="53"/>
      <c r="S375" s="53"/>
      <c r="T375" s="53"/>
      <c r="U375" s="54"/>
      <c r="V375" s="54"/>
      <c r="W375" s="54"/>
    </row>
    <row r="376">
      <c r="I376" s="4"/>
      <c r="J376" s="4"/>
      <c r="K376" s="4"/>
      <c r="L376" s="51"/>
      <c r="M376" s="51"/>
      <c r="N376" s="51"/>
      <c r="O376" s="52"/>
      <c r="P376" s="52"/>
      <c r="Q376" s="52"/>
      <c r="R376" s="53"/>
      <c r="S376" s="53"/>
      <c r="T376" s="53"/>
      <c r="U376" s="54"/>
      <c r="V376" s="54"/>
      <c r="W376" s="54"/>
    </row>
    <row r="377">
      <c r="I377" s="4"/>
      <c r="J377" s="4"/>
      <c r="K377" s="4"/>
      <c r="L377" s="51"/>
      <c r="M377" s="51"/>
      <c r="N377" s="51"/>
      <c r="O377" s="52"/>
      <c r="P377" s="52"/>
      <c r="Q377" s="52"/>
      <c r="R377" s="53"/>
      <c r="S377" s="53"/>
      <c r="T377" s="53"/>
      <c r="U377" s="54"/>
      <c r="V377" s="54"/>
      <c r="W377" s="54"/>
    </row>
    <row r="378">
      <c r="I378" s="4"/>
      <c r="J378" s="4"/>
      <c r="K378" s="4"/>
      <c r="L378" s="51"/>
      <c r="M378" s="51"/>
      <c r="N378" s="51"/>
      <c r="O378" s="52"/>
      <c r="P378" s="52"/>
      <c r="Q378" s="52"/>
      <c r="R378" s="53"/>
      <c r="S378" s="53"/>
      <c r="T378" s="53"/>
      <c r="U378" s="54"/>
      <c r="V378" s="54"/>
      <c r="W378" s="54"/>
    </row>
    <row r="379">
      <c r="I379" s="4"/>
      <c r="J379" s="4"/>
      <c r="K379" s="4"/>
      <c r="L379" s="51"/>
      <c r="M379" s="51"/>
      <c r="N379" s="51"/>
      <c r="O379" s="52"/>
      <c r="P379" s="52"/>
      <c r="Q379" s="52"/>
      <c r="R379" s="53"/>
      <c r="S379" s="53"/>
      <c r="T379" s="53"/>
      <c r="U379" s="54"/>
      <c r="V379" s="54"/>
      <c r="W379" s="54"/>
    </row>
    <row r="380">
      <c r="I380" s="4"/>
      <c r="J380" s="4"/>
      <c r="K380" s="4"/>
      <c r="L380" s="51"/>
      <c r="M380" s="51"/>
      <c r="N380" s="51"/>
      <c r="O380" s="52"/>
      <c r="P380" s="52"/>
      <c r="Q380" s="52"/>
      <c r="R380" s="53"/>
      <c r="S380" s="53"/>
      <c r="T380" s="53"/>
      <c r="U380" s="54"/>
      <c r="V380" s="54"/>
      <c r="W380" s="54"/>
    </row>
    <row r="381">
      <c r="I381" s="4"/>
      <c r="J381" s="4"/>
      <c r="K381" s="4"/>
      <c r="L381" s="51"/>
      <c r="M381" s="51"/>
      <c r="N381" s="51"/>
      <c r="O381" s="52"/>
      <c r="P381" s="52"/>
      <c r="Q381" s="52"/>
      <c r="R381" s="53"/>
      <c r="S381" s="53"/>
      <c r="T381" s="53"/>
      <c r="U381" s="54"/>
      <c r="V381" s="54"/>
      <c r="W381" s="54"/>
    </row>
    <row r="382">
      <c r="I382" s="4"/>
      <c r="J382" s="4"/>
      <c r="K382" s="4"/>
      <c r="L382" s="51"/>
      <c r="M382" s="51"/>
      <c r="N382" s="51"/>
      <c r="O382" s="52"/>
      <c r="P382" s="52"/>
      <c r="Q382" s="52"/>
      <c r="R382" s="53"/>
      <c r="S382" s="53"/>
      <c r="T382" s="53"/>
      <c r="U382" s="54"/>
      <c r="V382" s="54"/>
      <c r="W382" s="54"/>
    </row>
    <row r="383">
      <c r="I383" s="4"/>
      <c r="J383" s="4"/>
      <c r="K383" s="4"/>
      <c r="L383" s="51"/>
      <c r="M383" s="51"/>
      <c r="N383" s="51"/>
      <c r="O383" s="52"/>
      <c r="P383" s="52"/>
      <c r="Q383" s="52"/>
      <c r="R383" s="53"/>
      <c r="S383" s="53"/>
      <c r="T383" s="53"/>
      <c r="U383" s="54"/>
      <c r="V383" s="54"/>
      <c r="W383" s="54"/>
    </row>
    <row r="384">
      <c r="I384" s="4"/>
      <c r="J384" s="4"/>
      <c r="K384" s="4"/>
      <c r="L384" s="51"/>
      <c r="M384" s="51"/>
      <c r="N384" s="51"/>
      <c r="O384" s="52"/>
      <c r="P384" s="52"/>
      <c r="Q384" s="52"/>
      <c r="R384" s="53"/>
      <c r="S384" s="53"/>
      <c r="T384" s="53"/>
      <c r="U384" s="54"/>
      <c r="V384" s="54"/>
      <c r="W384" s="54"/>
    </row>
    <row r="385">
      <c r="I385" s="4"/>
      <c r="J385" s="4"/>
      <c r="K385" s="4"/>
      <c r="L385" s="51"/>
      <c r="M385" s="51"/>
      <c r="N385" s="51"/>
      <c r="O385" s="52"/>
      <c r="P385" s="52"/>
      <c r="Q385" s="52"/>
      <c r="R385" s="53"/>
      <c r="S385" s="53"/>
      <c r="T385" s="53"/>
      <c r="U385" s="54"/>
      <c r="V385" s="54"/>
      <c r="W385" s="54"/>
    </row>
    <row r="386">
      <c r="I386" s="4"/>
      <c r="J386" s="4"/>
      <c r="K386" s="4"/>
      <c r="L386" s="51"/>
      <c r="M386" s="51"/>
      <c r="N386" s="51"/>
      <c r="O386" s="52"/>
      <c r="P386" s="52"/>
      <c r="Q386" s="52"/>
      <c r="R386" s="53"/>
      <c r="S386" s="53"/>
      <c r="T386" s="53"/>
      <c r="U386" s="54"/>
      <c r="V386" s="54"/>
      <c r="W386" s="54"/>
    </row>
    <row r="387">
      <c r="I387" s="4"/>
      <c r="J387" s="4"/>
      <c r="K387" s="4"/>
      <c r="L387" s="51"/>
      <c r="M387" s="51"/>
      <c r="N387" s="51"/>
      <c r="O387" s="52"/>
      <c r="P387" s="52"/>
      <c r="Q387" s="52"/>
      <c r="R387" s="53"/>
      <c r="S387" s="53"/>
      <c r="T387" s="53"/>
      <c r="U387" s="54"/>
      <c r="V387" s="54"/>
      <c r="W387" s="54"/>
    </row>
    <row r="388">
      <c r="I388" s="4"/>
      <c r="J388" s="4"/>
      <c r="K388" s="4"/>
      <c r="L388" s="51"/>
      <c r="M388" s="51"/>
      <c r="N388" s="51"/>
      <c r="O388" s="52"/>
      <c r="P388" s="52"/>
      <c r="Q388" s="52"/>
      <c r="R388" s="53"/>
      <c r="S388" s="53"/>
      <c r="T388" s="53"/>
      <c r="U388" s="54"/>
      <c r="V388" s="54"/>
      <c r="W388" s="54"/>
    </row>
    <row r="389">
      <c r="I389" s="4"/>
      <c r="J389" s="4"/>
      <c r="K389" s="4"/>
      <c r="L389" s="51"/>
      <c r="M389" s="51"/>
      <c r="N389" s="51"/>
      <c r="O389" s="52"/>
      <c r="P389" s="52"/>
      <c r="Q389" s="52"/>
      <c r="R389" s="53"/>
      <c r="S389" s="53"/>
      <c r="T389" s="53"/>
      <c r="U389" s="54"/>
      <c r="V389" s="54"/>
      <c r="W389" s="54"/>
    </row>
    <row r="390">
      <c r="I390" s="4"/>
      <c r="J390" s="4"/>
      <c r="K390" s="4"/>
      <c r="L390" s="51"/>
      <c r="M390" s="51"/>
      <c r="N390" s="51"/>
      <c r="O390" s="52"/>
      <c r="P390" s="52"/>
      <c r="Q390" s="52"/>
      <c r="R390" s="53"/>
      <c r="S390" s="53"/>
      <c r="T390" s="53"/>
      <c r="U390" s="54"/>
      <c r="V390" s="54"/>
      <c r="W390" s="54"/>
    </row>
    <row r="391">
      <c r="I391" s="4"/>
      <c r="J391" s="4"/>
      <c r="K391" s="4"/>
      <c r="L391" s="51"/>
      <c r="M391" s="51"/>
      <c r="N391" s="51"/>
      <c r="O391" s="52"/>
      <c r="P391" s="52"/>
      <c r="Q391" s="52"/>
      <c r="R391" s="53"/>
      <c r="S391" s="53"/>
      <c r="T391" s="53"/>
      <c r="U391" s="54"/>
      <c r="V391" s="54"/>
      <c r="W391" s="54"/>
    </row>
    <row r="392">
      <c r="I392" s="4"/>
      <c r="J392" s="4"/>
      <c r="K392" s="4"/>
      <c r="L392" s="51"/>
      <c r="M392" s="51"/>
      <c r="N392" s="51"/>
      <c r="O392" s="52"/>
      <c r="P392" s="52"/>
      <c r="Q392" s="52"/>
      <c r="R392" s="53"/>
      <c r="S392" s="53"/>
      <c r="T392" s="53"/>
      <c r="U392" s="54"/>
      <c r="V392" s="54"/>
      <c r="W392" s="54"/>
    </row>
    <row r="393">
      <c r="I393" s="4"/>
      <c r="J393" s="4"/>
      <c r="K393" s="4"/>
      <c r="L393" s="51"/>
      <c r="M393" s="51"/>
      <c r="N393" s="51"/>
      <c r="O393" s="52"/>
      <c r="P393" s="52"/>
      <c r="Q393" s="52"/>
      <c r="R393" s="53"/>
      <c r="S393" s="53"/>
      <c r="T393" s="53"/>
      <c r="U393" s="54"/>
      <c r="V393" s="54"/>
      <c r="W393" s="54"/>
    </row>
    <row r="394">
      <c r="I394" s="4"/>
      <c r="J394" s="4"/>
      <c r="K394" s="4"/>
      <c r="L394" s="51"/>
      <c r="M394" s="51"/>
      <c r="N394" s="51"/>
      <c r="O394" s="52"/>
      <c r="P394" s="52"/>
      <c r="Q394" s="52"/>
      <c r="R394" s="53"/>
      <c r="S394" s="53"/>
      <c r="T394" s="53"/>
      <c r="U394" s="54"/>
      <c r="V394" s="54"/>
      <c r="W394" s="54"/>
    </row>
    <row r="395">
      <c r="I395" s="4"/>
      <c r="J395" s="4"/>
      <c r="K395" s="4"/>
      <c r="L395" s="51"/>
      <c r="M395" s="51"/>
      <c r="N395" s="51"/>
      <c r="O395" s="52"/>
      <c r="P395" s="52"/>
      <c r="Q395" s="52"/>
      <c r="R395" s="53"/>
      <c r="S395" s="53"/>
      <c r="T395" s="53"/>
      <c r="U395" s="54"/>
      <c r="V395" s="54"/>
      <c r="W395" s="54"/>
    </row>
    <row r="396">
      <c r="I396" s="4"/>
      <c r="J396" s="4"/>
      <c r="K396" s="4"/>
      <c r="L396" s="51"/>
      <c r="M396" s="51"/>
      <c r="N396" s="51"/>
      <c r="O396" s="52"/>
      <c r="P396" s="52"/>
      <c r="Q396" s="52"/>
      <c r="R396" s="53"/>
      <c r="S396" s="53"/>
      <c r="T396" s="53"/>
      <c r="U396" s="54"/>
      <c r="V396" s="54"/>
      <c r="W396" s="54"/>
    </row>
    <row r="397">
      <c r="I397" s="4"/>
      <c r="J397" s="4"/>
      <c r="K397" s="4"/>
      <c r="L397" s="51"/>
      <c r="M397" s="51"/>
      <c r="N397" s="51"/>
      <c r="O397" s="52"/>
      <c r="P397" s="52"/>
      <c r="Q397" s="52"/>
      <c r="R397" s="53"/>
      <c r="S397" s="53"/>
      <c r="T397" s="53"/>
      <c r="U397" s="54"/>
      <c r="V397" s="54"/>
      <c r="W397" s="54"/>
    </row>
    <row r="398">
      <c r="I398" s="4"/>
      <c r="J398" s="4"/>
      <c r="K398" s="4"/>
      <c r="L398" s="51"/>
      <c r="M398" s="51"/>
      <c r="N398" s="51"/>
      <c r="O398" s="52"/>
      <c r="P398" s="52"/>
      <c r="Q398" s="52"/>
      <c r="R398" s="53"/>
      <c r="S398" s="53"/>
      <c r="T398" s="53"/>
      <c r="U398" s="54"/>
      <c r="V398" s="54"/>
      <c r="W398" s="54"/>
    </row>
    <row r="399">
      <c r="I399" s="4"/>
      <c r="J399" s="4"/>
      <c r="K399" s="4"/>
      <c r="L399" s="51"/>
      <c r="M399" s="51"/>
      <c r="N399" s="51"/>
      <c r="O399" s="52"/>
      <c r="P399" s="52"/>
      <c r="Q399" s="52"/>
      <c r="R399" s="53"/>
      <c r="S399" s="53"/>
      <c r="T399" s="53"/>
      <c r="U399" s="54"/>
      <c r="V399" s="54"/>
      <c r="W399" s="54"/>
    </row>
    <row r="400">
      <c r="I400" s="4"/>
      <c r="J400" s="4"/>
      <c r="K400" s="4"/>
      <c r="L400" s="51"/>
      <c r="M400" s="51"/>
      <c r="N400" s="51"/>
      <c r="O400" s="52"/>
      <c r="P400" s="52"/>
      <c r="Q400" s="52"/>
      <c r="R400" s="53"/>
      <c r="S400" s="53"/>
      <c r="T400" s="53"/>
      <c r="U400" s="54"/>
      <c r="V400" s="54"/>
      <c r="W400" s="54"/>
    </row>
    <row r="401">
      <c r="I401" s="4"/>
      <c r="J401" s="4"/>
      <c r="K401" s="4"/>
      <c r="L401" s="51"/>
      <c r="M401" s="51"/>
      <c r="N401" s="51"/>
      <c r="O401" s="52"/>
      <c r="P401" s="52"/>
      <c r="Q401" s="52"/>
      <c r="R401" s="53"/>
      <c r="S401" s="53"/>
      <c r="T401" s="53"/>
      <c r="U401" s="54"/>
      <c r="V401" s="54"/>
      <c r="W401" s="54"/>
    </row>
    <row r="402">
      <c r="I402" s="4"/>
      <c r="J402" s="4"/>
      <c r="K402" s="4"/>
      <c r="L402" s="51"/>
      <c r="M402" s="51"/>
      <c r="N402" s="51"/>
      <c r="O402" s="52"/>
      <c r="P402" s="52"/>
      <c r="Q402" s="52"/>
      <c r="R402" s="53"/>
      <c r="S402" s="53"/>
      <c r="T402" s="53"/>
      <c r="U402" s="54"/>
      <c r="V402" s="54"/>
      <c r="W402" s="54"/>
    </row>
    <row r="403">
      <c r="I403" s="4"/>
      <c r="J403" s="4"/>
      <c r="K403" s="4"/>
      <c r="L403" s="51"/>
      <c r="M403" s="51"/>
      <c r="N403" s="51"/>
      <c r="O403" s="52"/>
      <c r="P403" s="52"/>
      <c r="Q403" s="52"/>
      <c r="R403" s="53"/>
      <c r="S403" s="53"/>
      <c r="T403" s="53"/>
      <c r="U403" s="54"/>
      <c r="V403" s="54"/>
      <c r="W403" s="54"/>
    </row>
    <row r="404">
      <c r="I404" s="4"/>
      <c r="J404" s="4"/>
      <c r="K404" s="4"/>
      <c r="L404" s="51"/>
      <c r="M404" s="51"/>
      <c r="N404" s="51"/>
      <c r="O404" s="52"/>
      <c r="P404" s="52"/>
      <c r="Q404" s="52"/>
      <c r="R404" s="53"/>
      <c r="S404" s="53"/>
      <c r="T404" s="53"/>
      <c r="U404" s="54"/>
      <c r="V404" s="54"/>
      <c r="W404" s="54"/>
    </row>
    <row r="405">
      <c r="I405" s="4"/>
      <c r="J405" s="4"/>
      <c r="K405" s="4"/>
      <c r="L405" s="51"/>
      <c r="M405" s="51"/>
      <c r="N405" s="51"/>
      <c r="O405" s="52"/>
      <c r="P405" s="52"/>
      <c r="Q405" s="52"/>
      <c r="R405" s="53"/>
      <c r="S405" s="53"/>
      <c r="T405" s="53"/>
      <c r="U405" s="54"/>
      <c r="V405" s="54"/>
      <c r="W405" s="54"/>
    </row>
    <row r="406">
      <c r="I406" s="4"/>
      <c r="J406" s="4"/>
      <c r="K406" s="4"/>
      <c r="L406" s="51"/>
      <c r="M406" s="51"/>
      <c r="N406" s="51"/>
      <c r="O406" s="52"/>
      <c r="P406" s="52"/>
      <c r="Q406" s="52"/>
      <c r="R406" s="53"/>
      <c r="S406" s="53"/>
      <c r="T406" s="53"/>
      <c r="U406" s="54"/>
      <c r="V406" s="54"/>
      <c r="W406" s="54"/>
    </row>
    <row r="407">
      <c r="I407" s="4"/>
      <c r="J407" s="4"/>
      <c r="K407" s="4"/>
      <c r="L407" s="51"/>
      <c r="M407" s="51"/>
      <c r="N407" s="51"/>
      <c r="O407" s="52"/>
      <c r="P407" s="52"/>
      <c r="Q407" s="52"/>
      <c r="R407" s="53"/>
      <c r="S407" s="53"/>
      <c r="T407" s="53"/>
      <c r="U407" s="54"/>
      <c r="V407" s="54"/>
      <c r="W407" s="54"/>
    </row>
    <row r="408">
      <c r="I408" s="4"/>
      <c r="J408" s="4"/>
      <c r="K408" s="4"/>
      <c r="L408" s="51"/>
      <c r="M408" s="51"/>
      <c r="N408" s="51"/>
      <c r="O408" s="52"/>
      <c r="P408" s="52"/>
      <c r="Q408" s="52"/>
      <c r="R408" s="53"/>
      <c r="S408" s="53"/>
      <c r="T408" s="53"/>
      <c r="U408" s="54"/>
      <c r="V408" s="54"/>
      <c r="W408" s="54"/>
    </row>
    <row r="409">
      <c r="I409" s="4"/>
      <c r="J409" s="4"/>
      <c r="K409" s="4"/>
      <c r="L409" s="51"/>
      <c r="M409" s="51"/>
      <c r="N409" s="51"/>
      <c r="O409" s="52"/>
      <c r="P409" s="52"/>
      <c r="Q409" s="52"/>
      <c r="R409" s="53"/>
      <c r="S409" s="53"/>
      <c r="T409" s="53"/>
      <c r="U409" s="54"/>
      <c r="V409" s="54"/>
      <c r="W409" s="54"/>
    </row>
    <row r="410">
      <c r="I410" s="4"/>
      <c r="J410" s="4"/>
      <c r="K410" s="4"/>
      <c r="L410" s="51"/>
      <c r="M410" s="51"/>
      <c r="N410" s="51"/>
      <c r="O410" s="52"/>
      <c r="P410" s="52"/>
      <c r="Q410" s="52"/>
      <c r="R410" s="53"/>
      <c r="S410" s="53"/>
      <c r="T410" s="53"/>
      <c r="U410" s="54"/>
      <c r="V410" s="54"/>
      <c r="W410" s="54"/>
    </row>
    <row r="411">
      <c r="I411" s="4"/>
      <c r="J411" s="4"/>
      <c r="K411" s="4"/>
      <c r="L411" s="51"/>
      <c r="M411" s="51"/>
      <c r="N411" s="51"/>
      <c r="O411" s="52"/>
      <c r="P411" s="52"/>
      <c r="Q411" s="52"/>
      <c r="R411" s="53"/>
      <c r="S411" s="53"/>
      <c r="T411" s="53"/>
      <c r="U411" s="54"/>
      <c r="V411" s="54"/>
      <c r="W411" s="54"/>
    </row>
    <row r="412">
      <c r="I412" s="4"/>
      <c r="J412" s="4"/>
      <c r="K412" s="4"/>
      <c r="L412" s="51"/>
      <c r="M412" s="51"/>
      <c r="N412" s="51"/>
      <c r="O412" s="52"/>
      <c r="P412" s="52"/>
      <c r="Q412" s="52"/>
      <c r="R412" s="53"/>
      <c r="S412" s="53"/>
      <c r="T412" s="53"/>
      <c r="U412" s="54"/>
      <c r="V412" s="54"/>
      <c r="W412" s="54"/>
    </row>
    <row r="413">
      <c r="I413" s="4"/>
      <c r="J413" s="4"/>
      <c r="K413" s="4"/>
      <c r="L413" s="51"/>
      <c r="M413" s="51"/>
      <c r="N413" s="51"/>
      <c r="O413" s="52"/>
      <c r="P413" s="52"/>
      <c r="Q413" s="52"/>
      <c r="R413" s="53"/>
      <c r="S413" s="53"/>
      <c r="T413" s="53"/>
      <c r="U413" s="54"/>
      <c r="V413" s="54"/>
      <c r="W413" s="54"/>
    </row>
    <row r="414">
      <c r="I414" s="4"/>
      <c r="J414" s="4"/>
      <c r="K414" s="4"/>
      <c r="L414" s="51"/>
      <c r="M414" s="51"/>
      <c r="N414" s="51"/>
      <c r="O414" s="52"/>
      <c r="P414" s="52"/>
      <c r="Q414" s="52"/>
      <c r="R414" s="53"/>
      <c r="S414" s="53"/>
      <c r="T414" s="53"/>
      <c r="U414" s="54"/>
      <c r="V414" s="54"/>
      <c r="W414" s="54"/>
    </row>
    <row r="415">
      <c r="I415" s="4"/>
      <c r="J415" s="4"/>
      <c r="K415" s="4"/>
      <c r="L415" s="51"/>
      <c r="M415" s="51"/>
      <c r="N415" s="51"/>
      <c r="O415" s="52"/>
      <c r="P415" s="52"/>
      <c r="Q415" s="52"/>
      <c r="R415" s="53"/>
      <c r="S415" s="53"/>
      <c r="T415" s="53"/>
      <c r="U415" s="54"/>
      <c r="V415" s="54"/>
      <c r="W415" s="54"/>
    </row>
    <row r="416">
      <c r="I416" s="4"/>
      <c r="J416" s="4"/>
      <c r="K416" s="4"/>
      <c r="L416" s="51"/>
      <c r="M416" s="51"/>
      <c r="N416" s="51"/>
      <c r="O416" s="52"/>
      <c r="P416" s="52"/>
      <c r="Q416" s="52"/>
      <c r="R416" s="53"/>
      <c r="S416" s="53"/>
      <c r="T416" s="53"/>
      <c r="U416" s="54"/>
      <c r="V416" s="54"/>
      <c r="W416" s="54"/>
    </row>
    <row r="417">
      <c r="I417" s="4"/>
      <c r="J417" s="4"/>
      <c r="K417" s="4"/>
      <c r="L417" s="51"/>
      <c r="M417" s="51"/>
      <c r="N417" s="51"/>
      <c r="O417" s="52"/>
      <c r="P417" s="52"/>
      <c r="Q417" s="52"/>
      <c r="R417" s="53"/>
      <c r="S417" s="53"/>
      <c r="T417" s="53"/>
      <c r="U417" s="54"/>
      <c r="V417" s="54"/>
      <c r="W417" s="54"/>
    </row>
    <row r="418">
      <c r="I418" s="4"/>
      <c r="J418" s="4"/>
      <c r="K418" s="4"/>
      <c r="L418" s="51"/>
      <c r="M418" s="51"/>
      <c r="N418" s="51"/>
      <c r="O418" s="52"/>
      <c r="P418" s="52"/>
      <c r="Q418" s="52"/>
      <c r="R418" s="53"/>
      <c r="S418" s="53"/>
      <c r="T418" s="53"/>
      <c r="U418" s="54"/>
      <c r="V418" s="54"/>
      <c r="W418" s="54"/>
    </row>
    <row r="419">
      <c r="I419" s="4"/>
      <c r="J419" s="4"/>
      <c r="K419" s="4"/>
      <c r="L419" s="51"/>
      <c r="M419" s="51"/>
      <c r="N419" s="51"/>
      <c r="O419" s="52"/>
      <c r="P419" s="52"/>
      <c r="Q419" s="52"/>
      <c r="R419" s="53"/>
      <c r="S419" s="53"/>
      <c r="T419" s="53"/>
      <c r="U419" s="54"/>
      <c r="V419" s="54"/>
      <c r="W419" s="54"/>
    </row>
    <row r="420">
      <c r="I420" s="4"/>
      <c r="J420" s="4"/>
      <c r="K420" s="4"/>
      <c r="L420" s="51"/>
      <c r="M420" s="51"/>
      <c r="N420" s="51"/>
      <c r="O420" s="52"/>
      <c r="P420" s="52"/>
      <c r="Q420" s="52"/>
      <c r="R420" s="53"/>
      <c r="S420" s="53"/>
      <c r="T420" s="53"/>
      <c r="U420" s="54"/>
      <c r="V420" s="54"/>
      <c r="W420" s="54"/>
    </row>
    <row r="421">
      <c r="I421" s="4"/>
      <c r="J421" s="4"/>
      <c r="K421" s="4"/>
      <c r="L421" s="51"/>
      <c r="M421" s="51"/>
      <c r="N421" s="51"/>
      <c r="O421" s="52"/>
      <c r="P421" s="52"/>
      <c r="Q421" s="52"/>
      <c r="R421" s="53"/>
      <c r="S421" s="53"/>
      <c r="T421" s="53"/>
      <c r="U421" s="54"/>
      <c r="V421" s="54"/>
      <c r="W421" s="54"/>
    </row>
    <row r="422">
      <c r="I422" s="4"/>
      <c r="J422" s="4"/>
      <c r="K422" s="4"/>
      <c r="L422" s="51"/>
      <c r="M422" s="51"/>
      <c r="N422" s="51"/>
      <c r="O422" s="52"/>
      <c r="P422" s="52"/>
      <c r="Q422" s="52"/>
      <c r="R422" s="53"/>
      <c r="S422" s="53"/>
      <c r="T422" s="53"/>
      <c r="U422" s="54"/>
      <c r="V422" s="54"/>
      <c r="W422" s="54"/>
    </row>
    <row r="423">
      <c r="I423" s="4"/>
      <c r="J423" s="4"/>
      <c r="K423" s="4"/>
      <c r="L423" s="51"/>
      <c r="M423" s="51"/>
      <c r="N423" s="51"/>
      <c r="O423" s="52"/>
      <c r="P423" s="52"/>
      <c r="Q423" s="52"/>
      <c r="R423" s="53"/>
      <c r="S423" s="53"/>
      <c r="T423" s="53"/>
      <c r="U423" s="54"/>
      <c r="V423" s="54"/>
      <c r="W423" s="54"/>
    </row>
    <row r="424">
      <c r="I424" s="4"/>
      <c r="J424" s="4"/>
      <c r="K424" s="4"/>
      <c r="L424" s="51"/>
      <c r="M424" s="51"/>
      <c r="N424" s="51"/>
      <c r="O424" s="52"/>
      <c r="P424" s="52"/>
      <c r="Q424" s="52"/>
      <c r="R424" s="53"/>
      <c r="S424" s="53"/>
      <c r="T424" s="53"/>
      <c r="U424" s="54"/>
      <c r="V424" s="54"/>
      <c r="W424" s="54"/>
    </row>
    <row r="425">
      <c r="I425" s="4"/>
      <c r="J425" s="4"/>
      <c r="K425" s="4"/>
      <c r="L425" s="51"/>
      <c r="M425" s="51"/>
      <c r="N425" s="51"/>
      <c r="O425" s="52"/>
      <c r="P425" s="52"/>
      <c r="Q425" s="52"/>
      <c r="R425" s="53"/>
      <c r="S425" s="53"/>
      <c r="T425" s="53"/>
      <c r="U425" s="54"/>
      <c r="V425" s="54"/>
      <c r="W425" s="54"/>
    </row>
    <row r="426">
      <c r="I426" s="4"/>
      <c r="J426" s="4"/>
      <c r="K426" s="4"/>
      <c r="L426" s="51"/>
      <c r="M426" s="51"/>
      <c r="N426" s="51"/>
      <c r="O426" s="52"/>
      <c r="P426" s="52"/>
      <c r="Q426" s="52"/>
      <c r="R426" s="53"/>
      <c r="S426" s="53"/>
      <c r="T426" s="53"/>
      <c r="U426" s="54"/>
      <c r="V426" s="54"/>
      <c r="W426" s="54"/>
    </row>
    <row r="427">
      <c r="I427" s="4"/>
      <c r="J427" s="4"/>
      <c r="K427" s="4"/>
      <c r="L427" s="51"/>
      <c r="M427" s="51"/>
      <c r="N427" s="51"/>
      <c r="O427" s="52"/>
      <c r="P427" s="52"/>
      <c r="Q427" s="52"/>
      <c r="R427" s="53"/>
      <c r="S427" s="53"/>
      <c r="T427" s="53"/>
      <c r="U427" s="54"/>
      <c r="V427" s="54"/>
      <c r="W427" s="54"/>
    </row>
    <row r="428">
      <c r="I428" s="4"/>
      <c r="J428" s="4"/>
      <c r="K428" s="4"/>
      <c r="L428" s="51"/>
      <c r="M428" s="51"/>
      <c r="N428" s="51"/>
      <c r="O428" s="52"/>
      <c r="P428" s="52"/>
      <c r="Q428" s="52"/>
      <c r="R428" s="53"/>
      <c r="S428" s="53"/>
      <c r="T428" s="53"/>
      <c r="U428" s="54"/>
      <c r="V428" s="54"/>
      <c r="W428" s="54"/>
    </row>
    <row r="429">
      <c r="I429" s="4"/>
      <c r="J429" s="4"/>
      <c r="K429" s="4"/>
      <c r="L429" s="51"/>
      <c r="M429" s="51"/>
      <c r="N429" s="51"/>
      <c r="O429" s="52"/>
      <c r="P429" s="52"/>
      <c r="Q429" s="52"/>
      <c r="R429" s="53"/>
      <c r="S429" s="53"/>
      <c r="T429" s="53"/>
      <c r="U429" s="54"/>
      <c r="V429" s="54"/>
      <c r="W429" s="54"/>
    </row>
    <row r="430">
      <c r="I430" s="4"/>
      <c r="J430" s="4"/>
      <c r="K430" s="4"/>
      <c r="L430" s="51"/>
      <c r="M430" s="51"/>
      <c r="N430" s="51"/>
      <c r="O430" s="52"/>
      <c r="P430" s="52"/>
      <c r="Q430" s="52"/>
      <c r="R430" s="53"/>
      <c r="S430" s="53"/>
      <c r="T430" s="53"/>
      <c r="U430" s="54"/>
      <c r="V430" s="54"/>
      <c r="W430" s="54"/>
    </row>
    <row r="431">
      <c r="I431" s="4"/>
      <c r="J431" s="4"/>
      <c r="K431" s="4"/>
      <c r="L431" s="51"/>
      <c r="M431" s="51"/>
      <c r="N431" s="51"/>
      <c r="O431" s="52"/>
      <c r="P431" s="52"/>
      <c r="Q431" s="52"/>
      <c r="R431" s="53"/>
      <c r="S431" s="53"/>
      <c r="T431" s="53"/>
      <c r="U431" s="54"/>
      <c r="V431" s="54"/>
      <c r="W431" s="54"/>
    </row>
    <row r="432">
      <c r="I432" s="4"/>
      <c r="J432" s="4"/>
      <c r="K432" s="4"/>
      <c r="L432" s="51"/>
      <c r="M432" s="51"/>
      <c r="N432" s="51"/>
      <c r="O432" s="52"/>
      <c r="P432" s="52"/>
      <c r="Q432" s="52"/>
      <c r="R432" s="53"/>
      <c r="S432" s="53"/>
      <c r="T432" s="53"/>
      <c r="U432" s="54"/>
      <c r="V432" s="54"/>
      <c r="W432" s="54"/>
    </row>
    <row r="433">
      <c r="I433" s="4"/>
      <c r="J433" s="4"/>
      <c r="K433" s="4"/>
      <c r="L433" s="51"/>
      <c r="M433" s="51"/>
      <c r="N433" s="51"/>
      <c r="O433" s="52"/>
      <c r="P433" s="52"/>
      <c r="Q433" s="52"/>
      <c r="R433" s="53"/>
      <c r="S433" s="53"/>
      <c r="T433" s="53"/>
      <c r="U433" s="54"/>
      <c r="V433" s="54"/>
      <c r="W433" s="54"/>
    </row>
    <row r="434">
      <c r="I434" s="4"/>
      <c r="J434" s="4"/>
      <c r="K434" s="4"/>
      <c r="L434" s="51"/>
      <c r="M434" s="51"/>
      <c r="N434" s="51"/>
      <c r="O434" s="52"/>
      <c r="P434" s="52"/>
      <c r="Q434" s="52"/>
      <c r="R434" s="53"/>
      <c r="S434" s="53"/>
      <c r="T434" s="53"/>
      <c r="U434" s="54"/>
      <c r="V434" s="54"/>
      <c r="W434" s="54"/>
    </row>
    <row r="435">
      <c r="I435" s="4"/>
      <c r="J435" s="4"/>
      <c r="K435" s="4"/>
      <c r="L435" s="51"/>
      <c r="M435" s="51"/>
      <c r="N435" s="51"/>
      <c r="O435" s="52"/>
      <c r="P435" s="52"/>
      <c r="Q435" s="52"/>
      <c r="R435" s="53"/>
      <c r="S435" s="53"/>
      <c r="T435" s="53"/>
      <c r="U435" s="54"/>
      <c r="V435" s="54"/>
      <c r="W435" s="54"/>
    </row>
    <row r="436">
      <c r="I436" s="4"/>
      <c r="J436" s="4"/>
      <c r="K436" s="4"/>
      <c r="L436" s="51"/>
      <c r="M436" s="51"/>
      <c r="N436" s="51"/>
      <c r="O436" s="52"/>
      <c r="P436" s="52"/>
      <c r="Q436" s="52"/>
      <c r="R436" s="53"/>
      <c r="S436" s="53"/>
      <c r="T436" s="53"/>
      <c r="U436" s="54"/>
      <c r="V436" s="54"/>
      <c r="W436" s="54"/>
    </row>
    <row r="437">
      <c r="I437" s="4"/>
      <c r="J437" s="4"/>
      <c r="K437" s="4"/>
      <c r="L437" s="51"/>
      <c r="M437" s="51"/>
      <c r="N437" s="51"/>
      <c r="O437" s="52"/>
      <c r="P437" s="52"/>
      <c r="Q437" s="52"/>
      <c r="R437" s="53"/>
      <c r="S437" s="53"/>
      <c r="T437" s="53"/>
      <c r="U437" s="54"/>
      <c r="V437" s="54"/>
      <c r="W437" s="54"/>
    </row>
    <row r="438">
      <c r="I438" s="4"/>
      <c r="J438" s="4"/>
      <c r="K438" s="4"/>
      <c r="L438" s="51"/>
      <c r="M438" s="51"/>
      <c r="N438" s="51"/>
      <c r="O438" s="52"/>
      <c r="P438" s="52"/>
      <c r="Q438" s="52"/>
      <c r="R438" s="53"/>
      <c r="S438" s="53"/>
      <c r="T438" s="53"/>
      <c r="U438" s="54"/>
      <c r="V438" s="54"/>
      <c r="W438" s="54"/>
    </row>
    <row r="439">
      <c r="I439" s="4"/>
      <c r="J439" s="4"/>
      <c r="K439" s="4"/>
      <c r="L439" s="51"/>
      <c r="M439" s="51"/>
      <c r="N439" s="51"/>
      <c r="O439" s="52"/>
      <c r="P439" s="52"/>
      <c r="Q439" s="52"/>
      <c r="R439" s="53"/>
      <c r="S439" s="53"/>
      <c r="T439" s="53"/>
      <c r="U439" s="54"/>
      <c r="V439" s="54"/>
      <c r="W439" s="54"/>
    </row>
    <row r="440">
      <c r="I440" s="4"/>
      <c r="J440" s="4"/>
      <c r="K440" s="4"/>
      <c r="L440" s="51"/>
      <c r="M440" s="51"/>
      <c r="N440" s="51"/>
      <c r="O440" s="52"/>
      <c r="P440" s="52"/>
      <c r="Q440" s="52"/>
      <c r="R440" s="53"/>
      <c r="S440" s="53"/>
      <c r="T440" s="53"/>
      <c r="U440" s="54"/>
      <c r="V440" s="54"/>
      <c r="W440" s="54"/>
    </row>
    <row r="441">
      <c r="I441" s="4"/>
      <c r="J441" s="4"/>
      <c r="K441" s="4"/>
      <c r="L441" s="51"/>
      <c r="M441" s="51"/>
      <c r="N441" s="51"/>
      <c r="O441" s="52"/>
      <c r="P441" s="52"/>
      <c r="Q441" s="52"/>
      <c r="R441" s="53"/>
      <c r="S441" s="53"/>
      <c r="T441" s="53"/>
      <c r="U441" s="54"/>
      <c r="V441" s="54"/>
      <c r="W441" s="54"/>
    </row>
    <row r="442">
      <c r="I442" s="4"/>
      <c r="J442" s="4"/>
      <c r="K442" s="4"/>
      <c r="L442" s="51"/>
      <c r="M442" s="51"/>
      <c r="N442" s="51"/>
      <c r="O442" s="52"/>
      <c r="P442" s="52"/>
      <c r="Q442" s="52"/>
      <c r="R442" s="53"/>
      <c r="S442" s="53"/>
      <c r="T442" s="53"/>
      <c r="U442" s="54"/>
      <c r="V442" s="54"/>
      <c r="W442" s="54"/>
    </row>
    <row r="443">
      <c r="I443" s="4"/>
      <c r="J443" s="4"/>
      <c r="K443" s="4"/>
      <c r="L443" s="51"/>
      <c r="M443" s="51"/>
      <c r="N443" s="51"/>
      <c r="O443" s="52"/>
      <c r="P443" s="52"/>
      <c r="Q443" s="52"/>
      <c r="R443" s="53"/>
      <c r="S443" s="53"/>
      <c r="T443" s="53"/>
      <c r="U443" s="54"/>
      <c r="V443" s="54"/>
      <c r="W443" s="54"/>
    </row>
    <row r="444">
      <c r="I444" s="4"/>
      <c r="J444" s="4"/>
      <c r="K444" s="4"/>
      <c r="L444" s="51"/>
      <c r="M444" s="51"/>
      <c r="N444" s="51"/>
      <c r="O444" s="52"/>
      <c r="P444" s="52"/>
      <c r="Q444" s="52"/>
      <c r="R444" s="53"/>
      <c r="S444" s="53"/>
      <c r="T444" s="53"/>
      <c r="U444" s="54"/>
      <c r="V444" s="54"/>
      <c r="W444" s="54"/>
    </row>
    <row r="445">
      <c r="I445" s="4"/>
      <c r="J445" s="4"/>
      <c r="K445" s="4"/>
      <c r="L445" s="51"/>
      <c r="M445" s="51"/>
      <c r="N445" s="51"/>
      <c r="O445" s="52"/>
      <c r="P445" s="52"/>
      <c r="Q445" s="52"/>
      <c r="R445" s="53"/>
      <c r="S445" s="53"/>
      <c r="T445" s="53"/>
      <c r="U445" s="54"/>
      <c r="V445" s="54"/>
      <c r="W445" s="54"/>
    </row>
    <row r="446">
      <c r="I446" s="4"/>
      <c r="J446" s="4"/>
      <c r="K446" s="4"/>
      <c r="L446" s="51"/>
      <c r="M446" s="51"/>
      <c r="N446" s="51"/>
      <c r="O446" s="52"/>
      <c r="P446" s="52"/>
      <c r="Q446" s="52"/>
      <c r="R446" s="53"/>
      <c r="S446" s="53"/>
      <c r="T446" s="53"/>
      <c r="U446" s="54"/>
      <c r="V446" s="54"/>
      <c r="W446" s="54"/>
    </row>
    <row r="447">
      <c r="I447" s="4"/>
      <c r="J447" s="4"/>
      <c r="K447" s="4"/>
      <c r="L447" s="51"/>
      <c r="M447" s="51"/>
      <c r="N447" s="51"/>
      <c r="O447" s="52"/>
      <c r="P447" s="52"/>
      <c r="Q447" s="52"/>
      <c r="R447" s="53"/>
      <c r="S447" s="53"/>
      <c r="T447" s="53"/>
      <c r="U447" s="54"/>
      <c r="V447" s="54"/>
      <c r="W447" s="54"/>
    </row>
    <row r="448">
      <c r="I448" s="4"/>
      <c r="J448" s="4"/>
      <c r="K448" s="4"/>
      <c r="L448" s="51"/>
      <c r="M448" s="51"/>
      <c r="N448" s="51"/>
      <c r="O448" s="52"/>
      <c r="P448" s="52"/>
      <c r="Q448" s="52"/>
      <c r="R448" s="53"/>
      <c r="S448" s="53"/>
      <c r="T448" s="53"/>
      <c r="U448" s="54"/>
      <c r="V448" s="54"/>
      <c r="W448" s="54"/>
    </row>
    <row r="449">
      <c r="I449" s="4"/>
      <c r="J449" s="4"/>
      <c r="K449" s="4"/>
      <c r="L449" s="51"/>
      <c r="M449" s="51"/>
      <c r="N449" s="51"/>
      <c r="O449" s="52"/>
      <c r="P449" s="52"/>
      <c r="Q449" s="52"/>
      <c r="R449" s="53"/>
      <c r="S449" s="53"/>
      <c r="T449" s="53"/>
      <c r="U449" s="54"/>
      <c r="V449" s="54"/>
      <c r="W449" s="54"/>
    </row>
    <row r="450">
      <c r="I450" s="4"/>
      <c r="J450" s="4"/>
      <c r="K450" s="4"/>
      <c r="L450" s="51"/>
      <c r="M450" s="51"/>
      <c r="N450" s="51"/>
      <c r="O450" s="52"/>
      <c r="P450" s="52"/>
      <c r="Q450" s="52"/>
      <c r="R450" s="53"/>
      <c r="S450" s="53"/>
      <c r="T450" s="53"/>
      <c r="U450" s="54"/>
      <c r="V450" s="54"/>
      <c r="W450" s="54"/>
    </row>
    <row r="451">
      <c r="I451" s="4"/>
      <c r="J451" s="4"/>
      <c r="K451" s="4"/>
      <c r="L451" s="51"/>
      <c r="M451" s="51"/>
      <c r="N451" s="51"/>
      <c r="O451" s="52"/>
      <c r="P451" s="52"/>
      <c r="Q451" s="52"/>
      <c r="R451" s="53"/>
      <c r="S451" s="53"/>
      <c r="T451" s="53"/>
      <c r="U451" s="54"/>
      <c r="V451" s="54"/>
      <c r="W451" s="54"/>
    </row>
    <row r="452">
      <c r="I452" s="4"/>
      <c r="J452" s="4"/>
      <c r="K452" s="4"/>
      <c r="L452" s="51"/>
      <c r="M452" s="51"/>
      <c r="N452" s="51"/>
      <c r="O452" s="52"/>
      <c r="P452" s="52"/>
      <c r="Q452" s="52"/>
      <c r="R452" s="53"/>
      <c r="S452" s="53"/>
      <c r="T452" s="53"/>
      <c r="U452" s="54"/>
      <c r="V452" s="54"/>
      <c r="W452" s="54"/>
    </row>
    <row r="453">
      <c r="I453" s="4"/>
      <c r="J453" s="4"/>
      <c r="K453" s="4"/>
      <c r="L453" s="51"/>
      <c r="M453" s="51"/>
      <c r="N453" s="51"/>
      <c r="O453" s="52"/>
      <c r="P453" s="52"/>
      <c r="Q453" s="52"/>
      <c r="R453" s="53"/>
      <c r="S453" s="53"/>
      <c r="T453" s="53"/>
      <c r="U453" s="54"/>
      <c r="V453" s="54"/>
      <c r="W453" s="54"/>
    </row>
    <row r="454">
      <c r="I454" s="4"/>
      <c r="J454" s="4"/>
      <c r="K454" s="4"/>
      <c r="L454" s="51"/>
      <c r="M454" s="51"/>
      <c r="N454" s="51"/>
      <c r="O454" s="52"/>
      <c r="P454" s="52"/>
      <c r="Q454" s="52"/>
      <c r="R454" s="53"/>
      <c r="S454" s="53"/>
      <c r="T454" s="53"/>
      <c r="U454" s="54"/>
      <c r="V454" s="54"/>
      <c r="W454" s="54"/>
    </row>
    <row r="455">
      <c r="I455" s="4"/>
      <c r="J455" s="4"/>
      <c r="K455" s="4"/>
      <c r="L455" s="51"/>
      <c r="M455" s="51"/>
      <c r="N455" s="51"/>
      <c r="O455" s="52"/>
      <c r="P455" s="52"/>
      <c r="Q455" s="52"/>
      <c r="R455" s="53"/>
      <c r="S455" s="53"/>
      <c r="T455" s="53"/>
      <c r="U455" s="54"/>
      <c r="V455" s="54"/>
      <c r="W455" s="54"/>
    </row>
    <row r="456">
      <c r="I456" s="4"/>
      <c r="J456" s="4"/>
      <c r="K456" s="4"/>
      <c r="L456" s="51"/>
      <c r="M456" s="51"/>
      <c r="N456" s="51"/>
      <c r="O456" s="52"/>
      <c r="P456" s="52"/>
      <c r="Q456" s="52"/>
      <c r="R456" s="53"/>
      <c r="S456" s="53"/>
      <c r="T456" s="53"/>
      <c r="U456" s="54"/>
      <c r="V456" s="54"/>
      <c r="W456" s="54"/>
    </row>
    <row r="457">
      <c r="I457" s="4"/>
      <c r="J457" s="4"/>
      <c r="K457" s="4"/>
      <c r="L457" s="51"/>
      <c r="M457" s="51"/>
      <c r="N457" s="51"/>
      <c r="O457" s="52"/>
      <c r="P457" s="52"/>
      <c r="Q457" s="52"/>
      <c r="R457" s="53"/>
      <c r="S457" s="53"/>
      <c r="T457" s="53"/>
      <c r="U457" s="54"/>
      <c r="V457" s="54"/>
      <c r="W457" s="54"/>
    </row>
    <row r="458">
      <c r="I458" s="4"/>
      <c r="J458" s="4"/>
      <c r="K458" s="4"/>
      <c r="L458" s="51"/>
      <c r="M458" s="51"/>
      <c r="N458" s="51"/>
      <c r="O458" s="52"/>
      <c r="P458" s="52"/>
      <c r="Q458" s="52"/>
      <c r="R458" s="53"/>
      <c r="S458" s="53"/>
      <c r="T458" s="53"/>
      <c r="U458" s="54"/>
      <c r="V458" s="54"/>
      <c r="W458" s="54"/>
    </row>
    <row r="459">
      <c r="I459" s="4"/>
      <c r="J459" s="4"/>
      <c r="K459" s="4"/>
      <c r="L459" s="51"/>
      <c r="M459" s="51"/>
      <c r="N459" s="51"/>
      <c r="O459" s="52"/>
      <c r="P459" s="52"/>
      <c r="Q459" s="52"/>
      <c r="R459" s="53"/>
      <c r="S459" s="53"/>
      <c r="T459" s="53"/>
      <c r="U459" s="54"/>
      <c r="V459" s="54"/>
      <c r="W459" s="54"/>
    </row>
    <row r="460">
      <c r="I460" s="4"/>
      <c r="J460" s="4"/>
      <c r="K460" s="4"/>
      <c r="L460" s="51"/>
      <c r="M460" s="51"/>
      <c r="N460" s="51"/>
      <c r="O460" s="52"/>
      <c r="P460" s="52"/>
      <c r="Q460" s="52"/>
      <c r="R460" s="53"/>
      <c r="S460" s="53"/>
      <c r="T460" s="53"/>
      <c r="U460" s="54"/>
      <c r="V460" s="54"/>
      <c r="W460" s="54"/>
    </row>
    <row r="461">
      <c r="I461" s="4"/>
      <c r="J461" s="4"/>
      <c r="K461" s="4"/>
      <c r="L461" s="51"/>
      <c r="M461" s="51"/>
      <c r="N461" s="51"/>
      <c r="O461" s="52"/>
      <c r="P461" s="52"/>
      <c r="Q461" s="52"/>
      <c r="R461" s="53"/>
      <c r="S461" s="53"/>
      <c r="T461" s="53"/>
      <c r="U461" s="54"/>
      <c r="V461" s="54"/>
      <c r="W461" s="54"/>
    </row>
    <row r="462">
      <c r="I462" s="4"/>
      <c r="J462" s="4"/>
      <c r="K462" s="4"/>
      <c r="L462" s="51"/>
      <c r="M462" s="51"/>
      <c r="N462" s="51"/>
      <c r="O462" s="52"/>
      <c r="P462" s="52"/>
      <c r="Q462" s="52"/>
      <c r="R462" s="53"/>
      <c r="S462" s="53"/>
      <c r="T462" s="53"/>
      <c r="U462" s="54"/>
      <c r="V462" s="54"/>
      <c r="W462" s="54"/>
    </row>
    <row r="463">
      <c r="I463" s="4"/>
      <c r="J463" s="4"/>
      <c r="K463" s="4"/>
      <c r="L463" s="51"/>
      <c r="M463" s="51"/>
      <c r="N463" s="51"/>
      <c r="O463" s="52"/>
      <c r="P463" s="52"/>
      <c r="Q463" s="52"/>
      <c r="R463" s="53"/>
      <c r="S463" s="53"/>
      <c r="T463" s="53"/>
      <c r="U463" s="54"/>
      <c r="V463" s="54"/>
      <c r="W463" s="54"/>
    </row>
    <row r="464">
      <c r="I464" s="4"/>
      <c r="J464" s="4"/>
      <c r="K464" s="4"/>
      <c r="L464" s="51"/>
      <c r="M464" s="51"/>
      <c r="N464" s="51"/>
      <c r="O464" s="52"/>
      <c r="P464" s="52"/>
      <c r="Q464" s="52"/>
      <c r="R464" s="53"/>
      <c r="S464" s="53"/>
      <c r="T464" s="53"/>
      <c r="U464" s="54"/>
      <c r="V464" s="54"/>
      <c r="W464" s="54"/>
    </row>
    <row r="465">
      <c r="I465" s="4"/>
      <c r="J465" s="4"/>
      <c r="K465" s="4"/>
      <c r="L465" s="51"/>
      <c r="M465" s="51"/>
      <c r="N465" s="51"/>
      <c r="O465" s="52"/>
      <c r="P465" s="52"/>
      <c r="Q465" s="52"/>
      <c r="R465" s="53"/>
      <c r="S465" s="53"/>
      <c r="T465" s="53"/>
      <c r="U465" s="54"/>
      <c r="V465" s="54"/>
      <c r="W465" s="54"/>
    </row>
    <row r="466">
      <c r="I466" s="4"/>
      <c r="J466" s="4"/>
      <c r="K466" s="4"/>
      <c r="L466" s="51"/>
      <c r="M466" s="51"/>
      <c r="N466" s="51"/>
      <c r="O466" s="52"/>
      <c r="P466" s="52"/>
      <c r="Q466" s="52"/>
      <c r="R466" s="53"/>
      <c r="S466" s="53"/>
      <c r="T466" s="53"/>
      <c r="U466" s="54"/>
      <c r="V466" s="54"/>
      <c r="W466" s="54"/>
    </row>
    <row r="467">
      <c r="I467" s="4"/>
      <c r="J467" s="4"/>
      <c r="K467" s="4"/>
      <c r="L467" s="51"/>
      <c r="M467" s="51"/>
      <c r="N467" s="51"/>
      <c r="O467" s="52"/>
      <c r="P467" s="52"/>
      <c r="Q467" s="52"/>
      <c r="R467" s="53"/>
      <c r="S467" s="53"/>
      <c r="T467" s="53"/>
      <c r="U467" s="54"/>
      <c r="V467" s="54"/>
      <c r="W467" s="54"/>
    </row>
    <row r="468">
      <c r="I468" s="4"/>
      <c r="J468" s="4"/>
      <c r="K468" s="4"/>
      <c r="L468" s="51"/>
      <c r="M468" s="51"/>
      <c r="N468" s="51"/>
      <c r="O468" s="52"/>
      <c r="P468" s="52"/>
      <c r="Q468" s="52"/>
      <c r="R468" s="53"/>
      <c r="S468" s="53"/>
      <c r="T468" s="53"/>
      <c r="U468" s="54"/>
      <c r="V468" s="54"/>
      <c r="W468" s="54"/>
    </row>
    <row r="469">
      <c r="I469" s="4"/>
      <c r="J469" s="4"/>
      <c r="K469" s="4"/>
      <c r="L469" s="51"/>
      <c r="M469" s="51"/>
      <c r="N469" s="51"/>
      <c r="O469" s="52"/>
      <c r="P469" s="52"/>
      <c r="Q469" s="52"/>
      <c r="R469" s="53"/>
      <c r="S469" s="53"/>
      <c r="T469" s="53"/>
      <c r="U469" s="54"/>
      <c r="V469" s="54"/>
      <c r="W469" s="54"/>
    </row>
    <row r="470">
      <c r="I470" s="4"/>
      <c r="J470" s="4"/>
      <c r="K470" s="4"/>
      <c r="L470" s="51"/>
      <c r="M470" s="51"/>
      <c r="N470" s="51"/>
      <c r="O470" s="52"/>
      <c r="P470" s="52"/>
      <c r="Q470" s="52"/>
      <c r="R470" s="53"/>
      <c r="S470" s="53"/>
      <c r="T470" s="53"/>
      <c r="U470" s="54"/>
      <c r="V470" s="54"/>
      <c r="W470" s="54"/>
    </row>
    <row r="471">
      <c r="I471" s="4"/>
      <c r="J471" s="4"/>
      <c r="K471" s="4"/>
      <c r="L471" s="51"/>
      <c r="M471" s="51"/>
      <c r="N471" s="51"/>
      <c r="O471" s="52"/>
      <c r="P471" s="52"/>
      <c r="Q471" s="52"/>
      <c r="R471" s="53"/>
      <c r="S471" s="53"/>
      <c r="T471" s="53"/>
      <c r="U471" s="54"/>
      <c r="V471" s="54"/>
      <c r="W471" s="54"/>
    </row>
    <row r="472">
      <c r="I472" s="4"/>
      <c r="J472" s="4"/>
      <c r="K472" s="4"/>
      <c r="L472" s="51"/>
      <c r="M472" s="51"/>
      <c r="N472" s="51"/>
      <c r="O472" s="52"/>
      <c r="P472" s="52"/>
      <c r="Q472" s="52"/>
      <c r="R472" s="53"/>
      <c r="S472" s="53"/>
      <c r="T472" s="53"/>
      <c r="U472" s="54"/>
      <c r="V472" s="54"/>
      <c r="W472" s="54"/>
    </row>
    <row r="473">
      <c r="I473" s="4"/>
      <c r="J473" s="4"/>
      <c r="K473" s="4"/>
      <c r="L473" s="51"/>
      <c r="M473" s="51"/>
      <c r="N473" s="51"/>
      <c r="O473" s="52"/>
      <c r="P473" s="52"/>
      <c r="Q473" s="52"/>
      <c r="R473" s="53"/>
      <c r="S473" s="53"/>
      <c r="T473" s="53"/>
      <c r="U473" s="54"/>
      <c r="V473" s="54"/>
      <c r="W473" s="54"/>
    </row>
    <row r="474">
      <c r="I474" s="4"/>
      <c r="J474" s="4"/>
      <c r="K474" s="4"/>
      <c r="L474" s="51"/>
      <c r="M474" s="51"/>
      <c r="N474" s="51"/>
      <c r="O474" s="52"/>
      <c r="P474" s="52"/>
      <c r="Q474" s="52"/>
      <c r="R474" s="53"/>
      <c r="S474" s="53"/>
      <c r="T474" s="53"/>
      <c r="U474" s="54"/>
      <c r="V474" s="54"/>
      <c r="W474" s="54"/>
    </row>
    <row r="475">
      <c r="I475" s="4"/>
      <c r="J475" s="4"/>
      <c r="K475" s="4"/>
      <c r="L475" s="51"/>
      <c r="M475" s="51"/>
      <c r="N475" s="51"/>
      <c r="O475" s="52"/>
      <c r="P475" s="52"/>
      <c r="Q475" s="52"/>
      <c r="R475" s="53"/>
      <c r="S475" s="53"/>
      <c r="T475" s="53"/>
      <c r="U475" s="54"/>
      <c r="V475" s="54"/>
      <c r="W475" s="54"/>
    </row>
    <row r="476">
      <c r="I476" s="4"/>
      <c r="J476" s="4"/>
      <c r="K476" s="4"/>
      <c r="L476" s="51"/>
      <c r="M476" s="51"/>
      <c r="N476" s="51"/>
      <c r="O476" s="52"/>
      <c r="P476" s="52"/>
      <c r="Q476" s="52"/>
      <c r="R476" s="53"/>
      <c r="S476" s="53"/>
      <c r="T476" s="53"/>
      <c r="U476" s="54"/>
      <c r="V476" s="54"/>
      <c r="W476" s="54"/>
    </row>
    <row r="477">
      <c r="I477" s="4"/>
      <c r="J477" s="4"/>
      <c r="K477" s="4"/>
      <c r="L477" s="51"/>
      <c r="M477" s="51"/>
      <c r="N477" s="51"/>
      <c r="O477" s="52"/>
      <c r="P477" s="52"/>
      <c r="Q477" s="52"/>
      <c r="R477" s="53"/>
      <c r="S477" s="53"/>
      <c r="T477" s="53"/>
      <c r="U477" s="54"/>
      <c r="V477" s="54"/>
      <c r="W477" s="54"/>
    </row>
    <row r="478">
      <c r="I478" s="4"/>
      <c r="J478" s="4"/>
      <c r="K478" s="4"/>
      <c r="L478" s="51"/>
      <c r="M478" s="51"/>
      <c r="N478" s="51"/>
      <c r="O478" s="52"/>
      <c r="P478" s="52"/>
      <c r="Q478" s="52"/>
      <c r="R478" s="53"/>
      <c r="S478" s="53"/>
      <c r="T478" s="53"/>
      <c r="U478" s="54"/>
      <c r="V478" s="54"/>
      <c r="W478" s="54"/>
    </row>
    <row r="479">
      <c r="I479" s="4"/>
      <c r="J479" s="4"/>
      <c r="K479" s="4"/>
      <c r="L479" s="51"/>
      <c r="M479" s="51"/>
      <c r="N479" s="51"/>
      <c r="O479" s="52"/>
      <c r="P479" s="52"/>
      <c r="Q479" s="52"/>
      <c r="R479" s="53"/>
      <c r="S479" s="53"/>
      <c r="T479" s="53"/>
      <c r="U479" s="54"/>
      <c r="V479" s="54"/>
      <c r="W479" s="54"/>
    </row>
    <row r="480">
      <c r="I480" s="4"/>
      <c r="J480" s="4"/>
      <c r="K480" s="4"/>
      <c r="L480" s="51"/>
      <c r="M480" s="51"/>
      <c r="N480" s="51"/>
      <c r="O480" s="52"/>
      <c r="P480" s="52"/>
      <c r="Q480" s="52"/>
      <c r="R480" s="53"/>
      <c r="S480" s="53"/>
      <c r="T480" s="53"/>
      <c r="U480" s="54"/>
      <c r="V480" s="54"/>
      <c r="W480" s="54"/>
    </row>
    <row r="481">
      <c r="I481" s="4"/>
      <c r="J481" s="4"/>
      <c r="K481" s="4"/>
      <c r="L481" s="51"/>
      <c r="M481" s="51"/>
      <c r="N481" s="51"/>
      <c r="O481" s="52"/>
      <c r="P481" s="52"/>
      <c r="Q481" s="52"/>
      <c r="R481" s="53"/>
      <c r="S481" s="53"/>
      <c r="T481" s="53"/>
      <c r="U481" s="54"/>
      <c r="V481" s="54"/>
      <c r="W481" s="54"/>
    </row>
    <row r="482">
      <c r="I482" s="4"/>
      <c r="J482" s="4"/>
      <c r="K482" s="4"/>
      <c r="L482" s="51"/>
      <c r="M482" s="51"/>
      <c r="N482" s="51"/>
      <c r="O482" s="52"/>
      <c r="P482" s="52"/>
      <c r="Q482" s="52"/>
      <c r="R482" s="53"/>
      <c r="S482" s="53"/>
      <c r="T482" s="53"/>
      <c r="U482" s="54"/>
      <c r="V482" s="54"/>
      <c r="W482" s="54"/>
    </row>
    <row r="483">
      <c r="I483" s="4"/>
      <c r="J483" s="4"/>
      <c r="K483" s="4"/>
      <c r="L483" s="51"/>
      <c r="M483" s="51"/>
      <c r="N483" s="51"/>
      <c r="O483" s="52"/>
      <c r="P483" s="52"/>
      <c r="Q483" s="52"/>
      <c r="R483" s="53"/>
      <c r="S483" s="53"/>
      <c r="T483" s="53"/>
      <c r="U483" s="54"/>
      <c r="V483" s="54"/>
      <c r="W483" s="54"/>
    </row>
    <row r="484">
      <c r="I484" s="4"/>
      <c r="J484" s="4"/>
      <c r="K484" s="4"/>
      <c r="L484" s="51"/>
      <c r="M484" s="51"/>
      <c r="N484" s="51"/>
      <c r="O484" s="52"/>
      <c r="P484" s="52"/>
      <c r="Q484" s="52"/>
      <c r="R484" s="53"/>
      <c r="S484" s="53"/>
      <c r="T484" s="53"/>
      <c r="U484" s="54"/>
      <c r="V484" s="54"/>
      <c r="W484" s="54"/>
    </row>
    <row r="485">
      <c r="I485" s="4"/>
      <c r="J485" s="4"/>
      <c r="K485" s="4"/>
      <c r="L485" s="51"/>
      <c r="M485" s="51"/>
      <c r="N485" s="51"/>
      <c r="O485" s="52"/>
      <c r="P485" s="52"/>
      <c r="Q485" s="52"/>
      <c r="R485" s="53"/>
      <c r="S485" s="53"/>
      <c r="T485" s="53"/>
      <c r="U485" s="54"/>
      <c r="V485" s="54"/>
      <c r="W485" s="54"/>
    </row>
    <row r="486">
      <c r="I486" s="4"/>
      <c r="J486" s="4"/>
      <c r="K486" s="4"/>
      <c r="L486" s="51"/>
      <c r="M486" s="51"/>
      <c r="N486" s="51"/>
      <c r="O486" s="52"/>
      <c r="P486" s="52"/>
      <c r="Q486" s="52"/>
      <c r="R486" s="53"/>
      <c r="S486" s="53"/>
      <c r="T486" s="53"/>
      <c r="U486" s="54"/>
      <c r="V486" s="54"/>
      <c r="W486" s="54"/>
    </row>
    <row r="487">
      <c r="I487" s="4"/>
      <c r="J487" s="4"/>
      <c r="K487" s="4"/>
      <c r="L487" s="51"/>
      <c r="M487" s="51"/>
      <c r="N487" s="51"/>
      <c r="O487" s="52"/>
      <c r="P487" s="52"/>
      <c r="Q487" s="52"/>
      <c r="R487" s="53"/>
      <c r="S487" s="53"/>
      <c r="T487" s="53"/>
      <c r="U487" s="54"/>
      <c r="V487" s="54"/>
      <c r="W487" s="54"/>
    </row>
    <row r="488">
      <c r="I488" s="4"/>
      <c r="J488" s="4"/>
      <c r="K488" s="4"/>
      <c r="L488" s="51"/>
      <c r="M488" s="51"/>
      <c r="N488" s="51"/>
      <c r="O488" s="52"/>
      <c r="P488" s="52"/>
      <c r="Q488" s="52"/>
      <c r="R488" s="53"/>
      <c r="S488" s="53"/>
      <c r="T488" s="53"/>
      <c r="U488" s="54"/>
      <c r="V488" s="54"/>
      <c r="W488" s="54"/>
    </row>
    <row r="489">
      <c r="I489" s="4"/>
      <c r="J489" s="4"/>
      <c r="K489" s="4"/>
      <c r="L489" s="51"/>
      <c r="M489" s="51"/>
      <c r="N489" s="51"/>
      <c r="O489" s="52"/>
      <c r="P489" s="52"/>
      <c r="Q489" s="52"/>
      <c r="R489" s="53"/>
      <c r="S489" s="53"/>
      <c r="T489" s="53"/>
      <c r="U489" s="54"/>
      <c r="V489" s="54"/>
      <c r="W489" s="54"/>
    </row>
    <row r="490">
      <c r="I490" s="4"/>
      <c r="J490" s="4"/>
      <c r="K490" s="4"/>
      <c r="L490" s="51"/>
      <c r="M490" s="51"/>
      <c r="N490" s="51"/>
      <c r="O490" s="52"/>
      <c r="P490" s="52"/>
      <c r="Q490" s="52"/>
      <c r="R490" s="53"/>
      <c r="S490" s="53"/>
      <c r="T490" s="53"/>
      <c r="U490" s="54"/>
      <c r="V490" s="54"/>
      <c r="W490" s="54"/>
    </row>
    <row r="491">
      <c r="I491" s="4"/>
      <c r="J491" s="4"/>
      <c r="K491" s="4"/>
      <c r="L491" s="51"/>
      <c r="M491" s="51"/>
      <c r="N491" s="51"/>
      <c r="O491" s="52"/>
      <c r="P491" s="52"/>
      <c r="Q491" s="52"/>
      <c r="R491" s="53"/>
      <c r="S491" s="53"/>
      <c r="T491" s="53"/>
      <c r="U491" s="54"/>
      <c r="V491" s="54"/>
      <c r="W491" s="54"/>
    </row>
    <row r="492">
      <c r="I492" s="4"/>
      <c r="J492" s="4"/>
      <c r="K492" s="4"/>
      <c r="L492" s="51"/>
      <c r="M492" s="51"/>
      <c r="N492" s="51"/>
      <c r="O492" s="52"/>
      <c r="P492" s="52"/>
      <c r="Q492" s="52"/>
      <c r="R492" s="53"/>
      <c r="S492" s="53"/>
      <c r="T492" s="53"/>
      <c r="U492" s="54"/>
      <c r="V492" s="54"/>
      <c r="W492" s="54"/>
    </row>
    <row r="493">
      <c r="I493" s="4"/>
      <c r="J493" s="4"/>
      <c r="K493" s="4"/>
      <c r="L493" s="51"/>
      <c r="M493" s="51"/>
      <c r="N493" s="51"/>
      <c r="O493" s="52"/>
      <c r="P493" s="52"/>
      <c r="Q493" s="52"/>
      <c r="R493" s="53"/>
      <c r="S493" s="53"/>
      <c r="T493" s="53"/>
      <c r="U493" s="54"/>
      <c r="V493" s="54"/>
      <c r="W493" s="54"/>
    </row>
    <row r="494">
      <c r="I494" s="4"/>
      <c r="J494" s="4"/>
      <c r="K494" s="4"/>
      <c r="L494" s="51"/>
      <c r="M494" s="51"/>
      <c r="N494" s="51"/>
      <c r="O494" s="52"/>
      <c r="P494" s="52"/>
      <c r="Q494" s="52"/>
      <c r="R494" s="53"/>
      <c r="S494" s="53"/>
      <c r="T494" s="53"/>
      <c r="U494" s="54"/>
      <c r="V494" s="54"/>
      <c r="W494" s="54"/>
    </row>
    <row r="495">
      <c r="I495" s="4"/>
      <c r="J495" s="4"/>
      <c r="K495" s="4"/>
      <c r="L495" s="51"/>
      <c r="M495" s="51"/>
      <c r="N495" s="51"/>
      <c r="O495" s="52"/>
      <c r="P495" s="52"/>
      <c r="Q495" s="52"/>
      <c r="R495" s="53"/>
      <c r="S495" s="53"/>
      <c r="T495" s="53"/>
      <c r="U495" s="54"/>
      <c r="V495" s="54"/>
      <c r="W495" s="54"/>
    </row>
    <row r="496">
      <c r="I496" s="4"/>
      <c r="J496" s="4"/>
      <c r="K496" s="4"/>
      <c r="L496" s="51"/>
      <c r="M496" s="51"/>
      <c r="N496" s="51"/>
      <c r="O496" s="52"/>
      <c r="P496" s="52"/>
      <c r="Q496" s="52"/>
      <c r="R496" s="53"/>
      <c r="S496" s="53"/>
      <c r="T496" s="53"/>
      <c r="U496" s="54"/>
      <c r="V496" s="54"/>
      <c r="W496" s="54"/>
    </row>
    <row r="497">
      <c r="I497" s="4"/>
      <c r="J497" s="4"/>
      <c r="K497" s="4"/>
      <c r="L497" s="51"/>
      <c r="M497" s="51"/>
      <c r="N497" s="51"/>
      <c r="O497" s="52"/>
      <c r="P497" s="52"/>
      <c r="Q497" s="52"/>
      <c r="R497" s="53"/>
      <c r="S497" s="53"/>
      <c r="T497" s="53"/>
      <c r="U497" s="54"/>
      <c r="V497" s="54"/>
      <c r="W497" s="54"/>
    </row>
    <row r="498">
      <c r="I498" s="4"/>
      <c r="J498" s="4"/>
      <c r="K498" s="4"/>
      <c r="L498" s="51"/>
      <c r="M498" s="51"/>
      <c r="N498" s="51"/>
      <c r="O498" s="52"/>
      <c r="P498" s="52"/>
      <c r="Q498" s="52"/>
      <c r="R498" s="53"/>
      <c r="S498" s="53"/>
      <c r="T498" s="53"/>
      <c r="U498" s="54"/>
      <c r="V498" s="54"/>
      <c r="W498" s="54"/>
    </row>
    <row r="499">
      <c r="I499" s="4"/>
      <c r="J499" s="4"/>
      <c r="K499" s="4"/>
      <c r="L499" s="51"/>
      <c r="M499" s="51"/>
      <c r="N499" s="51"/>
      <c r="O499" s="52"/>
      <c r="P499" s="52"/>
      <c r="Q499" s="52"/>
      <c r="R499" s="53"/>
      <c r="S499" s="53"/>
      <c r="T499" s="53"/>
      <c r="U499" s="54"/>
      <c r="V499" s="54"/>
      <c r="W499" s="54"/>
    </row>
    <row r="500">
      <c r="I500" s="4"/>
      <c r="J500" s="4"/>
      <c r="K500" s="4"/>
      <c r="L500" s="51"/>
      <c r="M500" s="51"/>
      <c r="N500" s="51"/>
      <c r="O500" s="52"/>
      <c r="P500" s="52"/>
      <c r="Q500" s="52"/>
      <c r="R500" s="53"/>
      <c r="S500" s="53"/>
      <c r="T500" s="53"/>
      <c r="U500" s="54"/>
      <c r="V500" s="54"/>
      <c r="W500" s="54"/>
    </row>
    <row r="501">
      <c r="I501" s="4"/>
      <c r="J501" s="4"/>
      <c r="K501" s="4"/>
      <c r="L501" s="51"/>
      <c r="M501" s="51"/>
      <c r="N501" s="51"/>
      <c r="O501" s="52"/>
      <c r="P501" s="52"/>
      <c r="Q501" s="52"/>
      <c r="R501" s="53"/>
      <c r="S501" s="53"/>
      <c r="T501" s="53"/>
      <c r="U501" s="54"/>
      <c r="V501" s="54"/>
      <c r="W501" s="54"/>
    </row>
    <row r="502">
      <c r="I502" s="4"/>
      <c r="J502" s="4"/>
      <c r="K502" s="4"/>
      <c r="L502" s="51"/>
      <c r="M502" s="51"/>
      <c r="N502" s="51"/>
      <c r="O502" s="52"/>
      <c r="P502" s="52"/>
      <c r="Q502" s="52"/>
      <c r="R502" s="53"/>
      <c r="S502" s="53"/>
      <c r="T502" s="53"/>
      <c r="U502" s="54"/>
      <c r="V502" s="54"/>
      <c r="W502" s="54"/>
    </row>
    <row r="503">
      <c r="I503" s="4"/>
      <c r="J503" s="4"/>
      <c r="K503" s="4"/>
      <c r="L503" s="51"/>
      <c r="M503" s="51"/>
      <c r="N503" s="51"/>
      <c r="O503" s="52"/>
      <c r="P503" s="52"/>
      <c r="Q503" s="52"/>
      <c r="R503" s="53"/>
      <c r="S503" s="53"/>
      <c r="T503" s="53"/>
      <c r="U503" s="54"/>
      <c r="V503" s="54"/>
      <c r="W503" s="54"/>
    </row>
    <row r="504">
      <c r="I504" s="4"/>
      <c r="J504" s="4"/>
      <c r="K504" s="4"/>
      <c r="L504" s="51"/>
      <c r="M504" s="51"/>
      <c r="N504" s="51"/>
      <c r="O504" s="52"/>
      <c r="P504" s="52"/>
      <c r="Q504" s="52"/>
      <c r="R504" s="53"/>
      <c r="S504" s="53"/>
      <c r="T504" s="53"/>
      <c r="U504" s="54"/>
      <c r="V504" s="54"/>
      <c r="W504" s="54"/>
    </row>
    <row r="505">
      <c r="I505" s="4"/>
      <c r="J505" s="4"/>
      <c r="K505" s="4"/>
      <c r="L505" s="51"/>
      <c r="M505" s="51"/>
      <c r="N505" s="51"/>
      <c r="O505" s="52"/>
      <c r="P505" s="52"/>
      <c r="Q505" s="52"/>
      <c r="R505" s="53"/>
      <c r="S505" s="53"/>
      <c r="T505" s="53"/>
      <c r="U505" s="54"/>
      <c r="V505" s="54"/>
      <c r="W505" s="54"/>
    </row>
    <row r="506">
      <c r="I506" s="4"/>
      <c r="J506" s="4"/>
      <c r="K506" s="4"/>
      <c r="L506" s="51"/>
      <c r="M506" s="51"/>
      <c r="N506" s="51"/>
      <c r="O506" s="52"/>
      <c r="P506" s="52"/>
      <c r="Q506" s="52"/>
      <c r="R506" s="53"/>
      <c r="S506" s="53"/>
      <c r="T506" s="53"/>
      <c r="U506" s="54"/>
      <c r="V506" s="54"/>
      <c r="W506" s="54"/>
    </row>
    <row r="507">
      <c r="I507" s="4"/>
      <c r="J507" s="4"/>
      <c r="K507" s="4"/>
      <c r="L507" s="51"/>
      <c r="M507" s="51"/>
      <c r="N507" s="51"/>
      <c r="O507" s="52"/>
      <c r="P507" s="52"/>
      <c r="Q507" s="52"/>
      <c r="R507" s="53"/>
      <c r="S507" s="53"/>
      <c r="T507" s="53"/>
      <c r="U507" s="54"/>
      <c r="V507" s="54"/>
      <c r="W507" s="54"/>
    </row>
    <row r="508">
      <c r="I508" s="4"/>
      <c r="J508" s="4"/>
      <c r="K508" s="4"/>
      <c r="L508" s="51"/>
      <c r="M508" s="51"/>
      <c r="N508" s="51"/>
      <c r="O508" s="52"/>
      <c r="P508" s="52"/>
      <c r="Q508" s="52"/>
      <c r="R508" s="53"/>
      <c r="S508" s="53"/>
      <c r="T508" s="53"/>
      <c r="U508" s="54"/>
      <c r="V508" s="54"/>
      <c r="W508" s="54"/>
    </row>
    <row r="509">
      <c r="I509" s="4"/>
      <c r="J509" s="4"/>
      <c r="K509" s="4"/>
      <c r="L509" s="51"/>
      <c r="M509" s="51"/>
      <c r="N509" s="51"/>
      <c r="O509" s="52"/>
      <c r="P509" s="52"/>
      <c r="Q509" s="52"/>
      <c r="R509" s="53"/>
      <c r="S509" s="53"/>
      <c r="T509" s="53"/>
      <c r="U509" s="54"/>
      <c r="V509" s="54"/>
      <c r="W509" s="54"/>
    </row>
    <row r="510">
      <c r="I510" s="4"/>
      <c r="J510" s="4"/>
      <c r="K510" s="4"/>
      <c r="L510" s="51"/>
      <c r="M510" s="51"/>
      <c r="N510" s="51"/>
      <c r="O510" s="52"/>
      <c r="P510" s="52"/>
      <c r="Q510" s="52"/>
      <c r="R510" s="53"/>
      <c r="S510" s="53"/>
      <c r="T510" s="53"/>
      <c r="U510" s="54"/>
      <c r="V510" s="54"/>
      <c r="W510" s="54"/>
    </row>
    <row r="511">
      <c r="I511" s="4"/>
      <c r="J511" s="4"/>
      <c r="K511" s="4"/>
      <c r="L511" s="51"/>
      <c r="M511" s="51"/>
      <c r="N511" s="51"/>
      <c r="O511" s="52"/>
      <c r="P511" s="52"/>
      <c r="Q511" s="52"/>
      <c r="R511" s="53"/>
      <c r="S511" s="53"/>
      <c r="T511" s="53"/>
      <c r="U511" s="54"/>
      <c r="V511" s="54"/>
      <c r="W511" s="54"/>
    </row>
    <row r="512">
      <c r="I512" s="4"/>
      <c r="J512" s="4"/>
      <c r="K512" s="4"/>
      <c r="L512" s="51"/>
      <c r="M512" s="51"/>
      <c r="N512" s="51"/>
      <c r="O512" s="52"/>
      <c r="P512" s="52"/>
      <c r="Q512" s="52"/>
      <c r="R512" s="53"/>
      <c r="S512" s="53"/>
      <c r="T512" s="53"/>
      <c r="U512" s="54"/>
      <c r="V512" s="54"/>
      <c r="W512" s="54"/>
    </row>
    <row r="513">
      <c r="I513" s="4"/>
      <c r="J513" s="4"/>
      <c r="K513" s="4"/>
      <c r="L513" s="51"/>
      <c r="M513" s="51"/>
      <c r="N513" s="51"/>
      <c r="O513" s="52"/>
      <c r="P513" s="52"/>
      <c r="Q513" s="52"/>
      <c r="R513" s="53"/>
      <c r="S513" s="53"/>
      <c r="T513" s="53"/>
      <c r="U513" s="54"/>
      <c r="V513" s="54"/>
      <c r="W513" s="54"/>
    </row>
    <row r="514">
      <c r="I514" s="4"/>
      <c r="J514" s="4"/>
      <c r="K514" s="4"/>
      <c r="L514" s="51"/>
      <c r="M514" s="51"/>
      <c r="N514" s="51"/>
      <c r="O514" s="52"/>
      <c r="P514" s="52"/>
      <c r="Q514" s="52"/>
      <c r="R514" s="53"/>
      <c r="S514" s="53"/>
      <c r="T514" s="53"/>
      <c r="U514" s="54"/>
      <c r="V514" s="54"/>
      <c r="W514" s="54"/>
    </row>
    <row r="515">
      <c r="I515" s="4"/>
      <c r="J515" s="4"/>
      <c r="K515" s="4"/>
      <c r="L515" s="51"/>
      <c r="M515" s="51"/>
      <c r="N515" s="51"/>
      <c r="O515" s="52"/>
      <c r="P515" s="52"/>
      <c r="Q515" s="52"/>
      <c r="R515" s="53"/>
      <c r="S515" s="53"/>
      <c r="T515" s="53"/>
      <c r="U515" s="54"/>
      <c r="V515" s="54"/>
      <c r="W515" s="54"/>
    </row>
    <row r="516">
      <c r="I516" s="4"/>
      <c r="J516" s="4"/>
      <c r="K516" s="4"/>
      <c r="L516" s="51"/>
      <c r="M516" s="51"/>
      <c r="N516" s="51"/>
      <c r="O516" s="52"/>
      <c r="P516" s="52"/>
      <c r="Q516" s="52"/>
      <c r="R516" s="53"/>
      <c r="S516" s="53"/>
      <c r="T516" s="53"/>
      <c r="U516" s="54"/>
      <c r="V516" s="54"/>
      <c r="W516" s="54"/>
    </row>
    <row r="517">
      <c r="I517" s="4"/>
      <c r="J517" s="4"/>
      <c r="K517" s="4"/>
      <c r="L517" s="51"/>
      <c r="M517" s="51"/>
      <c r="N517" s="51"/>
      <c r="O517" s="52"/>
      <c r="P517" s="52"/>
      <c r="Q517" s="52"/>
      <c r="R517" s="53"/>
      <c r="S517" s="53"/>
      <c r="T517" s="53"/>
      <c r="U517" s="54"/>
      <c r="V517" s="54"/>
      <c r="W517" s="54"/>
    </row>
    <row r="518">
      <c r="I518" s="4"/>
      <c r="J518" s="4"/>
      <c r="K518" s="4"/>
      <c r="L518" s="51"/>
      <c r="M518" s="51"/>
      <c r="N518" s="51"/>
      <c r="O518" s="52"/>
      <c r="P518" s="52"/>
      <c r="Q518" s="52"/>
      <c r="R518" s="53"/>
      <c r="S518" s="53"/>
      <c r="T518" s="53"/>
      <c r="U518" s="54"/>
      <c r="V518" s="54"/>
      <c r="W518" s="54"/>
    </row>
    <row r="519">
      <c r="I519" s="4"/>
      <c r="J519" s="4"/>
      <c r="K519" s="4"/>
      <c r="L519" s="51"/>
      <c r="M519" s="51"/>
      <c r="N519" s="51"/>
      <c r="O519" s="52"/>
      <c r="P519" s="52"/>
      <c r="Q519" s="52"/>
      <c r="R519" s="53"/>
      <c r="S519" s="53"/>
      <c r="T519" s="53"/>
      <c r="U519" s="54"/>
      <c r="V519" s="54"/>
      <c r="W519" s="54"/>
    </row>
    <row r="520">
      <c r="I520" s="4"/>
      <c r="J520" s="4"/>
      <c r="K520" s="4"/>
      <c r="L520" s="51"/>
      <c r="M520" s="51"/>
      <c r="N520" s="51"/>
      <c r="O520" s="52"/>
      <c r="P520" s="52"/>
      <c r="Q520" s="52"/>
      <c r="R520" s="53"/>
      <c r="S520" s="53"/>
      <c r="T520" s="53"/>
      <c r="U520" s="54"/>
      <c r="V520" s="54"/>
      <c r="W520" s="54"/>
    </row>
    <row r="521">
      <c r="I521" s="4"/>
      <c r="J521" s="4"/>
      <c r="K521" s="4"/>
      <c r="L521" s="51"/>
      <c r="M521" s="51"/>
      <c r="N521" s="51"/>
      <c r="O521" s="52"/>
      <c r="P521" s="52"/>
      <c r="Q521" s="52"/>
      <c r="R521" s="53"/>
      <c r="S521" s="53"/>
      <c r="T521" s="53"/>
      <c r="U521" s="54"/>
      <c r="V521" s="54"/>
      <c r="W521" s="54"/>
    </row>
    <row r="522">
      <c r="I522" s="4"/>
      <c r="J522" s="4"/>
      <c r="K522" s="4"/>
      <c r="L522" s="51"/>
      <c r="M522" s="51"/>
      <c r="N522" s="51"/>
      <c r="O522" s="52"/>
      <c r="P522" s="52"/>
      <c r="Q522" s="52"/>
      <c r="R522" s="53"/>
      <c r="S522" s="53"/>
      <c r="T522" s="53"/>
      <c r="U522" s="54"/>
      <c r="V522" s="54"/>
      <c r="W522" s="54"/>
    </row>
    <row r="523">
      <c r="I523" s="4"/>
      <c r="J523" s="4"/>
      <c r="K523" s="4"/>
      <c r="L523" s="51"/>
      <c r="M523" s="51"/>
      <c r="N523" s="51"/>
      <c r="O523" s="52"/>
      <c r="P523" s="52"/>
      <c r="Q523" s="52"/>
      <c r="R523" s="53"/>
      <c r="S523" s="53"/>
      <c r="T523" s="53"/>
      <c r="U523" s="54"/>
      <c r="V523" s="54"/>
      <c r="W523" s="54"/>
    </row>
    <row r="524">
      <c r="I524" s="4"/>
      <c r="J524" s="4"/>
      <c r="K524" s="4"/>
      <c r="L524" s="51"/>
      <c r="M524" s="51"/>
      <c r="N524" s="51"/>
      <c r="O524" s="52"/>
      <c r="P524" s="52"/>
      <c r="Q524" s="52"/>
      <c r="R524" s="53"/>
      <c r="S524" s="53"/>
      <c r="T524" s="53"/>
      <c r="U524" s="54"/>
      <c r="V524" s="54"/>
      <c r="W524" s="54"/>
    </row>
    <row r="525">
      <c r="I525" s="4"/>
      <c r="J525" s="4"/>
      <c r="K525" s="4"/>
      <c r="L525" s="51"/>
      <c r="M525" s="51"/>
      <c r="N525" s="51"/>
      <c r="O525" s="52"/>
      <c r="P525" s="52"/>
      <c r="Q525" s="52"/>
      <c r="R525" s="53"/>
      <c r="S525" s="53"/>
      <c r="T525" s="53"/>
      <c r="U525" s="54"/>
      <c r="V525" s="54"/>
      <c r="W525" s="54"/>
    </row>
    <row r="526">
      <c r="I526" s="4"/>
      <c r="J526" s="4"/>
      <c r="K526" s="4"/>
      <c r="L526" s="51"/>
      <c r="M526" s="51"/>
      <c r="N526" s="51"/>
      <c r="O526" s="52"/>
      <c r="P526" s="52"/>
      <c r="Q526" s="52"/>
      <c r="R526" s="53"/>
      <c r="S526" s="53"/>
      <c r="T526" s="53"/>
      <c r="U526" s="54"/>
      <c r="V526" s="54"/>
      <c r="W526" s="54"/>
    </row>
    <row r="527">
      <c r="I527" s="4"/>
      <c r="J527" s="4"/>
      <c r="K527" s="4"/>
      <c r="L527" s="51"/>
      <c r="M527" s="51"/>
      <c r="N527" s="51"/>
      <c r="O527" s="52"/>
      <c r="P527" s="52"/>
      <c r="Q527" s="52"/>
      <c r="R527" s="53"/>
      <c r="S527" s="53"/>
      <c r="T527" s="53"/>
      <c r="U527" s="54"/>
      <c r="V527" s="54"/>
      <c r="W527" s="54"/>
    </row>
    <row r="528">
      <c r="I528" s="4"/>
      <c r="J528" s="4"/>
      <c r="K528" s="4"/>
      <c r="L528" s="51"/>
      <c r="M528" s="51"/>
      <c r="N528" s="51"/>
      <c r="O528" s="52"/>
      <c r="P528" s="52"/>
      <c r="Q528" s="52"/>
      <c r="R528" s="53"/>
      <c r="S528" s="53"/>
      <c r="T528" s="53"/>
      <c r="U528" s="54"/>
      <c r="V528" s="54"/>
      <c r="W528" s="54"/>
    </row>
    <row r="529">
      <c r="I529" s="4"/>
      <c r="J529" s="4"/>
      <c r="K529" s="4"/>
      <c r="L529" s="51"/>
      <c r="M529" s="51"/>
      <c r="N529" s="51"/>
      <c r="O529" s="52"/>
      <c r="P529" s="52"/>
      <c r="Q529" s="52"/>
      <c r="R529" s="53"/>
      <c r="S529" s="53"/>
      <c r="T529" s="53"/>
      <c r="U529" s="54"/>
      <c r="V529" s="54"/>
      <c r="W529" s="54"/>
    </row>
    <row r="530">
      <c r="I530" s="4"/>
      <c r="J530" s="4"/>
      <c r="K530" s="4"/>
      <c r="L530" s="51"/>
      <c r="M530" s="51"/>
      <c r="N530" s="51"/>
      <c r="O530" s="52"/>
      <c r="P530" s="52"/>
      <c r="Q530" s="52"/>
      <c r="R530" s="53"/>
      <c r="S530" s="53"/>
      <c r="T530" s="53"/>
      <c r="U530" s="54"/>
      <c r="V530" s="54"/>
      <c r="W530" s="54"/>
    </row>
    <row r="531">
      <c r="I531" s="4"/>
      <c r="J531" s="4"/>
      <c r="K531" s="4"/>
      <c r="L531" s="51"/>
      <c r="M531" s="51"/>
      <c r="N531" s="51"/>
      <c r="O531" s="52"/>
      <c r="P531" s="52"/>
      <c r="Q531" s="52"/>
      <c r="R531" s="53"/>
      <c r="S531" s="53"/>
      <c r="T531" s="53"/>
      <c r="U531" s="54"/>
      <c r="V531" s="54"/>
      <c r="W531" s="54"/>
    </row>
    <row r="532">
      <c r="I532" s="4"/>
      <c r="J532" s="4"/>
      <c r="K532" s="4"/>
      <c r="L532" s="51"/>
      <c r="M532" s="51"/>
      <c r="N532" s="51"/>
      <c r="O532" s="52"/>
      <c r="P532" s="52"/>
      <c r="Q532" s="52"/>
      <c r="R532" s="53"/>
      <c r="S532" s="53"/>
      <c r="T532" s="53"/>
      <c r="U532" s="54"/>
      <c r="V532" s="54"/>
      <c r="W532" s="54"/>
    </row>
    <row r="533">
      <c r="I533" s="4"/>
      <c r="J533" s="4"/>
      <c r="K533" s="4"/>
      <c r="L533" s="51"/>
      <c r="M533" s="51"/>
      <c r="N533" s="51"/>
      <c r="O533" s="52"/>
      <c r="P533" s="52"/>
      <c r="Q533" s="52"/>
      <c r="R533" s="53"/>
      <c r="S533" s="53"/>
      <c r="T533" s="53"/>
      <c r="U533" s="54"/>
      <c r="V533" s="54"/>
      <c r="W533" s="54"/>
    </row>
    <row r="534">
      <c r="I534" s="4"/>
      <c r="J534" s="4"/>
      <c r="K534" s="4"/>
      <c r="L534" s="51"/>
      <c r="M534" s="51"/>
      <c r="N534" s="51"/>
      <c r="O534" s="52"/>
      <c r="P534" s="52"/>
      <c r="Q534" s="52"/>
      <c r="R534" s="53"/>
      <c r="S534" s="53"/>
      <c r="T534" s="53"/>
      <c r="U534" s="54"/>
      <c r="V534" s="54"/>
      <c r="W534" s="54"/>
    </row>
    <row r="535">
      <c r="I535" s="4"/>
      <c r="J535" s="4"/>
      <c r="K535" s="4"/>
      <c r="L535" s="51"/>
      <c r="M535" s="51"/>
      <c r="N535" s="51"/>
      <c r="O535" s="52"/>
      <c r="P535" s="52"/>
      <c r="Q535" s="52"/>
      <c r="R535" s="53"/>
      <c r="S535" s="53"/>
      <c r="T535" s="53"/>
      <c r="U535" s="54"/>
      <c r="V535" s="54"/>
      <c r="W535" s="54"/>
    </row>
    <row r="536">
      <c r="I536" s="4"/>
      <c r="J536" s="4"/>
      <c r="K536" s="4"/>
      <c r="L536" s="51"/>
      <c r="M536" s="51"/>
      <c r="N536" s="51"/>
      <c r="O536" s="52"/>
      <c r="P536" s="52"/>
      <c r="Q536" s="52"/>
      <c r="R536" s="53"/>
      <c r="S536" s="53"/>
      <c r="T536" s="53"/>
      <c r="U536" s="54"/>
      <c r="V536" s="54"/>
      <c r="W536" s="54"/>
    </row>
    <row r="537">
      <c r="I537" s="4"/>
      <c r="J537" s="4"/>
      <c r="K537" s="4"/>
      <c r="L537" s="51"/>
      <c r="M537" s="51"/>
      <c r="N537" s="51"/>
      <c r="O537" s="52"/>
      <c r="P537" s="52"/>
      <c r="Q537" s="52"/>
      <c r="R537" s="53"/>
      <c r="S537" s="53"/>
      <c r="T537" s="53"/>
      <c r="U537" s="54"/>
      <c r="V537" s="54"/>
      <c r="W537" s="54"/>
    </row>
    <row r="538">
      <c r="I538" s="4"/>
      <c r="J538" s="4"/>
      <c r="K538" s="4"/>
      <c r="L538" s="51"/>
      <c r="M538" s="51"/>
      <c r="N538" s="51"/>
      <c r="O538" s="52"/>
      <c r="P538" s="52"/>
      <c r="Q538" s="52"/>
      <c r="R538" s="53"/>
      <c r="S538" s="53"/>
      <c r="T538" s="53"/>
      <c r="U538" s="54"/>
      <c r="V538" s="54"/>
      <c r="W538" s="54"/>
    </row>
    <row r="539">
      <c r="I539" s="4"/>
      <c r="J539" s="4"/>
      <c r="K539" s="4"/>
      <c r="L539" s="51"/>
      <c r="M539" s="51"/>
      <c r="N539" s="51"/>
      <c r="O539" s="52"/>
      <c r="P539" s="52"/>
      <c r="Q539" s="52"/>
      <c r="R539" s="53"/>
      <c r="S539" s="53"/>
      <c r="T539" s="53"/>
      <c r="U539" s="54"/>
      <c r="V539" s="54"/>
      <c r="W539" s="54"/>
    </row>
    <row r="540">
      <c r="I540" s="4"/>
      <c r="J540" s="4"/>
      <c r="K540" s="4"/>
      <c r="L540" s="51"/>
      <c r="M540" s="51"/>
      <c r="N540" s="51"/>
      <c r="O540" s="52"/>
      <c r="P540" s="52"/>
      <c r="Q540" s="52"/>
      <c r="R540" s="53"/>
      <c r="S540" s="53"/>
      <c r="T540" s="53"/>
      <c r="U540" s="54"/>
      <c r="V540" s="54"/>
      <c r="W540" s="54"/>
    </row>
    <row r="541">
      <c r="I541" s="4"/>
      <c r="J541" s="4"/>
      <c r="K541" s="4"/>
      <c r="L541" s="51"/>
      <c r="M541" s="51"/>
      <c r="N541" s="51"/>
      <c r="O541" s="52"/>
      <c r="P541" s="52"/>
      <c r="Q541" s="52"/>
      <c r="R541" s="53"/>
      <c r="S541" s="53"/>
      <c r="T541" s="53"/>
      <c r="U541" s="54"/>
      <c r="V541" s="54"/>
      <c r="W541" s="54"/>
    </row>
    <row r="542">
      <c r="I542" s="4"/>
      <c r="J542" s="4"/>
      <c r="K542" s="4"/>
      <c r="L542" s="51"/>
      <c r="M542" s="51"/>
      <c r="N542" s="51"/>
      <c r="O542" s="52"/>
      <c r="P542" s="52"/>
      <c r="Q542" s="52"/>
      <c r="R542" s="53"/>
      <c r="S542" s="53"/>
      <c r="T542" s="53"/>
      <c r="U542" s="54"/>
      <c r="V542" s="54"/>
      <c r="W542" s="54"/>
    </row>
    <row r="543">
      <c r="I543" s="4"/>
      <c r="J543" s="4"/>
      <c r="K543" s="4"/>
      <c r="L543" s="51"/>
      <c r="M543" s="51"/>
      <c r="N543" s="51"/>
      <c r="O543" s="52"/>
      <c r="P543" s="52"/>
      <c r="Q543" s="52"/>
      <c r="R543" s="53"/>
      <c r="S543" s="53"/>
      <c r="T543" s="53"/>
      <c r="U543" s="54"/>
      <c r="V543" s="54"/>
      <c r="W543" s="54"/>
    </row>
    <row r="544">
      <c r="I544" s="4"/>
      <c r="J544" s="4"/>
      <c r="K544" s="4"/>
      <c r="L544" s="51"/>
      <c r="M544" s="51"/>
      <c r="N544" s="51"/>
      <c r="O544" s="52"/>
      <c r="P544" s="52"/>
      <c r="Q544" s="52"/>
      <c r="R544" s="53"/>
      <c r="S544" s="53"/>
      <c r="T544" s="53"/>
      <c r="U544" s="54"/>
      <c r="V544" s="54"/>
      <c r="W544" s="54"/>
    </row>
    <row r="545">
      <c r="I545" s="4"/>
      <c r="J545" s="4"/>
      <c r="K545" s="4"/>
      <c r="L545" s="51"/>
      <c r="M545" s="51"/>
      <c r="N545" s="51"/>
      <c r="O545" s="52"/>
      <c r="P545" s="52"/>
      <c r="Q545" s="52"/>
      <c r="R545" s="53"/>
      <c r="S545" s="53"/>
      <c r="T545" s="53"/>
      <c r="U545" s="54"/>
      <c r="V545" s="54"/>
      <c r="W545" s="54"/>
    </row>
    <row r="546">
      <c r="I546" s="4"/>
      <c r="J546" s="4"/>
      <c r="K546" s="4"/>
      <c r="L546" s="51"/>
      <c r="M546" s="51"/>
      <c r="N546" s="51"/>
      <c r="O546" s="52"/>
      <c r="P546" s="52"/>
      <c r="Q546" s="52"/>
      <c r="R546" s="53"/>
      <c r="S546" s="53"/>
      <c r="T546" s="53"/>
      <c r="U546" s="54"/>
      <c r="V546" s="54"/>
      <c r="W546" s="54"/>
    </row>
    <row r="547">
      <c r="I547" s="4"/>
      <c r="J547" s="4"/>
      <c r="K547" s="4"/>
      <c r="L547" s="51"/>
      <c r="M547" s="51"/>
      <c r="N547" s="51"/>
      <c r="O547" s="52"/>
      <c r="P547" s="52"/>
      <c r="Q547" s="52"/>
      <c r="R547" s="53"/>
      <c r="S547" s="53"/>
      <c r="T547" s="53"/>
      <c r="U547" s="54"/>
      <c r="V547" s="54"/>
      <c r="W547" s="54"/>
    </row>
    <row r="548">
      <c r="I548" s="4"/>
      <c r="J548" s="4"/>
      <c r="K548" s="4"/>
      <c r="L548" s="51"/>
      <c r="M548" s="51"/>
      <c r="N548" s="51"/>
      <c r="O548" s="52"/>
      <c r="P548" s="52"/>
      <c r="Q548" s="52"/>
      <c r="R548" s="53"/>
      <c r="S548" s="53"/>
      <c r="T548" s="53"/>
      <c r="U548" s="54"/>
      <c r="V548" s="54"/>
      <c r="W548" s="54"/>
    </row>
    <row r="549">
      <c r="I549" s="4"/>
      <c r="J549" s="4"/>
      <c r="K549" s="4"/>
      <c r="L549" s="51"/>
      <c r="M549" s="51"/>
      <c r="N549" s="51"/>
      <c r="O549" s="52"/>
      <c r="P549" s="52"/>
      <c r="Q549" s="52"/>
      <c r="R549" s="53"/>
      <c r="S549" s="53"/>
      <c r="T549" s="53"/>
      <c r="U549" s="54"/>
      <c r="V549" s="54"/>
      <c r="W549" s="54"/>
    </row>
    <row r="550">
      <c r="I550" s="4"/>
      <c r="J550" s="4"/>
      <c r="K550" s="4"/>
      <c r="L550" s="51"/>
      <c r="M550" s="51"/>
      <c r="N550" s="51"/>
      <c r="O550" s="52"/>
      <c r="P550" s="52"/>
      <c r="Q550" s="52"/>
      <c r="R550" s="53"/>
      <c r="S550" s="53"/>
      <c r="T550" s="53"/>
      <c r="U550" s="54"/>
      <c r="V550" s="54"/>
      <c r="W550" s="54"/>
    </row>
    <row r="551">
      <c r="I551" s="4"/>
      <c r="J551" s="4"/>
      <c r="K551" s="4"/>
      <c r="L551" s="51"/>
      <c r="M551" s="51"/>
      <c r="N551" s="51"/>
      <c r="O551" s="52"/>
      <c r="P551" s="52"/>
      <c r="Q551" s="52"/>
      <c r="R551" s="53"/>
      <c r="S551" s="53"/>
      <c r="T551" s="53"/>
      <c r="U551" s="54"/>
      <c r="V551" s="54"/>
      <c r="W551" s="54"/>
    </row>
    <row r="552">
      <c r="I552" s="4"/>
      <c r="J552" s="4"/>
      <c r="K552" s="4"/>
      <c r="L552" s="51"/>
      <c r="M552" s="51"/>
      <c r="N552" s="51"/>
      <c r="O552" s="52"/>
      <c r="P552" s="52"/>
      <c r="Q552" s="52"/>
      <c r="R552" s="53"/>
      <c r="S552" s="53"/>
      <c r="T552" s="53"/>
      <c r="U552" s="54"/>
      <c r="V552" s="54"/>
      <c r="W552" s="54"/>
    </row>
    <row r="553">
      <c r="I553" s="4"/>
      <c r="J553" s="4"/>
      <c r="K553" s="4"/>
      <c r="L553" s="51"/>
      <c r="M553" s="51"/>
      <c r="N553" s="51"/>
      <c r="O553" s="52"/>
      <c r="P553" s="52"/>
      <c r="Q553" s="52"/>
      <c r="R553" s="53"/>
      <c r="S553" s="53"/>
      <c r="T553" s="53"/>
      <c r="U553" s="54"/>
      <c r="V553" s="54"/>
      <c r="W553" s="54"/>
    </row>
    <row r="554">
      <c r="I554" s="4"/>
      <c r="J554" s="4"/>
      <c r="K554" s="4"/>
      <c r="L554" s="51"/>
      <c r="M554" s="51"/>
      <c r="N554" s="51"/>
      <c r="O554" s="52"/>
      <c r="P554" s="52"/>
      <c r="Q554" s="52"/>
      <c r="R554" s="53"/>
      <c r="S554" s="53"/>
      <c r="T554" s="53"/>
      <c r="U554" s="54"/>
      <c r="V554" s="54"/>
      <c r="W554" s="54"/>
    </row>
    <row r="555">
      <c r="I555" s="4"/>
      <c r="J555" s="4"/>
      <c r="K555" s="4"/>
      <c r="L555" s="51"/>
      <c r="M555" s="51"/>
      <c r="N555" s="51"/>
      <c r="O555" s="52"/>
      <c r="P555" s="52"/>
      <c r="Q555" s="52"/>
      <c r="R555" s="53"/>
      <c r="S555" s="53"/>
      <c r="T555" s="53"/>
      <c r="U555" s="54"/>
      <c r="V555" s="54"/>
      <c r="W555" s="54"/>
    </row>
    <row r="556">
      <c r="I556" s="4"/>
      <c r="J556" s="4"/>
      <c r="K556" s="4"/>
      <c r="L556" s="51"/>
      <c r="M556" s="51"/>
      <c r="N556" s="51"/>
      <c r="O556" s="52"/>
      <c r="P556" s="52"/>
      <c r="Q556" s="52"/>
      <c r="R556" s="53"/>
      <c r="S556" s="53"/>
      <c r="T556" s="53"/>
      <c r="U556" s="54"/>
      <c r="V556" s="54"/>
      <c r="W556" s="54"/>
    </row>
    <row r="557">
      <c r="I557" s="4"/>
      <c r="J557" s="4"/>
      <c r="K557" s="4"/>
      <c r="L557" s="51"/>
      <c r="M557" s="51"/>
      <c r="N557" s="51"/>
      <c r="O557" s="52"/>
      <c r="P557" s="52"/>
      <c r="Q557" s="52"/>
      <c r="R557" s="53"/>
      <c r="S557" s="53"/>
      <c r="T557" s="53"/>
      <c r="U557" s="54"/>
      <c r="V557" s="54"/>
      <c r="W557" s="54"/>
    </row>
    <row r="558">
      <c r="I558" s="4"/>
      <c r="J558" s="4"/>
      <c r="K558" s="4"/>
      <c r="L558" s="51"/>
      <c r="M558" s="51"/>
      <c r="N558" s="51"/>
      <c r="O558" s="52"/>
      <c r="P558" s="52"/>
      <c r="Q558" s="52"/>
      <c r="R558" s="53"/>
      <c r="S558" s="53"/>
      <c r="T558" s="53"/>
      <c r="U558" s="54"/>
      <c r="V558" s="54"/>
      <c r="W558" s="54"/>
    </row>
    <row r="559">
      <c r="I559" s="4"/>
      <c r="J559" s="4"/>
      <c r="K559" s="4"/>
      <c r="L559" s="51"/>
      <c r="M559" s="51"/>
      <c r="N559" s="51"/>
      <c r="O559" s="52"/>
      <c r="P559" s="52"/>
      <c r="Q559" s="52"/>
      <c r="R559" s="53"/>
      <c r="S559" s="53"/>
      <c r="T559" s="53"/>
      <c r="U559" s="54"/>
      <c r="V559" s="54"/>
      <c r="W559" s="54"/>
    </row>
    <row r="560">
      <c r="I560" s="4"/>
      <c r="J560" s="4"/>
      <c r="K560" s="4"/>
      <c r="L560" s="51"/>
      <c r="M560" s="51"/>
      <c r="N560" s="51"/>
      <c r="O560" s="52"/>
      <c r="P560" s="52"/>
      <c r="Q560" s="52"/>
      <c r="R560" s="53"/>
      <c r="S560" s="53"/>
      <c r="T560" s="53"/>
      <c r="U560" s="54"/>
      <c r="V560" s="54"/>
      <c r="W560" s="54"/>
    </row>
    <row r="561">
      <c r="I561" s="4"/>
      <c r="J561" s="4"/>
      <c r="K561" s="4"/>
      <c r="L561" s="51"/>
      <c r="M561" s="51"/>
      <c r="N561" s="51"/>
      <c r="O561" s="52"/>
      <c r="P561" s="52"/>
      <c r="Q561" s="52"/>
      <c r="R561" s="53"/>
      <c r="S561" s="53"/>
      <c r="T561" s="53"/>
      <c r="U561" s="54"/>
      <c r="V561" s="54"/>
      <c r="W561" s="54"/>
    </row>
    <row r="562">
      <c r="I562" s="4"/>
      <c r="J562" s="4"/>
      <c r="K562" s="4"/>
      <c r="L562" s="51"/>
      <c r="M562" s="51"/>
      <c r="N562" s="51"/>
      <c r="O562" s="52"/>
      <c r="P562" s="52"/>
      <c r="Q562" s="52"/>
      <c r="R562" s="53"/>
      <c r="S562" s="53"/>
      <c r="T562" s="53"/>
      <c r="U562" s="54"/>
      <c r="V562" s="54"/>
      <c r="W562" s="54"/>
    </row>
    <row r="563">
      <c r="I563" s="4"/>
      <c r="J563" s="4"/>
      <c r="K563" s="4"/>
      <c r="L563" s="51"/>
      <c r="M563" s="51"/>
      <c r="N563" s="51"/>
      <c r="O563" s="52"/>
      <c r="P563" s="52"/>
      <c r="Q563" s="52"/>
      <c r="R563" s="53"/>
      <c r="S563" s="53"/>
      <c r="T563" s="53"/>
      <c r="U563" s="54"/>
      <c r="V563" s="54"/>
      <c r="W563" s="54"/>
    </row>
    <row r="564">
      <c r="I564" s="4"/>
      <c r="J564" s="4"/>
      <c r="K564" s="4"/>
      <c r="L564" s="51"/>
      <c r="M564" s="51"/>
      <c r="N564" s="51"/>
      <c r="O564" s="52"/>
      <c r="P564" s="52"/>
      <c r="Q564" s="52"/>
      <c r="R564" s="53"/>
      <c r="S564" s="53"/>
      <c r="T564" s="53"/>
      <c r="U564" s="54"/>
      <c r="V564" s="54"/>
      <c r="W564" s="54"/>
    </row>
    <row r="565">
      <c r="I565" s="4"/>
      <c r="J565" s="4"/>
      <c r="K565" s="4"/>
      <c r="L565" s="51"/>
      <c r="M565" s="51"/>
      <c r="N565" s="51"/>
      <c r="O565" s="52"/>
      <c r="P565" s="52"/>
      <c r="Q565" s="52"/>
      <c r="R565" s="53"/>
      <c r="S565" s="53"/>
      <c r="T565" s="53"/>
      <c r="U565" s="54"/>
      <c r="V565" s="54"/>
      <c r="W565" s="54"/>
    </row>
    <row r="566">
      <c r="I566" s="4"/>
      <c r="J566" s="4"/>
      <c r="K566" s="4"/>
      <c r="L566" s="51"/>
      <c r="M566" s="51"/>
      <c r="N566" s="51"/>
      <c r="O566" s="52"/>
      <c r="P566" s="52"/>
      <c r="Q566" s="52"/>
      <c r="R566" s="53"/>
      <c r="S566" s="53"/>
      <c r="T566" s="53"/>
      <c r="U566" s="54"/>
      <c r="V566" s="54"/>
      <c r="W566" s="54"/>
    </row>
    <row r="567">
      <c r="I567" s="4"/>
      <c r="J567" s="4"/>
      <c r="K567" s="4"/>
      <c r="L567" s="51"/>
      <c r="M567" s="51"/>
      <c r="N567" s="51"/>
      <c r="O567" s="52"/>
      <c r="P567" s="52"/>
      <c r="Q567" s="52"/>
      <c r="R567" s="53"/>
      <c r="S567" s="53"/>
      <c r="T567" s="53"/>
      <c r="U567" s="54"/>
      <c r="V567" s="54"/>
      <c r="W567" s="54"/>
    </row>
    <row r="568">
      <c r="I568" s="4"/>
      <c r="J568" s="4"/>
      <c r="K568" s="4"/>
      <c r="L568" s="51"/>
      <c r="M568" s="51"/>
      <c r="N568" s="51"/>
      <c r="O568" s="52"/>
      <c r="P568" s="52"/>
      <c r="Q568" s="52"/>
      <c r="R568" s="53"/>
      <c r="S568" s="53"/>
      <c r="T568" s="53"/>
      <c r="U568" s="54"/>
      <c r="V568" s="54"/>
      <c r="W568" s="54"/>
    </row>
    <row r="569">
      <c r="I569" s="4"/>
      <c r="J569" s="4"/>
      <c r="K569" s="4"/>
      <c r="L569" s="51"/>
      <c r="M569" s="51"/>
      <c r="N569" s="51"/>
      <c r="O569" s="52"/>
      <c r="P569" s="52"/>
      <c r="Q569" s="52"/>
      <c r="R569" s="53"/>
      <c r="S569" s="53"/>
      <c r="T569" s="53"/>
      <c r="U569" s="54"/>
      <c r="V569" s="54"/>
      <c r="W569" s="54"/>
    </row>
    <row r="570">
      <c r="I570" s="4"/>
      <c r="J570" s="4"/>
      <c r="K570" s="4"/>
      <c r="L570" s="51"/>
      <c r="M570" s="51"/>
      <c r="N570" s="51"/>
      <c r="O570" s="52"/>
      <c r="P570" s="52"/>
      <c r="Q570" s="52"/>
      <c r="R570" s="53"/>
      <c r="S570" s="53"/>
      <c r="T570" s="53"/>
      <c r="U570" s="54"/>
      <c r="V570" s="54"/>
      <c r="W570" s="54"/>
    </row>
    <row r="571">
      <c r="I571" s="4"/>
      <c r="J571" s="4"/>
      <c r="K571" s="4"/>
      <c r="L571" s="51"/>
      <c r="M571" s="51"/>
      <c r="N571" s="51"/>
      <c r="O571" s="52"/>
      <c r="P571" s="52"/>
      <c r="Q571" s="52"/>
      <c r="R571" s="53"/>
      <c r="S571" s="53"/>
      <c r="T571" s="53"/>
      <c r="U571" s="54"/>
      <c r="V571" s="54"/>
      <c r="W571" s="54"/>
    </row>
    <row r="572">
      <c r="I572" s="4"/>
      <c r="J572" s="4"/>
      <c r="K572" s="4"/>
      <c r="L572" s="51"/>
      <c r="M572" s="51"/>
      <c r="N572" s="51"/>
      <c r="O572" s="52"/>
      <c r="P572" s="52"/>
      <c r="Q572" s="52"/>
      <c r="R572" s="53"/>
      <c r="S572" s="53"/>
      <c r="T572" s="53"/>
      <c r="U572" s="54"/>
      <c r="V572" s="54"/>
      <c r="W572" s="54"/>
    </row>
    <row r="573">
      <c r="I573" s="4"/>
      <c r="J573" s="4"/>
      <c r="K573" s="4"/>
      <c r="L573" s="51"/>
      <c r="M573" s="51"/>
      <c r="N573" s="51"/>
      <c r="O573" s="52"/>
      <c r="P573" s="52"/>
      <c r="Q573" s="52"/>
      <c r="R573" s="53"/>
      <c r="S573" s="53"/>
      <c r="T573" s="53"/>
      <c r="U573" s="54"/>
      <c r="V573" s="54"/>
      <c r="W573" s="54"/>
    </row>
    <row r="574">
      <c r="I574" s="4"/>
      <c r="J574" s="4"/>
      <c r="K574" s="4"/>
      <c r="L574" s="51"/>
      <c r="M574" s="51"/>
      <c r="N574" s="51"/>
      <c r="O574" s="52"/>
      <c r="P574" s="52"/>
      <c r="Q574" s="52"/>
      <c r="R574" s="53"/>
      <c r="S574" s="53"/>
      <c r="T574" s="53"/>
      <c r="U574" s="54"/>
      <c r="V574" s="54"/>
      <c r="W574" s="54"/>
    </row>
    <row r="575">
      <c r="I575" s="4"/>
      <c r="J575" s="4"/>
      <c r="K575" s="4"/>
      <c r="L575" s="51"/>
      <c r="M575" s="51"/>
      <c r="N575" s="51"/>
      <c r="O575" s="52"/>
      <c r="P575" s="52"/>
      <c r="Q575" s="52"/>
      <c r="R575" s="53"/>
      <c r="S575" s="53"/>
      <c r="T575" s="53"/>
      <c r="U575" s="54"/>
      <c r="V575" s="54"/>
      <c r="W575" s="54"/>
    </row>
    <row r="576">
      <c r="I576" s="4"/>
      <c r="J576" s="4"/>
      <c r="K576" s="4"/>
      <c r="L576" s="51"/>
      <c r="M576" s="51"/>
      <c r="N576" s="51"/>
      <c r="O576" s="52"/>
      <c r="P576" s="52"/>
      <c r="Q576" s="52"/>
      <c r="R576" s="53"/>
      <c r="S576" s="53"/>
      <c r="T576" s="53"/>
      <c r="U576" s="54"/>
      <c r="V576" s="54"/>
      <c r="W576" s="54"/>
    </row>
    <row r="577">
      <c r="I577" s="4"/>
      <c r="J577" s="4"/>
      <c r="K577" s="4"/>
      <c r="L577" s="51"/>
      <c r="M577" s="51"/>
      <c r="N577" s="51"/>
      <c r="O577" s="52"/>
      <c r="P577" s="52"/>
      <c r="Q577" s="52"/>
      <c r="R577" s="53"/>
      <c r="S577" s="53"/>
      <c r="T577" s="53"/>
      <c r="U577" s="54"/>
      <c r="V577" s="54"/>
      <c r="W577" s="54"/>
    </row>
    <row r="578">
      <c r="I578" s="4"/>
      <c r="J578" s="4"/>
      <c r="K578" s="4"/>
      <c r="L578" s="51"/>
      <c r="M578" s="51"/>
      <c r="N578" s="51"/>
      <c r="O578" s="52"/>
      <c r="P578" s="52"/>
      <c r="Q578" s="52"/>
      <c r="R578" s="53"/>
      <c r="S578" s="53"/>
      <c r="T578" s="53"/>
      <c r="U578" s="54"/>
      <c r="V578" s="54"/>
      <c r="W578" s="54"/>
    </row>
    <row r="579">
      <c r="I579" s="4"/>
      <c r="J579" s="4"/>
      <c r="K579" s="4"/>
      <c r="L579" s="51"/>
      <c r="M579" s="51"/>
      <c r="N579" s="51"/>
      <c r="O579" s="52"/>
      <c r="P579" s="52"/>
      <c r="Q579" s="52"/>
      <c r="R579" s="53"/>
      <c r="S579" s="53"/>
      <c r="T579" s="53"/>
      <c r="U579" s="54"/>
      <c r="V579" s="54"/>
      <c r="W579" s="54"/>
    </row>
    <row r="580">
      <c r="I580" s="4"/>
      <c r="J580" s="4"/>
      <c r="K580" s="4"/>
      <c r="L580" s="51"/>
      <c r="M580" s="51"/>
      <c r="N580" s="51"/>
      <c r="O580" s="52"/>
      <c r="P580" s="52"/>
      <c r="Q580" s="52"/>
      <c r="R580" s="53"/>
      <c r="S580" s="53"/>
      <c r="T580" s="53"/>
      <c r="U580" s="54"/>
      <c r="V580" s="54"/>
      <c r="W580" s="54"/>
    </row>
    <row r="581">
      <c r="I581" s="4"/>
      <c r="J581" s="4"/>
      <c r="K581" s="4"/>
      <c r="L581" s="51"/>
      <c r="M581" s="51"/>
      <c r="N581" s="51"/>
      <c r="O581" s="52"/>
      <c r="P581" s="52"/>
      <c r="Q581" s="52"/>
      <c r="R581" s="53"/>
      <c r="S581" s="53"/>
      <c r="T581" s="53"/>
      <c r="U581" s="54"/>
      <c r="V581" s="54"/>
      <c r="W581" s="54"/>
    </row>
    <row r="582">
      <c r="I582" s="4"/>
      <c r="J582" s="4"/>
      <c r="K582" s="4"/>
      <c r="L582" s="51"/>
      <c r="M582" s="51"/>
      <c r="N582" s="51"/>
      <c r="O582" s="52"/>
      <c r="P582" s="52"/>
      <c r="Q582" s="52"/>
      <c r="R582" s="53"/>
      <c r="S582" s="53"/>
      <c r="T582" s="53"/>
      <c r="U582" s="54"/>
      <c r="V582" s="54"/>
      <c r="W582" s="54"/>
    </row>
    <row r="583">
      <c r="I583" s="4"/>
      <c r="J583" s="4"/>
      <c r="K583" s="4"/>
      <c r="L583" s="51"/>
      <c r="M583" s="51"/>
      <c r="N583" s="51"/>
      <c r="O583" s="52"/>
      <c r="P583" s="52"/>
      <c r="Q583" s="52"/>
      <c r="R583" s="53"/>
      <c r="S583" s="53"/>
      <c r="T583" s="53"/>
      <c r="U583" s="54"/>
      <c r="V583" s="54"/>
      <c r="W583" s="54"/>
    </row>
    <row r="584">
      <c r="I584" s="4"/>
      <c r="J584" s="4"/>
      <c r="K584" s="4"/>
      <c r="L584" s="51"/>
      <c r="M584" s="51"/>
      <c r="N584" s="51"/>
      <c r="O584" s="52"/>
      <c r="P584" s="52"/>
      <c r="Q584" s="52"/>
      <c r="R584" s="53"/>
      <c r="S584" s="53"/>
      <c r="T584" s="53"/>
      <c r="U584" s="54"/>
      <c r="V584" s="54"/>
      <c r="W584" s="54"/>
    </row>
    <row r="585">
      <c r="I585" s="4"/>
      <c r="J585" s="4"/>
      <c r="K585" s="4"/>
      <c r="L585" s="51"/>
      <c r="M585" s="51"/>
      <c r="N585" s="51"/>
      <c r="O585" s="52"/>
      <c r="P585" s="52"/>
      <c r="Q585" s="52"/>
      <c r="R585" s="53"/>
      <c r="S585" s="53"/>
      <c r="T585" s="53"/>
      <c r="U585" s="54"/>
      <c r="V585" s="54"/>
      <c r="W585" s="54"/>
    </row>
    <row r="586">
      <c r="I586" s="4"/>
      <c r="J586" s="4"/>
      <c r="K586" s="4"/>
      <c r="L586" s="51"/>
      <c r="M586" s="51"/>
      <c r="N586" s="51"/>
      <c r="O586" s="52"/>
      <c r="P586" s="52"/>
      <c r="Q586" s="52"/>
      <c r="R586" s="53"/>
      <c r="S586" s="53"/>
      <c r="T586" s="53"/>
      <c r="U586" s="54"/>
      <c r="V586" s="54"/>
      <c r="W586" s="54"/>
    </row>
    <row r="587">
      <c r="I587" s="4"/>
      <c r="J587" s="4"/>
      <c r="K587" s="4"/>
      <c r="L587" s="51"/>
      <c r="M587" s="51"/>
      <c r="N587" s="51"/>
      <c r="O587" s="52"/>
      <c r="P587" s="52"/>
      <c r="Q587" s="52"/>
      <c r="R587" s="53"/>
      <c r="S587" s="53"/>
      <c r="T587" s="53"/>
      <c r="U587" s="54"/>
      <c r="V587" s="54"/>
      <c r="W587" s="54"/>
    </row>
    <row r="588">
      <c r="I588" s="4"/>
      <c r="J588" s="4"/>
      <c r="K588" s="4"/>
      <c r="L588" s="51"/>
      <c r="M588" s="51"/>
      <c r="N588" s="51"/>
      <c r="O588" s="52"/>
      <c r="P588" s="52"/>
      <c r="Q588" s="52"/>
      <c r="R588" s="53"/>
      <c r="S588" s="53"/>
      <c r="T588" s="53"/>
      <c r="U588" s="54"/>
      <c r="V588" s="54"/>
      <c r="W588" s="54"/>
    </row>
    <row r="589">
      <c r="I589" s="4"/>
      <c r="J589" s="4"/>
      <c r="K589" s="4"/>
      <c r="L589" s="51"/>
      <c r="M589" s="51"/>
      <c r="N589" s="51"/>
      <c r="O589" s="52"/>
      <c r="P589" s="52"/>
      <c r="Q589" s="52"/>
      <c r="R589" s="53"/>
      <c r="S589" s="53"/>
      <c r="T589" s="53"/>
      <c r="U589" s="54"/>
      <c r="V589" s="54"/>
      <c r="W589" s="54"/>
    </row>
    <row r="590">
      <c r="I590" s="4"/>
      <c r="J590" s="4"/>
      <c r="K590" s="4"/>
      <c r="L590" s="51"/>
      <c r="M590" s="51"/>
      <c r="N590" s="51"/>
      <c r="O590" s="52"/>
      <c r="P590" s="52"/>
      <c r="Q590" s="52"/>
      <c r="R590" s="53"/>
      <c r="S590" s="53"/>
      <c r="T590" s="53"/>
      <c r="U590" s="54"/>
      <c r="V590" s="54"/>
      <c r="W590" s="54"/>
    </row>
    <row r="591">
      <c r="I591" s="4"/>
      <c r="J591" s="4"/>
      <c r="K591" s="4"/>
      <c r="L591" s="51"/>
      <c r="M591" s="51"/>
      <c r="N591" s="51"/>
      <c r="O591" s="52"/>
      <c r="P591" s="52"/>
      <c r="Q591" s="52"/>
      <c r="R591" s="53"/>
      <c r="S591" s="53"/>
      <c r="T591" s="53"/>
      <c r="U591" s="54"/>
      <c r="V591" s="54"/>
      <c r="W591" s="54"/>
    </row>
    <row r="592">
      <c r="I592" s="4"/>
      <c r="J592" s="4"/>
      <c r="K592" s="4"/>
      <c r="L592" s="51"/>
      <c r="M592" s="51"/>
      <c r="N592" s="51"/>
      <c r="O592" s="52"/>
      <c r="P592" s="52"/>
      <c r="Q592" s="52"/>
      <c r="R592" s="53"/>
      <c r="S592" s="53"/>
      <c r="T592" s="53"/>
      <c r="U592" s="54"/>
      <c r="V592" s="54"/>
      <c r="W592" s="54"/>
    </row>
    <row r="593">
      <c r="I593" s="4"/>
      <c r="J593" s="4"/>
      <c r="K593" s="4"/>
      <c r="L593" s="51"/>
      <c r="M593" s="51"/>
      <c r="N593" s="51"/>
      <c r="O593" s="52"/>
      <c r="P593" s="52"/>
      <c r="Q593" s="52"/>
      <c r="R593" s="53"/>
      <c r="S593" s="53"/>
      <c r="T593" s="53"/>
      <c r="U593" s="54"/>
      <c r="V593" s="54"/>
      <c r="W593" s="54"/>
    </row>
    <row r="594">
      <c r="I594" s="4"/>
      <c r="J594" s="4"/>
      <c r="K594" s="4"/>
      <c r="L594" s="51"/>
      <c r="M594" s="51"/>
      <c r="N594" s="51"/>
      <c r="O594" s="52"/>
      <c r="P594" s="52"/>
      <c r="Q594" s="52"/>
      <c r="R594" s="53"/>
      <c r="S594" s="53"/>
      <c r="T594" s="53"/>
      <c r="U594" s="54"/>
      <c r="V594" s="54"/>
      <c r="W594" s="54"/>
    </row>
    <row r="595">
      <c r="I595" s="4"/>
      <c r="J595" s="4"/>
      <c r="K595" s="4"/>
      <c r="L595" s="51"/>
      <c r="M595" s="51"/>
      <c r="N595" s="51"/>
      <c r="O595" s="52"/>
      <c r="P595" s="52"/>
      <c r="Q595" s="52"/>
      <c r="R595" s="53"/>
      <c r="S595" s="53"/>
      <c r="T595" s="53"/>
      <c r="U595" s="54"/>
      <c r="V595" s="54"/>
      <c r="W595" s="54"/>
    </row>
    <row r="596">
      <c r="I596" s="4"/>
      <c r="J596" s="4"/>
      <c r="K596" s="4"/>
      <c r="L596" s="51"/>
      <c r="M596" s="51"/>
      <c r="N596" s="51"/>
      <c r="O596" s="52"/>
      <c r="P596" s="52"/>
      <c r="Q596" s="52"/>
      <c r="R596" s="53"/>
      <c r="S596" s="53"/>
      <c r="T596" s="53"/>
      <c r="U596" s="54"/>
      <c r="V596" s="54"/>
      <c r="W596" s="54"/>
    </row>
    <row r="597">
      <c r="I597" s="4"/>
      <c r="J597" s="4"/>
      <c r="K597" s="4"/>
      <c r="L597" s="51"/>
      <c r="M597" s="51"/>
      <c r="N597" s="51"/>
      <c r="O597" s="52"/>
      <c r="P597" s="52"/>
      <c r="Q597" s="52"/>
      <c r="R597" s="53"/>
      <c r="S597" s="53"/>
      <c r="T597" s="53"/>
      <c r="U597" s="54"/>
      <c r="V597" s="54"/>
      <c r="W597" s="54"/>
    </row>
    <row r="598">
      <c r="I598" s="4"/>
      <c r="J598" s="4"/>
      <c r="K598" s="4"/>
      <c r="L598" s="51"/>
      <c r="M598" s="51"/>
      <c r="N598" s="51"/>
      <c r="O598" s="52"/>
      <c r="P598" s="52"/>
      <c r="Q598" s="52"/>
      <c r="R598" s="53"/>
      <c r="S598" s="53"/>
      <c r="T598" s="53"/>
      <c r="U598" s="54"/>
      <c r="V598" s="54"/>
      <c r="W598" s="54"/>
    </row>
    <row r="599">
      <c r="I599" s="4"/>
      <c r="J599" s="4"/>
      <c r="K599" s="4"/>
      <c r="L599" s="51"/>
      <c r="M599" s="51"/>
      <c r="N599" s="51"/>
      <c r="O599" s="52"/>
      <c r="P599" s="52"/>
      <c r="Q599" s="52"/>
      <c r="R599" s="53"/>
      <c r="S599" s="53"/>
      <c r="T599" s="53"/>
      <c r="U599" s="54"/>
      <c r="V599" s="54"/>
      <c r="W599" s="54"/>
    </row>
    <row r="600">
      <c r="I600" s="4"/>
      <c r="J600" s="4"/>
      <c r="K600" s="4"/>
      <c r="L600" s="51"/>
      <c r="M600" s="51"/>
      <c r="N600" s="51"/>
      <c r="O600" s="52"/>
      <c r="P600" s="52"/>
      <c r="Q600" s="52"/>
      <c r="R600" s="53"/>
      <c r="S600" s="53"/>
      <c r="T600" s="53"/>
      <c r="U600" s="54"/>
      <c r="V600" s="54"/>
      <c r="W600" s="54"/>
    </row>
    <row r="601">
      <c r="I601" s="4"/>
      <c r="J601" s="4"/>
      <c r="K601" s="4"/>
      <c r="L601" s="51"/>
      <c r="M601" s="51"/>
      <c r="N601" s="51"/>
      <c r="O601" s="52"/>
      <c r="P601" s="52"/>
      <c r="Q601" s="52"/>
      <c r="R601" s="53"/>
      <c r="S601" s="53"/>
      <c r="T601" s="53"/>
      <c r="U601" s="54"/>
      <c r="V601" s="54"/>
      <c r="W601" s="54"/>
    </row>
    <row r="602">
      <c r="I602" s="4"/>
      <c r="J602" s="4"/>
      <c r="K602" s="4"/>
      <c r="L602" s="51"/>
      <c r="M602" s="51"/>
      <c r="N602" s="51"/>
      <c r="O602" s="52"/>
      <c r="P602" s="52"/>
      <c r="Q602" s="52"/>
      <c r="R602" s="53"/>
      <c r="S602" s="53"/>
      <c r="T602" s="53"/>
      <c r="U602" s="54"/>
      <c r="V602" s="54"/>
      <c r="W602" s="54"/>
    </row>
    <row r="603">
      <c r="I603" s="4"/>
      <c r="J603" s="4"/>
      <c r="K603" s="4"/>
      <c r="L603" s="51"/>
      <c r="M603" s="51"/>
      <c r="N603" s="51"/>
      <c r="O603" s="52"/>
      <c r="P603" s="52"/>
      <c r="Q603" s="52"/>
      <c r="R603" s="53"/>
      <c r="S603" s="53"/>
      <c r="T603" s="53"/>
      <c r="U603" s="54"/>
      <c r="V603" s="54"/>
      <c r="W603" s="54"/>
    </row>
    <row r="604">
      <c r="I604" s="4"/>
      <c r="J604" s="4"/>
      <c r="K604" s="4"/>
      <c r="L604" s="51"/>
      <c r="M604" s="51"/>
      <c r="N604" s="51"/>
      <c r="O604" s="52"/>
      <c r="P604" s="52"/>
      <c r="Q604" s="52"/>
      <c r="R604" s="53"/>
      <c r="S604" s="53"/>
      <c r="T604" s="53"/>
      <c r="U604" s="54"/>
      <c r="V604" s="54"/>
      <c r="W604" s="54"/>
    </row>
    <row r="605">
      <c r="I605" s="4"/>
      <c r="J605" s="4"/>
      <c r="K605" s="4"/>
      <c r="L605" s="51"/>
      <c r="M605" s="51"/>
      <c r="N605" s="51"/>
      <c r="O605" s="52"/>
      <c r="P605" s="52"/>
      <c r="Q605" s="52"/>
      <c r="R605" s="53"/>
      <c r="S605" s="53"/>
      <c r="T605" s="53"/>
      <c r="U605" s="54"/>
      <c r="V605" s="54"/>
      <c r="W605" s="54"/>
    </row>
    <row r="606">
      <c r="I606" s="4"/>
      <c r="J606" s="4"/>
      <c r="K606" s="4"/>
      <c r="L606" s="51"/>
      <c r="M606" s="51"/>
      <c r="N606" s="51"/>
      <c r="O606" s="52"/>
      <c r="P606" s="52"/>
      <c r="Q606" s="52"/>
      <c r="R606" s="53"/>
      <c r="S606" s="53"/>
      <c r="T606" s="53"/>
      <c r="U606" s="54"/>
      <c r="V606" s="54"/>
      <c r="W606" s="54"/>
    </row>
    <row r="607">
      <c r="I607" s="4"/>
      <c r="J607" s="4"/>
      <c r="K607" s="4"/>
      <c r="L607" s="51"/>
      <c r="M607" s="51"/>
      <c r="N607" s="51"/>
      <c r="O607" s="52"/>
      <c r="P607" s="52"/>
      <c r="Q607" s="52"/>
      <c r="R607" s="53"/>
      <c r="S607" s="53"/>
      <c r="T607" s="53"/>
      <c r="U607" s="54"/>
      <c r="V607" s="54"/>
      <c r="W607" s="54"/>
    </row>
    <row r="608">
      <c r="I608" s="4"/>
      <c r="J608" s="4"/>
      <c r="K608" s="4"/>
      <c r="L608" s="51"/>
      <c r="M608" s="51"/>
      <c r="N608" s="51"/>
      <c r="O608" s="52"/>
      <c r="P608" s="52"/>
      <c r="Q608" s="52"/>
      <c r="R608" s="53"/>
      <c r="S608" s="53"/>
      <c r="T608" s="53"/>
      <c r="U608" s="54"/>
      <c r="V608" s="54"/>
      <c r="W608" s="54"/>
    </row>
    <row r="609">
      <c r="I609" s="4"/>
      <c r="J609" s="4"/>
      <c r="K609" s="4"/>
      <c r="L609" s="51"/>
      <c r="M609" s="51"/>
      <c r="N609" s="51"/>
      <c r="O609" s="52"/>
      <c r="P609" s="52"/>
      <c r="Q609" s="52"/>
      <c r="R609" s="53"/>
      <c r="S609" s="53"/>
      <c r="T609" s="53"/>
      <c r="U609" s="54"/>
      <c r="V609" s="54"/>
      <c r="W609" s="54"/>
    </row>
    <row r="610">
      <c r="I610" s="4"/>
      <c r="J610" s="4"/>
      <c r="K610" s="4"/>
      <c r="L610" s="51"/>
      <c r="M610" s="51"/>
      <c r="N610" s="51"/>
      <c r="O610" s="52"/>
      <c r="P610" s="52"/>
      <c r="Q610" s="52"/>
      <c r="R610" s="53"/>
      <c r="S610" s="53"/>
      <c r="T610" s="53"/>
      <c r="U610" s="54"/>
      <c r="V610" s="54"/>
      <c r="W610" s="54"/>
    </row>
    <row r="611">
      <c r="I611" s="4"/>
      <c r="J611" s="4"/>
      <c r="K611" s="4"/>
      <c r="L611" s="51"/>
      <c r="M611" s="51"/>
      <c r="N611" s="51"/>
      <c r="O611" s="52"/>
      <c r="P611" s="52"/>
      <c r="Q611" s="52"/>
      <c r="R611" s="53"/>
      <c r="S611" s="53"/>
      <c r="T611" s="53"/>
      <c r="U611" s="54"/>
      <c r="V611" s="54"/>
      <c r="W611" s="54"/>
    </row>
    <row r="612">
      <c r="I612" s="4"/>
      <c r="J612" s="4"/>
      <c r="K612" s="4"/>
      <c r="L612" s="51"/>
      <c r="M612" s="51"/>
      <c r="N612" s="51"/>
      <c r="O612" s="52"/>
      <c r="P612" s="52"/>
      <c r="Q612" s="52"/>
      <c r="R612" s="53"/>
      <c r="S612" s="53"/>
      <c r="T612" s="53"/>
      <c r="U612" s="54"/>
      <c r="V612" s="54"/>
      <c r="W612" s="54"/>
    </row>
    <row r="613">
      <c r="I613" s="4"/>
      <c r="J613" s="4"/>
      <c r="K613" s="4"/>
      <c r="L613" s="51"/>
      <c r="M613" s="51"/>
      <c r="N613" s="51"/>
      <c r="O613" s="52"/>
      <c r="P613" s="52"/>
      <c r="Q613" s="52"/>
      <c r="R613" s="53"/>
      <c r="S613" s="53"/>
      <c r="T613" s="53"/>
      <c r="U613" s="54"/>
      <c r="V613" s="54"/>
      <c r="W613" s="54"/>
    </row>
    <row r="614">
      <c r="I614" s="4"/>
      <c r="J614" s="4"/>
      <c r="K614" s="4"/>
      <c r="L614" s="51"/>
      <c r="M614" s="51"/>
      <c r="N614" s="51"/>
      <c r="O614" s="52"/>
      <c r="P614" s="52"/>
      <c r="Q614" s="52"/>
      <c r="R614" s="53"/>
      <c r="S614" s="53"/>
      <c r="T614" s="53"/>
      <c r="U614" s="54"/>
      <c r="V614" s="54"/>
      <c r="W614" s="54"/>
    </row>
    <row r="615">
      <c r="I615" s="4"/>
      <c r="J615" s="4"/>
      <c r="K615" s="4"/>
      <c r="L615" s="51"/>
      <c r="M615" s="51"/>
      <c r="N615" s="51"/>
      <c r="O615" s="52"/>
      <c r="P615" s="52"/>
      <c r="Q615" s="52"/>
      <c r="R615" s="53"/>
      <c r="S615" s="53"/>
      <c r="T615" s="53"/>
      <c r="U615" s="54"/>
      <c r="V615" s="54"/>
      <c r="W615" s="54"/>
    </row>
    <row r="616">
      <c r="I616" s="4"/>
      <c r="J616" s="4"/>
      <c r="K616" s="4"/>
      <c r="L616" s="51"/>
      <c r="M616" s="51"/>
      <c r="N616" s="51"/>
      <c r="O616" s="52"/>
      <c r="P616" s="52"/>
      <c r="Q616" s="52"/>
      <c r="R616" s="53"/>
      <c r="S616" s="53"/>
      <c r="T616" s="53"/>
      <c r="U616" s="54"/>
      <c r="V616" s="54"/>
      <c r="W616" s="54"/>
    </row>
    <row r="617">
      <c r="I617" s="4"/>
      <c r="J617" s="4"/>
      <c r="K617" s="4"/>
      <c r="L617" s="51"/>
      <c r="M617" s="51"/>
      <c r="N617" s="51"/>
      <c r="O617" s="52"/>
      <c r="P617" s="52"/>
      <c r="Q617" s="52"/>
      <c r="R617" s="53"/>
      <c r="S617" s="53"/>
      <c r="T617" s="53"/>
      <c r="U617" s="54"/>
      <c r="V617" s="54"/>
      <c r="W617" s="54"/>
    </row>
    <row r="618">
      <c r="I618" s="4"/>
      <c r="J618" s="4"/>
      <c r="K618" s="4"/>
      <c r="L618" s="51"/>
      <c r="M618" s="51"/>
      <c r="N618" s="51"/>
      <c r="O618" s="52"/>
      <c r="P618" s="52"/>
      <c r="Q618" s="52"/>
      <c r="R618" s="53"/>
      <c r="S618" s="53"/>
      <c r="T618" s="53"/>
      <c r="U618" s="54"/>
      <c r="V618" s="54"/>
      <c r="W618" s="54"/>
    </row>
    <row r="619">
      <c r="I619" s="4"/>
      <c r="J619" s="4"/>
      <c r="K619" s="4"/>
      <c r="L619" s="51"/>
      <c r="M619" s="51"/>
      <c r="N619" s="51"/>
      <c r="O619" s="52"/>
      <c r="P619" s="52"/>
      <c r="Q619" s="52"/>
      <c r="R619" s="53"/>
      <c r="S619" s="53"/>
      <c r="T619" s="53"/>
      <c r="U619" s="54"/>
      <c r="V619" s="54"/>
      <c r="W619" s="54"/>
    </row>
    <row r="620">
      <c r="I620" s="4"/>
      <c r="J620" s="4"/>
      <c r="K620" s="4"/>
      <c r="L620" s="51"/>
      <c r="M620" s="51"/>
      <c r="N620" s="51"/>
      <c r="O620" s="52"/>
      <c r="P620" s="52"/>
      <c r="Q620" s="52"/>
      <c r="R620" s="53"/>
      <c r="S620" s="53"/>
      <c r="T620" s="53"/>
      <c r="U620" s="54"/>
      <c r="V620" s="54"/>
      <c r="W620" s="54"/>
    </row>
    <row r="621">
      <c r="I621" s="4"/>
      <c r="J621" s="4"/>
      <c r="K621" s="4"/>
      <c r="L621" s="51"/>
      <c r="M621" s="51"/>
      <c r="N621" s="51"/>
      <c r="O621" s="52"/>
      <c r="P621" s="52"/>
      <c r="Q621" s="52"/>
      <c r="R621" s="53"/>
      <c r="S621" s="53"/>
      <c r="T621" s="53"/>
      <c r="U621" s="54"/>
      <c r="V621" s="54"/>
      <c r="W621" s="54"/>
    </row>
    <row r="622">
      <c r="I622" s="4"/>
      <c r="J622" s="4"/>
      <c r="K622" s="4"/>
      <c r="L622" s="51"/>
      <c r="M622" s="51"/>
      <c r="N622" s="51"/>
      <c r="O622" s="52"/>
      <c r="P622" s="52"/>
      <c r="Q622" s="52"/>
      <c r="R622" s="53"/>
      <c r="S622" s="53"/>
      <c r="T622" s="53"/>
      <c r="U622" s="54"/>
      <c r="V622" s="54"/>
      <c r="W622" s="54"/>
    </row>
    <row r="623">
      <c r="I623" s="4"/>
      <c r="J623" s="4"/>
      <c r="K623" s="4"/>
      <c r="L623" s="51"/>
      <c r="M623" s="51"/>
      <c r="N623" s="51"/>
      <c r="O623" s="52"/>
      <c r="P623" s="52"/>
      <c r="Q623" s="52"/>
      <c r="R623" s="53"/>
      <c r="S623" s="53"/>
      <c r="T623" s="53"/>
      <c r="U623" s="54"/>
      <c r="V623" s="54"/>
      <c r="W623" s="54"/>
    </row>
    <row r="624">
      <c r="I624" s="4"/>
      <c r="J624" s="4"/>
      <c r="K624" s="4"/>
      <c r="L624" s="51"/>
      <c r="M624" s="51"/>
      <c r="N624" s="51"/>
      <c r="O624" s="52"/>
      <c r="P624" s="52"/>
      <c r="Q624" s="52"/>
      <c r="R624" s="53"/>
      <c r="S624" s="53"/>
      <c r="T624" s="53"/>
      <c r="U624" s="54"/>
      <c r="V624" s="54"/>
      <c r="W624" s="54"/>
    </row>
    <row r="625">
      <c r="I625" s="4"/>
      <c r="J625" s="4"/>
      <c r="K625" s="4"/>
      <c r="L625" s="51"/>
      <c r="M625" s="51"/>
      <c r="N625" s="51"/>
      <c r="O625" s="52"/>
      <c r="P625" s="52"/>
      <c r="Q625" s="52"/>
      <c r="R625" s="53"/>
      <c r="S625" s="53"/>
      <c r="T625" s="53"/>
      <c r="U625" s="54"/>
      <c r="V625" s="54"/>
      <c r="W625" s="54"/>
    </row>
    <row r="626">
      <c r="I626" s="4"/>
      <c r="J626" s="4"/>
      <c r="K626" s="4"/>
      <c r="L626" s="51"/>
      <c r="M626" s="51"/>
      <c r="N626" s="51"/>
      <c r="O626" s="52"/>
      <c r="P626" s="52"/>
      <c r="Q626" s="52"/>
      <c r="R626" s="53"/>
      <c r="S626" s="53"/>
      <c r="T626" s="53"/>
      <c r="U626" s="54"/>
      <c r="V626" s="54"/>
      <c r="W626" s="54"/>
    </row>
    <row r="627">
      <c r="I627" s="4"/>
      <c r="J627" s="4"/>
      <c r="K627" s="4"/>
      <c r="L627" s="51"/>
      <c r="M627" s="51"/>
      <c r="N627" s="51"/>
      <c r="O627" s="52"/>
      <c r="P627" s="52"/>
      <c r="Q627" s="52"/>
      <c r="R627" s="53"/>
      <c r="S627" s="53"/>
      <c r="T627" s="53"/>
      <c r="U627" s="54"/>
      <c r="V627" s="54"/>
      <c r="W627" s="54"/>
    </row>
    <row r="628">
      <c r="I628" s="4"/>
      <c r="J628" s="4"/>
      <c r="K628" s="4"/>
      <c r="L628" s="51"/>
      <c r="M628" s="51"/>
      <c r="N628" s="51"/>
      <c r="O628" s="52"/>
      <c r="P628" s="52"/>
      <c r="Q628" s="52"/>
      <c r="R628" s="53"/>
      <c r="S628" s="53"/>
      <c r="T628" s="53"/>
      <c r="U628" s="54"/>
      <c r="V628" s="54"/>
      <c r="W628" s="54"/>
    </row>
    <row r="629">
      <c r="I629" s="4"/>
      <c r="J629" s="4"/>
      <c r="K629" s="4"/>
      <c r="L629" s="51"/>
      <c r="M629" s="51"/>
      <c r="N629" s="51"/>
      <c r="O629" s="52"/>
      <c r="P629" s="52"/>
      <c r="Q629" s="52"/>
      <c r="R629" s="53"/>
      <c r="S629" s="53"/>
      <c r="T629" s="53"/>
      <c r="U629" s="54"/>
      <c r="V629" s="54"/>
      <c r="W629" s="54"/>
    </row>
    <row r="630">
      <c r="I630" s="4"/>
      <c r="J630" s="4"/>
      <c r="K630" s="4"/>
      <c r="L630" s="51"/>
      <c r="M630" s="51"/>
      <c r="N630" s="51"/>
      <c r="O630" s="52"/>
      <c r="P630" s="52"/>
      <c r="Q630" s="52"/>
      <c r="R630" s="53"/>
      <c r="S630" s="53"/>
      <c r="T630" s="53"/>
      <c r="U630" s="54"/>
      <c r="V630" s="54"/>
      <c r="W630" s="54"/>
    </row>
    <row r="631">
      <c r="I631" s="4"/>
      <c r="J631" s="4"/>
      <c r="K631" s="4"/>
      <c r="L631" s="51"/>
      <c r="M631" s="51"/>
      <c r="N631" s="51"/>
      <c r="O631" s="52"/>
      <c r="P631" s="52"/>
      <c r="Q631" s="52"/>
      <c r="R631" s="53"/>
      <c r="S631" s="53"/>
      <c r="T631" s="53"/>
      <c r="U631" s="54"/>
      <c r="V631" s="54"/>
      <c r="W631" s="54"/>
    </row>
    <row r="632">
      <c r="I632" s="4"/>
      <c r="J632" s="4"/>
      <c r="K632" s="4"/>
      <c r="L632" s="51"/>
      <c r="M632" s="51"/>
      <c r="N632" s="51"/>
      <c r="O632" s="52"/>
      <c r="P632" s="52"/>
      <c r="Q632" s="52"/>
      <c r="R632" s="53"/>
      <c r="S632" s="53"/>
      <c r="T632" s="53"/>
      <c r="U632" s="54"/>
      <c r="V632" s="54"/>
      <c r="W632" s="54"/>
    </row>
    <row r="633">
      <c r="I633" s="4"/>
      <c r="J633" s="4"/>
      <c r="K633" s="4"/>
      <c r="L633" s="51"/>
      <c r="M633" s="51"/>
      <c r="N633" s="51"/>
      <c r="O633" s="52"/>
      <c r="P633" s="52"/>
      <c r="Q633" s="52"/>
      <c r="R633" s="53"/>
      <c r="S633" s="53"/>
      <c r="T633" s="53"/>
      <c r="U633" s="54"/>
      <c r="V633" s="54"/>
      <c r="W633" s="54"/>
    </row>
    <row r="634">
      <c r="I634" s="4"/>
      <c r="J634" s="4"/>
      <c r="K634" s="4"/>
      <c r="L634" s="51"/>
      <c r="M634" s="51"/>
      <c r="N634" s="51"/>
      <c r="O634" s="52"/>
      <c r="P634" s="52"/>
      <c r="Q634" s="52"/>
      <c r="R634" s="53"/>
      <c r="S634" s="53"/>
      <c r="T634" s="53"/>
      <c r="U634" s="54"/>
      <c r="V634" s="54"/>
      <c r="W634" s="54"/>
    </row>
    <row r="635">
      <c r="I635" s="4"/>
      <c r="J635" s="4"/>
      <c r="K635" s="4"/>
      <c r="L635" s="51"/>
      <c r="M635" s="51"/>
      <c r="N635" s="51"/>
      <c r="O635" s="52"/>
      <c r="P635" s="52"/>
      <c r="Q635" s="52"/>
      <c r="R635" s="53"/>
      <c r="S635" s="53"/>
      <c r="T635" s="53"/>
      <c r="U635" s="54"/>
      <c r="V635" s="54"/>
      <c r="W635" s="54"/>
    </row>
    <row r="636">
      <c r="I636" s="4"/>
      <c r="J636" s="4"/>
      <c r="K636" s="4"/>
      <c r="L636" s="51"/>
      <c r="M636" s="51"/>
      <c r="N636" s="51"/>
      <c r="O636" s="52"/>
      <c r="P636" s="52"/>
      <c r="Q636" s="52"/>
      <c r="R636" s="53"/>
      <c r="S636" s="53"/>
      <c r="T636" s="53"/>
      <c r="U636" s="54"/>
      <c r="V636" s="54"/>
      <c r="W636" s="54"/>
    </row>
    <row r="637">
      <c r="I637" s="4"/>
      <c r="J637" s="4"/>
      <c r="K637" s="4"/>
      <c r="L637" s="51"/>
      <c r="M637" s="51"/>
      <c r="N637" s="51"/>
      <c r="O637" s="52"/>
      <c r="P637" s="52"/>
      <c r="Q637" s="52"/>
      <c r="R637" s="53"/>
      <c r="S637" s="53"/>
      <c r="T637" s="53"/>
      <c r="U637" s="54"/>
      <c r="V637" s="54"/>
      <c r="W637" s="54"/>
    </row>
    <row r="638">
      <c r="I638" s="4"/>
      <c r="J638" s="4"/>
      <c r="K638" s="4"/>
      <c r="L638" s="51"/>
      <c r="M638" s="51"/>
      <c r="N638" s="51"/>
      <c r="O638" s="52"/>
      <c r="P638" s="52"/>
      <c r="Q638" s="52"/>
      <c r="R638" s="53"/>
      <c r="S638" s="53"/>
      <c r="T638" s="53"/>
      <c r="U638" s="54"/>
      <c r="V638" s="54"/>
      <c r="W638" s="54"/>
    </row>
    <row r="639">
      <c r="I639" s="4"/>
      <c r="J639" s="4"/>
      <c r="K639" s="4"/>
      <c r="L639" s="51"/>
      <c r="M639" s="51"/>
      <c r="N639" s="51"/>
      <c r="O639" s="52"/>
      <c r="P639" s="52"/>
      <c r="Q639" s="52"/>
      <c r="R639" s="53"/>
      <c r="S639" s="53"/>
      <c r="T639" s="53"/>
      <c r="U639" s="54"/>
      <c r="V639" s="54"/>
      <c r="W639" s="54"/>
    </row>
    <row r="640">
      <c r="I640" s="4"/>
      <c r="J640" s="4"/>
      <c r="K640" s="4"/>
      <c r="L640" s="51"/>
      <c r="M640" s="51"/>
      <c r="N640" s="51"/>
      <c r="O640" s="52"/>
      <c r="P640" s="52"/>
      <c r="Q640" s="52"/>
      <c r="R640" s="53"/>
      <c r="S640" s="53"/>
      <c r="T640" s="53"/>
      <c r="U640" s="54"/>
      <c r="V640" s="54"/>
      <c r="W640" s="54"/>
    </row>
    <row r="641">
      <c r="I641" s="4"/>
      <c r="J641" s="4"/>
      <c r="K641" s="4"/>
      <c r="L641" s="51"/>
      <c r="M641" s="51"/>
      <c r="N641" s="51"/>
      <c r="O641" s="52"/>
      <c r="P641" s="52"/>
      <c r="Q641" s="52"/>
      <c r="R641" s="53"/>
      <c r="S641" s="53"/>
      <c r="T641" s="53"/>
      <c r="U641" s="54"/>
      <c r="V641" s="54"/>
      <c r="W641" s="54"/>
    </row>
    <row r="642">
      <c r="I642" s="4"/>
      <c r="J642" s="4"/>
      <c r="K642" s="4"/>
      <c r="L642" s="51"/>
      <c r="M642" s="51"/>
      <c r="N642" s="51"/>
      <c r="O642" s="52"/>
      <c r="P642" s="52"/>
      <c r="Q642" s="52"/>
      <c r="R642" s="53"/>
      <c r="S642" s="53"/>
      <c r="T642" s="53"/>
      <c r="U642" s="54"/>
      <c r="V642" s="54"/>
      <c r="W642" s="54"/>
    </row>
    <row r="643">
      <c r="I643" s="4"/>
      <c r="J643" s="4"/>
      <c r="K643" s="4"/>
      <c r="L643" s="51"/>
      <c r="M643" s="51"/>
      <c r="N643" s="51"/>
      <c r="O643" s="52"/>
      <c r="P643" s="52"/>
      <c r="Q643" s="52"/>
      <c r="R643" s="53"/>
      <c r="S643" s="53"/>
      <c r="T643" s="53"/>
      <c r="U643" s="54"/>
      <c r="V643" s="54"/>
      <c r="W643" s="54"/>
    </row>
    <row r="644">
      <c r="I644" s="4"/>
      <c r="J644" s="4"/>
      <c r="K644" s="4"/>
      <c r="L644" s="51"/>
      <c r="M644" s="51"/>
      <c r="N644" s="51"/>
      <c r="O644" s="52"/>
      <c r="P644" s="52"/>
      <c r="Q644" s="52"/>
      <c r="R644" s="53"/>
      <c r="S644" s="53"/>
      <c r="T644" s="53"/>
      <c r="U644" s="54"/>
      <c r="V644" s="54"/>
      <c r="W644" s="54"/>
    </row>
    <row r="645">
      <c r="I645" s="4"/>
      <c r="J645" s="4"/>
      <c r="K645" s="4"/>
      <c r="L645" s="51"/>
      <c r="M645" s="51"/>
      <c r="N645" s="51"/>
      <c r="O645" s="52"/>
      <c r="P645" s="52"/>
      <c r="Q645" s="52"/>
      <c r="R645" s="53"/>
      <c r="S645" s="53"/>
      <c r="T645" s="53"/>
      <c r="U645" s="54"/>
      <c r="V645" s="54"/>
      <c r="W645" s="54"/>
    </row>
    <row r="646">
      <c r="I646" s="4"/>
      <c r="J646" s="4"/>
      <c r="K646" s="4"/>
      <c r="L646" s="51"/>
      <c r="M646" s="51"/>
      <c r="N646" s="51"/>
      <c r="O646" s="52"/>
      <c r="P646" s="52"/>
      <c r="Q646" s="52"/>
      <c r="R646" s="53"/>
      <c r="S646" s="53"/>
      <c r="T646" s="53"/>
      <c r="U646" s="54"/>
      <c r="V646" s="54"/>
      <c r="W646" s="54"/>
    </row>
    <row r="647">
      <c r="I647" s="4"/>
      <c r="J647" s="4"/>
      <c r="K647" s="4"/>
      <c r="L647" s="51"/>
      <c r="M647" s="51"/>
      <c r="N647" s="51"/>
      <c r="O647" s="52"/>
      <c r="P647" s="52"/>
      <c r="Q647" s="52"/>
      <c r="R647" s="53"/>
      <c r="S647" s="53"/>
      <c r="T647" s="53"/>
      <c r="U647" s="54"/>
      <c r="V647" s="54"/>
      <c r="W647" s="54"/>
    </row>
    <row r="648">
      <c r="I648" s="4"/>
      <c r="J648" s="4"/>
      <c r="K648" s="4"/>
      <c r="L648" s="51"/>
      <c r="M648" s="51"/>
      <c r="N648" s="51"/>
      <c r="O648" s="52"/>
      <c r="P648" s="52"/>
      <c r="Q648" s="52"/>
      <c r="R648" s="53"/>
      <c r="S648" s="53"/>
      <c r="T648" s="53"/>
      <c r="U648" s="54"/>
      <c r="V648" s="54"/>
      <c r="W648" s="54"/>
    </row>
    <row r="649">
      <c r="I649" s="4"/>
      <c r="J649" s="4"/>
      <c r="K649" s="4"/>
      <c r="L649" s="51"/>
      <c r="M649" s="51"/>
      <c r="N649" s="51"/>
      <c r="O649" s="52"/>
      <c r="P649" s="52"/>
      <c r="Q649" s="52"/>
      <c r="R649" s="53"/>
      <c r="S649" s="53"/>
      <c r="T649" s="53"/>
      <c r="U649" s="54"/>
      <c r="V649" s="54"/>
      <c r="W649" s="54"/>
    </row>
    <row r="650">
      <c r="I650" s="4"/>
      <c r="J650" s="4"/>
      <c r="K650" s="4"/>
      <c r="L650" s="51"/>
      <c r="M650" s="51"/>
      <c r="N650" s="51"/>
      <c r="O650" s="52"/>
      <c r="P650" s="52"/>
      <c r="Q650" s="52"/>
      <c r="R650" s="53"/>
      <c r="S650" s="53"/>
      <c r="T650" s="53"/>
      <c r="U650" s="54"/>
      <c r="V650" s="54"/>
      <c r="W650" s="54"/>
    </row>
    <row r="651">
      <c r="I651" s="4"/>
      <c r="J651" s="4"/>
      <c r="K651" s="4"/>
      <c r="L651" s="51"/>
      <c r="M651" s="51"/>
      <c r="N651" s="51"/>
      <c r="O651" s="52"/>
      <c r="P651" s="52"/>
      <c r="Q651" s="52"/>
      <c r="R651" s="53"/>
      <c r="S651" s="53"/>
      <c r="T651" s="53"/>
      <c r="U651" s="54"/>
      <c r="V651" s="54"/>
      <c r="W651" s="54"/>
    </row>
    <row r="652">
      <c r="I652" s="4"/>
      <c r="J652" s="4"/>
      <c r="K652" s="4"/>
      <c r="L652" s="51"/>
      <c r="M652" s="51"/>
      <c r="N652" s="51"/>
      <c r="O652" s="52"/>
      <c r="P652" s="52"/>
      <c r="Q652" s="52"/>
      <c r="R652" s="53"/>
      <c r="S652" s="53"/>
      <c r="T652" s="53"/>
      <c r="U652" s="54"/>
      <c r="V652" s="54"/>
      <c r="W652" s="54"/>
    </row>
    <row r="653">
      <c r="I653" s="4"/>
      <c r="J653" s="4"/>
      <c r="K653" s="4"/>
      <c r="L653" s="51"/>
      <c r="M653" s="51"/>
      <c r="N653" s="51"/>
      <c r="O653" s="52"/>
      <c r="P653" s="52"/>
      <c r="Q653" s="52"/>
      <c r="R653" s="53"/>
      <c r="S653" s="53"/>
      <c r="T653" s="53"/>
      <c r="U653" s="54"/>
      <c r="V653" s="54"/>
      <c r="W653" s="54"/>
    </row>
    <row r="654">
      <c r="I654" s="4"/>
      <c r="J654" s="4"/>
      <c r="K654" s="4"/>
      <c r="L654" s="51"/>
      <c r="M654" s="51"/>
      <c r="N654" s="51"/>
      <c r="O654" s="52"/>
      <c r="P654" s="52"/>
      <c r="Q654" s="52"/>
      <c r="R654" s="53"/>
      <c r="S654" s="53"/>
      <c r="T654" s="53"/>
      <c r="U654" s="54"/>
      <c r="V654" s="54"/>
      <c r="W654" s="54"/>
    </row>
    <row r="655">
      <c r="I655" s="4"/>
      <c r="J655" s="4"/>
      <c r="K655" s="4"/>
      <c r="L655" s="51"/>
      <c r="M655" s="51"/>
      <c r="N655" s="51"/>
      <c r="O655" s="52"/>
      <c r="P655" s="52"/>
      <c r="Q655" s="52"/>
      <c r="R655" s="53"/>
      <c r="S655" s="53"/>
      <c r="T655" s="53"/>
      <c r="U655" s="54"/>
      <c r="V655" s="54"/>
      <c r="W655" s="54"/>
    </row>
    <row r="656">
      <c r="I656" s="4"/>
      <c r="J656" s="4"/>
      <c r="K656" s="4"/>
      <c r="L656" s="51"/>
      <c r="M656" s="51"/>
      <c r="N656" s="51"/>
      <c r="O656" s="52"/>
      <c r="P656" s="52"/>
      <c r="Q656" s="52"/>
      <c r="R656" s="53"/>
      <c r="S656" s="53"/>
      <c r="T656" s="53"/>
      <c r="U656" s="54"/>
      <c r="V656" s="54"/>
      <c r="W656" s="54"/>
    </row>
    <row r="657">
      <c r="I657" s="4"/>
      <c r="J657" s="4"/>
      <c r="K657" s="4"/>
      <c r="L657" s="51"/>
      <c r="M657" s="51"/>
      <c r="N657" s="51"/>
      <c r="O657" s="52"/>
      <c r="P657" s="52"/>
      <c r="Q657" s="52"/>
      <c r="R657" s="53"/>
      <c r="S657" s="53"/>
      <c r="T657" s="53"/>
      <c r="U657" s="54"/>
      <c r="V657" s="54"/>
      <c r="W657" s="54"/>
    </row>
    <row r="658">
      <c r="I658" s="4"/>
      <c r="J658" s="4"/>
      <c r="K658" s="4"/>
      <c r="L658" s="51"/>
      <c r="M658" s="51"/>
      <c r="N658" s="51"/>
      <c r="O658" s="52"/>
      <c r="P658" s="52"/>
      <c r="Q658" s="52"/>
      <c r="R658" s="53"/>
      <c r="S658" s="53"/>
      <c r="T658" s="53"/>
      <c r="U658" s="54"/>
      <c r="V658" s="54"/>
      <c r="W658" s="54"/>
    </row>
    <row r="659">
      <c r="I659" s="4"/>
      <c r="J659" s="4"/>
      <c r="K659" s="4"/>
      <c r="L659" s="51"/>
      <c r="M659" s="51"/>
      <c r="N659" s="51"/>
      <c r="O659" s="52"/>
      <c r="P659" s="52"/>
      <c r="Q659" s="52"/>
      <c r="R659" s="53"/>
      <c r="S659" s="53"/>
      <c r="T659" s="53"/>
      <c r="U659" s="54"/>
      <c r="V659" s="54"/>
      <c r="W659" s="54"/>
    </row>
    <row r="660">
      <c r="I660" s="4"/>
      <c r="J660" s="4"/>
      <c r="K660" s="4"/>
      <c r="L660" s="51"/>
      <c r="M660" s="51"/>
      <c r="N660" s="51"/>
      <c r="O660" s="52"/>
      <c r="P660" s="52"/>
      <c r="Q660" s="52"/>
      <c r="R660" s="53"/>
      <c r="S660" s="53"/>
      <c r="T660" s="53"/>
      <c r="U660" s="54"/>
      <c r="V660" s="54"/>
      <c r="W660" s="54"/>
    </row>
    <row r="661">
      <c r="I661" s="4"/>
      <c r="J661" s="4"/>
      <c r="K661" s="4"/>
      <c r="L661" s="51"/>
      <c r="M661" s="51"/>
      <c r="N661" s="51"/>
      <c r="O661" s="52"/>
      <c r="P661" s="52"/>
      <c r="Q661" s="52"/>
      <c r="R661" s="53"/>
      <c r="S661" s="53"/>
      <c r="T661" s="53"/>
      <c r="U661" s="54"/>
      <c r="V661" s="54"/>
      <c r="W661" s="54"/>
    </row>
    <row r="662">
      <c r="I662" s="4"/>
      <c r="J662" s="4"/>
      <c r="K662" s="4"/>
      <c r="L662" s="51"/>
      <c r="M662" s="51"/>
      <c r="N662" s="51"/>
      <c r="O662" s="52"/>
      <c r="P662" s="52"/>
      <c r="Q662" s="52"/>
      <c r="R662" s="53"/>
      <c r="S662" s="53"/>
      <c r="T662" s="53"/>
      <c r="U662" s="54"/>
      <c r="V662" s="54"/>
      <c r="W662" s="54"/>
    </row>
    <row r="663">
      <c r="I663" s="4"/>
      <c r="J663" s="4"/>
      <c r="K663" s="4"/>
      <c r="L663" s="51"/>
      <c r="M663" s="51"/>
      <c r="N663" s="51"/>
      <c r="O663" s="52"/>
      <c r="P663" s="52"/>
      <c r="Q663" s="52"/>
      <c r="R663" s="53"/>
      <c r="S663" s="53"/>
      <c r="T663" s="53"/>
      <c r="U663" s="54"/>
      <c r="V663" s="54"/>
      <c r="W663" s="54"/>
    </row>
    <row r="664">
      <c r="I664" s="4"/>
      <c r="J664" s="4"/>
      <c r="K664" s="4"/>
      <c r="L664" s="51"/>
      <c r="M664" s="51"/>
      <c r="N664" s="51"/>
      <c r="O664" s="52"/>
      <c r="P664" s="52"/>
      <c r="Q664" s="52"/>
      <c r="R664" s="53"/>
      <c r="S664" s="53"/>
      <c r="T664" s="53"/>
      <c r="U664" s="54"/>
      <c r="V664" s="54"/>
      <c r="W664" s="54"/>
    </row>
    <row r="665">
      <c r="I665" s="4"/>
      <c r="J665" s="4"/>
      <c r="K665" s="4"/>
      <c r="L665" s="51"/>
      <c r="M665" s="51"/>
      <c r="N665" s="51"/>
      <c r="O665" s="52"/>
      <c r="P665" s="52"/>
      <c r="Q665" s="52"/>
      <c r="R665" s="53"/>
      <c r="S665" s="53"/>
      <c r="T665" s="53"/>
      <c r="U665" s="54"/>
      <c r="V665" s="54"/>
      <c r="W665" s="54"/>
    </row>
    <row r="666">
      <c r="I666" s="4"/>
      <c r="J666" s="4"/>
      <c r="K666" s="4"/>
      <c r="L666" s="51"/>
      <c r="M666" s="51"/>
      <c r="N666" s="51"/>
      <c r="O666" s="52"/>
      <c r="P666" s="52"/>
      <c r="Q666" s="52"/>
      <c r="R666" s="53"/>
      <c r="S666" s="53"/>
      <c r="T666" s="53"/>
      <c r="U666" s="54"/>
      <c r="V666" s="54"/>
      <c r="W666" s="54"/>
    </row>
    <row r="667">
      <c r="I667" s="4"/>
      <c r="J667" s="4"/>
      <c r="K667" s="4"/>
      <c r="L667" s="51"/>
      <c r="M667" s="51"/>
      <c r="N667" s="51"/>
      <c r="O667" s="52"/>
      <c r="P667" s="52"/>
      <c r="Q667" s="52"/>
      <c r="R667" s="53"/>
      <c r="S667" s="53"/>
      <c r="T667" s="53"/>
      <c r="U667" s="54"/>
      <c r="V667" s="54"/>
      <c r="W667" s="54"/>
    </row>
    <row r="668">
      <c r="I668" s="4"/>
      <c r="J668" s="4"/>
      <c r="K668" s="4"/>
      <c r="L668" s="51"/>
      <c r="M668" s="51"/>
      <c r="N668" s="51"/>
      <c r="O668" s="52"/>
      <c r="P668" s="52"/>
      <c r="Q668" s="52"/>
      <c r="R668" s="53"/>
      <c r="S668" s="53"/>
      <c r="T668" s="53"/>
      <c r="U668" s="54"/>
      <c r="V668" s="54"/>
      <c r="W668" s="54"/>
    </row>
    <row r="669">
      <c r="I669" s="4"/>
      <c r="J669" s="4"/>
      <c r="K669" s="4"/>
      <c r="L669" s="51"/>
      <c r="M669" s="51"/>
      <c r="N669" s="51"/>
      <c r="O669" s="52"/>
      <c r="P669" s="52"/>
      <c r="Q669" s="52"/>
      <c r="R669" s="53"/>
      <c r="S669" s="53"/>
      <c r="T669" s="53"/>
      <c r="U669" s="54"/>
      <c r="V669" s="54"/>
      <c r="W669" s="54"/>
    </row>
    <row r="670">
      <c r="I670" s="4"/>
      <c r="J670" s="4"/>
      <c r="K670" s="4"/>
      <c r="L670" s="51"/>
      <c r="M670" s="51"/>
      <c r="N670" s="51"/>
      <c r="O670" s="52"/>
      <c r="P670" s="52"/>
      <c r="Q670" s="52"/>
      <c r="R670" s="53"/>
      <c r="S670" s="53"/>
      <c r="T670" s="53"/>
      <c r="U670" s="54"/>
      <c r="V670" s="54"/>
      <c r="W670" s="54"/>
    </row>
    <row r="671">
      <c r="I671" s="4"/>
      <c r="J671" s="4"/>
      <c r="K671" s="4"/>
      <c r="L671" s="51"/>
      <c r="M671" s="51"/>
      <c r="N671" s="51"/>
      <c r="O671" s="52"/>
      <c r="P671" s="52"/>
      <c r="Q671" s="52"/>
      <c r="R671" s="53"/>
      <c r="S671" s="53"/>
      <c r="T671" s="53"/>
      <c r="U671" s="54"/>
      <c r="V671" s="54"/>
      <c r="W671" s="54"/>
    </row>
    <row r="672">
      <c r="I672" s="4"/>
      <c r="J672" s="4"/>
      <c r="K672" s="4"/>
      <c r="L672" s="51"/>
      <c r="M672" s="51"/>
      <c r="N672" s="51"/>
      <c r="O672" s="52"/>
      <c r="P672" s="52"/>
      <c r="Q672" s="52"/>
      <c r="R672" s="53"/>
      <c r="S672" s="53"/>
      <c r="T672" s="53"/>
      <c r="U672" s="54"/>
      <c r="V672" s="54"/>
      <c r="W672" s="54"/>
    </row>
    <row r="673">
      <c r="I673" s="4"/>
      <c r="J673" s="4"/>
      <c r="K673" s="4"/>
      <c r="L673" s="51"/>
      <c r="M673" s="51"/>
      <c r="N673" s="51"/>
      <c r="O673" s="52"/>
      <c r="P673" s="52"/>
      <c r="Q673" s="52"/>
      <c r="R673" s="53"/>
      <c r="S673" s="53"/>
      <c r="T673" s="53"/>
      <c r="U673" s="54"/>
      <c r="V673" s="54"/>
      <c r="W673" s="54"/>
    </row>
    <row r="674">
      <c r="I674" s="4"/>
      <c r="J674" s="4"/>
      <c r="K674" s="4"/>
      <c r="L674" s="51"/>
      <c r="M674" s="51"/>
      <c r="N674" s="51"/>
      <c r="O674" s="52"/>
      <c r="P674" s="52"/>
      <c r="Q674" s="52"/>
      <c r="R674" s="53"/>
      <c r="S674" s="53"/>
      <c r="T674" s="53"/>
      <c r="U674" s="54"/>
      <c r="V674" s="54"/>
      <c r="W674" s="54"/>
    </row>
    <row r="675">
      <c r="I675" s="4"/>
      <c r="J675" s="4"/>
      <c r="K675" s="4"/>
      <c r="L675" s="51"/>
      <c r="M675" s="51"/>
      <c r="N675" s="51"/>
      <c r="O675" s="52"/>
      <c r="P675" s="52"/>
      <c r="Q675" s="52"/>
      <c r="R675" s="53"/>
      <c r="S675" s="53"/>
      <c r="T675" s="53"/>
      <c r="U675" s="54"/>
      <c r="V675" s="54"/>
      <c r="W675" s="54"/>
    </row>
    <row r="676">
      <c r="I676" s="4"/>
      <c r="J676" s="4"/>
      <c r="K676" s="4"/>
      <c r="L676" s="51"/>
      <c r="M676" s="51"/>
      <c r="N676" s="51"/>
      <c r="O676" s="52"/>
      <c r="P676" s="52"/>
      <c r="Q676" s="52"/>
      <c r="R676" s="53"/>
      <c r="S676" s="53"/>
      <c r="T676" s="53"/>
      <c r="U676" s="54"/>
      <c r="V676" s="54"/>
      <c r="W676" s="54"/>
    </row>
    <row r="677">
      <c r="I677" s="4"/>
      <c r="J677" s="4"/>
      <c r="K677" s="4"/>
      <c r="L677" s="51"/>
      <c r="M677" s="51"/>
      <c r="N677" s="51"/>
      <c r="O677" s="52"/>
      <c r="P677" s="52"/>
      <c r="Q677" s="52"/>
      <c r="R677" s="53"/>
      <c r="S677" s="53"/>
      <c r="T677" s="53"/>
      <c r="U677" s="54"/>
      <c r="V677" s="54"/>
      <c r="W677" s="54"/>
    </row>
    <row r="678">
      <c r="I678" s="4"/>
      <c r="J678" s="4"/>
      <c r="K678" s="4"/>
      <c r="L678" s="51"/>
      <c r="M678" s="51"/>
      <c r="N678" s="51"/>
      <c r="O678" s="52"/>
      <c r="P678" s="52"/>
      <c r="Q678" s="52"/>
      <c r="R678" s="53"/>
      <c r="S678" s="53"/>
      <c r="T678" s="53"/>
      <c r="U678" s="54"/>
      <c r="V678" s="54"/>
      <c r="W678" s="54"/>
    </row>
    <row r="679">
      <c r="I679" s="4"/>
      <c r="J679" s="4"/>
      <c r="K679" s="4"/>
      <c r="L679" s="51"/>
      <c r="M679" s="51"/>
      <c r="N679" s="51"/>
      <c r="O679" s="52"/>
      <c r="P679" s="52"/>
      <c r="Q679" s="52"/>
      <c r="R679" s="53"/>
      <c r="S679" s="53"/>
      <c r="T679" s="53"/>
      <c r="U679" s="54"/>
      <c r="V679" s="54"/>
      <c r="W679" s="54"/>
    </row>
    <row r="680">
      <c r="I680" s="4"/>
      <c r="J680" s="4"/>
      <c r="K680" s="4"/>
      <c r="L680" s="51"/>
      <c r="M680" s="51"/>
      <c r="N680" s="51"/>
      <c r="O680" s="52"/>
      <c r="P680" s="52"/>
      <c r="Q680" s="52"/>
      <c r="R680" s="53"/>
      <c r="S680" s="53"/>
      <c r="T680" s="53"/>
      <c r="U680" s="54"/>
      <c r="V680" s="54"/>
      <c r="W680" s="54"/>
    </row>
    <row r="681">
      <c r="I681" s="4"/>
      <c r="J681" s="4"/>
      <c r="K681" s="4"/>
      <c r="L681" s="51"/>
      <c r="M681" s="51"/>
      <c r="N681" s="51"/>
      <c r="O681" s="52"/>
      <c r="P681" s="52"/>
      <c r="Q681" s="52"/>
      <c r="R681" s="53"/>
      <c r="S681" s="53"/>
      <c r="T681" s="53"/>
      <c r="U681" s="54"/>
      <c r="V681" s="54"/>
      <c r="W681" s="54"/>
    </row>
    <row r="682">
      <c r="I682" s="4"/>
      <c r="J682" s="4"/>
      <c r="K682" s="4"/>
      <c r="L682" s="51"/>
      <c r="M682" s="51"/>
      <c r="N682" s="51"/>
      <c r="O682" s="52"/>
      <c r="P682" s="52"/>
      <c r="Q682" s="52"/>
      <c r="R682" s="53"/>
      <c r="S682" s="53"/>
      <c r="T682" s="53"/>
      <c r="U682" s="54"/>
      <c r="V682" s="54"/>
      <c r="W682" s="54"/>
    </row>
    <row r="683">
      <c r="I683" s="4"/>
      <c r="J683" s="4"/>
      <c r="K683" s="4"/>
      <c r="L683" s="51"/>
      <c r="M683" s="51"/>
      <c r="N683" s="51"/>
      <c r="O683" s="52"/>
      <c r="P683" s="52"/>
      <c r="Q683" s="52"/>
      <c r="R683" s="53"/>
      <c r="S683" s="53"/>
      <c r="T683" s="53"/>
      <c r="U683" s="54"/>
      <c r="V683" s="54"/>
      <c r="W683" s="54"/>
    </row>
    <row r="684">
      <c r="I684" s="4"/>
      <c r="J684" s="4"/>
      <c r="K684" s="4"/>
      <c r="L684" s="51"/>
      <c r="M684" s="51"/>
      <c r="N684" s="51"/>
      <c r="O684" s="52"/>
      <c r="P684" s="52"/>
      <c r="Q684" s="52"/>
      <c r="R684" s="53"/>
      <c r="S684" s="53"/>
      <c r="T684" s="53"/>
      <c r="U684" s="54"/>
      <c r="V684" s="54"/>
      <c r="W684" s="54"/>
    </row>
    <row r="685">
      <c r="I685" s="4"/>
      <c r="J685" s="4"/>
      <c r="K685" s="4"/>
      <c r="L685" s="51"/>
      <c r="M685" s="51"/>
      <c r="N685" s="51"/>
      <c r="O685" s="52"/>
      <c r="P685" s="52"/>
      <c r="Q685" s="52"/>
      <c r="R685" s="53"/>
      <c r="S685" s="53"/>
      <c r="T685" s="53"/>
      <c r="U685" s="54"/>
      <c r="V685" s="54"/>
      <c r="W685" s="54"/>
    </row>
    <row r="686">
      <c r="I686" s="4"/>
      <c r="J686" s="4"/>
      <c r="K686" s="4"/>
      <c r="L686" s="51"/>
      <c r="M686" s="51"/>
      <c r="N686" s="51"/>
      <c r="O686" s="52"/>
      <c r="P686" s="52"/>
      <c r="Q686" s="52"/>
      <c r="R686" s="53"/>
      <c r="S686" s="53"/>
      <c r="T686" s="53"/>
      <c r="U686" s="54"/>
      <c r="V686" s="54"/>
      <c r="W686" s="54"/>
    </row>
    <row r="687">
      <c r="I687" s="4"/>
      <c r="J687" s="4"/>
      <c r="K687" s="4"/>
      <c r="L687" s="51"/>
      <c r="M687" s="51"/>
      <c r="N687" s="51"/>
      <c r="O687" s="52"/>
      <c r="P687" s="52"/>
      <c r="Q687" s="52"/>
      <c r="R687" s="53"/>
      <c r="S687" s="53"/>
      <c r="T687" s="53"/>
      <c r="U687" s="54"/>
      <c r="V687" s="54"/>
      <c r="W687" s="54"/>
    </row>
    <row r="688">
      <c r="I688" s="4"/>
      <c r="J688" s="4"/>
      <c r="K688" s="4"/>
      <c r="L688" s="51"/>
      <c r="M688" s="51"/>
      <c r="N688" s="51"/>
      <c r="O688" s="52"/>
      <c r="P688" s="52"/>
      <c r="Q688" s="52"/>
      <c r="R688" s="53"/>
      <c r="S688" s="53"/>
      <c r="T688" s="53"/>
      <c r="U688" s="54"/>
      <c r="V688" s="54"/>
      <c r="W688" s="54"/>
    </row>
    <row r="689">
      <c r="I689" s="4"/>
      <c r="J689" s="4"/>
      <c r="K689" s="4"/>
      <c r="L689" s="51"/>
      <c r="M689" s="51"/>
      <c r="N689" s="51"/>
      <c r="O689" s="52"/>
      <c r="P689" s="52"/>
      <c r="Q689" s="52"/>
      <c r="R689" s="53"/>
      <c r="S689" s="53"/>
      <c r="T689" s="53"/>
      <c r="U689" s="54"/>
      <c r="V689" s="54"/>
      <c r="W689" s="54"/>
    </row>
    <row r="690">
      <c r="I690" s="4"/>
      <c r="J690" s="4"/>
      <c r="K690" s="4"/>
      <c r="L690" s="51"/>
      <c r="M690" s="51"/>
      <c r="N690" s="51"/>
      <c r="O690" s="52"/>
      <c r="P690" s="52"/>
      <c r="Q690" s="52"/>
      <c r="R690" s="53"/>
      <c r="S690" s="53"/>
      <c r="T690" s="53"/>
      <c r="U690" s="54"/>
      <c r="V690" s="54"/>
      <c r="W690" s="54"/>
    </row>
    <row r="691">
      <c r="I691" s="4"/>
      <c r="J691" s="4"/>
      <c r="K691" s="4"/>
      <c r="L691" s="51"/>
      <c r="M691" s="51"/>
      <c r="N691" s="51"/>
      <c r="O691" s="52"/>
      <c r="P691" s="52"/>
      <c r="Q691" s="52"/>
      <c r="R691" s="53"/>
      <c r="S691" s="53"/>
      <c r="T691" s="53"/>
      <c r="U691" s="54"/>
      <c r="V691" s="54"/>
      <c r="W691" s="54"/>
    </row>
    <row r="692">
      <c r="I692" s="4"/>
      <c r="J692" s="4"/>
      <c r="K692" s="4"/>
      <c r="L692" s="51"/>
      <c r="M692" s="51"/>
      <c r="N692" s="51"/>
      <c r="O692" s="52"/>
      <c r="P692" s="52"/>
      <c r="Q692" s="52"/>
      <c r="R692" s="53"/>
      <c r="S692" s="53"/>
      <c r="T692" s="53"/>
      <c r="U692" s="54"/>
      <c r="V692" s="54"/>
      <c r="W692" s="54"/>
    </row>
    <row r="693">
      <c r="I693" s="4"/>
      <c r="J693" s="4"/>
      <c r="K693" s="4"/>
      <c r="L693" s="51"/>
      <c r="M693" s="51"/>
      <c r="N693" s="51"/>
      <c r="O693" s="52"/>
      <c r="P693" s="52"/>
      <c r="Q693" s="52"/>
      <c r="R693" s="53"/>
      <c r="S693" s="53"/>
      <c r="T693" s="53"/>
      <c r="U693" s="54"/>
      <c r="V693" s="54"/>
      <c r="W693" s="54"/>
    </row>
    <row r="694">
      <c r="I694" s="4"/>
      <c r="J694" s="4"/>
      <c r="K694" s="4"/>
      <c r="L694" s="51"/>
      <c r="M694" s="51"/>
      <c r="N694" s="51"/>
      <c r="O694" s="52"/>
      <c r="P694" s="52"/>
      <c r="Q694" s="52"/>
      <c r="R694" s="53"/>
      <c r="S694" s="53"/>
      <c r="T694" s="53"/>
      <c r="U694" s="54"/>
      <c r="V694" s="54"/>
      <c r="W694" s="54"/>
    </row>
    <row r="695">
      <c r="I695" s="4"/>
      <c r="J695" s="4"/>
      <c r="K695" s="4"/>
      <c r="L695" s="51"/>
      <c r="M695" s="51"/>
      <c r="N695" s="51"/>
      <c r="O695" s="52"/>
      <c r="P695" s="52"/>
      <c r="Q695" s="52"/>
      <c r="R695" s="53"/>
      <c r="S695" s="53"/>
      <c r="T695" s="53"/>
      <c r="U695" s="54"/>
      <c r="V695" s="54"/>
      <c r="W695" s="54"/>
    </row>
    <row r="696">
      <c r="I696" s="4"/>
      <c r="J696" s="4"/>
      <c r="K696" s="4"/>
      <c r="L696" s="51"/>
      <c r="M696" s="51"/>
      <c r="N696" s="51"/>
      <c r="O696" s="52"/>
      <c r="P696" s="52"/>
      <c r="Q696" s="52"/>
      <c r="R696" s="53"/>
      <c r="S696" s="53"/>
      <c r="T696" s="53"/>
      <c r="U696" s="54"/>
      <c r="V696" s="54"/>
      <c r="W696" s="54"/>
    </row>
    <row r="697">
      <c r="I697" s="4"/>
      <c r="J697" s="4"/>
      <c r="K697" s="4"/>
      <c r="L697" s="51"/>
      <c r="M697" s="51"/>
      <c r="N697" s="51"/>
      <c r="O697" s="52"/>
      <c r="P697" s="52"/>
      <c r="Q697" s="52"/>
      <c r="R697" s="53"/>
      <c r="S697" s="53"/>
      <c r="T697" s="53"/>
      <c r="U697" s="54"/>
      <c r="V697" s="54"/>
      <c r="W697" s="54"/>
    </row>
    <row r="698">
      <c r="I698" s="4"/>
      <c r="J698" s="4"/>
      <c r="K698" s="4"/>
      <c r="L698" s="51"/>
      <c r="M698" s="51"/>
      <c r="N698" s="51"/>
      <c r="O698" s="52"/>
      <c r="P698" s="52"/>
      <c r="Q698" s="52"/>
      <c r="R698" s="53"/>
      <c r="S698" s="53"/>
      <c r="T698" s="53"/>
      <c r="U698" s="54"/>
      <c r="V698" s="54"/>
      <c r="W698" s="54"/>
    </row>
    <row r="699">
      <c r="I699" s="4"/>
      <c r="J699" s="4"/>
      <c r="K699" s="4"/>
      <c r="L699" s="51"/>
      <c r="M699" s="51"/>
      <c r="N699" s="51"/>
      <c r="O699" s="52"/>
      <c r="P699" s="52"/>
      <c r="Q699" s="52"/>
      <c r="R699" s="53"/>
      <c r="S699" s="53"/>
      <c r="T699" s="53"/>
      <c r="U699" s="54"/>
      <c r="V699" s="54"/>
      <c r="W699" s="54"/>
    </row>
    <row r="700">
      <c r="I700" s="4"/>
      <c r="J700" s="4"/>
      <c r="K700" s="4"/>
      <c r="L700" s="51"/>
      <c r="M700" s="51"/>
      <c r="N700" s="51"/>
      <c r="O700" s="52"/>
      <c r="P700" s="52"/>
      <c r="Q700" s="52"/>
      <c r="R700" s="53"/>
      <c r="S700" s="53"/>
      <c r="T700" s="53"/>
      <c r="U700" s="54"/>
      <c r="V700" s="54"/>
      <c r="W700" s="54"/>
    </row>
    <row r="701">
      <c r="I701" s="4"/>
      <c r="J701" s="4"/>
      <c r="K701" s="4"/>
      <c r="L701" s="51"/>
      <c r="M701" s="51"/>
      <c r="N701" s="51"/>
      <c r="O701" s="52"/>
      <c r="P701" s="52"/>
      <c r="Q701" s="52"/>
      <c r="R701" s="53"/>
      <c r="S701" s="53"/>
      <c r="T701" s="53"/>
      <c r="U701" s="54"/>
      <c r="V701" s="54"/>
      <c r="W701" s="54"/>
    </row>
    <row r="702">
      <c r="I702" s="4"/>
      <c r="J702" s="4"/>
      <c r="K702" s="4"/>
      <c r="L702" s="51"/>
      <c r="M702" s="51"/>
      <c r="N702" s="51"/>
      <c r="O702" s="52"/>
      <c r="P702" s="52"/>
      <c r="Q702" s="52"/>
      <c r="R702" s="53"/>
      <c r="S702" s="53"/>
      <c r="T702" s="53"/>
      <c r="U702" s="54"/>
      <c r="V702" s="54"/>
      <c r="W702" s="54"/>
    </row>
    <row r="703">
      <c r="I703" s="4"/>
      <c r="J703" s="4"/>
      <c r="K703" s="4"/>
      <c r="L703" s="51"/>
      <c r="M703" s="51"/>
      <c r="N703" s="51"/>
      <c r="O703" s="52"/>
      <c r="P703" s="52"/>
      <c r="Q703" s="52"/>
      <c r="R703" s="53"/>
      <c r="S703" s="53"/>
      <c r="T703" s="53"/>
      <c r="U703" s="54"/>
      <c r="V703" s="54"/>
      <c r="W703" s="54"/>
    </row>
    <row r="704">
      <c r="I704" s="4"/>
      <c r="J704" s="4"/>
      <c r="K704" s="4"/>
      <c r="L704" s="51"/>
      <c r="M704" s="51"/>
      <c r="N704" s="51"/>
      <c r="O704" s="52"/>
      <c r="P704" s="52"/>
      <c r="Q704" s="52"/>
      <c r="R704" s="53"/>
      <c r="S704" s="53"/>
      <c r="T704" s="53"/>
      <c r="U704" s="54"/>
      <c r="V704" s="54"/>
      <c r="W704" s="54"/>
    </row>
    <row r="705">
      <c r="I705" s="4"/>
      <c r="J705" s="4"/>
      <c r="K705" s="4"/>
      <c r="L705" s="51"/>
      <c r="M705" s="51"/>
      <c r="N705" s="51"/>
      <c r="O705" s="52"/>
      <c r="P705" s="52"/>
      <c r="Q705" s="52"/>
      <c r="R705" s="53"/>
      <c r="S705" s="53"/>
      <c r="T705" s="53"/>
      <c r="U705" s="54"/>
      <c r="V705" s="54"/>
      <c r="W705" s="54"/>
    </row>
    <row r="706">
      <c r="I706" s="4"/>
      <c r="J706" s="4"/>
      <c r="K706" s="4"/>
      <c r="L706" s="51"/>
      <c r="M706" s="51"/>
      <c r="N706" s="51"/>
      <c r="O706" s="52"/>
      <c r="P706" s="52"/>
      <c r="Q706" s="52"/>
      <c r="R706" s="53"/>
      <c r="S706" s="53"/>
      <c r="T706" s="53"/>
      <c r="U706" s="54"/>
      <c r="V706" s="54"/>
      <c r="W706" s="54"/>
    </row>
    <row r="707">
      <c r="I707" s="4"/>
      <c r="J707" s="4"/>
      <c r="K707" s="4"/>
      <c r="L707" s="51"/>
      <c r="M707" s="51"/>
      <c r="N707" s="51"/>
      <c r="O707" s="52"/>
      <c r="P707" s="52"/>
      <c r="Q707" s="52"/>
      <c r="R707" s="53"/>
      <c r="S707" s="53"/>
      <c r="T707" s="53"/>
      <c r="U707" s="54"/>
      <c r="V707" s="54"/>
      <c r="W707" s="54"/>
    </row>
    <row r="708">
      <c r="I708" s="4"/>
      <c r="J708" s="4"/>
      <c r="K708" s="4"/>
      <c r="L708" s="51"/>
      <c r="M708" s="51"/>
      <c r="N708" s="51"/>
      <c r="O708" s="52"/>
      <c r="P708" s="52"/>
      <c r="Q708" s="52"/>
      <c r="R708" s="53"/>
      <c r="S708" s="53"/>
      <c r="T708" s="53"/>
      <c r="U708" s="54"/>
      <c r="V708" s="54"/>
      <c r="W708" s="54"/>
    </row>
    <row r="709">
      <c r="I709" s="4"/>
      <c r="J709" s="4"/>
      <c r="K709" s="4"/>
      <c r="L709" s="51"/>
      <c r="M709" s="51"/>
      <c r="N709" s="51"/>
      <c r="O709" s="52"/>
      <c r="P709" s="52"/>
      <c r="Q709" s="52"/>
      <c r="R709" s="53"/>
      <c r="S709" s="53"/>
      <c r="T709" s="53"/>
      <c r="U709" s="54"/>
      <c r="V709" s="54"/>
      <c r="W709" s="54"/>
    </row>
    <row r="710">
      <c r="I710" s="4"/>
      <c r="J710" s="4"/>
      <c r="K710" s="4"/>
      <c r="L710" s="51"/>
      <c r="M710" s="51"/>
      <c r="N710" s="51"/>
      <c r="O710" s="52"/>
      <c r="P710" s="52"/>
      <c r="Q710" s="52"/>
      <c r="R710" s="53"/>
      <c r="S710" s="53"/>
      <c r="T710" s="53"/>
      <c r="U710" s="54"/>
      <c r="V710" s="54"/>
      <c r="W710" s="54"/>
    </row>
    <row r="711">
      <c r="I711" s="4"/>
      <c r="J711" s="4"/>
      <c r="K711" s="4"/>
      <c r="L711" s="51"/>
      <c r="M711" s="51"/>
      <c r="N711" s="51"/>
      <c r="O711" s="52"/>
      <c r="P711" s="52"/>
      <c r="Q711" s="52"/>
      <c r="R711" s="53"/>
      <c r="S711" s="53"/>
      <c r="T711" s="53"/>
      <c r="U711" s="54"/>
      <c r="V711" s="54"/>
      <c r="W711" s="54"/>
    </row>
    <row r="712">
      <c r="I712" s="4"/>
      <c r="J712" s="4"/>
      <c r="K712" s="4"/>
      <c r="L712" s="51"/>
      <c r="M712" s="51"/>
      <c r="N712" s="51"/>
      <c r="O712" s="52"/>
      <c r="P712" s="52"/>
      <c r="Q712" s="52"/>
      <c r="R712" s="53"/>
      <c r="S712" s="53"/>
      <c r="T712" s="53"/>
      <c r="U712" s="54"/>
      <c r="V712" s="54"/>
      <c r="W712" s="54"/>
    </row>
    <row r="713">
      <c r="I713" s="4"/>
      <c r="J713" s="4"/>
      <c r="K713" s="4"/>
      <c r="L713" s="51"/>
      <c r="M713" s="51"/>
      <c r="N713" s="51"/>
      <c r="O713" s="52"/>
      <c r="P713" s="52"/>
      <c r="Q713" s="52"/>
      <c r="R713" s="53"/>
      <c r="S713" s="53"/>
      <c r="T713" s="53"/>
      <c r="U713" s="54"/>
      <c r="V713" s="54"/>
      <c r="W713" s="54"/>
    </row>
    <row r="714">
      <c r="I714" s="4"/>
      <c r="J714" s="4"/>
      <c r="K714" s="4"/>
      <c r="L714" s="51"/>
      <c r="M714" s="51"/>
      <c r="N714" s="51"/>
      <c r="O714" s="52"/>
      <c r="P714" s="52"/>
      <c r="Q714" s="52"/>
      <c r="R714" s="53"/>
      <c r="S714" s="53"/>
      <c r="T714" s="53"/>
      <c r="U714" s="54"/>
      <c r="V714" s="54"/>
      <c r="W714" s="54"/>
    </row>
    <row r="715">
      <c r="I715" s="4"/>
      <c r="J715" s="4"/>
      <c r="K715" s="4"/>
      <c r="L715" s="51"/>
      <c r="M715" s="51"/>
      <c r="N715" s="51"/>
      <c r="O715" s="52"/>
      <c r="P715" s="52"/>
      <c r="Q715" s="52"/>
      <c r="R715" s="53"/>
      <c r="S715" s="53"/>
      <c r="T715" s="53"/>
      <c r="U715" s="54"/>
      <c r="V715" s="54"/>
      <c r="W715" s="54"/>
    </row>
    <row r="716">
      <c r="I716" s="4"/>
      <c r="J716" s="4"/>
      <c r="K716" s="4"/>
      <c r="L716" s="51"/>
      <c r="M716" s="51"/>
      <c r="N716" s="51"/>
      <c r="O716" s="52"/>
      <c r="P716" s="52"/>
      <c r="Q716" s="52"/>
      <c r="R716" s="53"/>
      <c r="S716" s="53"/>
      <c r="T716" s="53"/>
      <c r="U716" s="54"/>
      <c r="V716" s="54"/>
      <c r="W716" s="54"/>
    </row>
    <row r="717">
      <c r="I717" s="4"/>
      <c r="J717" s="4"/>
      <c r="K717" s="4"/>
      <c r="L717" s="51"/>
      <c r="M717" s="51"/>
      <c r="N717" s="51"/>
      <c r="O717" s="52"/>
      <c r="P717" s="52"/>
      <c r="Q717" s="52"/>
      <c r="R717" s="53"/>
      <c r="S717" s="53"/>
      <c r="T717" s="53"/>
      <c r="U717" s="54"/>
      <c r="V717" s="54"/>
      <c r="W717" s="54"/>
    </row>
    <row r="718">
      <c r="I718" s="4"/>
      <c r="J718" s="4"/>
      <c r="K718" s="4"/>
      <c r="L718" s="51"/>
      <c r="M718" s="51"/>
      <c r="N718" s="51"/>
      <c r="O718" s="52"/>
      <c r="P718" s="52"/>
      <c r="Q718" s="52"/>
      <c r="R718" s="53"/>
      <c r="S718" s="53"/>
      <c r="T718" s="53"/>
      <c r="U718" s="54"/>
      <c r="V718" s="54"/>
      <c r="W718" s="54"/>
    </row>
    <row r="719">
      <c r="I719" s="4"/>
      <c r="J719" s="4"/>
      <c r="K719" s="4"/>
      <c r="L719" s="51"/>
      <c r="M719" s="51"/>
      <c r="N719" s="51"/>
      <c r="O719" s="52"/>
      <c r="P719" s="52"/>
      <c r="Q719" s="52"/>
      <c r="R719" s="53"/>
      <c r="S719" s="53"/>
      <c r="T719" s="53"/>
      <c r="U719" s="54"/>
      <c r="V719" s="54"/>
      <c r="W719" s="54"/>
    </row>
    <row r="720">
      <c r="I720" s="4"/>
      <c r="J720" s="4"/>
      <c r="K720" s="4"/>
      <c r="L720" s="51"/>
      <c r="M720" s="51"/>
      <c r="N720" s="51"/>
      <c r="O720" s="52"/>
      <c r="P720" s="52"/>
      <c r="Q720" s="52"/>
      <c r="R720" s="53"/>
      <c r="S720" s="53"/>
      <c r="T720" s="53"/>
      <c r="U720" s="54"/>
      <c r="V720" s="54"/>
      <c r="W720" s="54"/>
    </row>
    <row r="721">
      <c r="I721" s="4"/>
      <c r="J721" s="4"/>
      <c r="K721" s="4"/>
      <c r="L721" s="51"/>
      <c r="M721" s="51"/>
      <c r="N721" s="51"/>
      <c r="O721" s="52"/>
      <c r="P721" s="52"/>
      <c r="Q721" s="52"/>
      <c r="R721" s="53"/>
      <c r="S721" s="53"/>
      <c r="T721" s="53"/>
      <c r="U721" s="54"/>
      <c r="V721" s="54"/>
      <c r="W721" s="54"/>
    </row>
    <row r="722">
      <c r="I722" s="4"/>
      <c r="J722" s="4"/>
      <c r="K722" s="4"/>
      <c r="L722" s="51"/>
      <c r="M722" s="51"/>
      <c r="N722" s="51"/>
      <c r="O722" s="52"/>
      <c r="P722" s="52"/>
      <c r="Q722" s="52"/>
      <c r="R722" s="53"/>
      <c r="S722" s="53"/>
      <c r="T722" s="53"/>
      <c r="U722" s="54"/>
      <c r="V722" s="54"/>
      <c r="W722" s="54"/>
    </row>
    <row r="723">
      <c r="I723" s="4"/>
      <c r="J723" s="4"/>
      <c r="K723" s="4"/>
      <c r="L723" s="51"/>
      <c r="M723" s="51"/>
      <c r="N723" s="51"/>
      <c r="O723" s="52"/>
      <c r="P723" s="52"/>
      <c r="Q723" s="52"/>
      <c r="R723" s="53"/>
      <c r="S723" s="53"/>
      <c r="T723" s="53"/>
      <c r="U723" s="54"/>
      <c r="V723" s="54"/>
      <c r="W723" s="54"/>
    </row>
    <row r="724">
      <c r="I724" s="4"/>
      <c r="J724" s="4"/>
      <c r="K724" s="4"/>
      <c r="L724" s="51"/>
      <c r="M724" s="51"/>
      <c r="N724" s="51"/>
      <c r="O724" s="52"/>
      <c r="P724" s="52"/>
      <c r="Q724" s="52"/>
      <c r="R724" s="53"/>
      <c r="S724" s="53"/>
      <c r="T724" s="53"/>
      <c r="U724" s="54"/>
      <c r="V724" s="54"/>
      <c r="W724" s="54"/>
    </row>
    <row r="725">
      <c r="I725" s="4"/>
      <c r="J725" s="4"/>
      <c r="K725" s="4"/>
      <c r="L725" s="51"/>
      <c r="M725" s="51"/>
      <c r="N725" s="51"/>
      <c r="O725" s="52"/>
      <c r="P725" s="52"/>
      <c r="Q725" s="52"/>
      <c r="R725" s="53"/>
      <c r="S725" s="53"/>
      <c r="T725" s="53"/>
      <c r="U725" s="54"/>
      <c r="V725" s="54"/>
      <c r="W725" s="54"/>
    </row>
    <row r="726">
      <c r="I726" s="4"/>
      <c r="J726" s="4"/>
      <c r="K726" s="4"/>
      <c r="L726" s="51"/>
      <c r="M726" s="51"/>
      <c r="N726" s="51"/>
      <c r="O726" s="52"/>
      <c r="P726" s="52"/>
      <c r="Q726" s="52"/>
      <c r="R726" s="53"/>
      <c r="S726" s="53"/>
      <c r="T726" s="53"/>
      <c r="U726" s="54"/>
      <c r="V726" s="54"/>
      <c r="W726" s="54"/>
    </row>
    <row r="727">
      <c r="I727" s="4"/>
      <c r="J727" s="4"/>
      <c r="K727" s="4"/>
      <c r="L727" s="51"/>
      <c r="M727" s="51"/>
      <c r="N727" s="51"/>
      <c r="O727" s="52"/>
      <c r="P727" s="52"/>
      <c r="Q727" s="52"/>
      <c r="R727" s="53"/>
      <c r="S727" s="53"/>
      <c r="T727" s="53"/>
      <c r="U727" s="54"/>
      <c r="V727" s="54"/>
      <c r="W727" s="54"/>
    </row>
    <row r="728">
      <c r="I728" s="4"/>
      <c r="J728" s="4"/>
      <c r="K728" s="4"/>
      <c r="L728" s="51"/>
      <c r="M728" s="51"/>
      <c r="N728" s="51"/>
      <c r="O728" s="52"/>
      <c r="P728" s="52"/>
      <c r="Q728" s="52"/>
      <c r="R728" s="53"/>
      <c r="S728" s="53"/>
      <c r="T728" s="53"/>
      <c r="U728" s="54"/>
      <c r="V728" s="54"/>
      <c r="W728" s="54"/>
    </row>
    <row r="729">
      <c r="I729" s="4"/>
      <c r="J729" s="4"/>
      <c r="K729" s="4"/>
      <c r="L729" s="51"/>
      <c r="M729" s="51"/>
      <c r="N729" s="51"/>
      <c r="O729" s="52"/>
      <c r="P729" s="52"/>
      <c r="Q729" s="52"/>
      <c r="R729" s="53"/>
      <c r="S729" s="53"/>
      <c r="T729" s="53"/>
      <c r="U729" s="54"/>
      <c r="V729" s="54"/>
      <c r="W729" s="54"/>
    </row>
    <row r="730">
      <c r="I730" s="4"/>
      <c r="J730" s="4"/>
      <c r="K730" s="4"/>
      <c r="L730" s="51"/>
      <c r="M730" s="51"/>
      <c r="N730" s="51"/>
      <c r="O730" s="52"/>
      <c r="P730" s="52"/>
      <c r="Q730" s="52"/>
      <c r="R730" s="53"/>
      <c r="S730" s="53"/>
      <c r="T730" s="53"/>
      <c r="U730" s="54"/>
      <c r="V730" s="54"/>
      <c r="W730" s="54"/>
    </row>
    <row r="731">
      <c r="I731" s="4"/>
      <c r="J731" s="4"/>
      <c r="K731" s="4"/>
      <c r="L731" s="51"/>
      <c r="M731" s="51"/>
      <c r="N731" s="51"/>
      <c r="O731" s="52"/>
      <c r="P731" s="52"/>
      <c r="Q731" s="52"/>
      <c r="R731" s="53"/>
      <c r="S731" s="53"/>
      <c r="T731" s="53"/>
      <c r="U731" s="54"/>
      <c r="V731" s="54"/>
      <c r="W731" s="54"/>
    </row>
    <row r="732">
      <c r="I732" s="4"/>
      <c r="J732" s="4"/>
      <c r="K732" s="4"/>
      <c r="L732" s="51"/>
      <c r="M732" s="51"/>
      <c r="N732" s="51"/>
      <c r="O732" s="52"/>
      <c r="P732" s="52"/>
      <c r="Q732" s="52"/>
      <c r="R732" s="53"/>
      <c r="S732" s="53"/>
      <c r="T732" s="53"/>
      <c r="U732" s="54"/>
      <c r="V732" s="54"/>
      <c r="W732" s="54"/>
    </row>
    <row r="733">
      <c r="I733" s="4"/>
      <c r="J733" s="4"/>
      <c r="K733" s="4"/>
      <c r="L733" s="51"/>
      <c r="M733" s="51"/>
      <c r="N733" s="51"/>
      <c r="O733" s="52"/>
      <c r="P733" s="52"/>
      <c r="Q733" s="52"/>
      <c r="R733" s="53"/>
      <c r="S733" s="53"/>
      <c r="T733" s="53"/>
      <c r="U733" s="54"/>
      <c r="V733" s="54"/>
      <c r="W733" s="54"/>
    </row>
    <row r="734">
      <c r="I734" s="4"/>
      <c r="J734" s="4"/>
      <c r="K734" s="4"/>
      <c r="L734" s="51"/>
      <c r="M734" s="51"/>
      <c r="N734" s="51"/>
      <c r="O734" s="52"/>
      <c r="P734" s="52"/>
      <c r="Q734" s="52"/>
      <c r="R734" s="53"/>
      <c r="S734" s="53"/>
      <c r="T734" s="53"/>
      <c r="U734" s="54"/>
      <c r="V734" s="54"/>
      <c r="W734" s="54"/>
    </row>
    <row r="735">
      <c r="I735" s="4"/>
      <c r="J735" s="4"/>
      <c r="K735" s="4"/>
      <c r="L735" s="51"/>
      <c r="M735" s="51"/>
      <c r="N735" s="51"/>
      <c r="O735" s="52"/>
      <c r="P735" s="52"/>
      <c r="Q735" s="52"/>
      <c r="R735" s="53"/>
      <c r="S735" s="53"/>
      <c r="T735" s="53"/>
      <c r="U735" s="54"/>
      <c r="V735" s="54"/>
      <c r="W735" s="54"/>
    </row>
    <row r="736">
      <c r="I736" s="4"/>
      <c r="J736" s="4"/>
      <c r="K736" s="4"/>
      <c r="L736" s="51"/>
      <c r="M736" s="51"/>
      <c r="N736" s="51"/>
      <c r="O736" s="52"/>
      <c r="P736" s="52"/>
      <c r="Q736" s="52"/>
      <c r="R736" s="53"/>
      <c r="S736" s="53"/>
      <c r="T736" s="53"/>
      <c r="U736" s="54"/>
      <c r="V736" s="54"/>
      <c r="W736" s="54"/>
    </row>
    <row r="737">
      <c r="I737" s="4"/>
      <c r="J737" s="4"/>
      <c r="K737" s="4"/>
      <c r="L737" s="51"/>
      <c r="M737" s="51"/>
      <c r="N737" s="51"/>
      <c r="O737" s="52"/>
      <c r="P737" s="52"/>
      <c r="Q737" s="52"/>
      <c r="R737" s="53"/>
      <c r="S737" s="53"/>
      <c r="T737" s="53"/>
      <c r="U737" s="54"/>
      <c r="V737" s="54"/>
      <c r="W737" s="54"/>
    </row>
    <row r="738">
      <c r="I738" s="4"/>
      <c r="J738" s="4"/>
      <c r="K738" s="4"/>
      <c r="L738" s="51"/>
      <c r="M738" s="51"/>
      <c r="N738" s="51"/>
      <c r="O738" s="52"/>
      <c r="P738" s="52"/>
      <c r="Q738" s="52"/>
      <c r="R738" s="53"/>
      <c r="S738" s="53"/>
      <c r="T738" s="53"/>
      <c r="U738" s="54"/>
      <c r="V738" s="54"/>
      <c r="W738" s="54"/>
    </row>
    <row r="739">
      <c r="I739" s="4"/>
      <c r="J739" s="4"/>
      <c r="K739" s="4"/>
      <c r="L739" s="51"/>
      <c r="M739" s="51"/>
      <c r="N739" s="51"/>
      <c r="O739" s="52"/>
      <c r="P739" s="52"/>
      <c r="Q739" s="52"/>
      <c r="R739" s="53"/>
      <c r="S739" s="53"/>
      <c r="T739" s="53"/>
      <c r="U739" s="54"/>
      <c r="V739" s="54"/>
      <c r="W739" s="54"/>
    </row>
    <row r="740">
      <c r="I740" s="4"/>
      <c r="J740" s="4"/>
      <c r="K740" s="4"/>
      <c r="L740" s="51"/>
      <c r="M740" s="51"/>
      <c r="N740" s="51"/>
      <c r="O740" s="52"/>
      <c r="P740" s="52"/>
      <c r="Q740" s="52"/>
      <c r="R740" s="53"/>
      <c r="S740" s="53"/>
      <c r="T740" s="53"/>
      <c r="U740" s="54"/>
      <c r="V740" s="54"/>
      <c r="W740" s="54"/>
    </row>
    <row r="741">
      <c r="I741" s="4"/>
      <c r="J741" s="4"/>
      <c r="K741" s="4"/>
      <c r="L741" s="51"/>
      <c r="M741" s="51"/>
      <c r="N741" s="51"/>
      <c r="O741" s="52"/>
      <c r="P741" s="52"/>
      <c r="Q741" s="52"/>
      <c r="R741" s="53"/>
      <c r="S741" s="53"/>
      <c r="T741" s="53"/>
      <c r="U741" s="54"/>
      <c r="V741" s="54"/>
      <c r="W741" s="54"/>
    </row>
    <row r="742">
      <c r="I742" s="4"/>
      <c r="J742" s="4"/>
      <c r="K742" s="4"/>
      <c r="L742" s="51"/>
      <c r="M742" s="51"/>
      <c r="N742" s="51"/>
      <c r="O742" s="52"/>
      <c r="P742" s="52"/>
      <c r="Q742" s="52"/>
      <c r="R742" s="53"/>
      <c r="S742" s="53"/>
      <c r="T742" s="53"/>
      <c r="U742" s="54"/>
      <c r="V742" s="54"/>
      <c r="W742" s="54"/>
    </row>
    <row r="743">
      <c r="I743" s="4"/>
      <c r="J743" s="4"/>
      <c r="K743" s="4"/>
      <c r="L743" s="51"/>
      <c r="M743" s="51"/>
      <c r="N743" s="51"/>
      <c r="O743" s="52"/>
      <c r="P743" s="52"/>
      <c r="Q743" s="52"/>
      <c r="R743" s="53"/>
      <c r="S743" s="53"/>
      <c r="T743" s="53"/>
      <c r="U743" s="54"/>
      <c r="V743" s="54"/>
      <c r="W743" s="54"/>
    </row>
    <row r="744">
      <c r="I744" s="4"/>
      <c r="J744" s="4"/>
      <c r="K744" s="4"/>
      <c r="L744" s="51"/>
      <c r="M744" s="51"/>
      <c r="N744" s="51"/>
      <c r="O744" s="52"/>
      <c r="P744" s="52"/>
      <c r="Q744" s="52"/>
      <c r="R744" s="53"/>
      <c r="S744" s="53"/>
      <c r="T744" s="53"/>
      <c r="U744" s="54"/>
      <c r="V744" s="54"/>
      <c r="W744" s="54"/>
    </row>
    <row r="745">
      <c r="I745" s="4"/>
      <c r="J745" s="4"/>
      <c r="K745" s="4"/>
      <c r="L745" s="51"/>
      <c r="M745" s="51"/>
      <c r="N745" s="51"/>
      <c r="O745" s="52"/>
      <c r="P745" s="52"/>
      <c r="Q745" s="52"/>
      <c r="R745" s="53"/>
      <c r="S745" s="53"/>
      <c r="T745" s="53"/>
      <c r="U745" s="54"/>
      <c r="V745" s="54"/>
      <c r="W745" s="54"/>
    </row>
    <row r="746">
      <c r="I746" s="4"/>
      <c r="J746" s="4"/>
      <c r="K746" s="4"/>
      <c r="L746" s="51"/>
      <c r="M746" s="51"/>
      <c r="N746" s="51"/>
      <c r="O746" s="52"/>
      <c r="P746" s="52"/>
      <c r="Q746" s="52"/>
      <c r="R746" s="53"/>
      <c r="S746" s="53"/>
      <c r="T746" s="53"/>
      <c r="U746" s="54"/>
      <c r="V746" s="54"/>
      <c r="W746" s="54"/>
    </row>
    <row r="747">
      <c r="I747" s="4"/>
      <c r="J747" s="4"/>
      <c r="K747" s="4"/>
      <c r="L747" s="51"/>
      <c r="M747" s="51"/>
      <c r="N747" s="51"/>
      <c r="O747" s="52"/>
      <c r="P747" s="52"/>
      <c r="Q747" s="52"/>
      <c r="R747" s="53"/>
      <c r="S747" s="53"/>
      <c r="T747" s="53"/>
      <c r="U747" s="54"/>
      <c r="V747" s="54"/>
      <c r="W747" s="54"/>
    </row>
    <row r="748">
      <c r="I748" s="4"/>
      <c r="J748" s="4"/>
      <c r="K748" s="4"/>
      <c r="L748" s="51"/>
      <c r="M748" s="51"/>
      <c r="N748" s="51"/>
      <c r="O748" s="52"/>
      <c r="P748" s="52"/>
      <c r="Q748" s="52"/>
      <c r="R748" s="53"/>
      <c r="S748" s="53"/>
      <c r="T748" s="53"/>
      <c r="U748" s="54"/>
      <c r="V748" s="54"/>
      <c r="W748" s="54"/>
    </row>
    <row r="749">
      <c r="I749" s="4"/>
      <c r="J749" s="4"/>
      <c r="K749" s="4"/>
      <c r="L749" s="51"/>
      <c r="M749" s="51"/>
      <c r="N749" s="51"/>
      <c r="O749" s="52"/>
      <c r="P749" s="52"/>
      <c r="Q749" s="52"/>
      <c r="R749" s="53"/>
      <c r="S749" s="53"/>
      <c r="T749" s="53"/>
      <c r="U749" s="54"/>
      <c r="V749" s="54"/>
      <c r="W749" s="54"/>
    </row>
    <row r="750">
      <c r="I750" s="4"/>
      <c r="J750" s="4"/>
      <c r="K750" s="4"/>
      <c r="L750" s="51"/>
      <c r="M750" s="51"/>
      <c r="N750" s="51"/>
      <c r="O750" s="52"/>
      <c r="P750" s="52"/>
      <c r="Q750" s="52"/>
      <c r="R750" s="53"/>
      <c r="S750" s="53"/>
      <c r="T750" s="53"/>
      <c r="U750" s="54"/>
      <c r="V750" s="54"/>
      <c r="W750" s="54"/>
    </row>
    <row r="751">
      <c r="I751" s="4"/>
      <c r="J751" s="4"/>
      <c r="K751" s="4"/>
      <c r="L751" s="51"/>
      <c r="M751" s="51"/>
      <c r="N751" s="51"/>
      <c r="O751" s="52"/>
      <c r="P751" s="52"/>
      <c r="Q751" s="52"/>
      <c r="R751" s="53"/>
      <c r="S751" s="53"/>
      <c r="T751" s="53"/>
      <c r="U751" s="54"/>
      <c r="V751" s="54"/>
      <c r="W751" s="54"/>
    </row>
    <row r="752">
      <c r="I752" s="4"/>
      <c r="J752" s="4"/>
      <c r="K752" s="4"/>
      <c r="L752" s="51"/>
      <c r="M752" s="51"/>
      <c r="N752" s="51"/>
      <c r="O752" s="52"/>
      <c r="P752" s="52"/>
      <c r="Q752" s="52"/>
      <c r="R752" s="53"/>
      <c r="S752" s="53"/>
      <c r="T752" s="53"/>
      <c r="U752" s="54"/>
      <c r="V752" s="54"/>
      <c r="W752" s="54"/>
    </row>
    <row r="753">
      <c r="I753" s="4"/>
      <c r="J753" s="4"/>
      <c r="K753" s="4"/>
      <c r="L753" s="51"/>
      <c r="M753" s="51"/>
      <c r="N753" s="51"/>
      <c r="O753" s="52"/>
      <c r="P753" s="52"/>
      <c r="Q753" s="52"/>
      <c r="R753" s="53"/>
      <c r="S753" s="53"/>
      <c r="T753" s="53"/>
      <c r="U753" s="54"/>
      <c r="V753" s="54"/>
      <c r="W753" s="54"/>
    </row>
    <row r="754">
      <c r="I754" s="4"/>
      <c r="J754" s="4"/>
      <c r="K754" s="4"/>
      <c r="L754" s="51"/>
      <c r="M754" s="51"/>
      <c r="N754" s="51"/>
      <c r="O754" s="52"/>
      <c r="P754" s="52"/>
      <c r="Q754" s="52"/>
      <c r="R754" s="53"/>
      <c r="S754" s="53"/>
      <c r="T754" s="53"/>
      <c r="U754" s="54"/>
      <c r="V754" s="54"/>
      <c r="W754" s="54"/>
    </row>
    <row r="755">
      <c r="I755" s="4"/>
      <c r="J755" s="4"/>
      <c r="K755" s="4"/>
      <c r="L755" s="51"/>
      <c r="M755" s="51"/>
      <c r="N755" s="51"/>
      <c r="O755" s="52"/>
      <c r="P755" s="52"/>
      <c r="Q755" s="52"/>
      <c r="R755" s="53"/>
      <c r="S755" s="53"/>
      <c r="T755" s="53"/>
      <c r="U755" s="54"/>
      <c r="V755" s="54"/>
      <c r="W755" s="54"/>
    </row>
    <row r="756">
      <c r="I756" s="4"/>
      <c r="J756" s="4"/>
      <c r="K756" s="4"/>
      <c r="L756" s="51"/>
      <c r="M756" s="51"/>
      <c r="N756" s="51"/>
      <c r="O756" s="52"/>
      <c r="P756" s="52"/>
      <c r="Q756" s="52"/>
      <c r="R756" s="53"/>
      <c r="S756" s="53"/>
      <c r="T756" s="53"/>
      <c r="U756" s="54"/>
      <c r="V756" s="54"/>
      <c r="W756" s="54"/>
    </row>
    <row r="757">
      <c r="I757" s="4"/>
      <c r="J757" s="4"/>
      <c r="K757" s="4"/>
      <c r="L757" s="51"/>
      <c r="M757" s="51"/>
      <c r="N757" s="51"/>
      <c r="O757" s="52"/>
      <c r="P757" s="52"/>
      <c r="Q757" s="52"/>
      <c r="R757" s="53"/>
      <c r="S757" s="53"/>
      <c r="T757" s="53"/>
      <c r="U757" s="54"/>
      <c r="V757" s="54"/>
      <c r="W757" s="54"/>
    </row>
    <row r="758">
      <c r="I758" s="4"/>
      <c r="J758" s="4"/>
      <c r="K758" s="4"/>
      <c r="L758" s="51"/>
      <c r="M758" s="51"/>
      <c r="N758" s="51"/>
      <c r="O758" s="52"/>
      <c r="P758" s="52"/>
      <c r="Q758" s="52"/>
      <c r="R758" s="53"/>
      <c r="S758" s="53"/>
      <c r="T758" s="53"/>
      <c r="U758" s="54"/>
      <c r="V758" s="54"/>
      <c r="W758" s="54"/>
    </row>
    <row r="759">
      <c r="I759" s="4"/>
      <c r="J759" s="4"/>
      <c r="K759" s="4"/>
      <c r="L759" s="51"/>
      <c r="M759" s="51"/>
      <c r="N759" s="51"/>
      <c r="O759" s="52"/>
      <c r="P759" s="52"/>
      <c r="Q759" s="52"/>
      <c r="R759" s="53"/>
      <c r="S759" s="53"/>
      <c r="T759" s="53"/>
      <c r="U759" s="54"/>
      <c r="V759" s="54"/>
      <c r="W759" s="54"/>
    </row>
    <row r="760">
      <c r="I760" s="4"/>
      <c r="J760" s="4"/>
      <c r="K760" s="4"/>
      <c r="L760" s="51"/>
      <c r="M760" s="51"/>
      <c r="N760" s="51"/>
      <c r="O760" s="52"/>
      <c r="P760" s="52"/>
      <c r="Q760" s="52"/>
      <c r="R760" s="53"/>
      <c r="S760" s="53"/>
      <c r="T760" s="53"/>
      <c r="U760" s="54"/>
      <c r="V760" s="54"/>
      <c r="W760" s="54"/>
    </row>
    <row r="761">
      <c r="I761" s="4"/>
      <c r="J761" s="4"/>
      <c r="K761" s="4"/>
      <c r="L761" s="51"/>
      <c r="M761" s="51"/>
      <c r="N761" s="51"/>
      <c r="O761" s="52"/>
      <c r="P761" s="52"/>
      <c r="Q761" s="52"/>
      <c r="R761" s="53"/>
      <c r="S761" s="53"/>
      <c r="T761" s="53"/>
      <c r="U761" s="54"/>
      <c r="V761" s="54"/>
      <c r="W761" s="54"/>
    </row>
    <row r="762">
      <c r="I762" s="4"/>
      <c r="J762" s="4"/>
      <c r="K762" s="4"/>
      <c r="L762" s="51"/>
      <c r="M762" s="51"/>
      <c r="N762" s="51"/>
      <c r="O762" s="52"/>
      <c r="P762" s="52"/>
      <c r="Q762" s="52"/>
      <c r="R762" s="53"/>
      <c r="S762" s="53"/>
      <c r="T762" s="53"/>
      <c r="U762" s="54"/>
      <c r="V762" s="54"/>
      <c r="W762" s="54"/>
    </row>
    <row r="763">
      <c r="I763" s="4"/>
      <c r="J763" s="4"/>
      <c r="K763" s="4"/>
      <c r="L763" s="51"/>
      <c r="M763" s="51"/>
      <c r="N763" s="51"/>
      <c r="O763" s="52"/>
      <c r="P763" s="52"/>
      <c r="Q763" s="52"/>
      <c r="R763" s="53"/>
      <c r="S763" s="53"/>
      <c r="T763" s="53"/>
      <c r="U763" s="54"/>
      <c r="V763" s="54"/>
      <c r="W763" s="54"/>
    </row>
    <row r="764">
      <c r="I764" s="4"/>
      <c r="J764" s="4"/>
      <c r="K764" s="4"/>
      <c r="L764" s="51"/>
      <c r="M764" s="51"/>
      <c r="N764" s="51"/>
      <c r="O764" s="52"/>
      <c r="P764" s="52"/>
      <c r="Q764" s="52"/>
      <c r="R764" s="53"/>
      <c r="S764" s="53"/>
      <c r="T764" s="53"/>
      <c r="U764" s="54"/>
      <c r="V764" s="54"/>
      <c r="W764" s="54"/>
    </row>
    <row r="765">
      <c r="I765" s="4"/>
      <c r="J765" s="4"/>
      <c r="K765" s="4"/>
      <c r="L765" s="51"/>
      <c r="M765" s="51"/>
      <c r="N765" s="51"/>
      <c r="O765" s="52"/>
      <c r="P765" s="52"/>
      <c r="Q765" s="52"/>
      <c r="R765" s="53"/>
      <c r="S765" s="53"/>
      <c r="T765" s="53"/>
      <c r="U765" s="54"/>
      <c r="V765" s="54"/>
      <c r="W765" s="54"/>
    </row>
    <row r="766">
      <c r="I766" s="4"/>
      <c r="J766" s="4"/>
      <c r="K766" s="4"/>
      <c r="L766" s="51"/>
      <c r="M766" s="51"/>
      <c r="N766" s="51"/>
      <c r="O766" s="52"/>
      <c r="P766" s="52"/>
      <c r="Q766" s="52"/>
      <c r="R766" s="53"/>
      <c r="S766" s="53"/>
      <c r="T766" s="53"/>
      <c r="U766" s="54"/>
      <c r="V766" s="54"/>
      <c r="W766" s="54"/>
    </row>
    <row r="767">
      <c r="I767" s="4"/>
      <c r="J767" s="4"/>
      <c r="K767" s="4"/>
      <c r="L767" s="51"/>
      <c r="M767" s="51"/>
      <c r="N767" s="51"/>
      <c r="O767" s="52"/>
      <c r="P767" s="52"/>
      <c r="Q767" s="52"/>
      <c r="R767" s="53"/>
      <c r="S767" s="53"/>
      <c r="T767" s="53"/>
      <c r="U767" s="54"/>
      <c r="V767" s="54"/>
      <c r="W767" s="54"/>
    </row>
    <row r="768">
      <c r="I768" s="4"/>
      <c r="J768" s="4"/>
      <c r="K768" s="4"/>
      <c r="L768" s="51"/>
      <c r="M768" s="51"/>
      <c r="N768" s="51"/>
      <c r="O768" s="52"/>
      <c r="P768" s="52"/>
      <c r="Q768" s="52"/>
      <c r="R768" s="53"/>
      <c r="S768" s="53"/>
      <c r="T768" s="53"/>
      <c r="U768" s="54"/>
      <c r="V768" s="54"/>
      <c r="W768" s="54"/>
    </row>
    <row r="769">
      <c r="I769" s="4"/>
      <c r="J769" s="4"/>
      <c r="K769" s="4"/>
      <c r="L769" s="51"/>
      <c r="M769" s="51"/>
      <c r="N769" s="51"/>
      <c r="O769" s="52"/>
      <c r="P769" s="52"/>
      <c r="Q769" s="52"/>
      <c r="R769" s="53"/>
      <c r="S769" s="53"/>
      <c r="T769" s="53"/>
      <c r="U769" s="54"/>
      <c r="V769" s="54"/>
      <c r="W769" s="54"/>
    </row>
    <row r="770">
      <c r="I770" s="4"/>
      <c r="J770" s="4"/>
      <c r="K770" s="4"/>
      <c r="L770" s="51"/>
      <c r="M770" s="51"/>
      <c r="N770" s="51"/>
      <c r="O770" s="52"/>
      <c r="P770" s="52"/>
      <c r="Q770" s="52"/>
      <c r="R770" s="53"/>
      <c r="S770" s="53"/>
      <c r="T770" s="53"/>
      <c r="U770" s="54"/>
      <c r="V770" s="54"/>
      <c r="W770" s="54"/>
    </row>
    <row r="771">
      <c r="I771" s="4"/>
      <c r="J771" s="4"/>
      <c r="K771" s="4"/>
      <c r="L771" s="51"/>
      <c r="M771" s="51"/>
      <c r="N771" s="51"/>
      <c r="O771" s="52"/>
      <c r="P771" s="52"/>
      <c r="Q771" s="52"/>
      <c r="R771" s="53"/>
      <c r="S771" s="53"/>
      <c r="T771" s="53"/>
      <c r="U771" s="54"/>
      <c r="V771" s="54"/>
      <c r="W771" s="54"/>
    </row>
    <row r="772">
      <c r="I772" s="4"/>
      <c r="J772" s="4"/>
      <c r="K772" s="4"/>
      <c r="L772" s="51"/>
      <c r="M772" s="51"/>
      <c r="N772" s="51"/>
      <c r="O772" s="52"/>
      <c r="P772" s="52"/>
      <c r="Q772" s="52"/>
      <c r="R772" s="53"/>
      <c r="S772" s="53"/>
      <c r="T772" s="53"/>
      <c r="U772" s="54"/>
      <c r="V772" s="54"/>
      <c r="W772" s="54"/>
    </row>
    <row r="773">
      <c r="I773" s="4"/>
      <c r="J773" s="4"/>
      <c r="K773" s="4"/>
      <c r="L773" s="51"/>
      <c r="M773" s="51"/>
      <c r="N773" s="51"/>
      <c r="O773" s="52"/>
      <c r="P773" s="52"/>
      <c r="Q773" s="52"/>
      <c r="R773" s="53"/>
      <c r="S773" s="53"/>
      <c r="T773" s="53"/>
      <c r="U773" s="54"/>
      <c r="V773" s="54"/>
      <c r="W773" s="54"/>
    </row>
    <row r="774">
      <c r="I774" s="4"/>
      <c r="J774" s="4"/>
      <c r="K774" s="4"/>
      <c r="L774" s="51"/>
      <c r="M774" s="51"/>
      <c r="N774" s="51"/>
      <c r="O774" s="52"/>
      <c r="P774" s="52"/>
      <c r="Q774" s="52"/>
      <c r="R774" s="53"/>
      <c r="S774" s="53"/>
      <c r="T774" s="53"/>
      <c r="U774" s="54"/>
      <c r="V774" s="54"/>
      <c r="W774" s="54"/>
    </row>
    <row r="775">
      <c r="I775" s="4"/>
      <c r="J775" s="4"/>
      <c r="K775" s="4"/>
      <c r="L775" s="51"/>
      <c r="M775" s="51"/>
      <c r="N775" s="51"/>
      <c r="O775" s="52"/>
      <c r="P775" s="52"/>
      <c r="Q775" s="52"/>
      <c r="R775" s="53"/>
      <c r="S775" s="53"/>
      <c r="T775" s="53"/>
      <c r="U775" s="54"/>
      <c r="V775" s="54"/>
      <c r="W775" s="54"/>
    </row>
    <row r="776">
      <c r="I776" s="4"/>
      <c r="J776" s="4"/>
      <c r="K776" s="4"/>
      <c r="L776" s="51"/>
      <c r="M776" s="51"/>
      <c r="N776" s="51"/>
      <c r="O776" s="52"/>
      <c r="P776" s="52"/>
      <c r="Q776" s="52"/>
      <c r="R776" s="53"/>
      <c r="S776" s="53"/>
      <c r="T776" s="53"/>
      <c r="U776" s="54"/>
      <c r="V776" s="54"/>
      <c r="W776" s="54"/>
    </row>
    <row r="777">
      <c r="I777" s="4"/>
      <c r="J777" s="4"/>
      <c r="K777" s="4"/>
      <c r="L777" s="51"/>
      <c r="M777" s="51"/>
      <c r="N777" s="51"/>
      <c r="O777" s="52"/>
      <c r="P777" s="52"/>
      <c r="Q777" s="52"/>
      <c r="R777" s="53"/>
      <c r="S777" s="53"/>
      <c r="T777" s="53"/>
      <c r="U777" s="54"/>
      <c r="V777" s="54"/>
      <c r="W777" s="54"/>
    </row>
    <row r="778">
      <c r="I778" s="4"/>
      <c r="J778" s="4"/>
      <c r="K778" s="4"/>
      <c r="L778" s="51"/>
      <c r="M778" s="51"/>
      <c r="N778" s="51"/>
      <c r="O778" s="52"/>
      <c r="P778" s="52"/>
      <c r="Q778" s="52"/>
      <c r="R778" s="53"/>
      <c r="S778" s="53"/>
      <c r="T778" s="53"/>
      <c r="U778" s="54"/>
      <c r="V778" s="54"/>
      <c r="W778" s="54"/>
    </row>
    <row r="779">
      <c r="I779" s="4"/>
      <c r="J779" s="4"/>
      <c r="K779" s="4"/>
      <c r="L779" s="51"/>
      <c r="M779" s="51"/>
      <c r="N779" s="51"/>
      <c r="O779" s="52"/>
      <c r="P779" s="52"/>
      <c r="Q779" s="52"/>
      <c r="R779" s="53"/>
      <c r="S779" s="53"/>
      <c r="T779" s="53"/>
      <c r="U779" s="54"/>
      <c r="V779" s="54"/>
      <c r="W779" s="54"/>
    </row>
    <row r="780">
      <c r="I780" s="4"/>
      <c r="J780" s="4"/>
      <c r="K780" s="4"/>
      <c r="L780" s="51"/>
      <c r="M780" s="51"/>
      <c r="N780" s="51"/>
      <c r="O780" s="52"/>
      <c r="P780" s="52"/>
      <c r="Q780" s="52"/>
      <c r="R780" s="53"/>
      <c r="S780" s="53"/>
      <c r="T780" s="53"/>
      <c r="U780" s="54"/>
      <c r="V780" s="54"/>
      <c r="W780" s="54"/>
    </row>
    <row r="781">
      <c r="I781" s="4"/>
      <c r="J781" s="4"/>
      <c r="K781" s="4"/>
      <c r="L781" s="51"/>
      <c r="M781" s="51"/>
      <c r="N781" s="51"/>
      <c r="O781" s="52"/>
      <c r="P781" s="52"/>
      <c r="Q781" s="52"/>
      <c r="R781" s="53"/>
      <c r="S781" s="53"/>
      <c r="T781" s="53"/>
      <c r="U781" s="54"/>
      <c r="V781" s="54"/>
      <c r="W781" s="54"/>
    </row>
    <row r="782">
      <c r="I782" s="4"/>
      <c r="J782" s="4"/>
      <c r="K782" s="4"/>
      <c r="L782" s="51"/>
      <c r="M782" s="51"/>
      <c r="N782" s="51"/>
      <c r="O782" s="52"/>
      <c r="P782" s="52"/>
      <c r="Q782" s="52"/>
      <c r="R782" s="53"/>
      <c r="S782" s="53"/>
      <c r="T782" s="53"/>
      <c r="U782" s="54"/>
      <c r="V782" s="54"/>
      <c r="W782" s="54"/>
    </row>
    <row r="783">
      <c r="I783" s="4"/>
      <c r="J783" s="4"/>
      <c r="K783" s="4"/>
      <c r="L783" s="51"/>
      <c r="M783" s="51"/>
      <c r="N783" s="51"/>
      <c r="O783" s="52"/>
      <c r="P783" s="52"/>
      <c r="Q783" s="52"/>
      <c r="R783" s="53"/>
      <c r="S783" s="53"/>
      <c r="T783" s="53"/>
      <c r="U783" s="54"/>
      <c r="V783" s="54"/>
      <c r="W783" s="54"/>
    </row>
    <row r="784">
      <c r="I784" s="4"/>
      <c r="J784" s="4"/>
      <c r="K784" s="4"/>
      <c r="L784" s="51"/>
      <c r="M784" s="51"/>
      <c r="N784" s="51"/>
      <c r="O784" s="52"/>
      <c r="P784" s="52"/>
      <c r="Q784" s="52"/>
      <c r="R784" s="53"/>
      <c r="S784" s="53"/>
      <c r="T784" s="53"/>
      <c r="U784" s="54"/>
      <c r="V784" s="54"/>
      <c r="W784" s="54"/>
    </row>
    <row r="785">
      <c r="I785" s="4"/>
      <c r="J785" s="4"/>
      <c r="K785" s="4"/>
      <c r="L785" s="51"/>
      <c r="M785" s="51"/>
      <c r="N785" s="51"/>
      <c r="O785" s="52"/>
      <c r="P785" s="52"/>
      <c r="Q785" s="52"/>
      <c r="R785" s="53"/>
      <c r="S785" s="53"/>
      <c r="T785" s="53"/>
      <c r="U785" s="54"/>
      <c r="V785" s="54"/>
      <c r="W785" s="54"/>
    </row>
    <row r="786">
      <c r="I786" s="4"/>
      <c r="J786" s="4"/>
      <c r="K786" s="4"/>
      <c r="L786" s="51"/>
      <c r="M786" s="51"/>
      <c r="N786" s="51"/>
      <c r="O786" s="52"/>
      <c r="P786" s="52"/>
      <c r="Q786" s="52"/>
      <c r="R786" s="53"/>
      <c r="S786" s="53"/>
      <c r="T786" s="53"/>
      <c r="U786" s="54"/>
      <c r="V786" s="54"/>
      <c r="W786" s="54"/>
    </row>
    <row r="787">
      <c r="I787" s="4"/>
      <c r="J787" s="4"/>
      <c r="K787" s="4"/>
      <c r="L787" s="51"/>
      <c r="M787" s="51"/>
      <c r="N787" s="51"/>
      <c r="O787" s="52"/>
      <c r="P787" s="52"/>
      <c r="Q787" s="52"/>
      <c r="R787" s="53"/>
      <c r="S787" s="53"/>
      <c r="T787" s="53"/>
      <c r="U787" s="54"/>
      <c r="V787" s="54"/>
      <c r="W787" s="54"/>
    </row>
    <row r="788">
      <c r="I788" s="4"/>
      <c r="J788" s="4"/>
      <c r="K788" s="4"/>
      <c r="L788" s="51"/>
      <c r="M788" s="51"/>
      <c r="N788" s="51"/>
      <c r="O788" s="52"/>
      <c r="P788" s="52"/>
      <c r="Q788" s="52"/>
      <c r="R788" s="53"/>
      <c r="S788" s="53"/>
      <c r="T788" s="53"/>
      <c r="U788" s="54"/>
      <c r="V788" s="54"/>
      <c r="W788" s="54"/>
    </row>
    <row r="789">
      <c r="I789" s="4"/>
      <c r="J789" s="4"/>
      <c r="K789" s="4"/>
      <c r="L789" s="51"/>
      <c r="M789" s="51"/>
      <c r="N789" s="51"/>
      <c r="O789" s="52"/>
      <c r="P789" s="52"/>
      <c r="Q789" s="52"/>
      <c r="R789" s="53"/>
      <c r="S789" s="53"/>
      <c r="T789" s="53"/>
      <c r="U789" s="54"/>
      <c r="V789" s="54"/>
      <c r="W789" s="54"/>
    </row>
    <row r="790">
      <c r="I790" s="4"/>
      <c r="J790" s="4"/>
      <c r="K790" s="4"/>
      <c r="L790" s="51"/>
      <c r="M790" s="51"/>
      <c r="N790" s="51"/>
      <c r="O790" s="52"/>
      <c r="P790" s="52"/>
      <c r="Q790" s="52"/>
      <c r="R790" s="53"/>
      <c r="S790" s="53"/>
      <c r="T790" s="53"/>
      <c r="U790" s="54"/>
      <c r="V790" s="54"/>
      <c r="W790" s="54"/>
    </row>
    <row r="791">
      <c r="I791" s="4"/>
      <c r="J791" s="4"/>
      <c r="K791" s="4"/>
      <c r="L791" s="51"/>
      <c r="M791" s="51"/>
      <c r="N791" s="51"/>
      <c r="O791" s="52"/>
      <c r="P791" s="52"/>
      <c r="Q791" s="52"/>
      <c r="R791" s="53"/>
      <c r="S791" s="53"/>
      <c r="T791" s="53"/>
      <c r="U791" s="54"/>
      <c r="V791" s="54"/>
      <c r="W791" s="54"/>
    </row>
    <row r="792">
      <c r="I792" s="4"/>
      <c r="J792" s="4"/>
      <c r="K792" s="4"/>
      <c r="L792" s="51"/>
      <c r="M792" s="51"/>
      <c r="N792" s="51"/>
      <c r="O792" s="52"/>
      <c r="P792" s="52"/>
      <c r="Q792" s="52"/>
      <c r="R792" s="53"/>
      <c r="S792" s="53"/>
      <c r="T792" s="53"/>
      <c r="U792" s="54"/>
      <c r="V792" s="54"/>
      <c r="W792" s="54"/>
    </row>
    <row r="793">
      <c r="I793" s="4"/>
      <c r="J793" s="4"/>
      <c r="K793" s="4"/>
      <c r="L793" s="51"/>
      <c r="M793" s="51"/>
      <c r="N793" s="51"/>
      <c r="O793" s="52"/>
      <c r="P793" s="52"/>
      <c r="Q793" s="52"/>
      <c r="R793" s="53"/>
      <c r="S793" s="53"/>
      <c r="T793" s="53"/>
      <c r="U793" s="54"/>
      <c r="V793" s="54"/>
      <c r="W793" s="54"/>
    </row>
    <row r="794">
      <c r="I794" s="4"/>
      <c r="J794" s="4"/>
      <c r="K794" s="4"/>
      <c r="L794" s="51"/>
      <c r="M794" s="51"/>
      <c r="N794" s="51"/>
      <c r="O794" s="52"/>
      <c r="P794" s="52"/>
      <c r="Q794" s="52"/>
      <c r="R794" s="53"/>
      <c r="S794" s="53"/>
      <c r="T794" s="53"/>
      <c r="U794" s="54"/>
      <c r="V794" s="54"/>
      <c r="W794" s="54"/>
    </row>
    <row r="795">
      <c r="I795" s="4"/>
      <c r="J795" s="4"/>
      <c r="K795" s="4"/>
      <c r="L795" s="51"/>
      <c r="M795" s="51"/>
      <c r="N795" s="51"/>
      <c r="O795" s="52"/>
      <c r="P795" s="52"/>
      <c r="Q795" s="52"/>
      <c r="R795" s="53"/>
      <c r="S795" s="53"/>
      <c r="T795" s="53"/>
      <c r="U795" s="54"/>
      <c r="V795" s="54"/>
      <c r="W795" s="54"/>
    </row>
    <row r="796">
      <c r="I796" s="4"/>
      <c r="J796" s="4"/>
      <c r="K796" s="4"/>
      <c r="L796" s="51"/>
      <c r="M796" s="51"/>
      <c r="N796" s="51"/>
      <c r="O796" s="52"/>
      <c r="P796" s="52"/>
      <c r="Q796" s="52"/>
      <c r="R796" s="53"/>
      <c r="S796" s="53"/>
      <c r="T796" s="53"/>
      <c r="U796" s="54"/>
      <c r="V796" s="54"/>
      <c r="W796" s="54"/>
    </row>
    <row r="797">
      <c r="I797" s="4"/>
      <c r="J797" s="4"/>
      <c r="K797" s="4"/>
      <c r="L797" s="51"/>
      <c r="M797" s="51"/>
      <c r="N797" s="51"/>
      <c r="O797" s="52"/>
      <c r="P797" s="52"/>
      <c r="Q797" s="52"/>
      <c r="R797" s="53"/>
      <c r="S797" s="53"/>
      <c r="T797" s="53"/>
      <c r="U797" s="54"/>
      <c r="V797" s="54"/>
      <c r="W797" s="54"/>
    </row>
    <row r="798">
      <c r="I798" s="4"/>
      <c r="J798" s="4"/>
      <c r="K798" s="4"/>
      <c r="L798" s="51"/>
      <c r="M798" s="51"/>
      <c r="N798" s="51"/>
      <c r="O798" s="52"/>
      <c r="P798" s="52"/>
      <c r="Q798" s="52"/>
      <c r="R798" s="53"/>
      <c r="S798" s="53"/>
      <c r="T798" s="53"/>
      <c r="U798" s="54"/>
      <c r="V798" s="54"/>
      <c r="W798" s="54"/>
    </row>
    <row r="799">
      <c r="I799" s="4"/>
      <c r="J799" s="4"/>
      <c r="K799" s="4"/>
      <c r="L799" s="51"/>
      <c r="M799" s="51"/>
      <c r="N799" s="51"/>
      <c r="O799" s="52"/>
      <c r="P799" s="52"/>
      <c r="Q799" s="52"/>
      <c r="R799" s="53"/>
      <c r="S799" s="53"/>
      <c r="T799" s="53"/>
      <c r="U799" s="54"/>
      <c r="V799" s="54"/>
      <c r="W799" s="54"/>
    </row>
    <row r="800">
      <c r="I800" s="4"/>
      <c r="J800" s="4"/>
      <c r="K800" s="4"/>
      <c r="L800" s="51"/>
      <c r="M800" s="51"/>
      <c r="N800" s="51"/>
      <c r="O800" s="52"/>
      <c r="P800" s="52"/>
      <c r="Q800" s="52"/>
      <c r="R800" s="53"/>
      <c r="S800" s="53"/>
      <c r="T800" s="53"/>
      <c r="U800" s="54"/>
      <c r="V800" s="54"/>
      <c r="W800" s="54"/>
    </row>
    <row r="801">
      <c r="I801" s="4"/>
      <c r="J801" s="4"/>
      <c r="K801" s="4"/>
      <c r="L801" s="51"/>
      <c r="M801" s="51"/>
      <c r="N801" s="51"/>
      <c r="O801" s="52"/>
      <c r="P801" s="52"/>
      <c r="Q801" s="52"/>
      <c r="R801" s="53"/>
      <c r="S801" s="53"/>
      <c r="T801" s="53"/>
      <c r="U801" s="54"/>
      <c r="V801" s="54"/>
      <c r="W801" s="54"/>
    </row>
    <row r="802">
      <c r="I802" s="4"/>
      <c r="J802" s="4"/>
      <c r="K802" s="4"/>
      <c r="L802" s="51"/>
      <c r="M802" s="51"/>
      <c r="N802" s="51"/>
      <c r="O802" s="52"/>
      <c r="P802" s="52"/>
      <c r="Q802" s="52"/>
      <c r="R802" s="53"/>
      <c r="S802" s="53"/>
      <c r="T802" s="53"/>
      <c r="U802" s="54"/>
      <c r="V802" s="54"/>
      <c r="W802" s="54"/>
    </row>
    <row r="803">
      <c r="I803" s="4"/>
      <c r="J803" s="4"/>
      <c r="K803" s="4"/>
      <c r="L803" s="51"/>
      <c r="M803" s="51"/>
      <c r="N803" s="51"/>
      <c r="O803" s="52"/>
      <c r="P803" s="52"/>
      <c r="Q803" s="52"/>
      <c r="R803" s="53"/>
      <c r="S803" s="53"/>
      <c r="T803" s="53"/>
      <c r="U803" s="54"/>
      <c r="V803" s="54"/>
      <c r="W803" s="54"/>
    </row>
    <row r="804">
      <c r="I804" s="4"/>
      <c r="J804" s="4"/>
      <c r="K804" s="4"/>
      <c r="L804" s="51"/>
      <c r="M804" s="51"/>
      <c r="N804" s="51"/>
      <c r="O804" s="52"/>
      <c r="P804" s="52"/>
      <c r="Q804" s="52"/>
      <c r="R804" s="53"/>
      <c r="S804" s="53"/>
      <c r="T804" s="53"/>
      <c r="U804" s="54"/>
      <c r="V804" s="54"/>
      <c r="W804" s="54"/>
    </row>
    <row r="805">
      <c r="I805" s="4"/>
      <c r="J805" s="4"/>
      <c r="K805" s="4"/>
      <c r="L805" s="51"/>
      <c r="M805" s="51"/>
      <c r="N805" s="51"/>
      <c r="O805" s="52"/>
      <c r="P805" s="52"/>
      <c r="Q805" s="52"/>
      <c r="R805" s="53"/>
      <c r="S805" s="53"/>
      <c r="T805" s="53"/>
      <c r="U805" s="54"/>
      <c r="V805" s="54"/>
      <c r="W805" s="54"/>
    </row>
    <row r="806">
      <c r="I806" s="4"/>
      <c r="J806" s="4"/>
      <c r="K806" s="4"/>
      <c r="L806" s="51"/>
      <c r="M806" s="51"/>
      <c r="N806" s="51"/>
      <c r="O806" s="52"/>
      <c r="P806" s="52"/>
      <c r="Q806" s="52"/>
      <c r="R806" s="53"/>
      <c r="S806" s="53"/>
      <c r="T806" s="53"/>
      <c r="U806" s="54"/>
      <c r="V806" s="54"/>
      <c r="W806" s="54"/>
    </row>
    <row r="807">
      <c r="I807" s="4"/>
      <c r="J807" s="4"/>
      <c r="K807" s="4"/>
      <c r="L807" s="51"/>
      <c r="M807" s="51"/>
      <c r="N807" s="51"/>
      <c r="O807" s="52"/>
      <c r="P807" s="52"/>
      <c r="Q807" s="52"/>
      <c r="R807" s="53"/>
      <c r="S807" s="53"/>
      <c r="T807" s="53"/>
      <c r="U807" s="54"/>
      <c r="V807" s="54"/>
      <c r="W807" s="54"/>
    </row>
    <row r="808">
      <c r="I808" s="4"/>
      <c r="J808" s="4"/>
      <c r="K808" s="4"/>
      <c r="L808" s="51"/>
      <c r="M808" s="51"/>
      <c r="N808" s="51"/>
      <c r="O808" s="52"/>
      <c r="P808" s="52"/>
      <c r="Q808" s="52"/>
      <c r="R808" s="53"/>
      <c r="S808" s="53"/>
      <c r="T808" s="53"/>
      <c r="U808" s="54"/>
      <c r="V808" s="54"/>
      <c r="W808" s="54"/>
    </row>
    <row r="809">
      <c r="I809" s="4"/>
      <c r="J809" s="4"/>
      <c r="K809" s="4"/>
      <c r="L809" s="51"/>
      <c r="M809" s="51"/>
      <c r="N809" s="51"/>
      <c r="O809" s="52"/>
      <c r="P809" s="52"/>
      <c r="Q809" s="52"/>
      <c r="R809" s="53"/>
      <c r="S809" s="53"/>
      <c r="T809" s="53"/>
      <c r="U809" s="54"/>
      <c r="V809" s="54"/>
      <c r="W809" s="54"/>
    </row>
    <row r="810">
      <c r="I810" s="4"/>
      <c r="J810" s="4"/>
      <c r="K810" s="4"/>
      <c r="L810" s="51"/>
      <c r="M810" s="51"/>
      <c r="N810" s="51"/>
      <c r="O810" s="52"/>
      <c r="P810" s="52"/>
      <c r="Q810" s="52"/>
      <c r="R810" s="53"/>
      <c r="S810" s="53"/>
      <c r="T810" s="53"/>
      <c r="U810" s="54"/>
      <c r="V810" s="54"/>
      <c r="W810" s="54"/>
    </row>
    <row r="811">
      <c r="I811" s="4"/>
      <c r="J811" s="4"/>
      <c r="K811" s="4"/>
      <c r="L811" s="51"/>
      <c r="M811" s="51"/>
      <c r="N811" s="51"/>
      <c r="O811" s="52"/>
      <c r="P811" s="52"/>
      <c r="Q811" s="52"/>
      <c r="R811" s="53"/>
      <c r="S811" s="53"/>
      <c r="T811" s="53"/>
      <c r="U811" s="54"/>
      <c r="V811" s="54"/>
      <c r="W811" s="54"/>
    </row>
    <row r="812">
      <c r="I812" s="4"/>
      <c r="J812" s="4"/>
      <c r="K812" s="4"/>
      <c r="L812" s="51"/>
      <c r="M812" s="51"/>
      <c r="N812" s="51"/>
      <c r="O812" s="52"/>
      <c r="P812" s="52"/>
      <c r="Q812" s="52"/>
      <c r="R812" s="53"/>
      <c r="S812" s="53"/>
      <c r="T812" s="53"/>
      <c r="U812" s="54"/>
      <c r="V812" s="54"/>
      <c r="W812" s="54"/>
    </row>
    <row r="813">
      <c r="I813" s="4"/>
      <c r="J813" s="4"/>
      <c r="K813" s="4"/>
      <c r="L813" s="51"/>
      <c r="M813" s="51"/>
      <c r="N813" s="51"/>
      <c r="O813" s="52"/>
      <c r="P813" s="52"/>
      <c r="Q813" s="52"/>
      <c r="R813" s="53"/>
      <c r="S813" s="53"/>
      <c r="T813" s="53"/>
      <c r="U813" s="54"/>
      <c r="V813" s="54"/>
      <c r="W813" s="54"/>
    </row>
    <row r="814">
      <c r="I814" s="4"/>
      <c r="J814" s="4"/>
      <c r="K814" s="4"/>
      <c r="L814" s="51"/>
      <c r="M814" s="51"/>
      <c r="N814" s="51"/>
      <c r="O814" s="52"/>
      <c r="P814" s="52"/>
      <c r="Q814" s="52"/>
      <c r="R814" s="53"/>
      <c r="S814" s="53"/>
      <c r="T814" s="53"/>
      <c r="U814" s="54"/>
      <c r="V814" s="54"/>
      <c r="W814" s="54"/>
    </row>
    <row r="815">
      <c r="I815" s="4"/>
      <c r="J815" s="4"/>
      <c r="K815" s="4"/>
      <c r="L815" s="51"/>
      <c r="M815" s="51"/>
      <c r="N815" s="51"/>
      <c r="O815" s="52"/>
      <c r="P815" s="52"/>
      <c r="Q815" s="52"/>
      <c r="R815" s="53"/>
      <c r="S815" s="53"/>
      <c r="T815" s="53"/>
      <c r="U815" s="54"/>
      <c r="V815" s="54"/>
      <c r="W815" s="54"/>
    </row>
    <row r="816">
      <c r="I816" s="4"/>
      <c r="J816" s="4"/>
      <c r="K816" s="4"/>
      <c r="L816" s="51"/>
      <c r="M816" s="51"/>
      <c r="N816" s="51"/>
      <c r="O816" s="52"/>
      <c r="P816" s="52"/>
      <c r="Q816" s="52"/>
      <c r="R816" s="53"/>
      <c r="S816" s="53"/>
      <c r="T816" s="53"/>
      <c r="U816" s="54"/>
      <c r="V816" s="54"/>
      <c r="W816" s="54"/>
    </row>
    <row r="817">
      <c r="I817" s="4"/>
      <c r="J817" s="4"/>
      <c r="K817" s="4"/>
      <c r="L817" s="51"/>
      <c r="M817" s="51"/>
      <c r="N817" s="51"/>
      <c r="O817" s="52"/>
      <c r="P817" s="52"/>
      <c r="Q817" s="52"/>
      <c r="R817" s="53"/>
      <c r="S817" s="53"/>
      <c r="T817" s="53"/>
      <c r="U817" s="54"/>
      <c r="V817" s="54"/>
      <c r="W817" s="54"/>
    </row>
    <row r="818">
      <c r="I818" s="4"/>
      <c r="J818" s="4"/>
      <c r="K818" s="4"/>
      <c r="L818" s="51"/>
      <c r="M818" s="51"/>
      <c r="N818" s="51"/>
      <c r="O818" s="52"/>
      <c r="P818" s="52"/>
      <c r="Q818" s="52"/>
      <c r="R818" s="53"/>
      <c r="S818" s="53"/>
      <c r="T818" s="53"/>
      <c r="U818" s="54"/>
      <c r="V818" s="54"/>
      <c r="W818" s="54"/>
    </row>
    <row r="819">
      <c r="I819" s="4"/>
      <c r="J819" s="4"/>
      <c r="K819" s="4"/>
      <c r="L819" s="51"/>
      <c r="M819" s="51"/>
      <c r="N819" s="51"/>
      <c r="O819" s="52"/>
      <c r="P819" s="52"/>
      <c r="Q819" s="52"/>
      <c r="R819" s="53"/>
      <c r="S819" s="53"/>
      <c r="T819" s="53"/>
      <c r="U819" s="54"/>
      <c r="V819" s="54"/>
      <c r="W819" s="54"/>
    </row>
    <row r="820">
      <c r="I820" s="4"/>
      <c r="J820" s="4"/>
      <c r="K820" s="4"/>
      <c r="L820" s="51"/>
      <c r="M820" s="51"/>
      <c r="N820" s="51"/>
      <c r="O820" s="52"/>
      <c r="P820" s="52"/>
      <c r="Q820" s="52"/>
      <c r="R820" s="53"/>
      <c r="S820" s="53"/>
      <c r="T820" s="53"/>
      <c r="U820" s="54"/>
      <c r="V820" s="54"/>
      <c r="W820" s="54"/>
    </row>
    <row r="821">
      <c r="I821" s="4"/>
      <c r="J821" s="4"/>
      <c r="K821" s="4"/>
      <c r="L821" s="51"/>
      <c r="M821" s="51"/>
      <c r="N821" s="51"/>
      <c r="O821" s="52"/>
      <c r="P821" s="52"/>
      <c r="Q821" s="52"/>
      <c r="R821" s="53"/>
      <c r="S821" s="53"/>
      <c r="T821" s="53"/>
      <c r="U821" s="54"/>
      <c r="V821" s="54"/>
      <c r="W821" s="54"/>
    </row>
    <row r="822">
      <c r="I822" s="4"/>
      <c r="J822" s="4"/>
      <c r="K822" s="4"/>
      <c r="L822" s="51"/>
      <c r="M822" s="51"/>
      <c r="N822" s="51"/>
      <c r="O822" s="52"/>
      <c r="P822" s="52"/>
      <c r="Q822" s="52"/>
      <c r="R822" s="53"/>
      <c r="S822" s="53"/>
      <c r="T822" s="53"/>
      <c r="U822" s="54"/>
      <c r="V822" s="54"/>
      <c r="W822" s="54"/>
    </row>
    <row r="823">
      <c r="I823" s="4"/>
      <c r="J823" s="4"/>
      <c r="K823" s="4"/>
      <c r="L823" s="51"/>
      <c r="M823" s="51"/>
      <c r="N823" s="51"/>
      <c r="O823" s="52"/>
      <c r="P823" s="52"/>
      <c r="Q823" s="52"/>
      <c r="R823" s="53"/>
      <c r="S823" s="53"/>
      <c r="T823" s="53"/>
      <c r="U823" s="54"/>
      <c r="V823" s="54"/>
      <c r="W823" s="54"/>
    </row>
    <row r="824">
      <c r="I824" s="4"/>
      <c r="J824" s="4"/>
      <c r="K824" s="4"/>
      <c r="L824" s="51"/>
      <c r="M824" s="51"/>
      <c r="N824" s="51"/>
      <c r="O824" s="52"/>
      <c r="P824" s="52"/>
      <c r="Q824" s="52"/>
      <c r="R824" s="53"/>
      <c r="S824" s="53"/>
      <c r="T824" s="53"/>
      <c r="U824" s="54"/>
      <c r="V824" s="54"/>
      <c r="W824" s="54"/>
    </row>
    <row r="825">
      <c r="I825" s="4"/>
      <c r="J825" s="4"/>
      <c r="K825" s="4"/>
      <c r="L825" s="51"/>
      <c r="M825" s="51"/>
      <c r="N825" s="51"/>
      <c r="O825" s="52"/>
      <c r="P825" s="52"/>
      <c r="Q825" s="52"/>
      <c r="R825" s="53"/>
      <c r="S825" s="53"/>
      <c r="T825" s="53"/>
      <c r="U825" s="54"/>
      <c r="V825" s="54"/>
      <c r="W825" s="54"/>
    </row>
    <row r="826">
      <c r="I826" s="4"/>
      <c r="J826" s="4"/>
      <c r="K826" s="4"/>
      <c r="L826" s="51"/>
      <c r="M826" s="51"/>
      <c r="N826" s="51"/>
      <c r="O826" s="52"/>
      <c r="P826" s="52"/>
      <c r="Q826" s="52"/>
      <c r="R826" s="53"/>
      <c r="S826" s="53"/>
      <c r="T826" s="53"/>
      <c r="U826" s="54"/>
      <c r="V826" s="54"/>
      <c r="W826" s="54"/>
    </row>
    <row r="827">
      <c r="I827" s="4"/>
      <c r="J827" s="4"/>
      <c r="K827" s="4"/>
      <c r="L827" s="51"/>
      <c r="M827" s="51"/>
      <c r="N827" s="51"/>
      <c r="O827" s="52"/>
      <c r="P827" s="52"/>
      <c r="Q827" s="52"/>
      <c r="R827" s="53"/>
      <c r="S827" s="53"/>
      <c r="T827" s="53"/>
      <c r="U827" s="54"/>
      <c r="V827" s="54"/>
      <c r="W827" s="54"/>
    </row>
    <row r="828">
      <c r="I828" s="4"/>
      <c r="J828" s="4"/>
      <c r="K828" s="4"/>
      <c r="L828" s="51"/>
      <c r="M828" s="51"/>
      <c r="N828" s="51"/>
      <c r="O828" s="52"/>
      <c r="P828" s="52"/>
      <c r="Q828" s="52"/>
      <c r="R828" s="53"/>
      <c r="S828" s="53"/>
      <c r="T828" s="53"/>
      <c r="U828" s="54"/>
      <c r="V828" s="54"/>
      <c r="W828" s="54"/>
    </row>
    <row r="829">
      <c r="I829" s="4"/>
      <c r="J829" s="4"/>
      <c r="K829" s="4"/>
      <c r="L829" s="51"/>
      <c r="M829" s="51"/>
      <c r="N829" s="51"/>
      <c r="O829" s="52"/>
      <c r="P829" s="52"/>
      <c r="Q829" s="52"/>
      <c r="R829" s="53"/>
      <c r="S829" s="53"/>
      <c r="T829" s="53"/>
      <c r="U829" s="54"/>
      <c r="V829" s="54"/>
      <c r="W829" s="54"/>
    </row>
    <row r="830">
      <c r="I830" s="4"/>
      <c r="J830" s="4"/>
      <c r="K830" s="4"/>
      <c r="L830" s="51"/>
      <c r="M830" s="51"/>
      <c r="N830" s="51"/>
      <c r="O830" s="52"/>
      <c r="P830" s="52"/>
      <c r="Q830" s="52"/>
      <c r="R830" s="53"/>
      <c r="S830" s="53"/>
      <c r="T830" s="53"/>
      <c r="U830" s="54"/>
      <c r="V830" s="54"/>
      <c r="W830" s="54"/>
    </row>
    <row r="831">
      <c r="I831" s="4"/>
      <c r="J831" s="4"/>
      <c r="K831" s="4"/>
      <c r="L831" s="51"/>
      <c r="M831" s="51"/>
      <c r="N831" s="51"/>
      <c r="O831" s="52"/>
      <c r="P831" s="52"/>
      <c r="Q831" s="52"/>
      <c r="R831" s="53"/>
      <c r="S831" s="53"/>
      <c r="T831" s="53"/>
      <c r="U831" s="54"/>
      <c r="V831" s="54"/>
      <c r="W831" s="54"/>
    </row>
    <row r="832">
      <c r="I832" s="4"/>
      <c r="J832" s="4"/>
      <c r="K832" s="4"/>
      <c r="L832" s="51"/>
      <c r="M832" s="51"/>
      <c r="N832" s="51"/>
      <c r="O832" s="52"/>
      <c r="P832" s="52"/>
      <c r="Q832" s="52"/>
      <c r="R832" s="53"/>
      <c r="S832" s="53"/>
      <c r="T832" s="53"/>
      <c r="U832" s="54"/>
      <c r="V832" s="54"/>
      <c r="W832" s="54"/>
    </row>
    <row r="833">
      <c r="I833" s="4"/>
      <c r="J833" s="4"/>
      <c r="K833" s="4"/>
      <c r="L833" s="51"/>
      <c r="M833" s="51"/>
      <c r="N833" s="51"/>
      <c r="O833" s="52"/>
      <c r="P833" s="52"/>
      <c r="Q833" s="52"/>
      <c r="R833" s="53"/>
      <c r="S833" s="53"/>
      <c r="T833" s="53"/>
      <c r="U833" s="54"/>
      <c r="V833" s="54"/>
      <c r="W833" s="54"/>
    </row>
    <row r="834">
      <c r="I834" s="4"/>
      <c r="J834" s="4"/>
      <c r="K834" s="4"/>
      <c r="L834" s="51"/>
      <c r="M834" s="51"/>
      <c r="N834" s="51"/>
      <c r="O834" s="52"/>
      <c r="P834" s="52"/>
      <c r="Q834" s="52"/>
      <c r="R834" s="53"/>
      <c r="S834" s="53"/>
      <c r="T834" s="53"/>
      <c r="U834" s="54"/>
      <c r="V834" s="54"/>
      <c r="W834" s="54"/>
    </row>
    <row r="835">
      <c r="I835" s="4"/>
      <c r="J835" s="4"/>
      <c r="K835" s="4"/>
      <c r="L835" s="51"/>
      <c r="M835" s="51"/>
      <c r="N835" s="51"/>
      <c r="O835" s="52"/>
      <c r="P835" s="52"/>
      <c r="Q835" s="52"/>
      <c r="R835" s="53"/>
      <c r="S835" s="53"/>
      <c r="T835" s="53"/>
      <c r="U835" s="54"/>
      <c r="V835" s="54"/>
      <c r="W835" s="54"/>
    </row>
    <row r="836">
      <c r="I836" s="4"/>
      <c r="J836" s="4"/>
      <c r="K836" s="4"/>
      <c r="L836" s="51"/>
      <c r="M836" s="51"/>
      <c r="N836" s="51"/>
      <c r="O836" s="52"/>
      <c r="P836" s="52"/>
      <c r="Q836" s="52"/>
      <c r="R836" s="53"/>
      <c r="S836" s="53"/>
      <c r="T836" s="53"/>
      <c r="U836" s="54"/>
      <c r="V836" s="54"/>
      <c r="W836" s="54"/>
    </row>
    <row r="837">
      <c r="I837" s="4"/>
      <c r="J837" s="4"/>
      <c r="K837" s="4"/>
      <c r="L837" s="51"/>
      <c r="M837" s="51"/>
      <c r="N837" s="51"/>
      <c r="O837" s="52"/>
      <c r="P837" s="52"/>
      <c r="Q837" s="52"/>
      <c r="R837" s="53"/>
      <c r="S837" s="53"/>
      <c r="T837" s="53"/>
      <c r="U837" s="54"/>
      <c r="V837" s="54"/>
      <c r="W837" s="54"/>
    </row>
    <row r="838">
      <c r="I838" s="4"/>
      <c r="J838" s="4"/>
      <c r="K838" s="4"/>
      <c r="L838" s="51"/>
      <c r="M838" s="51"/>
      <c r="N838" s="51"/>
      <c r="O838" s="52"/>
      <c r="P838" s="52"/>
      <c r="Q838" s="52"/>
      <c r="R838" s="53"/>
      <c r="S838" s="53"/>
      <c r="T838" s="53"/>
      <c r="U838" s="54"/>
      <c r="V838" s="54"/>
      <c r="W838" s="54"/>
    </row>
    <row r="839">
      <c r="I839" s="4"/>
      <c r="J839" s="4"/>
      <c r="K839" s="4"/>
      <c r="L839" s="51"/>
      <c r="M839" s="51"/>
      <c r="N839" s="51"/>
      <c r="O839" s="52"/>
      <c r="P839" s="52"/>
      <c r="Q839" s="52"/>
      <c r="R839" s="53"/>
      <c r="S839" s="53"/>
      <c r="T839" s="53"/>
      <c r="U839" s="54"/>
      <c r="V839" s="54"/>
      <c r="W839" s="54"/>
    </row>
    <row r="840">
      <c r="I840" s="4"/>
      <c r="J840" s="4"/>
      <c r="K840" s="4"/>
      <c r="L840" s="51"/>
      <c r="M840" s="51"/>
      <c r="N840" s="51"/>
      <c r="O840" s="52"/>
      <c r="P840" s="52"/>
      <c r="Q840" s="52"/>
      <c r="R840" s="53"/>
      <c r="S840" s="53"/>
      <c r="T840" s="53"/>
      <c r="U840" s="54"/>
      <c r="V840" s="54"/>
      <c r="W840" s="54"/>
    </row>
    <row r="841">
      <c r="I841" s="4"/>
      <c r="J841" s="4"/>
      <c r="K841" s="4"/>
      <c r="L841" s="51"/>
      <c r="M841" s="51"/>
      <c r="N841" s="51"/>
      <c r="O841" s="52"/>
      <c r="P841" s="52"/>
      <c r="Q841" s="52"/>
      <c r="R841" s="53"/>
      <c r="S841" s="53"/>
      <c r="T841" s="53"/>
      <c r="U841" s="54"/>
      <c r="V841" s="54"/>
      <c r="W841" s="54"/>
    </row>
    <row r="842">
      <c r="I842" s="4"/>
      <c r="J842" s="4"/>
      <c r="K842" s="4"/>
      <c r="L842" s="51"/>
      <c r="M842" s="51"/>
      <c r="N842" s="51"/>
      <c r="O842" s="52"/>
      <c r="P842" s="52"/>
      <c r="Q842" s="52"/>
      <c r="R842" s="53"/>
      <c r="S842" s="53"/>
      <c r="T842" s="53"/>
      <c r="U842" s="54"/>
      <c r="V842" s="54"/>
      <c r="W842" s="54"/>
    </row>
    <row r="843">
      <c r="I843" s="4"/>
      <c r="J843" s="4"/>
      <c r="K843" s="4"/>
      <c r="L843" s="51"/>
      <c r="M843" s="51"/>
      <c r="N843" s="51"/>
      <c r="O843" s="52"/>
      <c r="P843" s="52"/>
      <c r="Q843" s="52"/>
      <c r="R843" s="53"/>
      <c r="S843" s="53"/>
      <c r="T843" s="53"/>
      <c r="U843" s="54"/>
      <c r="V843" s="54"/>
      <c r="W843" s="54"/>
    </row>
    <row r="844">
      <c r="I844" s="4"/>
      <c r="J844" s="4"/>
      <c r="K844" s="4"/>
      <c r="L844" s="51"/>
      <c r="M844" s="51"/>
      <c r="N844" s="51"/>
      <c r="O844" s="52"/>
      <c r="P844" s="52"/>
      <c r="Q844" s="52"/>
      <c r="R844" s="53"/>
      <c r="S844" s="53"/>
      <c r="T844" s="53"/>
      <c r="U844" s="54"/>
      <c r="V844" s="54"/>
      <c r="W844" s="54"/>
    </row>
    <row r="845">
      <c r="I845" s="4"/>
      <c r="J845" s="4"/>
      <c r="K845" s="4"/>
      <c r="L845" s="51"/>
      <c r="M845" s="51"/>
      <c r="N845" s="51"/>
      <c r="O845" s="52"/>
      <c r="P845" s="52"/>
      <c r="Q845" s="52"/>
      <c r="R845" s="53"/>
      <c r="S845" s="53"/>
      <c r="T845" s="53"/>
      <c r="U845" s="54"/>
      <c r="V845" s="54"/>
      <c r="W845" s="54"/>
    </row>
    <row r="846">
      <c r="I846" s="4"/>
      <c r="J846" s="4"/>
      <c r="K846" s="4"/>
      <c r="L846" s="51"/>
      <c r="M846" s="51"/>
      <c r="N846" s="51"/>
      <c r="O846" s="52"/>
      <c r="P846" s="52"/>
      <c r="Q846" s="52"/>
      <c r="R846" s="53"/>
      <c r="S846" s="53"/>
      <c r="T846" s="53"/>
      <c r="U846" s="54"/>
      <c r="V846" s="54"/>
      <c r="W846" s="54"/>
    </row>
    <row r="847">
      <c r="I847" s="4"/>
      <c r="J847" s="4"/>
      <c r="K847" s="4"/>
      <c r="L847" s="51"/>
      <c r="M847" s="51"/>
      <c r="N847" s="51"/>
      <c r="O847" s="52"/>
      <c r="P847" s="52"/>
      <c r="Q847" s="52"/>
      <c r="R847" s="53"/>
      <c r="S847" s="53"/>
      <c r="T847" s="53"/>
      <c r="U847" s="54"/>
      <c r="V847" s="54"/>
      <c r="W847" s="54"/>
    </row>
    <row r="848">
      <c r="I848" s="4"/>
      <c r="J848" s="4"/>
      <c r="K848" s="4"/>
      <c r="L848" s="51"/>
      <c r="M848" s="51"/>
      <c r="N848" s="51"/>
      <c r="O848" s="52"/>
      <c r="P848" s="52"/>
      <c r="Q848" s="52"/>
      <c r="R848" s="53"/>
      <c r="S848" s="53"/>
      <c r="T848" s="53"/>
      <c r="U848" s="54"/>
      <c r="V848" s="54"/>
      <c r="W848" s="54"/>
    </row>
    <row r="849">
      <c r="I849" s="4"/>
      <c r="J849" s="4"/>
      <c r="K849" s="4"/>
      <c r="L849" s="51"/>
      <c r="M849" s="51"/>
      <c r="N849" s="51"/>
      <c r="O849" s="52"/>
      <c r="P849" s="52"/>
      <c r="Q849" s="52"/>
      <c r="R849" s="53"/>
      <c r="S849" s="53"/>
      <c r="T849" s="53"/>
      <c r="U849" s="54"/>
      <c r="V849" s="54"/>
      <c r="W849" s="54"/>
    </row>
    <row r="850">
      <c r="I850" s="4"/>
      <c r="J850" s="4"/>
      <c r="K850" s="4"/>
      <c r="L850" s="51"/>
      <c r="M850" s="51"/>
      <c r="N850" s="51"/>
      <c r="O850" s="52"/>
      <c r="P850" s="52"/>
      <c r="Q850" s="52"/>
      <c r="R850" s="53"/>
      <c r="S850" s="53"/>
      <c r="T850" s="53"/>
      <c r="U850" s="54"/>
      <c r="V850" s="54"/>
      <c r="W850" s="54"/>
    </row>
    <row r="851">
      <c r="I851" s="4"/>
      <c r="J851" s="4"/>
      <c r="K851" s="4"/>
      <c r="L851" s="51"/>
      <c r="M851" s="51"/>
      <c r="N851" s="51"/>
      <c r="O851" s="52"/>
      <c r="P851" s="52"/>
      <c r="Q851" s="52"/>
      <c r="R851" s="53"/>
      <c r="S851" s="53"/>
      <c r="T851" s="53"/>
      <c r="U851" s="54"/>
      <c r="V851" s="54"/>
      <c r="W851" s="54"/>
    </row>
    <row r="852">
      <c r="I852" s="4"/>
      <c r="J852" s="4"/>
      <c r="K852" s="4"/>
      <c r="L852" s="51"/>
      <c r="M852" s="51"/>
      <c r="N852" s="51"/>
      <c r="O852" s="52"/>
      <c r="P852" s="52"/>
      <c r="Q852" s="52"/>
      <c r="R852" s="53"/>
      <c r="S852" s="53"/>
      <c r="T852" s="53"/>
      <c r="U852" s="54"/>
      <c r="V852" s="54"/>
      <c r="W852" s="54"/>
    </row>
    <row r="853">
      <c r="I853" s="4"/>
      <c r="J853" s="4"/>
      <c r="K853" s="4"/>
      <c r="L853" s="51"/>
      <c r="M853" s="51"/>
      <c r="N853" s="51"/>
      <c r="O853" s="52"/>
      <c r="P853" s="52"/>
      <c r="Q853" s="52"/>
      <c r="R853" s="53"/>
      <c r="S853" s="53"/>
      <c r="T853" s="53"/>
      <c r="U853" s="54"/>
      <c r="V853" s="54"/>
      <c r="W853" s="54"/>
    </row>
    <row r="854">
      <c r="I854" s="4"/>
      <c r="J854" s="4"/>
      <c r="K854" s="4"/>
      <c r="L854" s="51"/>
      <c r="M854" s="51"/>
      <c r="N854" s="51"/>
      <c r="O854" s="52"/>
      <c r="P854" s="52"/>
      <c r="Q854" s="52"/>
      <c r="R854" s="53"/>
      <c r="S854" s="53"/>
      <c r="T854" s="53"/>
      <c r="U854" s="54"/>
      <c r="V854" s="54"/>
      <c r="W854" s="54"/>
    </row>
    <row r="855">
      <c r="I855" s="4"/>
      <c r="J855" s="4"/>
      <c r="K855" s="4"/>
      <c r="L855" s="51"/>
      <c r="M855" s="51"/>
      <c r="N855" s="51"/>
      <c r="O855" s="52"/>
      <c r="P855" s="52"/>
      <c r="Q855" s="52"/>
      <c r="R855" s="53"/>
      <c r="S855" s="53"/>
      <c r="T855" s="53"/>
      <c r="U855" s="54"/>
      <c r="V855" s="54"/>
      <c r="W855" s="54"/>
    </row>
    <row r="856">
      <c r="I856" s="4"/>
      <c r="J856" s="4"/>
      <c r="K856" s="4"/>
      <c r="L856" s="51"/>
      <c r="M856" s="51"/>
      <c r="N856" s="51"/>
      <c r="O856" s="52"/>
      <c r="P856" s="52"/>
      <c r="Q856" s="52"/>
      <c r="R856" s="53"/>
      <c r="S856" s="53"/>
      <c r="T856" s="53"/>
      <c r="U856" s="54"/>
      <c r="V856" s="54"/>
      <c r="W856" s="54"/>
    </row>
    <row r="857">
      <c r="I857" s="4"/>
      <c r="J857" s="4"/>
      <c r="K857" s="4"/>
      <c r="L857" s="51"/>
      <c r="M857" s="51"/>
      <c r="N857" s="51"/>
      <c r="O857" s="52"/>
      <c r="P857" s="52"/>
      <c r="Q857" s="52"/>
      <c r="R857" s="53"/>
      <c r="S857" s="53"/>
      <c r="T857" s="53"/>
      <c r="U857" s="54"/>
      <c r="V857" s="54"/>
      <c r="W857" s="54"/>
    </row>
    <row r="858">
      <c r="I858" s="4"/>
      <c r="J858" s="4"/>
      <c r="K858" s="4"/>
      <c r="L858" s="51"/>
      <c r="M858" s="51"/>
      <c r="N858" s="51"/>
      <c r="O858" s="52"/>
      <c r="P858" s="52"/>
      <c r="Q858" s="52"/>
      <c r="R858" s="53"/>
      <c r="S858" s="53"/>
      <c r="T858" s="53"/>
      <c r="U858" s="54"/>
      <c r="V858" s="54"/>
      <c r="W858" s="54"/>
    </row>
    <row r="859">
      <c r="I859" s="4"/>
      <c r="J859" s="4"/>
      <c r="K859" s="4"/>
      <c r="L859" s="51"/>
      <c r="M859" s="51"/>
      <c r="N859" s="51"/>
      <c r="O859" s="52"/>
      <c r="P859" s="52"/>
      <c r="Q859" s="52"/>
      <c r="R859" s="53"/>
      <c r="S859" s="53"/>
      <c r="T859" s="53"/>
      <c r="U859" s="54"/>
      <c r="V859" s="54"/>
      <c r="W859" s="54"/>
    </row>
    <row r="860">
      <c r="I860" s="4"/>
      <c r="J860" s="4"/>
      <c r="K860" s="4"/>
      <c r="L860" s="51"/>
      <c r="M860" s="51"/>
      <c r="N860" s="51"/>
      <c r="O860" s="52"/>
      <c r="P860" s="52"/>
      <c r="Q860" s="52"/>
      <c r="R860" s="53"/>
      <c r="S860" s="53"/>
      <c r="T860" s="53"/>
      <c r="U860" s="54"/>
      <c r="V860" s="54"/>
      <c r="W860" s="54"/>
    </row>
    <row r="861">
      <c r="I861" s="4"/>
      <c r="J861" s="4"/>
      <c r="K861" s="4"/>
      <c r="L861" s="51"/>
      <c r="M861" s="51"/>
      <c r="N861" s="51"/>
      <c r="O861" s="52"/>
      <c r="P861" s="52"/>
      <c r="Q861" s="52"/>
      <c r="R861" s="53"/>
      <c r="S861" s="53"/>
      <c r="T861" s="53"/>
      <c r="U861" s="54"/>
      <c r="V861" s="54"/>
      <c r="W861" s="54"/>
    </row>
    <row r="862">
      <c r="I862" s="4"/>
      <c r="J862" s="4"/>
      <c r="K862" s="4"/>
      <c r="L862" s="51"/>
      <c r="M862" s="51"/>
      <c r="N862" s="51"/>
      <c r="O862" s="52"/>
      <c r="P862" s="52"/>
      <c r="Q862" s="52"/>
      <c r="R862" s="53"/>
      <c r="S862" s="53"/>
      <c r="T862" s="53"/>
      <c r="U862" s="54"/>
      <c r="V862" s="54"/>
      <c r="W862" s="54"/>
    </row>
    <row r="863">
      <c r="I863" s="4"/>
      <c r="J863" s="4"/>
      <c r="K863" s="4"/>
      <c r="L863" s="51"/>
      <c r="M863" s="51"/>
      <c r="N863" s="51"/>
      <c r="O863" s="52"/>
      <c r="P863" s="52"/>
      <c r="Q863" s="52"/>
      <c r="R863" s="53"/>
      <c r="S863" s="53"/>
      <c r="T863" s="53"/>
      <c r="U863" s="54"/>
      <c r="V863" s="54"/>
      <c r="W863" s="54"/>
    </row>
    <row r="864">
      <c r="I864" s="4"/>
      <c r="J864" s="4"/>
      <c r="K864" s="4"/>
      <c r="L864" s="51"/>
      <c r="M864" s="51"/>
      <c r="N864" s="51"/>
      <c r="O864" s="52"/>
      <c r="P864" s="52"/>
      <c r="Q864" s="52"/>
      <c r="R864" s="53"/>
      <c r="S864" s="53"/>
      <c r="T864" s="53"/>
      <c r="U864" s="54"/>
      <c r="V864" s="54"/>
      <c r="W864" s="54"/>
    </row>
    <row r="865">
      <c r="I865" s="4"/>
      <c r="J865" s="4"/>
      <c r="K865" s="4"/>
      <c r="L865" s="51"/>
      <c r="M865" s="51"/>
      <c r="N865" s="51"/>
      <c r="O865" s="52"/>
      <c r="P865" s="52"/>
      <c r="Q865" s="52"/>
      <c r="R865" s="53"/>
      <c r="S865" s="53"/>
      <c r="T865" s="53"/>
      <c r="U865" s="54"/>
      <c r="V865" s="54"/>
      <c r="W865" s="54"/>
    </row>
    <row r="866">
      <c r="I866" s="4"/>
      <c r="J866" s="4"/>
      <c r="K866" s="4"/>
      <c r="L866" s="51"/>
      <c r="M866" s="51"/>
      <c r="N866" s="51"/>
      <c r="O866" s="52"/>
      <c r="P866" s="52"/>
      <c r="Q866" s="52"/>
      <c r="R866" s="53"/>
      <c r="S866" s="53"/>
      <c r="T866" s="53"/>
      <c r="U866" s="54"/>
      <c r="V866" s="54"/>
      <c r="W866" s="54"/>
    </row>
    <row r="867">
      <c r="I867" s="4"/>
      <c r="J867" s="4"/>
      <c r="K867" s="4"/>
      <c r="L867" s="51"/>
      <c r="M867" s="51"/>
      <c r="N867" s="51"/>
      <c r="O867" s="52"/>
      <c r="P867" s="52"/>
      <c r="Q867" s="52"/>
      <c r="R867" s="53"/>
      <c r="S867" s="53"/>
      <c r="T867" s="53"/>
      <c r="U867" s="54"/>
      <c r="V867" s="54"/>
      <c r="W867" s="54"/>
    </row>
    <row r="868">
      <c r="I868" s="4"/>
      <c r="J868" s="4"/>
      <c r="K868" s="4"/>
      <c r="L868" s="51"/>
      <c r="M868" s="51"/>
      <c r="N868" s="51"/>
      <c r="O868" s="52"/>
      <c r="P868" s="52"/>
      <c r="Q868" s="52"/>
      <c r="R868" s="53"/>
      <c r="S868" s="53"/>
      <c r="T868" s="53"/>
      <c r="U868" s="54"/>
      <c r="V868" s="54"/>
      <c r="W868" s="54"/>
    </row>
    <row r="869">
      <c r="I869" s="4"/>
      <c r="J869" s="4"/>
      <c r="K869" s="4"/>
      <c r="L869" s="51"/>
      <c r="M869" s="51"/>
      <c r="N869" s="51"/>
      <c r="O869" s="52"/>
      <c r="P869" s="52"/>
      <c r="Q869" s="52"/>
      <c r="R869" s="53"/>
      <c r="S869" s="53"/>
      <c r="T869" s="53"/>
      <c r="U869" s="54"/>
      <c r="V869" s="54"/>
      <c r="W869" s="54"/>
    </row>
    <row r="870">
      <c r="I870" s="4"/>
      <c r="J870" s="4"/>
      <c r="K870" s="4"/>
      <c r="L870" s="51"/>
      <c r="M870" s="51"/>
      <c r="N870" s="51"/>
      <c r="O870" s="52"/>
      <c r="P870" s="52"/>
      <c r="Q870" s="52"/>
      <c r="R870" s="53"/>
      <c r="S870" s="53"/>
      <c r="T870" s="53"/>
      <c r="U870" s="54"/>
      <c r="V870" s="54"/>
      <c r="W870" s="54"/>
    </row>
    <row r="871">
      <c r="I871" s="4"/>
      <c r="J871" s="4"/>
      <c r="K871" s="4"/>
      <c r="L871" s="51"/>
      <c r="M871" s="51"/>
      <c r="N871" s="51"/>
      <c r="O871" s="52"/>
      <c r="P871" s="52"/>
      <c r="Q871" s="52"/>
      <c r="R871" s="53"/>
      <c r="S871" s="53"/>
      <c r="T871" s="53"/>
      <c r="U871" s="54"/>
      <c r="V871" s="54"/>
      <c r="W871" s="54"/>
    </row>
    <row r="872">
      <c r="I872" s="4"/>
      <c r="J872" s="4"/>
      <c r="K872" s="4"/>
      <c r="L872" s="51"/>
      <c r="M872" s="51"/>
      <c r="N872" s="51"/>
      <c r="O872" s="52"/>
      <c r="P872" s="52"/>
      <c r="Q872" s="52"/>
      <c r="R872" s="53"/>
      <c r="S872" s="53"/>
      <c r="T872" s="53"/>
      <c r="U872" s="54"/>
      <c r="V872" s="54"/>
      <c r="W872" s="54"/>
    </row>
    <row r="873">
      <c r="I873" s="4"/>
      <c r="J873" s="4"/>
      <c r="K873" s="4"/>
      <c r="L873" s="51"/>
      <c r="M873" s="51"/>
      <c r="N873" s="51"/>
      <c r="O873" s="52"/>
      <c r="P873" s="52"/>
      <c r="Q873" s="52"/>
      <c r="R873" s="53"/>
      <c r="S873" s="53"/>
      <c r="T873" s="53"/>
      <c r="U873" s="54"/>
      <c r="V873" s="54"/>
      <c r="W873" s="54"/>
    </row>
    <row r="874">
      <c r="I874" s="4"/>
      <c r="J874" s="4"/>
      <c r="K874" s="4"/>
      <c r="L874" s="51"/>
      <c r="M874" s="51"/>
      <c r="N874" s="51"/>
      <c r="O874" s="52"/>
      <c r="P874" s="52"/>
      <c r="Q874" s="52"/>
      <c r="R874" s="53"/>
      <c r="S874" s="53"/>
      <c r="T874" s="53"/>
      <c r="U874" s="54"/>
      <c r="V874" s="54"/>
      <c r="W874" s="54"/>
    </row>
    <row r="875">
      <c r="I875" s="4"/>
      <c r="J875" s="4"/>
      <c r="K875" s="4"/>
      <c r="L875" s="51"/>
      <c r="M875" s="51"/>
      <c r="N875" s="51"/>
      <c r="O875" s="52"/>
      <c r="P875" s="52"/>
      <c r="Q875" s="52"/>
      <c r="R875" s="53"/>
      <c r="S875" s="53"/>
      <c r="T875" s="53"/>
      <c r="U875" s="54"/>
      <c r="V875" s="54"/>
      <c r="W875" s="54"/>
    </row>
    <row r="876">
      <c r="I876" s="4"/>
      <c r="J876" s="4"/>
      <c r="K876" s="4"/>
      <c r="L876" s="51"/>
      <c r="M876" s="51"/>
      <c r="N876" s="51"/>
      <c r="O876" s="52"/>
      <c r="P876" s="52"/>
      <c r="Q876" s="52"/>
      <c r="R876" s="53"/>
      <c r="S876" s="53"/>
      <c r="T876" s="53"/>
      <c r="U876" s="54"/>
      <c r="V876" s="54"/>
      <c r="W876" s="54"/>
    </row>
    <row r="877">
      <c r="I877" s="4"/>
      <c r="J877" s="4"/>
      <c r="K877" s="4"/>
      <c r="L877" s="51"/>
      <c r="M877" s="51"/>
      <c r="N877" s="51"/>
      <c r="O877" s="52"/>
      <c r="P877" s="52"/>
      <c r="Q877" s="52"/>
      <c r="R877" s="53"/>
      <c r="S877" s="53"/>
      <c r="T877" s="53"/>
      <c r="U877" s="54"/>
      <c r="V877" s="54"/>
      <c r="W877" s="54"/>
    </row>
    <row r="878">
      <c r="I878" s="4"/>
      <c r="J878" s="4"/>
      <c r="K878" s="4"/>
      <c r="L878" s="51"/>
      <c r="M878" s="51"/>
      <c r="N878" s="51"/>
      <c r="O878" s="52"/>
      <c r="P878" s="52"/>
      <c r="Q878" s="52"/>
      <c r="R878" s="53"/>
      <c r="S878" s="53"/>
      <c r="T878" s="53"/>
      <c r="U878" s="54"/>
      <c r="V878" s="54"/>
      <c r="W878" s="54"/>
    </row>
    <row r="879">
      <c r="I879" s="4"/>
      <c r="J879" s="4"/>
      <c r="K879" s="4"/>
      <c r="L879" s="51"/>
      <c r="M879" s="51"/>
      <c r="N879" s="51"/>
      <c r="O879" s="52"/>
      <c r="P879" s="52"/>
      <c r="Q879" s="52"/>
      <c r="R879" s="53"/>
      <c r="S879" s="53"/>
      <c r="T879" s="53"/>
      <c r="U879" s="54"/>
      <c r="V879" s="54"/>
      <c r="W879" s="54"/>
    </row>
    <row r="880">
      <c r="I880" s="4"/>
      <c r="J880" s="4"/>
      <c r="K880" s="4"/>
      <c r="L880" s="51"/>
      <c r="M880" s="51"/>
      <c r="N880" s="51"/>
      <c r="O880" s="52"/>
      <c r="P880" s="52"/>
      <c r="Q880" s="52"/>
      <c r="R880" s="53"/>
      <c r="S880" s="53"/>
      <c r="T880" s="53"/>
      <c r="U880" s="54"/>
      <c r="V880" s="54"/>
      <c r="W880" s="54"/>
    </row>
    <row r="881">
      <c r="I881" s="4"/>
      <c r="J881" s="4"/>
      <c r="K881" s="4"/>
      <c r="L881" s="51"/>
      <c r="M881" s="51"/>
      <c r="N881" s="51"/>
      <c r="O881" s="52"/>
      <c r="P881" s="52"/>
      <c r="Q881" s="52"/>
      <c r="R881" s="53"/>
      <c r="S881" s="53"/>
      <c r="T881" s="53"/>
      <c r="U881" s="54"/>
      <c r="V881" s="54"/>
      <c r="W881" s="54"/>
    </row>
    <row r="882">
      <c r="I882" s="4"/>
      <c r="J882" s="4"/>
      <c r="K882" s="4"/>
      <c r="L882" s="51"/>
      <c r="M882" s="51"/>
      <c r="N882" s="51"/>
      <c r="O882" s="52"/>
      <c r="P882" s="52"/>
      <c r="Q882" s="52"/>
      <c r="R882" s="53"/>
      <c r="S882" s="53"/>
      <c r="T882" s="53"/>
      <c r="U882" s="54"/>
      <c r="V882" s="54"/>
      <c r="W882" s="54"/>
    </row>
    <row r="883">
      <c r="I883" s="4"/>
      <c r="J883" s="4"/>
      <c r="K883" s="4"/>
      <c r="L883" s="51"/>
      <c r="M883" s="51"/>
      <c r="N883" s="51"/>
      <c r="O883" s="52"/>
      <c r="P883" s="52"/>
      <c r="Q883" s="52"/>
      <c r="R883" s="53"/>
      <c r="S883" s="53"/>
      <c r="T883" s="53"/>
      <c r="U883" s="54"/>
      <c r="V883" s="54"/>
      <c r="W883" s="54"/>
    </row>
    <row r="884">
      <c r="I884" s="4"/>
      <c r="J884" s="4"/>
      <c r="K884" s="4"/>
      <c r="L884" s="51"/>
      <c r="M884" s="51"/>
      <c r="N884" s="51"/>
      <c r="O884" s="52"/>
      <c r="P884" s="52"/>
      <c r="Q884" s="52"/>
      <c r="R884" s="53"/>
      <c r="S884" s="53"/>
      <c r="T884" s="53"/>
      <c r="U884" s="54"/>
      <c r="V884" s="54"/>
      <c r="W884" s="54"/>
    </row>
    <row r="885">
      <c r="I885" s="4"/>
      <c r="J885" s="4"/>
      <c r="K885" s="4"/>
      <c r="L885" s="51"/>
      <c r="M885" s="51"/>
      <c r="N885" s="51"/>
      <c r="O885" s="52"/>
      <c r="P885" s="52"/>
      <c r="Q885" s="52"/>
      <c r="R885" s="53"/>
      <c r="S885" s="53"/>
      <c r="T885" s="53"/>
      <c r="U885" s="54"/>
      <c r="V885" s="54"/>
      <c r="W885" s="54"/>
    </row>
    <row r="886">
      <c r="I886" s="4"/>
      <c r="J886" s="4"/>
      <c r="K886" s="4"/>
      <c r="L886" s="51"/>
      <c r="M886" s="51"/>
      <c r="N886" s="51"/>
      <c r="O886" s="52"/>
      <c r="P886" s="52"/>
      <c r="Q886" s="52"/>
      <c r="R886" s="53"/>
      <c r="S886" s="53"/>
      <c r="T886" s="53"/>
      <c r="U886" s="54"/>
      <c r="V886" s="54"/>
      <c r="W886" s="54"/>
    </row>
    <row r="887">
      <c r="I887" s="4"/>
      <c r="J887" s="4"/>
      <c r="K887" s="4"/>
      <c r="L887" s="51"/>
      <c r="M887" s="51"/>
      <c r="N887" s="51"/>
      <c r="O887" s="52"/>
      <c r="P887" s="52"/>
      <c r="Q887" s="52"/>
      <c r="R887" s="53"/>
      <c r="S887" s="53"/>
      <c r="T887" s="53"/>
      <c r="U887" s="54"/>
      <c r="V887" s="54"/>
      <c r="W887" s="54"/>
    </row>
    <row r="888">
      <c r="I888" s="4"/>
      <c r="J888" s="4"/>
      <c r="K888" s="4"/>
      <c r="L888" s="51"/>
      <c r="M888" s="51"/>
      <c r="N888" s="51"/>
      <c r="O888" s="52"/>
      <c r="P888" s="52"/>
      <c r="Q888" s="52"/>
      <c r="R888" s="53"/>
      <c r="S888" s="53"/>
      <c r="T888" s="53"/>
      <c r="U888" s="54"/>
      <c r="V888" s="54"/>
      <c r="W888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23" width="13.5"/>
  </cols>
  <sheetData>
    <row r="1">
      <c r="A1" s="46" t="s">
        <v>0</v>
      </c>
      <c r="B1" s="46" t="s">
        <v>1</v>
      </c>
      <c r="C1" s="46" t="s">
        <v>2</v>
      </c>
      <c r="D1" s="46" t="s">
        <v>4</v>
      </c>
      <c r="E1" s="46" t="s">
        <v>13</v>
      </c>
      <c r="F1" s="46" t="s">
        <v>119</v>
      </c>
      <c r="G1" s="46" t="s">
        <v>73</v>
      </c>
      <c r="H1" s="46" t="s">
        <v>17</v>
      </c>
      <c r="I1" s="3" t="s">
        <v>147</v>
      </c>
      <c r="J1" s="3" t="s">
        <v>148</v>
      </c>
      <c r="K1" s="3" t="s">
        <v>149</v>
      </c>
      <c r="L1" s="47" t="s">
        <v>150</v>
      </c>
      <c r="M1" s="47" t="s">
        <v>151</v>
      </c>
      <c r="N1" s="47" t="s">
        <v>152</v>
      </c>
      <c r="O1" s="48" t="s">
        <v>153</v>
      </c>
      <c r="P1" s="48" t="s">
        <v>154</v>
      </c>
      <c r="Q1" s="48" t="s">
        <v>155</v>
      </c>
      <c r="R1" s="49" t="s">
        <v>156</v>
      </c>
      <c r="S1" s="49" t="s">
        <v>157</v>
      </c>
      <c r="T1" s="49" t="s">
        <v>158</v>
      </c>
      <c r="U1" s="50" t="s">
        <v>159</v>
      </c>
      <c r="V1" s="50" t="s">
        <v>160</v>
      </c>
      <c r="W1" s="50" t="s">
        <v>161</v>
      </c>
    </row>
    <row r="2">
      <c r="A2" s="11" t="s">
        <v>34</v>
      </c>
      <c r="B2" s="11" t="s">
        <v>28</v>
      </c>
      <c r="C2" s="11" t="s">
        <v>78</v>
      </c>
      <c r="D2" s="11" t="s">
        <v>31</v>
      </c>
      <c r="E2" s="11">
        <v>200.0</v>
      </c>
      <c r="F2" s="12">
        <v>0.15890000000000004</v>
      </c>
      <c r="G2" s="13">
        <v>0.0309</v>
      </c>
      <c r="H2" s="11">
        <v>42.0</v>
      </c>
      <c r="I2" s="4">
        <v>1787.9909538742572</v>
      </c>
      <c r="J2" s="4">
        <v>2375.526553917762</v>
      </c>
      <c r="K2" s="4">
        <v>1391.760412222157</v>
      </c>
      <c r="L2" s="51">
        <v>61.01189666998966</v>
      </c>
      <c r="M2" s="51">
        <v>76.77827601047936</v>
      </c>
      <c r="N2" s="51">
        <v>50.379143479353836</v>
      </c>
      <c r="O2" s="52">
        <v>0.7246099652151887</v>
      </c>
      <c r="P2" s="52">
        <v>3.378745460970851</v>
      </c>
      <c r="Q2" s="52">
        <v>-1.0653233512059113</v>
      </c>
      <c r="R2" s="53">
        <v>-1.321288394830694</v>
      </c>
      <c r="S2" s="53">
        <v>0.7124597876434349</v>
      </c>
      <c r="T2" s="53">
        <v>-2.6928361680482307</v>
      </c>
      <c r="U2" s="54">
        <v>68.011437290771</v>
      </c>
      <c r="V2" s="54">
        <v>95.27172310481848</v>
      </c>
      <c r="W2" s="54">
        <v>49.62726139931643</v>
      </c>
    </row>
    <row r="3">
      <c r="A3" s="11" t="s">
        <v>34</v>
      </c>
      <c r="B3" s="11" t="s">
        <v>28</v>
      </c>
      <c r="C3" s="11" t="s">
        <v>79</v>
      </c>
      <c r="D3" s="11" t="s">
        <v>72</v>
      </c>
      <c r="E3" s="11">
        <v>200.0</v>
      </c>
      <c r="F3" s="12">
        <v>0.0947</v>
      </c>
      <c r="G3" s="13">
        <v>0.0309</v>
      </c>
      <c r="H3" s="11">
        <v>40.0</v>
      </c>
      <c r="I3" s="4">
        <v>1837.9879102027128</v>
      </c>
      <c r="J3" s="4">
        <v>3040.957545878542</v>
      </c>
      <c r="K3" s="4">
        <v>1226.9253086412648</v>
      </c>
      <c r="L3" s="51">
        <v>46.842800953872846</v>
      </c>
      <c r="M3" s="51">
        <v>71.61194668983947</v>
      </c>
      <c r="N3" s="51">
        <v>34.26102151155858</v>
      </c>
      <c r="O3" s="52">
        <v>9.174926785260611</v>
      </c>
      <c r="P3" s="52">
        <v>18.592546427833156</v>
      </c>
      <c r="Q3" s="52">
        <v>4.391135915864685</v>
      </c>
      <c r="R3" s="53">
        <v>1.3184923156812467</v>
      </c>
      <c r="S3" s="53">
        <v>6.677253934983871</v>
      </c>
      <c r="T3" s="53">
        <v>-1.4035537934868065</v>
      </c>
      <c r="U3" s="54">
        <v>118.21507918224873</v>
      </c>
      <c r="V3" s="54">
        <v>197.2214917001913</v>
      </c>
      <c r="W3" s="54">
        <v>78.08284097647851</v>
      </c>
    </row>
    <row r="4">
      <c r="A4" s="11" t="s">
        <v>34</v>
      </c>
      <c r="B4" s="11" t="s">
        <v>41</v>
      </c>
      <c r="C4" s="11" t="s">
        <v>80</v>
      </c>
      <c r="D4" s="11" t="s">
        <v>72</v>
      </c>
      <c r="E4" s="11">
        <v>200.0</v>
      </c>
      <c r="F4" s="12">
        <v>0.09899999999999998</v>
      </c>
      <c r="G4" s="13">
        <v>0.0309</v>
      </c>
      <c r="H4" s="11">
        <v>38.0</v>
      </c>
      <c r="I4" s="4">
        <v>-4.220261015440809</v>
      </c>
      <c r="J4" s="4">
        <v>286.8991261428113</v>
      </c>
      <c r="K4" s="4">
        <v>-156.8394316503674</v>
      </c>
      <c r="L4" s="51">
        <v>28.30127858181471</v>
      </c>
      <c r="M4" s="51">
        <v>43.093326403519185</v>
      </c>
      <c r="N4" s="51">
        <v>20.54655605172945</v>
      </c>
      <c r="O4" s="52">
        <v>0.5916986638147704</v>
      </c>
      <c r="P4" s="52">
        <v>5.520074350209073</v>
      </c>
      <c r="Q4" s="52">
        <v>-1.9919994442949447</v>
      </c>
      <c r="R4" s="53">
        <v>4.1310770216052335</v>
      </c>
      <c r="S4" s="53">
        <v>10.427668192303601</v>
      </c>
      <c r="T4" s="53">
        <v>0.8300927358118633</v>
      </c>
      <c r="U4" s="54">
        <v>84.45184041081295</v>
      </c>
      <c r="V4" s="54">
        <v>143.14971178537056</v>
      </c>
      <c r="W4" s="54">
        <v>53.679515232927095</v>
      </c>
    </row>
    <row r="5">
      <c r="A5" s="11" t="s">
        <v>34</v>
      </c>
      <c r="B5" s="11" t="s">
        <v>41</v>
      </c>
      <c r="C5" s="11" t="s">
        <v>81</v>
      </c>
      <c r="D5" s="11" t="s">
        <v>72</v>
      </c>
      <c r="E5" s="11">
        <v>200.0</v>
      </c>
      <c r="F5" s="12">
        <v>0.12240000000000006</v>
      </c>
      <c r="G5" s="13">
        <v>0.0309</v>
      </c>
      <c r="H5" s="11">
        <v>43.0</v>
      </c>
      <c r="I5" s="4">
        <v>36.28842914416385</v>
      </c>
      <c r="J5" s="4">
        <v>266.637596263385</v>
      </c>
      <c r="K5" s="4">
        <v>-101.1998212890308</v>
      </c>
      <c r="L5" s="51">
        <v>31.55852633110486</v>
      </c>
      <c r="M5" s="51">
        <v>43.66767837603535</v>
      </c>
      <c r="N5" s="51">
        <v>24.330950257320517</v>
      </c>
      <c r="O5" s="52">
        <v>4.085067438671317</v>
      </c>
      <c r="P5" s="52">
        <v>8.93279945382453</v>
      </c>
      <c r="Q5" s="52">
        <v>1.191607038237402</v>
      </c>
      <c r="R5" s="53">
        <v>-0.794264964438867</v>
      </c>
      <c r="S5" s="53">
        <v>2.2287382197774805</v>
      </c>
      <c r="T5" s="53">
        <v>-2.598601502963302</v>
      </c>
      <c r="U5" s="54">
        <v>89.29811904332112</v>
      </c>
      <c r="V5" s="54">
        <v>134.62134363733065</v>
      </c>
      <c r="W5" s="54">
        <v>62.24609653613341</v>
      </c>
    </row>
    <row r="6">
      <c r="A6" s="11" t="s">
        <v>27</v>
      </c>
      <c r="B6" s="11" t="s">
        <v>28</v>
      </c>
      <c r="C6" s="11" t="s">
        <v>29</v>
      </c>
      <c r="D6" s="11" t="s">
        <v>72</v>
      </c>
      <c r="E6" s="11">
        <v>200.0</v>
      </c>
      <c r="F6" s="12">
        <v>0.13890000000000002</v>
      </c>
      <c r="G6" s="13">
        <v>0.0309</v>
      </c>
      <c r="H6" s="11">
        <v>38.0</v>
      </c>
      <c r="I6" s="4">
        <v>1717.9907033139023</v>
      </c>
      <c r="J6" s="4">
        <v>2394.3013427884734</v>
      </c>
      <c r="K6" s="4">
        <v>1287.828459125129</v>
      </c>
      <c r="L6" s="51">
        <v>34.92978978568343</v>
      </c>
      <c r="M6" s="51">
        <v>46.15348842325397</v>
      </c>
      <c r="N6" s="51">
        <v>27.791041535638563</v>
      </c>
      <c r="O6" s="52">
        <v>4.241460645932178</v>
      </c>
      <c r="P6" s="52">
        <v>8.39331277084773</v>
      </c>
      <c r="Q6" s="52">
        <v>1.6007066442191045</v>
      </c>
      <c r="R6" s="53">
        <v>1.8990655740797586</v>
      </c>
      <c r="S6" s="53">
        <v>5.230812842561439</v>
      </c>
      <c r="T6" s="53">
        <v>-0.2200669641771404</v>
      </c>
      <c r="U6" s="54">
        <v>33.707279563214286</v>
      </c>
      <c r="V6" s="54">
        <v>56.20096577077515</v>
      </c>
      <c r="W6" s="54">
        <v>19.40034133932398</v>
      </c>
    </row>
    <row r="7">
      <c r="A7" s="11" t="s">
        <v>27</v>
      </c>
      <c r="B7" s="11" t="s">
        <v>28</v>
      </c>
      <c r="C7" s="11" t="s">
        <v>82</v>
      </c>
      <c r="D7" s="11" t="s">
        <v>72</v>
      </c>
      <c r="E7" s="11">
        <v>200.0</v>
      </c>
      <c r="F7" s="11">
        <v>0.11</v>
      </c>
      <c r="G7" s="13">
        <v>0.0309</v>
      </c>
      <c r="H7" s="11">
        <v>41.0</v>
      </c>
      <c r="I7" s="4">
        <v>3124.4637946724033</v>
      </c>
      <c r="J7" s="4">
        <v>4597.302828632344</v>
      </c>
      <c r="K7" s="4">
        <v>2297.6251318886466</v>
      </c>
      <c r="L7" s="51">
        <v>46.62421701473103</v>
      </c>
      <c r="M7" s="51">
        <v>66.5169762338864</v>
      </c>
      <c r="N7" s="51">
        <v>35.45659988034361</v>
      </c>
      <c r="O7" s="52">
        <v>13.770568292129944</v>
      </c>
      <c r="P7" s="52">
        <v>23.161838276433237</v>
      </c>
      <c r="Q7" s="52">
        <v>8.498393304490547</v>
      </c>
      <c r="R7" s="53">
        <v>0.8088223732564265</v>
      </c>
      <c r="S7" s="53">
        <v>4.931960048232161</v>
      </c>
      <c r="T7" s="53">
        <v>-1.5058702462650821</v>
      </c>
      <c r="U7" s="54">
        <v>93.58800903106437</v>
      </c>
      <c r="V7" s="54">
        <v>147.69208805727354</v>
      </c>
      <c r="W7" s="54">
        <v>63.21446289214924</v>
      </c>
    </row>
    <row r="8">
      <c r="A8" s="11" t="s">
        <v>27</v>
      </c>
      <c r="B8" s="11" t="s">
        <v>41</v>
      </c>
      <c r="C8" s="11" t="s">
        <v>46</v>
      </c>
      <c r="D8" s="11" t="s">
        <v>72</v>
      </c>
      <c r="E8" s="11">
        <v>200.0</v>
      </c>
      <c r="F8" s="12">
        <v>0.1279999999999999</v>
      </c>
      <c r="G8" s="13">
        <v>0.0309</v>
      </c>
      <c r="H8" s="11">
        <v>40.0</v>
      </c>
      <c r="I8" s="4">
        <v>-5.10914357731423</v>
      </c>
      <c r="J8" s="4">
        <v>198.78131774415948</v>
      </c>
      <c r="K8" s="4">
        <v>-129.70174140182706</v>
      </c>
      <c r="L8" s="51">
        <v>46.07357040899811</v>
      </c>
      <c r="M8" s="51">
        <v>62.10345994677404</v>
      </c>
      <c r="N8" s="51">
        <v>36.2780872490356</v>
      </c>
      <c r="O8" s="52">
        <v>-0.32340344015893036</v>
      </c>
      <c r="P8" s="52">
        <v>2.8418460884781953</v>
      </c>
      <c r="Q8" s="52">
        <v>-2.257611931226676</v>
      </c>
      <c r="R8" s="53">
        <v>3.1823533330759286</v>
      </c>
      <c r="S8" s="53">
        <v>7.296486152324164</v>
      </c>
      <c r="T8" s="53">
        <v>0.6683048953855355</v>
      </c>
      <c r="U8" s="54">
        <v>96.76213655105192</v>
      </c>
      <c r="V8" s="54">
        <v>141.84672142582804</v>
      </c>
      <c r="W8" s="54">
        <v>69.21202206810189</v>
      </c>
    </row>
    <row r="9">
      <c r="A9" s="11" t="s">
        <v>27</v>
      </c>
      <c r="B9" s="11" t="s">
        <v>41</v>
      </c>
      <c r="C9" s="11" t="s">
        <v>47</v>
      </c>
      <c r="D9" s="11" t="s">
        <v>72</v>
      </c>
      <c r="E9" s="11">
        <v>200.0</v>
      </c>
      <c r="F9" s="12">
        <v>0.13030000000000008</v>
      </c>
      <c r="G9" s="13">
        <v>0.0309</v>
      </c>
      <c r="H9" s="11">
        <v>36.0</v>
      </c>
      <c r="I9" s="4">
        <v>128.297715059672</v>
      </c>
      <c r="J9" s="4">
        <v>368.9419376572366</v>
      </c>
      <c r="K9" s="4">
        <v>-20.089603341059636</v>
      </c>
      <c r="L9" s="51">
        <v>35.061574116962845</v>
      </c>
      <c r="M9" s="51">
        <v>47.29730438551567</v>
      </c>
      <c r="N9" s="51">
        <v>27.516713144914757</v>
      </c>
      <c r="O9" s="52">
        <v>0.10998534127346615</v>
      </c>
      <c r="P9" s="52">
        <v>3.336720176051388</v>
      </c>
      <c r="Q9" s="52">
        <v>-1.8797010270697438</v>
      </c>
      <c r="R9" s="53">
        <v>2.8779613925433156</v>
      </c>
      <c r="S9" s="53">
        <v>6.8022731207781755</v>
      </c>
      <c r="T9" s="53">
        <v>0.4581314559022161</v>
      </c>
      <c r="U9" s="54">
        <v>54.69138604281899</v>
      </c>
      <c r="V9" s="54">
        <v>85.6544343389594</v>
      </c>
      <c r="W9" s="54">
        <v>35.59878678328823</v>
      </c>
    </row>
    <row r="10">
      <c r="I10" s="4"/>
      <c r="J10" s="4"/>
      <c r="K10" s="4"/>
      <c r="L10" s="51"/>
      <c r="M10" s="51"/>
      <c r="N10" s="51"/>
      <c r="O10" s="52"/>
      <c r="P10" s="52"/>
      <c r="Q10" s="52"/>
      <c r="R10" s="53"/>
      <c r="S10" s="53"/>
      <c r="T10" s="53"/>
      <c r="U10" s="54"/>
      <c r="V10" s="54"/>
      <c r="W10" s="54"/>
    </row>
    <row r="11">
      <c r="G11" s="40" t="str">
        <f>average(F14)</f>
        <v>#DIV/0!</v>
      </c>
      <c r="I11" s="4"/>
      <c r="J11" s="4"/>
      <c r="K11" s="4"/>
      <c r="L11" s="51"/>
      <c r="M11" s="51"/>
      <c r="N11" s="51"/>
      <c r="O11" s="52"/>
      <c r="P11" s="52"/>
      <c r="Q11" s="52"/>
      <c r="R11" s="53"/>
      <c r="S11" s="53"/>
      <c r="T11" s="53"/>
      <c r="U11" s="54"/>
      <c r="V11" s="54"/>
      <c r="W11" s="54"/>
    </row>
    <row r="12">
      <c r="F12" s="40">
        <f>average(0,I5)</f>
        <v>18.14421457</v>
      </c>
      <c r="I12" s="4"/>
      <c r="J12" s="4"/>
      <c r="K12" s="4"/>
      <c r="L12" s="51"/>
      <c r="M12" s="51"/>
      <c r="N12" s="51"/>
      <c r="O12" s="52"/>
      <c r="P12" s="52"/>
      <c r="Q12" s="52"/>
      <c r="R12" s="53"/>
      <c r="S12" s="53"/>
      <c r="T12" s="53"/>
      <c r="U12" s="54"/>
      <c r="V12" s="54"/>
      <c r="W12" s="54"/>
    </row>
    <row r="13">
      <c r="I13" s="4"/>
      <c r="J13" s="4"/>
      <c r="K13" s="4"/>
      <c r="L13" s="51"/>
      <c r="M13" s="51"/>
      <c r="N13" s="51"/>
      <c r="O13" s="52"/>
      <c r="P13" s="52"/>
      <c r="Q13" s="52"/>
      <c r="R13" s="53"/>
      <c r="S13" s="53"/>
      <c r="T13" s="53"/>
      <c r="U13" s="54"/>
      <c r="V13" s="54"/>
      <c r="W13" s="54"/>
    </row>
    <row r="14">
      <c r="I14" s="4"/>
      <c r="J14" s="4"/>
      <c r="K14" s="4"/>
      <c r="L14" s="51"/>
      <c r="M14" s="51"/>
      <c r="N14" s="51"/>
      <c r="O14" s="52"/>
      <c r="P14" s="52"/>
      <c r="Q14" s="52"/>
      <c r="R14" s="53"/>
      <c r="S14" s="53"/>
      <c r="T14" s="53"/>
      <c r="U14" s="54"/>
      <c r="V14" s="54"/>
      <c r="W14" s="54"/>
    </row>
    <row r="15">
      <c r="I15" s="4"/>
      <c r="J15" s="4"/>
      <c r="K15" s="4"/>
      <c r="L15" s="51"/>
      <c r="M15" s="51"/>
      <c r="N15" s="51"/>
      <c r="O15" s="52"/>
      <c r="P15" s="52"/>
      <c r="Q15" s="52"/>
      <c r="R15" s="53"/>
      <c r="S15" s="53"/>
      <c r="T15" s="53"/>
      <c r="U15" s="54"/>
      <c r="V15" s="54"/>
      <c r="W15" s="54"/>
    </row>
    <row r="16">
      <c r="I16" s="4"/>
      <c r="J16" s="4"/>
      <c r="K16" s="4"/>
      <c r="L16" s="51"/>
      <c r="M16" s="51"/>
      <c r="N16" s="51"/>
      <c r="O16" s="52"/>
      <c r="P16" s="52"/>
      <c r="Q16" s="52"/>
      <c r="R16" s="53"/>
      <c r="S16" s="53"/>
      <c r="T16" s="53"/>
      <c r="U16" s="54"/>
      <c r="V16" s="54"/>
      <c r="W16" s="54"/>
    </row>
    <row r="17">
      <c r="I17" s="4"/>
      <c r="J17" s="4"/>
      <c r="K17" s="4"/>
      <c r="L17" s="51"/>
      <c r="M17" s="51"/>
      <c r="N17" s="51"/>
      <c r="O17" s="52"/>
      <c r="P17" s="52"/>
      <c r="Q17" s="52"/>
      <c r="R17" s="53"/>
      <c r="S17" s="53"/>
      <c r="T17" s="53"/>
      <c r="U17" s="54"/>
      <c r="V17" s="54"/>
      <c r="W17" s="54"/>
    </row>
    <row r="18">
      <c r="I18" s="4"/>
      <c r="J18" s="4"/>
      <c r="K18" s="4"/>
      <c r="L18" s="51"/>
      <c r="M18" s="51"/>
      <c r="N18" s="51"/>
      <c r="O18" s="52"/>
      <c r="P18" s="52"/>
      <c r="Q18" s="52"/>
      <c r="R18" s="53"/>
      <c r="S18" s="53"/>
      <c r="T18" s="53"/>
      <c r="U18" s="54"/>
      <c r="V18" s="54"/>
      <c r="W18" s="54"/>
    </row>
    <row r="19">
      <c r="I19" s="4"/>
      <c r="J19" s="4"/>
      <c r="K19" s="4"/>
      <c r="L19" s="51"/>
      <c r="M19" s="51"/>
      <c r="N19" s="51"/>
      <c r="O19" s="52"/>
      <c r="P19" s="52"/>
      <c r="Q19" s="52"/>
      <c r="R19" s="53"/>
      <c r="S19" s="53"/>
      <c r="T19" s="53"/>
      <c r="U19" s="54"/>
      <c r="V19" s="54"/>
      <c r="W19" s="54"/>
    </row>
    <row r="20">
      <c r="I20" s="4"/>
      <c r="J20" s="4"/>
      <c r="K20" s="4"/>
      <c r="L20" s="51"/>
      <c r="M20" s="51"/>
      <c r="N20" s="51"/>
      <c r="O20" s="52"/>
      <c r="P20" s="52"/>
      <c r="Q20" s="52"/>
      <c r="R20" s="53"/>
      <c r="S20" s="53"/>
      <c r="T20" s="53"/>
      <c r="U20" s="54"/>
      <c r="V20" s="54"/>
      <c r="W20" s="54"/>
    </row>
    <row r="21">
      <c r="I21" s="4"/>
      <c r="J21" s="4"/>
      <c r="K21" s="4"/>
      <c r="L21" s="51"/>
      <c r="M21" s="51"/>
      <c r="N21" s="51"/>
      <c r="O21" s="52"/>
      <c r="P21" s="52"/>
      <c r="Q21" s="52"/>
      <c r="R21" s="53"/>
      <c r="S21" s="53"/>
      <c r="T21" s="53"/>
      <c r="U21" s="54"/>
      <c r="V21" s="54"/>
      <c r="W21" s="54"/>
    </row>
    <row r="22">
      <c r="I22" s="4"/>
      <c r="J22" s="4"/>
      <c r="K22" s="4"/>
      <c r="L22" s="51"/>
      <c r="M22" s="51"/>
      <c r="N22" s="51"/>
      <c r="O22" s="52"/>
      <c r="P22" s="52"/>
      <c r="Q22" s="52"/>
      <c r="R22" s="53"/>
      <c r="S22" s="53"/>
      <c r="T22" s="53"/>
      <c r="U22" s="54"/>
      <c r="V22" s="54"/>
      <c r="W22" s="54"/>
    </row>
    <row r="23">
      <c r="I23" s="4"/>
      <c r="J23" s="4"/>
      <c r="K23" s="4"/>
      <c r="L23" s="51"/>
      <c r="M23" s="51"/>
      <c r="N23" s="51"/>
      <c r="O23" s="52"/>
      <c r="P23" s="52"/>
      <c r="Q23" s="52"/>
      <c r="R23" s="53"/>
      <c r="S23" s="53"/>
      <c r="T23" s="53"/>
      <c r="U23" s="54"/>
      <c r="V23" s="54"/>
      <c r="W23" s="54"/>
    </row>
    <row r="24">
      <c r="I24" s="4"/>
      <c r="J24" s="4"/>
      <c r="K24" s="4"/>
      <c r="L24" s="51"/>
      <c r="M24" s="51"/>
      <c r="N24" s="51"/>
      <c r="O24" s="52"/>
      <c r="P24" s="52"/>
      <c r="Q24" s="52"/>
      <c r="R24" s="53"/>
      <c r="S24" s="53"/>
      <c r="T24" s="53"/>
      <c r="U24" s="54"/>
      <c r="V24" s="54"/>
      <c r="W24" s="54"/>
    </row>
    <row r="25">
      <c r="I25" s="4"/>
      <c r="J25" s="4"/>
      <c r="K25" s="4"/>
      <c r="L25" s="51"/>
      <c r="M25" s="51"/>
      <c r="N25" s="51"/>
      <c r="O25" s="52"/>
      <c r="P25" s="52"/>
      <c r="Q25" s="52"/>
      <c r="R25" s="53"/>
      <c r="S25" s="53"/>
      <c r="T25" s="53"/>
      <c r="U25" s="54"/>
      <c r="V25" s="54"/>
      <c r="W25" s="54"/>
    </row>
    <row r="26">
      <c r="I26" s="4"/>
      <c r="J26" s="4"/>
      <c r="K26" s="4"/>
      <c r="L26" s="51"/>
      <c r="M26" s="51"/>
      <c r="N26" s="51"/>
      <c r="O26" s="52"/>
      <c r="P26" s="52"/>
      <c r="Q26" s="52"/>
      <c r="R26" s="53"/>
      <c r="S26" s="53"/>
      <c r="T26" s="53"/>
      <c r="U26" s="54"/>
      <c r="V26" s="54"/>
      <c r="W26" s="54"/>
    </row>
    <row r="27">
      <c r="I27" s="4"/>
      <c r="J27" s="4"/>
      <c r="K27" s="4"/>
      <c r="L27" s="51"/>
      <c r="M27" s="51"/>
      <c r="N27" s="51"/>
      <c r="O27" s="52"/>
      <c r="P27" s="52"/>
      <c r="Q27" s="52"/>
      <c r="R27" s="53"/>
      <c r="S27" s="53"/>
      <c r="T27" s="53"/>
      <c r="U27" s="54"/>
      <c r="V27" s="54"/>
      <c r="W27" s="54"/>
    </row>
    <row r="28">
      <c r="I28" s="4"/>
      <c r="J28" s="4"/>
      <c r="K28" s="4"/>
      <c r="L28" s="51"/>
      <c r="M28" s="51"/>
      <c r="N28" s="51"/>
      <c r="O28" s="52"/>
      <c r="P28" s="52"/>
      <c r="Q28" s="52"/>
      <c r="R28" s="53"/>
      <c r="S28" s="53"/>
      <c r="T28" s="53"/>
      <c r="U28" s="54"/>
      <c r="V28" s="54"/>
      <c r="W28" s="54"/>
    </row>
    <row r="29">
      <c r="I29" s="4"/>
      <c r="J29" s="4"/>
      <c r="K29" s="4"/>
      <c r="L29" s="51"/>
      <c r="M29" s="51"/>
      <c r="N29" s="51"/>
      <c r="O29" s="52"/>
      <c r="P29" s="52"/>
      <c r="Q29" s="52"/>
      <c r="R29" s="53"/>
      <c r="S29" s="53"/>
      <c r="T29" s="53"/>
      <c r="U29" s="54"/>
      <c r="V29" s="54"/>
      <c r="W29" s="54"/>
    </row>
    <row r="30">
      <c r="I30" s="4"/>
      <c r="J30" s="4"/>
      <c r="K30" s="4"/>
      <c r="L30" s="51"/>
      <c r="M30" s="51"/>
      <c r="N30" s="51"/>
      <c r="O30" s="52"/>
      <c r="P30" s="52"/>
      <c r="Q30" s="52"/>
      <c r="R30" s="53"/>
      <c r="S30" s="53"/>
      <c r="T30" s="53"/>
      <c r="U30" s="54"/>
      <c r="V30" s="54"/>
      <c r="W30" s="54"/>
    </row>
    <row r="31">
      <c r="I31" s="4"/>
      <c r="J31" s="4"/>
      <c r="K31" s="4"/>
      <c r="L31" s="51"/>
      <c r="M31" s="51"/>
      <c r="N31" s="51"/>
      <c r="O31" s="52"/>
      <c r="P31" s="52"/>
      <c r="Q31" s="52"/>
      <c r="R31" s="53"/>
      <c r="S31" s="53"/>
      <c r="T31" s="53"/>
      <c r="U31" s="54"/>
      <c r="V31" s="54"/>
      <c r="W31" s="54"/>
    </row>
    <row r="32">
      <c r="I32" s="4"/>
      <c r="J32" s="4"/>
      <c r="K32" s="4"/>
      <c r="L32" s="51"/>
      <c r="M32" s="51"/>
      <c r="N32" s="51"/>
      <c r="O32" s="52"/>
      <c r="P32" s="52"/>
      <c r="Q32" s="52"/>
      <c r="R32" s="53"/>
      <c r="S32" s="53"/>
      <c r="T32" s="53"/>
      <c r="U32" s="54"/>
      <c r="V32" s="54"/>
      <c r="W32" s="54"/>
    </row>
    <row r="33">
      <c r="I33" s="4"/>
      <c r="J33" s="4"/>
      <c r="K33" s="4"/>
      <c r="L33" s="51"/>
      <c r="M33" s="51"/>
      <c r="N33" s="51"/>
      <c r="O33" s="52"/>
      <c r="P33" s="52"/>
      <c r="Q33" s="52"/>
      <c r="R33" s="53"/>
      <c r="S33" s="53"/>
      <c r="T33" s="53"/>
      <c r="U33" s="54"/>
      <c r="V33" s="54"/>
      <c r="W33" s="54"/>
    </row>
    <row r="34">
      <c r="I34" s="4"/>
      <c r="J34" s="4"/>
      <c r="K34" s="4"/>
      <c r="L34" s="51"/>
      <c r="M34" s="51"/>
      <c r="N34" s="51"/>
      <c r="O34" s="52"/>
      <c r="P34" s="52"/>
      <c r="Q34" s="52"/>
      <c r="R34" s="53"/>
      <c r="S34" s="53"/>
      <c r="T34" s="53"/>
      <c r="U34" s="54"/>
      <c r="V34" s="54"/>
      <c r="W34" s="54"/>
    </row>
    <row r="35">
      <c r="I35" s="4"/>
      <c r="J35" s="4"/>
      <c r="K35" s="4"/>
      <c r="L35" s="51"/>
      <c r="M35" s="51"/>
      <c r="N35" s="51"/>
      <c r="O35" s="52"/>
      <c r="P35" s="52"/>
      <c r="Q35" s="52"/>
      <c r="R35" s="53"/>
      <c r="S35" s="53"/>
      <c r="T35" s="53"/>
      <c r="U35" s="54"/>
      <c r="V35" s="54"/>
      <c r="W35" s="54"/>
    </row>
    <row r="36">
      <c r="I36" s="4"/>
      <c r="J36" s="4"/>
      <c r="K36" s="4"/>
      <c r="L36" s="51"/>
      <c r="M36" s="51"/>
      <c r="N36" s="51"/>
      <c r="O36" s="52"/>
      <c r="P36" s="52"/>
      <c r="Q36" s="52"/>
      <c r="R36" s="53"/>
      <c r="S36" s="53"/>
      <c r="T36" s="53"/>
      <c r="U36" s="54"/>
      <c r="V36" s="54"/>
      <c r="W36" s="54"/>
    </row>
    <row r="37">
      <c r="I37" s="4"/>
      <c r="J37" s="4"/>
      <c r="K37" s="4"/>
      <c r="L37" s="51"/>
      <c r="M37" s="51"/>
      <c r="N37" s="51"/>
      <c r="O37" s="52"/>
      <c r="P37" s="52"/>
      <c r="Q37" s="52"/>
      <c r="R37" s="53"/>
      <c r="S37" s="53"/>
      <c r="T37" s="53"/>
      <c r="U37" s="54"/>
      <c r="V37" s="54"/>
      <c r="W37" s="54"/>
    </row>
    <row r="38">
      <c r="I38" s="4"/>
      <c r="J38" s="4"/>
      <c r="K38" s="4"/>
      <c r="L38" s="51"/>
      <c r="M38" s="51"/>
      <c r="N38" s="51"/>
      <c r="O38" s="52"/>
      <c r="P38" s="52"/>
      <c r="Q38" s="52"/>
      <c r="R38" s="53"/>
      <c r="S38" s="53"/>
      <c r="T38" s="53"/>
      <c r="U38" s="54"/>
      <c r="V38" s="54"/>
      <c r="W38" s="54"/>
    </row>
    <row r="39">
      <c r="I39" s="4"/>
      <c r="J39" s="4"/>
      <c r="K39" s="4"/>
      <c r="L39" s="51"/>
      <c r="M39" s="51"/>
      <c r="N39" s="51"/>
      <c r="O39" s="52"/>
      <c r="P39" s="52"/>
      <c r="Q39" s="52"/>
      <c r="R39" s="53"/>
      <c r="S39" s="53"/>
      <c r="T39" s="53"/>
      <c r="U39" s="54"/>
      <c r="V39" s="54"/>
      <c r="W39" s="54"/>
    </row>
    <row r="40">
      <c r="I40" s="4"/>
      <c r="J40" s="4"/>
      <c r="K40" s="4"/>
      <c r="L40" s="51"/>
      <c r="M40" s="51"/>
      <c r="N40" s="51"/>
      <c r="O40" s="52"/>
      <c r="P40" s="52"/>
      <c r="Q40" s="52"/>
      <c r="R40" s="53"/>
      <c r="S40" s="53"/>
      <c r="T40" s="53"/>
      <c r="U40" s="54"/>
      <c r="V40" s="54"/>
      <c r="W40" s="54"/>
    </row>
    <row r="41">
      <c r="I41" s="4"/>
      <c r="J41" s="4"/>
      <c r="K41" s="4"/>
      <c r="L41" s="51"/>
      <c r="M41" s="51"/>
      <c r="N41" s="51"/>
      <c r="O41" s="52"/>
      <c r="P41" s="52"/>
      <c r="Q41" s="52"/>
      <c r="R41" s="53"/>
      <c r="S41" s="53"/>
      <c r="T41" s="53"/>
      <c r="U41" s="54"/>
      <c r="V41" s="54"/>
      <c r="W41" s="54"/>
    </row>
    <row r="42">
      <c r="I42" s="4"/>
      <c r="J42" s="4"/>
      <c r="K42" s="4"/>
      <c r="L42" s="51"/>
      <c r="M42" s="51"/>
      <c r="N42" s="51"/>
      <c r="O42" s="52"/>
      <c r="P42" s="52"/>
      <c r="Q42" s="52"/>
      <c r="R42" s="53"/>
      <c r="S42" s="53"/>
      <c r="T42" s="53"/>
      <c r="U42" s="54"/>
      <c r="V42" s="54"/>
      <c r="W42" s="54"/>
    </row>
    <row r="43">
      <c r="I43" s="4"/>
      <c r="J43" s="4"/>
      <c r="K43" s="4"/>
      <c r="L43" s="51"/>
      <c r="M43" s="51"/>
      <c r="N43" s="51"/>
      <c r="O43" s="52"/>
      <c r="P43" s="52"/>
      <c r="Q43" s="52"/>
      <c r="R43" s="53"/>
      <c r="S43" s="53"/>
      <c r="T43" s="53"/>
      <c r="U43" s="54"/>
      <c r="V43" s="54"/>
      <c r="W43" s="54"/>
    </row>
    <row r="44">
      <c r="I44" s="4"/>
      <c r="J44" s="4"/>
      <c r="K44" s="4"/>
      <c r="L44" s="51"/>
      <c r="M44" s="51"/>
      <c r="N44" s="51"/>
      <c r="O44" s="52"/>
      <c r="P44" s="52"/>
      <c r="Q44" s="52"/>
      <c r="R44" s="53"/>
      <c r="S44" s="53"/>
      <c r="T44" s="53"/>
      <c r="U44" s="54"/>
      <c r="V44" s="54"/>
      <c r="W44" s="54"/>
    </row>
    <row r="45">
      <c r="I45" s="4"/>
      <c r="J45" s="4"/>
      <c r="K45" s="4"/>
      <c r="L45" s="51"/>
      <c r="M45" s="51"/>
      <c r="N45" s="51"/>
      <c r="O45" s="52"/>
      <c r="P45" s="52"/>
      <c r="Q45" s="52"/>
      <c r="R45" s="53"/>
      <c r="S45" s="53"/>
      <c r="T45" s="53"/>
      <c r="U45" s="54"/>
      <c r="V45" s="54"/>
      <c r="W45" s="54"/>
    </row>
    <row r="46">
      <c r="I46" s="4"/>
      <c r="J46" s="4"/>
      <c r="K46" s="4"/>
      <c r="L46" s="51"/>
      <c r="M46" s="51"/>
      <c r="N46" s="51"/>
      <c r="O46" s="52"/>
      <c r="P46" s="52"/>
      <c r="Q46" s="52"/>
      <c r="R46" s="53"/>
      <c r="S46" s="53"/>
      <c r="T46" s="53"/>
      <c r="U46" s="54"/>
      <c r="V46" s="54"/>
      <c r="W46" s="54"/>
    </row>
    <row r="47">
      <c r="I47" s="4"/>
      <c r="J47" s="4"/>
      <c r="K47" s="4"/>
      <c r="L47" s="51"/>
      <c r="M47" s="51"/>
      <c r="N47" s="51"/>
      <c r="O47" s="52"/>
      <c r="P47" s="52"/>
      <c r="Q47" s="52"/>
      <c r="R47" s="53"/>
      <c r="S47" s="53"/>
      <c r="T47" s="53"/>
      <c r="U47" s="54"/>
      <c r="V47" s="54"/>
      <c r="W47" s="54"/>
    </row>
    <row r="48">
      <c r="I48" s="4"/>
      <c r="J48" s="4"/>
      <c r="K48" s="4"/>
      <c r="L48" s="51"/>
      <c r="M48" s="51"/>
      <c r="N48" s="51"/>
      <c r="O48" s="52"/>
      <c r="P48" s="52"/>
      <c r="Q48" s="52"/>
      <c r="R48" s="53"/>
      <c r="S48" s="53"/>
      <c r="T48" s="53"/>
      <c r="U48" s="54"/>
      <c r="V48" s="54"/>
      <c r="W48" s="54"/>
    </row>
    <row r="49">
      <c r="I49" s="4"/>
      <c r="J49" s="4"/>
      <c r="K49" s="4"/>
      <c r="L49" s="51"/>
      <c r="M49" s="51"/>
      <c r="N49" s="51"/>
      <c r="O49" s="52"/>
      <c r="P49" s="52"/>
      <c r="Q49" s="52"/>
      <c r="R49" s="53"/>
      <c r="S49" s="53"/>
      <c r="T49" s="53"/>
      <c r="U49" s="54"/>
      <c r="V49" s="54"/>
      <c r="W49" s="54"/>
    </row>
    <row r="50">
      <c r="I50" s="4"/>
      <c r="J50" s="4"/>
      <c r="K50" s="4"/>
      <c r="L50" s="51"/>
      <c r="M50" s="51"/>
      <c r="N50" s="51"/>
      <c r="O50" s="52"/>
      <c r="P50" s="52"/>
      <c r="Q50" s="52"/>
      <c r="R50" s="53"/>
      <c r="S50" s="53"/>
      <c r="T50" s="53"/>
      <c r="U50" s="54"/>
      <c r="V50" s="54"/>
      <c r="W50" s="54"/>
    </row>
    <row r="51">
      <c r="I51" s="4"/>
      <c r="J51" s="4"/>
      <c r="K51" s="4"/>
      <c r="L51" s="51"/>
      <c r="M51" s="51"/>
      <c r="N51" s="51"/>
      <c r="O51" s="52"/>
      <c r="P51" s="52"/>
      <c r="Q51" s="52"/>
      <c r="R51" s="53"/>
      <c r="S51" s="53"/>
      <c r="T51" s="53"/>
      <c r="U51" s="54"/>
      <c r="V51" s="54"/>
      <c r="W51" s="54"/>
    </row>
    <row r="52">
      <c r="I52" s="4"/>
      <c r="J52" s="4"/>
      <c r="K52" s="4"/>
      <c r="L52" s="51"/>
      <c r="M52" s="51"/>
      <c r="N52" s="51"/>
      <c r="O52" s="52"/>
      <c r="P52" s="52"/>
      <c r="Q52" s="52"/>
      <c r="R52" s="53"/>
      <c r="S52" s="53"/>
      <c r="T52" s="53"/>
      <c r="U52" s="54"/>
      <c r="V52" s="54"/>
      <c r="W52" s="54"/>
    </row>
    <row r="53">
      <c r="I53" s="4"/>
      <c r="J53" s="4"/>
      <c r="K53" s="4"/>
      <c r="L53" s="51"/>
      <c r="M53" s="51"/>
      <c r="N53" s="51"/>
      <c r="O53" s="52"/>
      <c r="P53" s="52"/>
      <c r="Q53" s="52"/>
      <c r="R53" s="53"/>
      <c r="S53" s="53"/>
      <c r="T53" s="53"/>
      <c r="U53" s="54"/>
      <c r="V53" s="54"/>
      <c r="W53" s="54"/>
    </row>
    <row r="54">
      <c r="I54" s="4"/>
      <c r="J54" s="4"/>
      <c r="K54" s="4"/>
      <c r="L54" s="51"/>
      <c r="M54" s="51"/>
      <c r="N54" s="51"/>
      <c r="O54" s="52"/>
      <c r="P54" s="52"/>
      <c r="Q54" s="52"/>
      <c r="R54" s="53"/>
      <c r="S54" s="53"/>
      <c r="T54" s="53"/>
      <c r="U54" s="54"/>
      <c r="V54" s="54"/>
      <c r="W54" s="54"/>
    </row>
    <row r="55">
      <c r="I55" s="4"/>
      <c r="J55" s="4"/>
      <c r="K55" s="4"/>
      <c r="L55" s="51"/>
      <c r="M55" s="51"/>
      <c r="N55" s="51"/>
      <c r="O55" s="52"/>
      <c r="P55" s="52"/>
      <c r="Q55" s="52"/>
      <c r="R55" s="53"/>
      <c r="S55" s="53"/>
      <c r="T55" s="53"/>
      <c r="U55" s="54"/>
      <c r="V55" s="54"/>
      <c r="W55" s="54"/>
    </row>
    <row r="56">
      <c r="I56" s="4"/>
      <c r="J56" s="4"/>
      <c r="K56" s="4"/>
      <c r="L56" s="51"/>
      <c r="M56" s="51"/>
      <c r="N56" s="51"/>
      <c r="O56" s="52"/>
      <c r="P56" s="52"/>
      <c r="Q56" s="52"/>
      <c r="R56" s="53"/>
      <c r="S56" s="53"/>
      <c r="T56" s="53"/>
      <c r="U56" s="54"/>
      <c r="V56" s="54"/>
      <c r="W56" s="54"/>
    </row>
    <row r="57">
      <c r="I57" s="4"/>
      <c r="J57" s="4"/>
      <c r="K57" s="4"/>
      <c r="L57" s="51"/>
      <c r="M57" s="51"/>
      <c r="N57" s="51"/>
      <c r="O57" s="52"/>
      <c r="P57" s="52"/>
      <c r="Q57" s="52"/>
      <c r="R57" s="53"/>
      <c r="S57" s="53"/>
      <c r="T57" s="53"/>
      <c r="U57" s="54"/>
      <c r="V57" s="54"/>
      <c r="W57" s="54"/>
    </row>
    <row r="58">
      <c r="I58" s="4"/>
      <c r="J58" s="4"/>
      <c r="K58" s="4"/>
      <c r="L58" s="51"/>
      <c r="M58" s="51"/>
      <c r="N58" s="51"/>
      <c r="O58" s="52"/>
      <c r="P58" s="52"/>
      <c r="Q58" s="52"/>
      <c r="R58" s="53"/>
      <c r="S58" s="53"/>
      <c r="T58" s="53"/>
      <c r="U58" s="54"/>
      <c r="V58" s="54"/>
      <c r="W58" s="54"/>
    </row>
    <row r="59">
      <c r="I59" s="4"/>
      <c r="J59" s="4"/>
      <c r="K59" s="4"/>
      <c r="L59" s="51"/>
      <c r="M59" s="51"/>
      <c r="N59" s="51"/>
      <c r="O59" s="52"/>
      <c r="P59" s="52"/>
      <c r="Q59" s="52"/>
      <c r="R59" s="53"/>
      <c r="S59" s="53"/>
      <c r="T59" s="53"/>
      <c r="U59" s="54"/>
      <c r="V59" s="54"/>
      <c r="W59" s="54"/>
    </row>
    <row r="60">
      <c r="I60" s="4"/>
      <c r="J60" s="4"/>
      <c r="K60" s="4"/>
      <c r="L60" s="51"/>
      <c r="M60" s="51"/>
      <c r="N60" s="51"/>
      <c r="O60" s="52"/>
      <c r="P60" s="52"/>
      <c r="Q60" s="52"/>
      <c r="R60" s="53"/>
      <c r="S60" s="53"/>
      <c r="T60" s="53"/>
      <c r="U60" s="54"/>
      <c r="V60" s="54"/>
      <c r="W60" s="54"/>
    </row>
    <row r="61">
      <c r="I61" s="4"/>
      <c r="J61" s="4"/>
      <c r="K61" s="4"/>
      <c r="L61" s="51"/>
      <c r="M61" s="51"/>
      <c r="N61" s="51"/>
      <c r="O61" s="52"/>
      <c r="P61" s="52"/>
      <c r="Q61" s="52"/>
      <c r="R61" s="53"/>
      <c r="S61" s="53"/>
      <c r="T61" s="53"/>
      <c r="U61" s="54"/>
      <c r="V61" s="54"/>
      <c r="W61" s="54"/>
    </row>
    <row r="62">
      <c r="I62" s="4"/>
      <c r="J62" s="4"/>
      <c r="K62" s="4"/>
      <c r="L62" s="51"/>
      <c r="M62" s="51"/>
      <c r="N62" s="51"/>
      <c r="O62" s="52"/>
      <c r="P62" s="52"/>
      <c r="Q62" s="52"/>
      <c r="R62" s="53"/>
      <c r="S62" s="53"/>
      <c r="T62" s="53"/>
      <c r="U62" s="54"/>
      <c r="V62" s="54"/>
      <c r="W62" s="54"/>
    </row>
    <row r="63">
      <c r="I63" s="4"/>
      <c r="J63" s="4"/>
      <c r="K63" s="4"/>
      <c r="L63" s="51"/>
      <c r="M63" s="51"/>
      <c r="N63" s="51"/>
      <c r="O63" s="52"/>
      <c r="P63" s="52"/>
      <c r="Q63" s="52"/>
      <c r="R63" s="53"/>
      <c r="S63" s="53"/>
      <c r="T63" s="53"/>
      <c r="U63" s="54"/>
      <c r="V63" s="54"/>
      <c r="W63" s="54"/>
    </row>
    <row r="64">
      <c r="I64" s="4"/>
      <c r="J64" s="4"/>
      <c r="K64" s="4"/>
      <c r="L64" s="51"/>
      <c r="M64" s="51"/>
      <c r="N64" s="51"/>
      <c r="O64" s="52"/>
      <c r="P64" s="52"/>
      <c r="Q64" s="52"/>
      <c r="R64" s="53"/>
      <c r="S64" s="53"/>
      <c r="T64" s="53"/>
      <c r="U64" s="54"/>
      <c r="V64" s="54"/>
      <c r="W64" s="54"/>
    </row>
    <row r="65">
      <c r="I65" s="4"/>
      <c r="J65" s="4"/>
      <c r="K65" s="4"/>
      <c r="L65" s="51"/>
      <c r="M65" s="51"/>
      <c r="N65" s="51"/>
      <c r="O65" s="52"/>
      <c r="P65" s="52"/>
      <c r="Q65" s="52"/>
      <c r="R65" s="53"/>
      <c r="S65" s="53"/>
      <c r="T65" s="53"/>
      <c r="U65" s="54"/>
      <c r="V65" s="54"/>
      <c r="W65" s="54"/>
    </row>
    <row r="66">
      <c r="I66" s="4"/>
      <c r="J66" s="4"/>
      <c r="K66" s="4"/>
      <c r="L66" s="51"/>
      <c r="M66" s="51"/>
      <c r="N66" s="51"/>
      <c r="O66" s="52"/>
      <c r="P66" s="52"/>
      <c r="Q66" s="52"/>
      <c r="R66" s="53"/>
      <c r="S66" s="53"/>
      <c r="T66" s="53"/>
      <c r="U66" s="54"/>
      <c r="V66" s="54"/>
      <c r="W66" s="54"/>
    </row>
    <row r="67">
      <c r="I67" s="4"/>
      <c r="J67" s="4"/>
      <c r="K67" s="4"/>
      <c r="L67" s="51"/>
      <c r="M67" s="51"/>
      <c r="N67" s="51"/>
      <c r="O67" s="52"/>
      <c r="P67" s="52"/>
      <c r="Q67" s="52"/>
      <c r="R67" s="53"/>
      <c r="S67" s="53"/>
      <c r="T67" s="53"/>
      <c r="U67" s="54"/>
      <c r="V67" s="54"/>
      <c r="W67" s="54"/>
    </row>
    <row r="68">
      <c r="I68" s="4"/>
      <c r="J68" s="4"/>
      <c r="K68" s="4"/>
      <c r="L68" s="51"/>
      <c r="M68" s="51"/>
      <c r="N68" s="51"/>
      <c r="O68" s="52"/>
      <c r="P68" s="52"/>
      <c r="Q68" s="52"/>
      <c r="R68" s="53"/>
      <c r="S68" s="53"/>
      <c r="T68" s="53"/>
      <c r="U68" s="54"/>
      <c r="V68" s="54"/>
      <c r="W68" s="54"/>
    </row>
    <row r="69">
      <c r="I69" s="4"/>
      <c r="J69" s="4"/>
      <c r="K69" s="4"/>
      <c r="L69" s="51"/>
      <c r="M69" s="51"/>
      <c r="N69" s="51"/>
      <c r="O69" s="52"/>
      <c r="P69" s="52"/>
      <c r="Q69" s="52"/>
      <c r="R69" s="53"/>
      <c r="S69" s="53"/>
      <c r="T69" s="53"/>
      <c r="U69" s="54"/>
      <c r="V69" s="54"/>
      <c r="W69" s="54"/>
    </row>
    <row r="70">
      <c r="I70" s="4"/>
      <c r="J70" s="4"/>
      <c r="K70" s="4"/>
      <c r="L70" s="51"/>
      <c r="M70" s="51"/>
      <c r="N70" s="51"/>
      <c r="O70" s="52"/>
      <c r="P70" s="52"/>
      <c r="Q70" s="52"/>
      <c r="R70" s="53"/>
      <c r="S70" s="53"/>
      <c r="T70" s="53"/>
      <c r="U70" s="54"/>
      <c r="V70" s="54"/>
      <c r="W70" s="54"/>
    </row>
    <row r="71">
      <c r="I71" s="4"/>
      <c r="J71" s="4"/>
      <c r="K71" s="4"/>
      <c r="L71" s="51"/>
      <c r="M71" s="51"/>
      <c r="N71" s="51"/>
      <c r="O71" s="52"/>
      <c r="P71" s="52"/>
      <c r="Q71" s="52"/>
      <c r="R71" s="53"/>
      <c r="S71" s="53"/>
      <c r="T71" s="53"/>
      <c r="U71" s="54"/>
      <c r="V71" s="54"/>
      <c r="W71" s="54"/>
    </row>
    <row r="72">
      <c r="I72" s="4"/>
      <c r="J72" s="4"/>
      <c r="K72" s="4"/>
      <c r="L72" s="51"/>
      <c r="M72" s="51"/>
      <c r="N72" s="51"/>
      <c r="O72" s="52"/>
      <c r="P72" s="52"/>
      <c r="Q72" s="52"/>
      <c r="R72" s="53"/>
      <c r="S72" s="53"/>
      <c r="T72" s="53"/>
      <c r="U72" s="54"/>
      <c r="V72" s="54"/>
      <c r="W72" s="54"/>
    </row>
    <row r="73">
      <c r="I73" s="4"/>
      <c r="J73" s="4"/>
      <c r="K73" s="4"/>
      <c r="L73" s="51"/>
      <c r="M73" s="51"/>
      <c r="N73" s="51"/>
      <c r="O73" s="52"/>
      <c r="P73" s="52"/>
      <c r="Q73" s="52"/>
      <c r="R73" s="53"/>
      <c r="S73" s="53"/>
      <c r="T73" s="53"/>
      <c r="U73" s="54"/>
      <c r="V73" s="54"/>
      <c r="W73" s="54"/>
    </row>
    <row r="74">
      <c r="I74" s="4"/>
      <c r="J74" s="4"/>
      <c r="K74" s="4"/>
      <c r="L74" s="51"/>
      <c r="M74" s="51"/>
      <c r="N74" s="51"/>
      <c r="O74" s="52"/>
      <c r="P74" s="52"/>
      <c r="Q74" s="52"/>
      <c r="R74" s="53"/>
      <c r="S74" s="53"/>
      <c r="T74" s="53"/>
      <c r="U74" s="54"/>
      <c r="V74" s="54"/>
      <c r="W74" s="54"/>
    </row>
    <row r="75">
      <c r="I75" s="4"/>
      <c r="J75" s="4"/>
      <c r="K75" s="4"/>
      <c r="L75" s="51"/>
      <c r="M75" s="51"/>
      <c r="N75" s="51"/>
      <c r="O75" s="52"/>
      <c r="P75" s="52"/>
      <c r="Q75" s="52"/>
      <c r="R75" s="53"/>
      <c r="S75" s="53"/>
      <c r="T75" s="53"/>
      <c r="U75" s="54"/>
      <c r="V75" s="54"/>
      <c r="W75" s="54"/>
    </row>
    <row r="76">
      <c r="I76" s="4"/>
      <c r="J76" s="4"/>
      <c r="K76" s="4"/>
      <c r="L76" s="51"/>
      <c r="M76" s="51"/>
      <c r="N76" s="51"/>
      <c r="O76" s="52"/>
      <c r="P76" s="52"/>
      <c r="Q76" s="52"/>
      <c r="R76" s="53"/>
      <c r="S76" s="53"/>
      <c r="T76" s="53"/>
      <c r="U76" s="54"/>
      <c r="V76" s="54"/>
      <c r="W76" s="54"/>
    </row>
    <row r="77">
      <c r="I77" s="4"/>
      <c r="J77" s="4"/>
      <c r="K77" s="4"/>
      <c r="L77" s="51"/>
      <c r="M77" s="51"/>
      <c r="N77" s="51"/>
      <c r="O77" s="52"/>
      <c r="P77" s="52"/>
      <c r="Q77" s="52"/>
      <c r="R77" s="53"/>
      <c r="S77" s="53"/>
      <c r="T77" s="53"/>
      <c r="U77" s="54"/>
      <c r="V77" s="54"/>
      <c r="W77" s="54"/>
    </row>
    <row r="78">
      <c r="I78" s="4"/>
      <c r="J78" s="4"/>
      <c r="K78" s="4"/>
      <c r="L78" s="51"/>
      <c r="M78" s="51"/>
      <c r="N78" s="51"/>
      <c r="O78" s="52"/>
      <c r="P78" s="52"/>
      <c r="Q78" s="52"/>
      <c r="R78" s="53"/>
      <c r="S78" s="53"/>
      <c r="T78" s="53"/>
      <c r="U78" s="54"/>
      <c r="V78" s="54"/>
      <c r="W78" s="54"/>
    </row>
    <row r="79">
      <c r="I79" s="4"/>
      <c r="J79" s="4"/>
      <c r="K79" s="4"/>
      <c r="L79" s="51"/>
      <c r="M79" s="51"/>
      <c r="N79" s="51"/>
      <c r="O79" s="52"/>
      <c r="P79" s="52"/>
      <c r="Q79" s="52"/>
      <c r="R79" s="53"/>
      <c r="S79" s="53"/>
      <c r="T79" s="53"/>
      <c r="U79" s="54"/>
      <c r="V79" s="54"/>
      <c r="W79" s="54"/>
    </row>
    <row r="80">
      <c r="I80" s="4"/>
      <c r="J80" s="4"/>
      <c r="K80" s="4"/>
      <c r="L80" s="51"/>
      <c r="M80" s="51"/>
      <c r="N80" s="51"/>
      <c r="O80" s="52"/>
      <c r="P80" s="52"/>
      <c r="Q80" s="52"/>
      <c r="R80" s="53"/>
      <c r="S80" s="53"/>
      <c r="T80" s="53"/>
      <c r="U80" s="54"/>
      <c r="V80" s="54"/>
      <c r="W80" s="54"/>
    </row>
    <row r="81">
      <c r="I81" s="4"/>
      <c r="J81" s="4"/>
      <c r="K81" s="4"/>
      <c r="L81" s="51"/>
      <c r="M81" s="51"/>
      <c r="N81" s="51"/>
      <c r="O81" s="52"/>
      <c r="P81" s="52"/>
      <c r="Q81" s="52"/>
      <c r="R81" s="53"/>
      <c r="S81" s="53"/>
      <c r="T81" s="53"/>
      <c r="U81" s="54"/>
      <c r="V81" s="54"/>
      <c r="W81" s="54"/>
    </row>
    <row r="82">
      <c r="I82" s="4"/>
      <c r="J82" s="4"/>
      <c r="K82" s="4"/>
      <c r="L82" s="51"/>
      <c r="M82" s="51"/>
      <c r="N82" s="51"/>
      <c r="O82" s="52"/>
      <c r="P82" s="52"/>
      <c r="Q82" s="52"/>
      <c r="R82" s="53"/>
      <c r="S82" s="53"/>
      <c r="T82" s="53"/>
      <c r="U82" s="54"/>
      <c r="V82" s="54"/>
      <c r="W82" s="54"/>
    </row>
    <row r="83">
      <c r="I83" s="4"/>
      <c r="J83" s="4"/>
      <c r="K83" s="4"/>
      <c r="L83" s="51"/>
      <c r="M83" s="51"/>
      <c r="N83" s="51"/>
      <c r="O83" s="52"/>
      <c r="P83" s="52"/>
      <c r="Q83" s="52"/>
      <c r="R83" s="53"/>
      <c r="S83" s="53"/>
      <c r="T83" s="53"/>
      <c r="U83" s="54"/>
      <c r="V83" s="54"/>
      <c r="W83" s="54"/>
    </row>
    <row r="84">
      <c r="I84" s="4"/>
      <c r="J84" s="4"/>
      <c r="K84" s="4"/>
      <c r="L84" s="51"/>
      <c r="M84" s="51"/>
      <c r="N84" s="51"/>
      <c r="O84" s="52"/>
      <c r="P84" s="52"/>
      <c r="Q84" s="52"/>
      <c r="R84" s="53"/>
      <c r="S84" s="53"/>
      <c r="T84" s="53"/>
      <c r="U84" s="54"/>
      <c r="V84" s="54"/>
      <c r="W84" s="54"/>
    </row>
    <row r="85">
      <c r="I85" s="4"/>
      <c r="J85" s="4"/>
      <c r="K85" s="4"/>
      <c r="L85" s="51"/>
      <c r="M85" s="51"/>
      <c r="N85" s="51"/>
      <c r="O85" s="52"/>
      <c r="P85" s="52"/>
      <c r="Q85" s="52"/>
      <c r="R85" s="53"/>
      <c r="S85" s="53"/>
      <c r="T85" s="53"/>
      <c r="U85" s="54"/>
      <c r="V85" s="54"/>
      <c r="W85" s="54"/>
    </row>
    <row r="86">
      <c r="I86" s="4"/>
      <c r="J86" s="4"/>
      <c r="K86" s="4"/>
      <c r="L86" s="51"/>
      <c r="M86" s="51"/>
      <c r="N86" s="51"/>
      <c r="O86" s="52"/>
      <c r="P86" s="52"/>
      <c r="Q86" s="52"/>
      <c r="R86" s="53"/>
      <c r="S86" s="53"/>
      <c r="T86" s="53"/>
      <c r="U86" s="54"/>
      <c r="V86" s="54"/>
      <c r="W86" s="54"/>
    </row>
    <row r="87">
      <c r="I87" s="4"/>
      <c r="J87" s="4"/>
      <c r="K87" s="4"/>
      <c r="L87" s="51"/>
      <c r="M87" s="51"/>
      <c r="N87" s="51"/>
      <c r="O87" s="52"/>
      <c r="P87" s="52"/>
      <c r="Q87" s="52"/>
      <c r="R87" s="53"/>
      <c r="S87" s="53"/>
      <c r="T87" s="53"/>
      <c r="U87" s="54"/>
      <c r="V87" s="54"/>
      <c r="W87" s="54"/>
    </row>
    <row r="88">
      <c r="I88" s="4"/>
      <c r="J88" s="4"/>
      <c r="K88" s="4"/>
      <c r="L88" s="51"/>
      <c r="M88" s="51"/>
      <c r="N88" s="51"/>
      <c r="O88" s="52"/>
      <c r="P88" s="52"/>
      <c r="Q88" s="52"/>
      <c r="R88" s="53"/>
      <c r="S88" s="53"/>
      <c r="T88" s="53"/>
      <c r="U88" s="54"/>
      <c r="V88" s="54"/>
      <c r="W88" s="54"/>
    </row>
    <row r="89">
      <c r="I89" s="4"/>
      <c r="J89" s="4"/>
      <c r="K89" s="4"/>
      <c r="L89" s="51"/>
      <c r="M89" s="51"/>
      <c r="N89" s="51"/>
      <c r="O89" s="52"/>
      <c r="P89" s="52"/>
      <c r="Q89" s="52"/>
      <c r="R89" s="53"/>
      <c r="S89" s="53"/>
      <c r="T89" s="53"/>
      <c r="U89" s="54"/>
      <c r="V89" s="54"/>
      <c r="W89" s="54"/>
    </row>
    <row r="90">
      <c r="I90" s="4"/>
      <c r="J90" s="4"/>
      <c r="K90" s="4"/>
      <c r="L90" s="51"/>
      <c r="M90" s="51"/>
      <c r="N90" s="51"/>
      <c r="O90" s="52"/>
      <c r="P90" s="52"/>
      <c r="Q90" s="52"/>
      <c r="R90" s="53"/>
      <c r="S90" s="53"/>
      <c r="T90" s="53"/>
      <c r="U90" s="54"/>
      <c r="V90" s="54"/>
      <c r="W90" s="54"/>
    </row>
    <row r="91">
      <c r="I91" s="4"/>
      <c r="J91" s="4"/>
      <c r="K91" s="4"/>
      <c r="L91" s="51"/>
      <c r="M91" s="51"/>
      <c r="N91" s="51"/>
      <c r="O91" s="52"/>
      <c r="P91" s="52"/>
      <c r="Q91" s="52"/>
      <c r="R91" s="53"/>
      <c r="S91" s="53"/>
      <c r="T91" s="53"/>
      <c r="U91" s="54"/>
      <c r="V91" s="54"/>
      <c r="W91" s="54"/>
    </row>
    <row r="92">
      <c r="I92" s="4"/>
      <c r="J92" s="4"/>
      <c r="K92" s="4"/>
      <c r="L92" s="51"/>
      <c r="M92" s="51"/>
      <c r="N92" s="51"/>
      <c r="O92" s="52"/>
      <c r="P92" s="52"/>
      <c r="Q92" s="52"/>
      <c r="R92" s="53"/>
      <c r="S92" s="53"/>
      <c r="T92" s="53"/>
      <c r="U92" s="54"/>
      <c r="V92" s="54"/>
      <c r="W92" s="54"/>
    </row>
    <row r="93">
      <c r="I93" s="4"/>
      <c r="J93" s="4"/>
      <c r="K93" s="4"/>
      <c r="L93" s="51"/>
      <c r="M93" s="51"/>
      <c r="N93" s="51"/>
      <c r="O93" s="52"/>
      <c r="P93" s="52"/>
      <c r="Q93" s="52"/>
      <c r="R93" s="53"/>
      <c r="S93" s="53"/>
      <c r="T93" s="53"/>
      <c r="U93" s="54"/>
      <c r="V93" s="54"/>
      <c r="W93" s="54"/>
    </row>
    <row r="94">
      <c r="I94" s="4"/>
      <c r="J94" s="4"/>
      <c r="K94" s="4"/>
      <c r="L94" s="51"/>
      <c r="M94" s="51"/>
      <c r="N94" s="51"/>
      <c r="O94" s="52"/>
      <c r="P94" s="52"/>
      <c r="Q94" s="52"/>
      <c r="R94" s="53"/>
      <c r="S94" s="53"/>
      <c r="T94" s="53"/>
      <c r="U94" s="54"/>
      <c r="V94" s="54"/>
      <c r="W94" s="54"/>
    </row>
    <row r="95">
      <c r="I95" s="4"/>
      <c r="J95" s="4"/>
      <c r="K95" s="4"/>
      <c r="L95" s="51"/>
      <c r="M95" s="51"/>
      <c r="N95" s="51"/>
      <c r="O95" s="52"/>
      <c r="P95" s="52"/>
      <c r="Q95" s="52"/>
      <c r="R95" s="53"/>
      <c r="S95" s="53"/>
      <c r="T95" s="53"/>
      <c r="U95" s="54"/>
      <c r="V95" s="54"/>
      <c r="W95" s="54"/>
    </row>
    <row r="96">
      <c r="I96" s="4"/>
      <c r="J96" s="4"/>
      <c r="K96" s="4"/>
      <c r="L96" s="51"/>
      <c r="M96" s="51"/>
      <c r="N96" s="51"/>
      <c r="O96" s="52"/>
      <c r="P96" s="52"/>
      <c r="Q96" s="52"/>
      <c r="R96" s="53"/>
      <c r="S96" s="53"/>
      <c r="T96" s="53"/>
      <c r="U96" s="54"/>
      <c r="V96" s="54"/>
      <c r="W96" s="54"/>
    </row>
    <row r="97">
      <c r="I97" s="4"/>
      <c r="J97" s="4"/>
      <c r="K97" s="4"/>
      <c r="L97" s="51"/>
      <c r="M97" s="51"/>
      <c r="N97" s="51"/>
      <c r="O97" s="52"/>
      <c r="P97" s="52"/>
      <c r="Q97" s="52"/>
      <c r="R97" s="53"/>
      <c r="S97" s="53"/>
      <c r="T97" s="53"/>
      <c r="U97" s="54"/>
      <c r="V97" s="54"/>
      <c r="W97" s="54"/>
    </row>
    <row r="98">
      <c r="I98" s="4"/>
      <c r="J98" s="4"/>
      <c r="K98" s="4"/>
      <c r="L98" s="51"/>
      <c r="M98" s="51"/>
      <c r="N98" s="51"/>
      <c r="O98" s="52"/>
      <c r="P98" s="52"/>
      <c r="Q98" s="52"/>
      <c r="R98" s="53"/>
      <c r="S98" s="53"/>
      <c r="T98" s="53"/>
      <c r="U98" s="54"/>
      <c r="V98" s="54"/>
      <c r="W98" s="54"/>
    </row>
    <row r="99">
      <c r="I99" s="4"/>
      <c r="J99" s="4"/>
      <c r="K99" s="4"/>
      <c r="L99" s="51"/>
      <c r="M99" s="51"/>
      <c r="N99" s="51"/>
      <c r="O99" s="52"/>
      <c r="P99" s="52"/>
      <c r="Q99" s="52"/>
      <c r="R99" s="53"/>
      <c r="S99" s="53"/>
      <c r="T99" s="53"/>
      <c r="U99" s="54"/>
      <c r="V99" s="54"/>
      <c r="W99" s="54"/>
    </row>
    <row r="100">
      <c r="I100" s="4"/>
      <c r="J100" s="4"/>
      <c r="K100" s="4"/>
      <c r="L100" s="51"/>
      <c r="M100" s="51"/>
      <c r="N100" s="51"/>
      <c r="O100" s="52"/>
      <c r="P100" s="52"/>
      <c r="Q100" s="52"/>
      <c r="R100" s="53"/>
      <c r="S100" s="53"/>
      <c r="T100" s="53"/>
      <c r="U100" s="54"/>
      <c r="V100" s="54"/>
      <c r="W100" s="54"/>
    </row>
    <row r="101">
      <c r="I101" s="4"/>
      <c r="J101" s="4"/>
      <c r="K101" s="4"/>
      <c r="L101" s="51"/>
      <c r="M101" s="51"/>
      <c r="N101" s="51"/>
      <c r="O101" s="52"/>
      <c r="P101" s="52"/>
      <c r="Q101" s="52"/>
      <c r="R101" s="53"/>
      <c r="S101" s="53"/>
      <c r="T101" s="53"/>
      <c r="U101" s="54"/>
      <c r="V101" s="54"/>
      <c r="W101" s="54"/>
    </row>
    <row r="102">
      <c r="I102" s="4"/>
      <c r="J102" s="4"/>
      <c r="K102" s="4"/>
      <c r="L102" s="51"/>
      <c r="M102" s="51"/>
      <c r="N102" s="51"/>
      <c r="O102" s="52"/>
      <c r="P102" s="52"/>
      <c r="Q102" s="52"/>
      <c r="R102" s="53"/>
      <c r="S102" s="53"/>
      <c r="T102" s="53"/>
      <c r="U102" s="54"/>
      <c r="V102" s="54"/>
      <c r="W102" s="54"/>
    </row>
    <row r="103">
      <c r="I103" s="4"/>
      <c r="J103" s="4"/>
      <c r="K103" s="4"/>
      <c r="L103" s="51"/>
      <c r="M103" s="51"/>
      <c r="N103" s="51"/>
      <c r="O103" s="52"/>
      <c r="P103" s="52"/>
      <c r="Q103" s="52"/>
      <c r="R103" s="53"/>
      <c r="S103" s="53"/>
      <c r="T103" s="53"/>
      <c r="U103" s="54"/>
      <c r="V103" s="54"/>
      <c r="W103" s="54"/>
    </row>
    <row r="104">
      <c r="I104" s="4"/>
      <c r="J104" s="4"/>
      <c r="K104" s="4"/>
      <c r="L104" s="51"/>
      <c r="M104" s="51"/>
      <c r="N104" s="51"/>
      <c r="O104" s="52"/>
      <c r="P104" s="52"/>
      <c r="Q104" s="52"/>
      <c r="R104" s="53"/>
      <c r="S104" s="53"/>
      <c r="T104" s="53"/>
      <c r="U104" s="54"/>
      <c r="V104" s="54"/>
      <c r="W104" s="54"/>
    </row>
    <row r="105">
      <c r="I105" s="4"/>
      <c r="J105" s="4"/>
      <c r="K105" s="4"/>
      <c r="L105" s="51"/>
      <c r="M105" s="51"/>
      <c r="N105" s="51"/>
      <c r="O105" s="52"/>
      <c r="P105" s="52"/>
      <c r="Q105" s="52"/>
      <c r="R105" s="53"/>
      <c r="S105" s="53"/>
      <c r="T105" s="53"/>
      <c r="U105" s="54"/>
      <c r="V105" s="54"/>
      <c r="W105" s="54"/>
    </row>
    <row r="106">
      <c r="I106" s="4"/>
      <c r="J106" s="4"/>
      <c r="K106" s="4"/>
      <c r="L106" s="51"/>
      <c r="M106" s="51"/>
      <c r="N106" s="51"/>
      <c r="O106" s="52"/>
      <c r="P106" s="52"/>
      <c r="Q106" s="52"/>
      <c r="R106" s="53"/>
      <c r="S106" s="53"/>
      <c r="T106" s="53"/>
      <c r="U106" s="54"/>
      <c r="V106" s="54"/>
      <c r="W106" s="54"/>
    </row>
    <row r="107">
      <c r="I107" s="4"/>
      <c r="J107" s="4"/>
      <c r="K107" s="4"/>
      <c r="L107" s="51"/>
      <c r="M107" s="51"/>
      <c r="N107" s="51"/>
      <c r="O107" s="52"/>
      <c r="P107" s="52"/>
      <c r="Q107" s="52"/>
      <c r="R107" s="53"/>
      <c r="S107" s="53"/>
      <c r="T107" s="53"/>
      <c r="U107" s="54"/>
      <c r="V107" s="54"/>
      <c r="W107" s="54"/>
    </row>
    <row r="108">
      <c r="I108" s="4"/>
      <c r="J108" s="4"/>
      <c r="K108" s="4"/>
      <c r="L108" s="51"/>
      <c r="M108" s="51"/>
      <c r="N108" s="51"/>
      <c r="O108" s="52"/>
      <c r="P108" s="52"/>
      <c r="Q108" s="52"/>
      <c r="R108" s="53"/>
      <c r="S108" s="53"/>
      <c r="T108" s="53"/>
      <c r="U108" s="54"/>
      <c r="V108" s="54"/>
      <c r="W108" s="54"/>
    </row>
    <row r="109">
      <c r="I109" s="4"/>
      <c r="J109" s="4"/>
      <c r="K109" s="4"/>
      <c r="L109" s="51"/>
      <c r="M109" s="51"/>
      <c r="N109" s="51"/>
      <c r="O109" s="52"/>
      <c r="P109" s="52"/>
      <c r="Q109" s="52"/>
      <c r="R109" s="53"/>
      <c r="S109" s="53"/>
      <c r="T109" s="53"/>
      <c r="U109" s="54"/>
      <c r="V109" s="54"/>
      <c r="W109" s="54"/>
    </row>
    <row r="110">
      <c r="I110" s="4"/>
      <c r="J110" s="4"/>
      <c r="K110" s="4"/>
      <c r="L110" s="51"/>
      <c r="M110" s="51"/>
      <c r="N110" s="51"/>
      <c r="O110" s="52"/>
      <c r="P110" s="52"/>
      <c r="Q110" s="52"/>
      <c r="R110" s="53"/>
      <c r="S110" s="53"/>
      <c r="T110" s="53"/>
      <c r="U110" s="54"/>
      <c r="V110" s="54"/>
      <c r="W110" s="54"/>
    </row>
    <row r="111">
      <c r="I111" s="4"/>
      <c r="J111" s="4"/>
      <c r="K111" s="4"/>
      <c r="L111" s="51"/>
      <c r="M111" s="51"/>
      <c r="N111" s="51"/>
      <c r="O111" s="52"/>
      <c r="P111" s="52"/>
      <c r="Q111" s="52"/>
      <c r="R111" s="53"/>
      <c r="S111" s="53"/>
      <c r="T111" s="53"/>
      <c r="U111" s="54"/>
      <c r="V111" s="54"/>
      <c r="W111" s="54"/>
    </row>
    <row r="112">
      <c r="I112" s="4"/>
      <c r="J112" s="4"/>
      <c r="K112" s="4"/>
      <c r="L112" s="51"/>
      <c r="M112" s="51"/>
      <c r="N112" s="51"/>
      <c r="O112" s="52"/>
      <c r="P112" s="52"/>
      <c r="Q112" s="52"/>
      <c r="R112" s="53"/>
      <c r="S112" s="53"/>
      <c r="T112" s="53"/>
      <c r="U112" s="54"/>
      <c r="V112" s="54"/>
      <c r="W112" s="54"/>
    </row>
    <row r="113">
      <c r="I113" s="4"/>
      <c r="J113" s="4"/>
      <c r="K113" s="4"/>
      <c r="L113" s="51"/>
      <c r="M113" s="51"/>
      <c r="N113" s="51"/>
      <c r="O113" s="52"/>
      <c r="P113" s="52"/>
      <c r="Q113" s="52"/>
      <c r="R113" s="53"/>
      <c r="S113" s="53"/>
      <c r="T113" s="53"/>
      <c r="U113" s="54"/>
      <c r="V113" s="54"/>
      <c r="W113" s="54"/>
    </row>
    <row r="114">
      <c r="I114" s="4"/>
      <c r="J114" s="4"/>
      <c r="K114" s="4"/>
      <c r="L114" s="51"/>
      <c r="M114" s="51"/>
      <c r="N114" s="51"/>
      <c r="O114" s="52"/>
      <c r="P114" s="52"/>
      <c r="Q114" s="52"/>
      <c r="R114" s="53"/>
      <c r="S114" s="53"/>
      <c r="T114" s="53"/>
      <c r="U114" s="54"/>
      <c r="V114" s="54"/>
      <c r="W114" s="54"/>
    </row>
    <row r="115">
      <c r="I115" s="4"/>
      <c r="J115" s="4"/>
      <c r="K115" s="4"/>
      <c r="L115" s="51"/>
      <c r="M115" s="51"/>
      <c r="N115" s="51"/>
      <c r="O115" s="52"/>
      <c r="P115" s="52"/>
      <c r="Q115" s="52"/>
      <c r="R115" s="53"/>
      <c r="S115" s="53"/>
      <c r="T115" s="53"/>
      <c r="U115" s="54"/>
      <c r="V115" s="54"/>
      <c r="W115" s="54"/>
    </row>
    <row r="116">
      <c r="I116" s="4"/>
      <c r="J116" s="4"/>
      <c r="K116" s="4"/>
      <c r="L116" s="51"/>
      <c r="M116" s="51"/>
      <c r="N116" s="51"/>
      <c r="O116" s="52"/>
      <c r="P116" s="52"/>
      <c r="Q116" s="52"/>
      <c r="R116" s="53"/>
      <c r="S116" s="53"/>
      <c r="T116" s="53"/>
      <c r="U116" s="54"/>
      <c r="V116" s="54"/>
      <c r="W116" s="54"/>
    </row>
    <row r="117">
      <c r="I117" s="4"/>
      <c r="J117" s="4"/>
      <c r="K117" s="4"/>
      <c r="L117" s="51"/>
      <c r="M117" s="51"/>
      <c r="N117" s="51"/>
      <c r="O117" s="52"/>
      <c r="P117" s="52"/>
      <c r="Q117" s="52"/>
      <c r="R117" s="53"/>
      <c r="S117" s="53"/>
      <c r="T117" s="53"/>
      <c r="U117" s="54"/>
      <c r="V117" s="54"/>
      <c r="W117" s="54"/>
    </row>
    <row r="118">
      <c r="I118" s="4"/>
      <c r="J118" s="4"/>
      <c r="K118" s="4"/>
      <c r="L118" s="51"/>
      <c r="M118" s="51"/>
      <c r="N118" s="51"/>
      <c r="O118" s="52"/>
      <c r="P118" s="52"/>
      <c r="Q118" s="52"/>
      <c r="R118" s="53"/>
      <c r="S118" s="53"/>
      <c r="T118" s="53"/>
      <c r="U118" s="54"/>
      <c r="V118" s="54"/>
      <c r="W118" s="54"/>
    </row>
    <row r="119">
      <c r="I119" s="4"/>
      <c r="J119" s="4"/>
      <c r="K119" s="4"/>
      <c r="L119" s="51"/>
      <c r="M119" s="51"/>
      <c r="N119" s="51"/>
      <c r="O119" s="52"/>
      <c r="P119" s="52"/>
      <c r="Q119" s="52"/>
      <c r="R119" s="53"/>
      <c r="S119" s="53"/>
      <c r="T119" s="53"/>
      <c r="U119" s="54"/>
      <c r="V119" s="54"/>
      <c r="W119" s="54"/>
    </row>
    <row r="120">
      <c r="I120" s="4"/>
      <c r="J120" s="4"/>
      <c r="K120" s="4"/>
      <c r="L120" s="51"/>
      <c r="M120" s="51"/>
      <c r="N120" s="51"/>
      <c r="O120" s="52"/>
      <c r="P120" s="52"/>
      <c r="Q120" s="52"/>
      <c r="R120" s="53"/>
      <c r="S120" s="53"/>
      <c r="T120" s="53"/>
      <c r="U120" s="54"/>
      <c r="V120" s="54"/>
      <c r="W120" s="54"/>
    </row>
    <row r="121">
      <c r="I121" s="4"/>
      <c r="J121" s="4"/>
      <c r="K121" s="4"/>
      <c r="L121" s="51"/>
      <c r="M121" s="51"/>
      <c r="N121" s="51"/>
      <c r="O121" s="52"/>
      <c r="P121" s="52"/>
      <c r="Q121" s="52"/>
      <c r="R121" s="53"/>
      <c r="S121" s="53"/>
      <c r="T121" s="53"/>
      <c r="U121" s="54"/>
      <c r="V121" s="54"/>
      <c r="W121" s="54"/>
    </row>
    <row r="122">
      <c r="I122" s="4"/>
      <c r="J122" s="4"/>
      <c r="K122" s="4"/>
      <c r="L122" s="51"/>
      <c r="M122" s="51"/>
      <c r="N122" s="51"/>
      <c r="O122" s="52"/>
      <c r="P122" s="52"/>
      <c r="Q122" s="52"/>
      <c r="R122" s="53"/>
      <c r="S122" s="53"/>
      <c r="T122" s="53"/>
      <c r="U122" s="54"/>
      <c r="V122" s="54"/>
      <c r="W122" s="54"/>
    </row>
    <row r="123">
      <c r="I123" s="4"/>
      <c r="J123" s="4"/>
      <c r="K123" s="4"/>
      <c r="L123" s="51"/>
      <c r="M123" s="51"/>
      <c r="N123" s="51"/>
      <c r="O123" s="52"/>
      <c r="P123" s="52"/>
      <c r="Q123" s="52"/>
      <c r="R123" s="53"/>
      <c r="S123" s="53"/>
      <c r="T123" s="53"/>
      <c r="U123" s="54"/>
      <c r="V123" s="54"/>
      <c r="W123" s="54"/>
    </row>
    <row r="124">
      <c r="I124" s="4"/>
      <c r="J124" s="4"/>
      <c r="K124" s="4"/>
      <c r="L124" s="51"/>
      <c r="M124" s="51"/>
      <c r="N124" s="51"/>
      <c r="O124" s="52"/>
      <c r="P124" s="52"/>
      <c r="Q124" s="52"/>
      <c r="R124" s="53"/>
      <c r="S124" s="53"/>
      <c r="T124" s="53"/>
      <c r="U124" s="54"/>
      <c r="V124" s="54"/>
      <c r="W124" s="54"/>
    </row>
    <row r="125">
      <c r="I125" s="4"/>
      <c r="J125" s="4"/>
      <c r="K125" s="4"/>
      <c r="L125" s="51"/>
      <c r="M125" s="51"/>
      <c r="N125" s="51"/>
      <c r="O125" s="52"/>
      <c r="P125" s="52"/>
      <c r="Q125" s="52"/>
      <c r="R125" s="53"/>
      <c r="S125" s="53"/>
      <c r="T125" s="53"/>
      <c r="U125" s="54"/>
      <c r="V125" s="54"/>
      <c r="W125" s="54"/>
    </row>
    <row r="126">
      <c r="I126" s="4"/>
      <c r="J126" s="4"/>
      <c r="K126" s="4"/>
      <c r="L126" s="51"/>
      <c r="M126" s="51"/>
      <c r="N126" s="51"/>
      <c r="O126" s="52"/>
      <c r="P126" s="52"/>
      <c r="Q126" s="52"/>
      <c r="R126" s="53"/>
      <c r="S126" s="53"/>
      <c r="T126" s="53"/>
      <c r="U126" s="54"/>
      <c r="V126" s="54"/>
      <c r="W126" s="54"/>
    </row>
    <row r="127">
      <c r="I127" s="4"/>
      <c r="J127" s="4"/>
      <c r="K127" s="4"/>
      <c r="L127" s="51"/>
      <c r="M127" s="51"/>
      <c r="N127" s="51"/>
      <c r="O127" s="52"/>
      <c r="P127" s="52"/>
      <c r="Q127" s="52"/>
      <c r="R127" s="53"/>
      <c r="S127" s="53"/>
      <c r="T127" s="53"/>
      <c r="U127" s="54"/>
      <c r="V127" s="54"/>
      <c r="W127" s="54"/>
    </row>
    <row r="128">
      <c r="I128" s="4"/>
      <c r="J128" s="4"/>
      <c r="K128" s="4"/>
      <c r="L128" s="51"/>
      <c r="M128" s="51"/>
      <c r="N128" s="51"/>
      <c r="O128" s="52"/>
      <c r="P128" s="52"/>
      <c r="Q128" s="52"/>
      <c r="R128" s="53"/>
      <c r="S128" s="53"/>
      <c r="T128" s="53"/>
      <c r="U128" s="54"/>
      <c r="V128" s="54"/>
      <c r="W128" s="54"/>
    </row>
    <row r="129">
      <c r="I129" s="4"/>
      <c r="J129" s="4"/>
      <c r="K129" s="4"/>
      <c r="L129" s="51"/>
      <c r="M129" s="51"/>
      <c r="N129" s="51"/>
      <c r="O129" s="52"/>
      <c r="P129" s="52"/>
      <c r="Q129" s="52"/>
      <c r="R129" s="53"/>
      <c r="S129" s="53"/>
      <c r="T129" s="53"/>
      <c r="U129" s="54"/>
      <c r="V129" s="54"/>
      <c r="W129" s="54"/>
    </row>
    <row r="130">
      <c r="I130" s="4"/>
      <c r="J130" s="4"/>
      <c r="K130" s="4"/>
      <c r="L130" s="51"/>
      <c r="M130" s="51"/>
      <c r="N130" s="51"/>
      <c r="O130" s="52"/>
      <c r="P130" s="52"/>
      <c r="Q130" s="52"/>
      <c r="R130" s="53"/>
      <c r="S130" s="53"/>
      <c r="T130" s="53"/>
      <c r="U130" s="54"/>
      <c r="V130" s="54"/>
      <c r="W130" s="54"/>
    </row>
    <row r="131">
      <c r="I131" s="4"/>
      <c r="J131" s="4"/>
      <c r="K131" s="4"/>
      <c r="L131" s="51"/>
      <c r="M131" s="51"/>
      <c r="N131" s="51"/>
      <c r="O131" s="52"/>
      <c r="P131" s="52"/>
      <c r="Q131" s="52"/>
      <c r="R131" s="53"/>
      <c r="S131" s="53"/>
      <c r="T131" s="53"/>
      <c r="U131" s="54"/>
      <c r="V131" s="54"/>
      <c r="W131" s="54"/>
    </row>
    <row r="132">
      <c r="I132" s="4"/>
      <c r="J132" s="4"/>
      <c r="K132" s="4"/>
      <c r="L132" s="51"/>
      <c r="M132" s="51"/>
      <c r="N132" s="51"/>
      <c r="O132" s="52"/>
      <c r="P132" s="52"/>
      <c r="Q132" s="52"/>
      <c r="R132" s="53"/>
      <c r="S132" s="53"/>
      <c r="T132" s="53"/>
      <c r="U132" s="54"/>
      <c r="V132" s="54"/>
      <c r="W132" s="54"/>
    </row>
    <row r="133">
      <c r="I133" s="4"/>
      <c r="J133" s="4"/>
      <c r="K133" s="4"/>
      <c r="L133" s="51"/>
      <c r="M133" s="51"/>
      <c r="N133" s="51"/>
      <c r="O133" s="52"/>
      <c r="P133" s="52"/>
      <c r="Q133" s="52"/>
      <c r="R133" s="53"/>
      <c r="S133" s="53"/>
      <c r="T133" s="53"/>
      <c r="U133" s="54"/>
      <c r="V133" s="54"/>
      <c r="W133" s="54"/>
    </row>
    <row r="134">
      <c r="I134" s="4"/>
      <c r="J134" s="4"/>
      <c r="K134" s="4"/>
      <c r="L134" s="51"/>
      <c r="M134" s="51"/>
      <c r="N134" s="51"/>
      <c r="O134" s="52"/>
      <c r="P134" s="52"/>
      <c r="Q134" s="52"/>
      <c r="R134" s="53"/>
      <c r="S134" s="53"/>
      <c r="T134" s="53"/>
      <c r="U134" s="54"/>
      <c r="V134" s="54"/>
      <c r="W134" s="54"/>
    </row>
    <row r="135">
      <c r="I135" s="4"/>
      <c r="J135" s="4"/>
      <c r="K135" s="4"/>
      <c r="L135" s="51"/>
      <c r="M135" s="51"/>
      <c r="N135" s="51"/>
      <c r="O135" s="52"/>
      <c r="P135" s="52"/>
      <c r="Q135" s="52"/>
      <c r="R135" s="53"/>
      <c r="S135" s="53"/>
      <c r="T135" s="53"/>
      <c r="U135" s="54"/>
      <c r="V135" s="54"/>
      <c r="W135" s="54"/>
    </row>
    <row r="136">
      <c r="I136" s="4"/>
      <c r="J136" s="4"/>
      <c r="K136" s="4"/>
      <c r="L136" s="51"/>
      <c r="M136" s="51"/>
      <c r="N136" s="51"/>
      <c r="O136" s="52"/>
      <c r="P136" s="52"/>
      <c r="Q136" s="52"/>
      <c r="R136" s="53"/>
      <c r="S136" s="53"/>
      <c r="T136" s="53"/>
      <c r="U136" s="54"/>
      <c r="V136" s="54"/>
      <c r="W136" s="54"/>
    </row>
    <row r="137">
      <c r="I137" s="4"/>
      <c r="J137" s="4"/>
      <c r="K137" s="4"/>
      <c r="L137" s="51"/>
      <c r="M137" s="51"/>
      <c r="N137" s="51"/>
      <c r="O137" s="52"/>
      <c r="P137" s="52"/>
      <c r="Q137" s="52"/>
      <c r="R137" s="53"/>
      <c r="S137" s="53"/>
      <c r="T137" s="53"/>
      <c r="U137" s="54"/>
      <c r="V137" s="54"/>
      <c r="W137" s="54"/>
    </row>
    <row r="138">
      <c r="I138" s="4"/>
      <c r="J138" s="4"/>
      <c r="K138" s="4"/>
      <c r="L138" s="51"/>
      <c r="M138" s="51"/>
      <c r="N138" s="51"/>
      <c r="O138" s="52"/>
      <c r="P138" s="52"/>
      <c r="Q138" s="52"/>
      <c r="R138" s="53"/>
      <c r="S138" s="53"/>
      <c r="T138" s="53"/>
      <c r="U138" s="54"/>
      <c r="V138" s="54"/>
      <c r="W138" s="54"/>
    </row>
    <row r="139">
      <c r="I139" s="4"/>
      <c r="J139" s="4"/>
      <c r="K139" s="4"/>
      <c r="L139" s="51"/>
      <c r="M139" s="51"/>
      <c r="N139" s="51"/>
      <c r="O139" s="52"/>
      <c r="P139" s="52"/>
      <c r="Q139" s="52"/>
      <c r="R139" s="53"/>
      <c r="S139" s="53"/>
      <c r="T139" s="53"/>
      <c r="U139" s="54"/>
      <c r="V139" s="54"/>
      <c r="W139" s="54"/>
    </row>
    <row r="140">
      <c r="I140" s="4"/>
      <c r="J140" s="4"/>
      <c r="K140" s="4"/>
      <c r="L140" s="51"/>
      <c r="M140" s="51"/>
      <c r="N140" s="51"/>
      <c r="O140" s="52"/>
      <c r="P140" s="52"/>
      <c r="Q140" s="52"/>
      <c r="R140" s="53"/>
      <c r="S140" s="53"/>
      <c r="T140" s="53"/>
      <c r="U140" s="54"/>
      <c r="V140" s="54"/>
      <c r="W140" s="54"/>
    </row>
    <row r="141">
      <c r="I141" s="4"/>
      <c r="J141" s="4"/>
      <c r="K141" s="4"/>
      <c r="L141" s="51"/>
      <c r="M141" s="51"/>
      <c r="N141" s="51"/>
      <c r="O141" s="52"/>
      <c r="P141" s="52"/>
      <c r="Q141" s="52"/>
      <c r="R141" s="53"/>
      <c r="S141" s="53"/>
      <c r="T141" s="53"/>
      <c r="U141" s="54"/>
      <c r="V141" s="54"/>
      <c r="W141" s="54"/>
    </row>
    <row r="142">
      <c r="I142" s="4"/>
      <c r="J142" s="4"/>
      <c r="K142" s="4"/>
      <c r="L142" s="51"/>
      <c r="M142" s="51"/>
      <c r="N142" s="51"/>
      <c r="O142" s="52"/>
      <c r="P142" s="52"/>
      <c r="Q142" s="52"/>
      <c r="R142" s="53"/>
      <c r="S142" s="53"/>
      <c r="T142" s="53"/>
      <c r="U142" s="54"/>
      <c r="V142" s="54"/>
      <c r="W142" s="54"/>
    </row>
    <row r="143">
      <c r="I143" s="4"/>
      <c r="J143" s="4"/>
      <c r="K143" s="4"/>
      <c r="L143" s="51"/>
      <c r="M143" s="51"/>
      <c r="N143" s="51"/>
      <c r="O143" s="52"/>
      <c r="P143" s="52"/>
      <c r="Q143" s="52"/>
      <c r="R143" s="53"/>
      <c r="S143" s="53"/>
      <c r="T143" s="53"/>
      <c r="U143" s="54"/>
      <c r="V143" s="54"/>
      <c r="W143" s="54"/>
    </row>
    <row r="144">
      <c r="I144" s="4"/>
      <c r="J144" s="4"/>
      <c r="K144" s="4"/>
      <c r="L144" s="51"/>
      <c r="M144" s="51"/>
      <c r="N144" s="51"/>
      <c r="O144" s="52"/>
      <c r="P144" s="52"/>
      <c r="Q144" s="52"/>
      <c r="R144" s="53"/>
      <c r="S144" s="53"/>
      <c r="T144" s="53"/>
      <c r="U144" s="54"/>
      <c r="V144" s="54"/>
      <c r="W144" s="54"/>
    </row>
    <row r="145">
      <c r="I145" s="4"/>
      <c r="J145" s="4"/>
      <c r="K145" s="4"/>
      <c r="L145" s="51"/>
      <c r="M145" s="51"/>
      <c r="N145" s="51"/>
      <c r="O145" s="52"/>
      <c r="P145" s="52"/>
      <c r="Q145" s="52"/>
      <c r="R145" s="53"/>
      <c r="S145" s="53"/>
      <c r="T145" s="53"/>
      <c r="U145" s="54"/>
      <c r="V145" s="54"/>
      <c r="W145" s="54"/>
    </row>
    <row r="146">
      <c r="I146" s="4"/>
      <c r="J146" s="4"/>
      <c r="K146" s="4"/>
      <c r="L146" s="51"/>
      <c r="M146" s="51"/>
      <c r="N146" s="51"/>
      <c r="O146" s="52"/>
      <c r="P146" s="52"/>
      <c r="Q146" s="52"/>
      <c r="R146" s="53"/>
      <c r="S146" s="53"/>
      <c r="T146" s="53"/>
      <c r="U146" s="54"/>
      <c r="V146" s="54"/>
      <c r="W146" s="54"/>
    </row>
    <row r="147">
      <c r="I147" s="4"/>
      <c r="J147" s="4"/>
      <c r="K147" s="4"/>
      <c r="L147" s="51"/>
      <c r="M147" s="51"/>
      <c r="N147" s="51"/>
      <c r="O147" s="52"/>
      <c r="P147" s="52"/>
      <c r="Q147" s="52"/>
      <c r="R147" s="53"/>
      <c r="S147" s="53"/>
      <c r="T147" s="53"/>
      <c r="U147" s="54"/>
      <c r="V147" s="54"/>
      <c r="W147" s="54"/>
    </row>
    <row r="148">
      <c r="I148" s="4"/>
      <c r="J148" s="4"/>
      <c r="K148" s="4"/>
      <c r="L148" s="51"/>
      <c r="M148" s="51"/>
      <c r="N148" s="51"/>
      <c r="O148" s="52"/>
      <c r="P148" s="52"/>
      <c r="Q148" s="52"/>
      <c r="R148" s="53"/>
      <c r="S148" s="53"/>
      <c r="T148" s="53"/>
      <c r="U148" s="54"/>
      <c r="V148" s="54"/>
      <c r="W148" s="54"/>
    </row>
    <row r="149">
      <c r="I149" s="4"/>
      <c r="J149" s="4"/>
      <c r="K149" s="4"/>
      <c r="L149" s="51"/>
      <c r="M149" s="51"/>
      <c r="N149" s="51"/>
      <c r="O149" s="52"/>
      <c r="P149" s="52"/>
      <c r="Q149" s="52"/>
      <c r="R149" s="53"/>
      <c r="S149" s="53"/>
      <c r="T149" s="53"/>
      <c r="U149" s="54"/>
      <c r="V149" s="54"/>
      <c r="W149" s="54"/>
    </row>
    <row r="150">
      <c r="I150" s="4"/>
      <c r="J150" s="4"/>
      <c r="K150" s="4"/>
      <c r="L150" s="51"/>
      <c r="M150" s="51"/>
      <c r="N150" s="51"/>
      <c r="O150" s="52"/>
      <c r="P150" s="52"/>
      <c r="Q150" s="52"/>
      <c r="R150" s="53"/>
      <c r="S150" s="53"/>
      <c r="T150" s="53"/>
      <c r="U150" s="54"/>
      <c r="V150" s="54"/>
      <c r="W150" s="54"/>
    </row>
    <row r="151">
      <c r="I151" s="4"/>
      <c r="J151" s="4"/>
      <c r="K151" s="4"/>
      <c r="L151" s="51"/>
      <c r="M151" s="51"/>
      <c r="N151" s="51"/>
      <c r="O151" s="52"/>
      <c r="P151" s="52"/>
      <c r="Q151" s="52"/>
      <c r="R151" s="53"/>
      <c r="S151" s="53"/>
      <c r="T151" s="53"/>
      <c r="U151" s="54"/>
      <c r="V151" s="54"/>
      <c r="W151" s="54"/>
    </row>
    <row r="152">
      <c r="I152" s="4"/>
      <c r="J152" s="4"/>
      <c r="K152" s="4"/>
      <c r="L152" s="51"/>
      <c r="M152" s="51"/>
      <c r="N152" s="51"/>
      <c r="O152" s="52"/>
      <c r="P152" s="52"/>
      <c r="Q152" s="52"/>
      <c r="R152" s="53"/>
      <c r="S152" s="53"/>
      <c r="T152" s="53"/>
      <c r="U152" s="54"/>
      <c r="V152" s="54"/>
      <c r="W152" s="54"/>
    </row>
    <row r="153">
      <c r="I153" s="4"/>
      <c r="J153" s="4"/>
      <c r="K153" s="4"/>
      <c r="L153" s="51"/>
      <c r="M153" s="51"/>
      <c r="N153" s="51"/>
      <c r="O153" s="52"/>
      <c r="P153" s="52"/>
      <c r="Q153" s="52"/>
      <c r="R153" s="53"/>
      <c r="S153" s="53"/>
      <c r="T153" s="53"/>
      <c r="U153" s="54"/>
      <c r="V153" s="54"/>
      <c r="W153" s="54"/>
    </row>
    <row r="154">
      <c r="I154" s="4"/>
      <c r="J154" s="4"/>
      <c r="K154" s="4"/>
      <c r="L154" s="51"/>
      <c r="M154" s="51"/>
      <c r="N154" s="51"/>
      <c r="O154" s="52"/>
      <c r="P154" s="52"/>
      <c r="Q154" s="52"/>
      <c r="R154" s="53"/>
      <c r="S154" s="53"/>
      <c r="T154" s="53"/>
      <c r="U154" s="54"/>
      <c r="V154" s="54"/>
      <c r="W154" s="54"/>
    </row>
    <row r="155">
      <c r="I155" s="4"/>
      <c r="J155" s="4"/>
      <c r="K155" s="4"/>
      <c r="L155" s="51"/>
      <c r="M155" s="51"/>
      <c r="N155" s="51"/>
      <c r="O155" s="52"/>
      <c r="P155" s="52"/>
      <c r="Q155" s="52"/>
      <c r="R155" s="53"/>
      <c r="S155" s="53"/>
      <c r="T155" s="53"/>
      <c r="U155" s="54"/>
      <c r="V155" s="54"/>
      <c r="W155" s="54"/>
    </row>
    <row r="156">
      <c r="I156" s="4"/>
      <c r="J156" s="4"/>
      <c r="K156" s="4"/>
      <c r="L156" s="51"/>
      <c r="M156" s="51"/>
      <c r="N156" s="51"/>
      <c r="O156" s="52"/>
      <c r="P156" s="52"/>
      <c r="Q156" s="52"/>
      <c r="R156" s="53"/>
      <c r="S156" s="53"/>
      <c r="T156" s="53"/>
      <c r="U156" s="54"/>
      <c r="V156" s="54"/>
      <c r="W156" s="54"/>
    </row>
    <row r="157">
      <c r="I157" s="4"/>
      <c r="J157" s="4"/>
      <c r="K157" s="4"/>
      <c r="L157" s="51"/>
      <c r="M157" s="51"/>
      <c r="N157" s="51"/>
      <c r="O157" s="52"/>
      <c r="P157" s="52"/>
      <c r="Q157" s="52"/>
      <c r="R157" s="53"/>
      <c r="S157" s="53"/>
      <c r="T157" s="53"/>
      <c r="U157" s="54"/>
      <c r="V157" s="54"/>
      <c r="W157" s="54"/>
    </row>
    <row r="158">
      <c r="I158" s="4"/>
      <c r="J158" s="4"/>
      <c r="K158" s="4"/>
      <c r="L158" s="51"/>
      <c r="M158" s="51"/>
      <c r="N158" s="51"/>
      <c r="O158" s="52"/>
      <c r="P158" s="52"/>
      <c r="Q158" s="52"/>
      <c r="R158" s="53"/>
      <c r="S158" s="53"/>
      <c r="T158" s="53"/>
      <c r="U158" s="54"/>
      <c r="V158" s="54"/>
      <c r="W158" s="54"/>
    </row>
    <row r="159">
      <c r="I159" s="4"/>
      <c r="J159" s="4"/>
      <c r="K159" s="4"/>
      <c r="L159" s="51"/>
      <c r="M159" s="51"/>
      <c r="N159" s="51"/>
      <c r="O159" s="52"/>
      <c r="P159" s="52"/>
      <c r="Q159" s="52"/>
      <c r="R159" s="53"/>
      <c r="S159" s="53"/>
      <c r="T159" s="53"/>
      <c r="U159" s="54"/>
      <c r="V159" s="54"/>
      <c r="W159" s="54"/>
    </row>
    <row r="160">
      <c r="I160" s="4"/>
      <c r="J160" s="4"/>
      <c r="K160" s="4"/>
      <c r="L160" s="51"/>
      <c r="M160" s="51"/>
      <c r="N160" s="51"/>
      <c r="O160" s="52"/>
      <c r="P160" s="52"/>
      <c r="Q160" s="52"/>
      <c r="R160" s="53"/>
      <c r="S160" s="53"/>
      <c r="T160" s="53"/>
      <c r="U160" s="54"/>
      <c r="V160" s="54"/>
      <c r="W160" s="54"/>
    </row>
    <row r="161">
      <c r="I161" s="4"/>
      <c r="J161" s="4"/>
      <c r="K161" s="4"/>
      <c r="L161" s="51"/>
      <c r="M161" s="51"/>
      <c r="N161" s="51"/>
      <c r="O161" s="52"/>
      <c r="P161" s="52"/>
      <c r="Q161" s="52"/>
      <c r="R161" s="53"/>
      <c r="S161" s="53"/>
      <c r="T161" s="53"/>
      <c r="U161" s="54"/>
      <c r="V161" s="54"/>
      <c r="W161" s="54"/>
    </row>
    <row r="162">
      <c r="I162" s="4"/>
      <c r="J162" s="4"/>
      <c r="K162" s="4"/>
      <c r="L162" s="51"/>
      <c r="M162" s="51"/>
      <c r="N162" s="51"/>
      <c r="O162" s="52"/>
      <c r="P162" s="52"/>
      <c r="Q162" s="52"/>
      <c r="R162" s="53"/>
      <c r="S162" s="53"/>
      <c r="T162" s="53"/>
      <c r="U162" s="54"/>
      <c r="V162" s="54"/>
      <c r="W162" s="54"/>
    </row>
    <row r="163">
      <c r="I163" s="4"/>
      <c r="J163" s="4"/>
      <c r="K163" s="4"/>
      <c r="L163" s="51"/>
      <c r="M163" s="51"/>
      <c r="N163" s="51"/>
      <c r="O163" s="52"/>
      <c r="P163" s="52"/>
      <c r="Q163" s="52"/>
      <c r="R163" s="53"/>
      <c r="S163" s="53"/>
      <c r="T163" s="53"/>
      <c r="U163" s="54"/>
      <c r="V163" s="54"/>
      <c r="W163" s="54"/>
    </row>
    <row r="164">
      <c r="I164" s="4"/>
      <c r="J164" s="4"/>
      <c r="K164" s="4"/>
      <c r="L164" s="51"/>
      <c r="M164" s="51"/>
      <c r="N164" s="51"/>
      <c r="O164" s="52"/>
      <c r="P164" s="52"/>
      <c r="Q164" s="52"/>
      <c r="R164" s="53"/>
      <c r="S164" s="53"/>
      <c r="T164" s="53"/>
      <c r="U164" s="54"/>
      <c r="V164" s="54"/>
      <c r="W164" s="54"/>
    </row>
    <row r="165">
      <c r="I165" s="4"/>
      <c r="J165" s="4"/>
      <c r="K165" s="4"/>
      <c r="L165" s="51"/>
      <c r="M165" s="51"/>
      <c r="N165" s="51"/>
      <c r="O165" s="52"/>
      <c r="P165" s="52"/>
      <c r="Q165" s="52"/>
      <c r="R165" s="53"/>
      <c r="S165" s="53"/>
      <c r="T165" s="53"/>
      <c r="U165" s="54"/>
      <c r="V165" s="54"/>
      <c r="W165" s="54"/>
    </row>
    <row r="166">
      <c r="I166" s="4"/>
      <c r="J166" s="4"/>
      <c r="K166" s="4"/>
      <c r="L166" s="51"/>
      <c r="M166" s="51"/>
      <c r="N166" s="51"/>
      <c r="O166" s="52"/>
      <c r="P166" s="52"/>
      <c r="Q166" s="52"/>
      <c r="R166" s="53"/>
      <c r="S166" s="53"/>
      <c r="T166" s="53"/>
      <c r="U166" s="54"/>
      <c r="V166" s="54"/>
      <c r="W166" s="54"/>
    </row>
    <row r="167">
      <c r="I167" s="4"/>
      <c r="J167" s="4"/>
      <c r="K167" s="4"/>
      <c r="L167" s="51"/>
      <c r="M167" s="51"/>
      <c r="N167" s="51"/>
      <c r="O167" s="52"/>
      <c r="P167" s="52"/>
      <c r="Q167" s="52"/>
      <c r="R167" s="53"/>
      <c r="S167" s="53"/>
      <c r="T167" s="53"/>
      <c r="U167" s="54"/>
      <c r="V167" s="54"/>
      <c r="W167" s="54"/>
    </row>
    <row r="168">
      <c r="I168" s="4"/>
      <c r="J168" s="4"/>
      <c r="K168" s="4"/>
      <c r="L168" s="51"/>
      <c r="M168" s="51"/>
      <c r="N168" s="51"/>
      <c r="O168" s="52"/>
      <c r="P168" s="52"/>
      <c r="Q168" s="52"/>
      <c r="R168" s="53"/>
      <c r="S168" s="53"/>
      <c r="T168" s="53"/>
      <c r="U168" s="54"/>
      <c r="V168" s="54"/>
      <c r="W168" s="54"/>
    </row>
    <row r="169">
      <c r="I169" s="4"/>
      <c r="J169" s="4"/>
      <c r="K169" s="4"/>
      <c r="L169" s="51"/>
      <c r="M169" s="51"/>
      <c r="N169" s="51"/>
      <c r="O169" s="52"/>
      <c r="P169" s="52"/>
      <c r="Q169" s="52"/>
      <c r="R169" s="53"/>
      <c r="S169" s="53"/>
      <c r="T169" s="53"/>
      <c r="U169" s="54"/>
      <c r="V169" s="54"/>
      <c r="W169" s="54"/>
    </row>
    <row r="170">
      <c r="I170" s="4"/>
      <c r="J170" s="4"/>
      <c r="K170" s="4"/>
      <c r="L170" s="51"/>
      <c r="M170" s="51"/>
      <c r="N170" s="51"/>
      <c r="O170" s="52"/>
      <c r="P170" s="52"/>
      <c r="Q170" s="52"/>
      <c r="R170" s="53"/>
      <c r="S170" s="53"/>
      <c r="T170" s="53"/>
      <c r="U170" s="54"/>
      <c r="V170" s="54"/>
      <c r="W170" s="54"/>
    </row>
    <row r="171">
      <c r="I171" s="4"/>
      <c r="J171" s="4"/>
      <c r="K171" s="4"/>
      <c r="L171" s="51"/>
      <c r="M171" s="51"/>
      <c r="N171" s="51"/>
      <c r="O171" s="52"/>
      <c r="P171" s="52"/>
      <c r="Q171" s="52"/>
      <c r="R171" s="53"/>
      <c r="S171" s="53"/>
      <c r="T171" s="53"/>
      <c r="U171" s="54"/>
      <c r="V171" s="54"/>
      <c r="W171" s="54"/>
    </row>
    <row r="172">
      <c r="I172" s="4"/>
      <c r="J172" s="4"/>
      <c r="K172" s="4"/>
      <c r="L172" s="51"/>
      <c r="M172" s="51"/>
      <c r="N172" s="51"/>
      <c r="O172" s="52"/>
      <c r="P172" s="52"/>
      <c r="Q172" s="52"/>
      <c r="R172" s="53"/>
      <c r="S172" s="53"/>
      <c r="T172" s="53"/>
      <c r="U172" s="54"/>
      <c r="V172" s="54"/>
      <c r="W172" s="54"/>
    </row>
    <row r="173">
      <c r="I173" s="4"/>
      <c r="J173" s="4"/>
      <c r="K173" s="4"/>
      <c r="L173" s="51"/>
      <c r="M173" s="51"/>
      <c r="N173" s="51"/>
      <c r="O173" s="52"/>
      <c r="P173" s="52"/>
      <c r="Q173" s="52"/>
      <c r="R173" s="53"/>
      <c r="S173" s="53"/>
      <c r="T173" s="53"/>
      <c r="U173" s="54"/>
      <c r="V173" s="54"/>
      <c r="W173" s="54"/>
    </row>
    <row r="174">
      <c r="I174" s="4"/>
      <c r="J174" s="4"/>
      <c r="K174" s="4"/>
      <c r="L174" s="51"/>
      <c r="M174" s="51"/>
      <c r="N174" s="51"/>
      <c r="O174" s="52"/>
      <c r="P174" s="52"/>
      <c r="Q174" s="52"/>
      <c r="R174" s="53"/>
      <c r="S174" s="53"/>
      <c r="T174" s="53"/>
      <c r="U174" s="54"/>
      <c r="V174" s="54"/>
      <c r="W174" s="54"/>
    </row>
    <row r="175">
      <c r="I175" s="4"/>
      <c r="J175" s="4"/>
      <c r="K175" s="4"/>
      <c r="L175" s="51"/>
      <c r="M175" s="51"/>
      <c r="N175" s="51"/>
      <c r="O175" s="52"/>
      <c r="P175" s="52"/>
      <c r="Q175" s="52"/>
      <c r="R175" s="53"/>
      <c r="S175" s="53"/>
      <c r="T175" s="53"/>
      <c r="U175" s="54"/>
      <c r="V175" s="54"/>
      <c r="W175" s="54"/>
    </row>
    <row r="176">
      <c r="I176" s="4"/>
      <c r="J176" s="4"/>
      <c r="K176" s="4"/>
      <c r="L176" s="51"/>
      <c r="M176" s="51"/>
      <c r="N176" s="51"/>
      <c r="O176" s="52"/>
      <c r="P176" s="52"/>
      <c r="Q176" s="52"/>
      <c r="R176" s="53"/>
      <c r="S176" s="53"/>
      <c r="T176" s="53"/>
      <c r="U176" s="54"/>
      <c r="V176" s="54"/>
      <c r="W176" s="54"/>
    </row>
    <row r="177">
      <c r="I177" s="4"/>
      <c r="J177" s="4"/>
      <c r="K177" s="4"/>
      <c r="L177" s="51"/>
      <c r="M177" s="51"/>
      <c r="N177" s="51"/>
      <c r="O177" s="52"/>
      <c r="P177" s="52"/>
      <c r="Q177" s="52"/>
      <c r="R177" s="53"/>
      <c r="S177" s="53"/>
      <c r="T177" s="53"/>
      <c r="U177" s="54"/>
      <c r="V177" s="54"/>
      <c r="W177" s="54"/>
    </row>
    <row r="178">
      <c r="I178" s="4"/>
      <c r="J178" s="4"/>
      <c r="K178" s="4"/>
      <c r="L178" s="51"/>
      <c r="M178" s="51"/>
      <c r="N178" s="51"/>
      <c r="O178" s="52"/>
      <c r="P178" s="52"/>
      <c r="Q178" s="52"/>
      <c r="R178" s="53"/>
      <c r="S178" s="53"/>
      <c r="T178" s="53"/>
      <c r="U178" s="54"/>
      <c r="V178" s="54"/>
      <c r="W178" s="54"/>
    </row>
    <row r="179">
      <c r="I179" s="4"/>
      <c r="J179" s="4"/>
      <c r="K179" s="4"/>
      <c r="L179" s="51"/>
      <c r="M179" s="51"/>
      <c r="N179" s="51"/>
      <c r="O179" s="52"/>
      <c r="P179" s="52"/>
      <c r="Q179" s="52"/>
      <c r="R179" s="53"/>
      <c r="S179" s="53"/>
      <c r="T179" s="53"/>
      <c r="U179" s="54"/>
      <c r="V179" s="54"/>
      <c r="W179" s="54"/>
    </row>
    <row r="180">
      <c r="I180" s="4"/>
      <c r="J180" s="4"/>
      <c r="K180" s="4"/>
      <c r="L180" s="51"/>
      <c r="M180" s="51"/>
      <c r="N180" s="51"/>
      <c r="O180" s="52"/>
      <c r="P180" s="52"/>
      <c r="Q180" s="52"/>
      <c r="R180" s="53"/>
      <c r="S180" s="53"/>
      <c r="T180" s="53"/>
      <c r="U180" s="54"/>
      <c r="V180" s="54"/>
      <c r="W180" s="54"/>
    </row>
    <row r="181">
      <c r="I181" s="4"/>
      <c r="J181" s="4"/>
      <c r="K181" s="4"/>
      <c r="L181" s="51"/>
      <c r="M181" s="51"/>
      <c r="N181" s="51"/>
      <c r="O181" s="52"/>
      <c r="P181" s="52"/>
      <c r="Q181" s="52"/>
      <c r="R181" s="53"/>
      <c r="S181" s="53"/>
      <c r="T181" s="53"/>
      <c r="U181" s="54"/>
      <c r="V181" s="54"/>
      <c r="W181" s="54"/>
    </row>
    <row r="182">
      <c r="I182" s="4"/>
      <c r="J182" s="4"/>
      <c r="K182" s="4"/>
      <c r="L182" s="51"/>
      <c r="M182" s="51"/>
      <c r="N182" s="51"/>
      <c r="O182" s="52"/>
      <c r="P182" s="52"/>
      <c r="Q182" s="52"/>
      <c r="R182" s="53"/>
      <c r="S182" s="53"/>
      <c r="T182" s="53"/>
      <c r="U182" s="54"/>
      <c r="V182" s="54"/>
      <c r="W182" s="54"/>
    </row>
    <row r="183">
      <c r="I183" s="4"/>
      <c r="J183" s="4"/>
      <c r="K183" s="4"/>
      <c r="L183" s="51"/>
      <c r="M183" s="51"/>
      <c r="N183" s="51"/>
      <c r="O183" s="52"/>
      <c r="P183" s="52"/>
      <c r="Q183" s="52"/>
      <c r="R183" s="53"/>
      <c r="S183" s="53"/>
      <c r="T183" s="53"/>
      <c r="U183" s="54"/>
      <c r="V183" s="54"/>
      <c r="W183" s="54"/>
    </row>
    <row r="184">
      <c r="I184" s="4"/>
      <c r="J184" s="4"/>
      <c r="K184" s="4"/>
      <c r="L184" s="51"/>
      <c r="M184" s="51"/>
      <c r="N184" s="51"/>
      <c r="O184" s="52"/>
      <c r="P184" s="52"/>
      <c r="Q184" s="52"/>
      <c r="R184" s="53"/>
      <c r="S184" s="53"/>
      <c r="T184" s="53"/>
      <c r="U184" s="54"/>
      <c r="V184" s="54"/>
      <c r="W184" s="54"/>
    </row>
    <row r="185">
      <c r="I185" s="4"/>
      <c r="J185" s="4"/>
      <c r="K185" s="4"/>
      <c r="L185" s="51"/>
      <c r="M185" s="51"/>
      <c r="N185" s="51"/>
      <c r="O185" s="52"/>
      <c r="P185" s="52"/>
      <c r="Q185" s="52"/>
      <c r="R185" s="53"/>
      <c r="S185" s="53"/>
      <c r="T185" s="53"/>
      <c r="U185" s="54"/>
      <c r="V185" s="54"/>
      <c r="W185" s="54"/>
    </row>
    <row r="186">
      <c r="I186" s="4"/>
      <c r="J186" s="4"/>
      <c r="K186" s="4"/>
      <c r="L186" s="51"/>
      <c r="M186" s="51"/>
      <c r="N186" s="51"/>
      <c r="O186" s="52"/>
      <c r="P186" s="52"/>
      <c r="Q186" s="52"/>
      <c r="R186" s="53"/>
      <c r="S186" s="53"/>
      <c r="T186" s="53"/>
      <c r="U186" s="54"/>
      <c r="V186" s="54"/>
      <c r="W186" s="54"/>
    </row>
    <row r="187">
      <c r="I187" s="4"/>
      <c r="J187" s="4"/>
      <c r="K187" s="4"/>
      <c r="L187" s="51"/>
      <c r="M187" s="51"/>
      <c r="N187" s="51"/>
      <c r="O187" s="52"/>
      <c r="P187" s="52"/>
      <c r="Q187" s="52"/>
      <c r="R187" s="53"/>
      <c r="S187" s="53"/>
      <c r="T187" s="53"/>
      <c r="U187" s="54"/>
      <c r="V187" s="54"/>
      <c r="W187" s="54"/>
    </row>
    <row r="188">
      <c r="I188" s="4"/>
      <c r="J188" s="4"/>
      <c r="K188" s="4"/>
      <c r="L188" s="51"/>
      <c r="M188" s="51"/>
      <c r="N188" s="51"/>
      <c r="O188" s="52"/>
      <c r="P188" s="52"/>
      <c r="Q188" s="52"/>
      <c r="R188" s="53"/>
      <c r="S188" s="53"/>
      <c r="T188" s="53"/>
      <c r="U188" s="54"/>
      <c r="V188" s="54"/>
      <c r="W188" s="54"/>
    </row>
    <row r="189">
      <c r="I189" s="4"/>
      <c r="J189" s="4"/>
      <c r="K189" s="4"/>
      <c r="L189" s="51"/>
      <c r="M189" s="51"/>
      <c r="N189" s="51"/>
      <c r="O189" s="52"/>
      <c r="P189" s="52"/>
      <c r="Q189" s="52"/>
      <c r="R189" s="53"/>
      <c r="S189" s="53"/>
      <c r="T189" s="53"/>
      <c r="U189" s="54"/>
      <c r="V189" s="54"/>
      <c r="W189" s="54"/>
    </row>
    <row r="190">
      <c r="I190" s="4"/>
      <c r="J190" s="4"/>
      <c r="K190" s="4"/>
      <c r="L190" s="51"/>
      <c r="M190" s="51"/>
      <c r="N190" s="51"/>
      <c r="O190" s="52"/>
      <c r="P190" s="52"/>
      <c r="Q190" s="52"/>
      <c r="R190" s="53"/>
      <c r="S190" s="53"/>
      <c r="T190" s="53"/>
      <c r="U190" s="54"/>
      <c r="V190" s="54"/>
      <c r="W190" s="54"/>
    </row>
    <row r="191">
      <c r="I191" s="4"/>
      <c r="J191" s="4"/>
      <c r="K191" s="4"/>
      <c r="L191" s="51"/>
      <c r="M191" s="51"/>
      <c r="N191" s="51"/>
      <c r="O191" s="52"/>
      <c r="P191" s="52"/>
      <c r="Q191" s="52"/>
      <c r="R191" s="53"/>
      <c r="S191" s="53"/>
      <c r="T191" s="53"/>
      <c r="U191" s="54"/>
      <c r="V191" s="54"/>
      <c r="W191" s="54"/>
    </row>
    <row r="192">
      <c r="I192" s="4"/>
      <c r="J192" s="4"/>
      <c r="K192" s="4"/>
      <c r="L192" s="51"/>
      <c r="M192" s="51"/>
      <c r="N192" s="51"/>
      <c r="O192" s="52"/>
      <c r="P192" s="52"/>
      <c r="Q192" s="52"/>
      <c r="R192" s="53"/>
      <c r="S192" s="53"/>
      <c r="T192" s="53"/>
      <c r="U192" s="54"/>
      <c r="V192" s="54"/>
      <c r="W192" s="54"/>
    </row>
    <row r="193">
      <c r="I193" s="4"/>
      <c r="J193" s="4"/>
      <c r="K193" s="4"/>
      <c r="L193" s="51"/>
      <c r="M193" s="51"/>
      <c r="N193" s="51"/>
      <c r="O193" s="52"/>
      <c r="P193" s="52"/>
      <c r="Q193" s="52"/>
      <c r="R193" s="53"/>
      <c r="S193" s="53"/>
      <c r="T193" s="53"/>
      <c r="U193" s="54"/>
      <c r="V193" s="54"/>
      <c r="W193" s="54"/>
    </row>
    <row r="194">
      <c r="I194" s="4"/>
      <c r="J194" s="4"/>
      <c r="K194" s="4"/>
      <c r="L194" s="51"/>
      <c r="M194" s="51"/>
      <c r="N194" s="51"/>
      <c r="O194" s="52"/>
      <c r="P194" s="52"/>
      <c r="Q194" s="52"/>
      <c r="R194" s="53"/>
      <c r="S194" s="53"/>
      <c r="T194" s="53"/>
      <c r="U194" s="54"/>
      <c r="V194" s="54"/>
      <c r="W194" s="54"/>
    </row>
    <row r="195">
      <c r="I195" s="4"/>
      <c r="J195" s="4"/>
      <c r="K195" s="4"/>
      <c r="L195" s="51"/>
      <c r="M195" s="51"/>
      <c r="N195" s="51"/>
      <c r="O195" s="52"/>
      <c r="P195" s="52"/>
      <c r="Q195" s="52"/>
      <c r="R195" s="53"/>
      <c r="S195" s="53"/>
      <c r="T195" s="53"/>
      <c r="U195" s="54"/>
      <c r="V195" s="54"/>
      <c r="W195" s="54"/>
    </row>
    <row r="196">
      <c r="I196" s="4"/>
      <c r="J196" s="4"/>
      <c r="K196" s="4"/>
      <c r="L196" s="51"/>
      <c r="M196" s="51"/>
      <c r="N196" s="51"/>
      <c r="O196" s="52"/>
      <c r="P196" s="52"/>
      <c r="Q196" s="52"/>
      <c r="R196" s="53"/>
      <c r="S196" s="53"/>
      <c r="T196" s="53"/>
      <c r="U196" s="54"/>
      <c r="V196" s="54"/>
      <c r="W196" s="54"/>
    </row>
    <row r="197">
      <c r="I197" s="4"/>
      <c r="J197" s="4"/>
      <c r="K197" s="4"/>
      <c r="L197" s="51"/>
      <c r="M197" s="51"/>
      <c r="N197" s="51"/>
      <c r="O197" s="52"/>
      <c r="P197" s="52"/>
      <c r="Q197" s="52"/>
      <c r="R197" s="53"/>
      <c r="S197" s="53"/>
      <c r="T197" s="53"/>
      <c r="U197" s="54"/>
      <c r="V197" s="54"/>
      <c r="W197" s="54"/>
    </row>
    <row r="198">
      <c r="I198" s="4"/>
      <c r="J198" s="4"/>
      <c r="K198" s="4"/>
      <c r="L198" s="51"/>
      <c r="M198" s="51"/>
      <c r="N198" s="51"/>
      <c r="O198" s="52"/>
      <c r="P198" s="52"/>
      <c r="Q198" s="52"/>
      <c r="R198" s="53"/>
      <c r="S198" s="53"/>
      <c r="T198" s="53"/>
      <c r="U198" s="54"/>
      <c r="V198" s="54"/>
      <c r="W198" s="54"/>
    </row>
    <row r="199">
      <c r="I199" s="4"/>
      <c r="J199" s="4"/>
      <c r="K199" s="4"/>
      <c r="L199" s="51"/>
      <c r="M199" s="51"/>
      <c r="N199" s="51"/>
      <c r="O199" s="52"/>
      <c r="P199" s="52"/>
      <c r="Q199" s="52"/>
      <c r="R199" s="53"/>
      <c r="S199" s="53"/>
      <c r="T199" s="53"/>
      <c r="U199" s="54"/>
      <c r="V199" s="54"/>
      <c r="W199" s="54"/>
    </row>
    <row r="200">
      <c r="I200" s="4"/>
      <c r="J200" s="4"/>
      <c r="K200" s="4"/>
      <c r="L200" s="51"/>
      <c r="M200" s="51"/>
      <c r="N200" s="51"/>
      <c r="O200" s="52"/>
      <c r="P200" s="52"/>
      <c r="Q200" s="52"/>
      <c r="R200" s="53"/>
      <c r="S200" s="53"/>
      <c r="T200" s="53"/>
      <c r="U200" s="54"/>
      <c r="V200" s="54"/>
      <c r="W200" s="54"/>
    </row>
    <row r="201">
      <c r="I201" s="4"/>
      <c r="J201" s="4"/>
      <c r="K201" s="4"/>
      <c r="L201" s="51"/>
      <c r="M201" s="51"/>
      <c r="N201" s="51"/>
      <c r="O201" s="52"/>
      <c r="P201" s="52"/>
      <c r="Q201" s="52"/>
      <c r="R201" s="53"/>
      <c r="S201" s="53"/>
      <c r="T201" s="53"/>
      <c r="U201" s="54"/>
      <c r="V201" s="54"/>
      <c r="W201" s="54"/>
    </row>
    <row r="202">
      <c r="I202" s="4"/>
      <c r="J202" s="4"/>
      <c r="K202" s="4"/>
      <c r="L202" s="51"/>
      <c r="M202" s="51"/>
      <c r="N202" s="51"/>
      <c r="O202" s="52"/>
      <c r="P202" s="52"/>
      <c r="Q202" s="52"/>
      <c r="R202" s="53"/>
      <c r="S202" s="53"/>
      <c r="T202" s="53"/>
      <c r="U202" s="54"/>
      <c r="V202" s="54"/>
      <c r="W202" s="54"/>
    </row>
    <row r="203">
      <c r="I203" s="4"/>
      <c r="J203" s="4"/>
      <c r="K203" s="4"/>
      <c r="L203" s="51"/>
      <c r="M203" s="51"/>
      <c r="N203" s="51"/>
      <c r="O203" s="52"/>
      <c r="P203" s="52"/>
      <c r="Q203" s="52"/>
      <c r="R203" s="53"/>
      <c r="S203" s="53"/>
      <c r="T203" s="53"/>
      <c r="U203" s="54"/>
      <c r="V203" s="54"/>
      <c r="W203" s="54"/>
    </row>
    <row r="204">
      <c r="I204" s="4"/>
      <c r="J204" s="4"/>
      <c r="K204" s="4"/>
      <c r="L204" s="51"/>
      <c r="M204" s="51"/>
      <c r="N204" s="51"/>
      <c r="O204" s="52"/>
      <c r="P204" s="52"/>
      <c r="Q204" s="52"/>
      <c r="R204" s="53"/>
      <c r="S204" s="53"/>
      <c r="T204" s="53"/>
      <c r="U204" s="54"/>
      <c r="V204" s="54"/>
      <c r="W204" s="54"/>
    </row>
    <row r="205">
      <c r="I205" s="4"/>
      <c r="J205" s="4"/>
      <c r="K205" s="4"/>
      <c r="L205" s="51"/>
      <c r="M205" s="51"/>
      <c r="N205" s="51"/>
      <c r="O205" s="52"/>
      <c r="P205" s="52"/>
      <c r="Q205" s="52"/>
      <c r="R205" s="53"/>
      <c r="S205" s="53"/>
      <c r="T205" s="53"/>
      <c r="U205" s="54"/>
      <c r="V205" s="54"/>
      <c r="W205" s="54"/>
    </row>
    <row r="206">
      <c r="I206" s="4"/>
      <c r="J206" s="4"/>
      <c r="K206" s="4"/>
      <c r="L206" s="51"/>
      <c r="M206" s="51"/>
      <c r="N206" s="51"/>
      <c r="O206" s="52"/>
      <c r="P206" s="52"/>
      <c r="Q206" s="52"/>
      <c r="R206" s="53"/>
      <c r="S206" s="53"/>
      <c r="T206" s="53"/>
      <c r="U206" s="54"/>
      <c r="V206" s="54"/>
      <c r="W206" s="54"/>
    </row>
    <row r="207">
      <c r="I207" s="4"/>
      <c r="J207" s="4"/>
      <c r="K207" s="4"/>
      <c r="L207" s="51"/>
      <c r="M207" s="51"/>
      <c r="N207" s="51"/>
      <c r="O207" s="52"/>
      <c r="P207" s="52"/>
      <c r="Q207" s="52"/>
      <c r="R207" s="53"/>
      <c r="S207" s="53"/>
      <c r="T207" s="53"/>
      <c r="U207" s="54"/>
      <c r="V207" s="54"/>
      <c r="W207" s="54"/>
    </row>
    <row r="208">
      <c r="I208" s="4"/>
      <c r="J208" s="4"/>
      <c r="K208" s="4"/>
      <c r="L208" s="51"/>
      <c r="M208" s="51"/>
      <c r="N208" s="51"/>
      <c r="O208" s="52"/>
      <c r="P208" s="52"/>
      <c r="Q208" s="52"/>
      <c r="R208" s="53"/>
      <c r="S208" s="53"/>
      <c r="T208" s="53"/>
      <c r="U208" s="54"/>
      <c r="V208" s="54"/>
      <c r="W208" s="54"/>
    </row>
    <row r="209">
      <c r="I209" s="4"/>
      <c r="J209" s="4"/>
      <c r="K209" s="4"/>
      <c r="L209" s="51"/>
      <c r="M209" s="51"/>
      <c r="N209" s="51"/>
      <c r="O209" s="52"/>
      <c r="P209" s="52"/>
      <c r="Q209" s="52"/>
      <c r="R209" s="53"/>
      <c r="S209" s="53"/>
      <c r="T209" s="53"/>
      <c r="U209" s="54"/>
      <c r="V209" s="54"/>
      <c r="W209" s="54"/>
    </row>
    <row r="210">
      <c r="I210" s="4"/>
      <c r="J210" s="4"/>
      <c r="K210" s="4"/>
      <c r="L210" s="51"/>
      <c r="M210" s="51"/>
      <c r="N210" s="51"/>
      <c r="O210" s="52"/>
      <c r="P210" s="52"/>
      <c r="Q210" s="52"/>
      <c r="R210" s="53"/>
      <c r="S210" s="53"/>
      <c r="T210" s="53"/>
      <c r="U210" s="54"/>
      <c r="V210" s="54"/>
      <c r="W210" s="54"/>
    </row>
    <row r="211">
      <c r="I211" s="4"/>
      <c r="J211" s="4"/>
      <c r="K211" s="4"/>
      <c r="L211" s="51"/>
      <c r="M211" s="51"/>
      <c r="N211" s="51"/>
      <c r="O211" s="52"/>
      <c r="P211" s="52"/>
      <c r="Q211" s="52"/>
      <c r="R211" s="53"/>
      <c r="S211" s="53"/>
      <c r="T211" s="53"/>
      <c r="U211" s="54"/>
      <c r="V211" s="54"/>
      <c r="W211" s="54"/>
    </row>
    <row r="212">
      <c r="I212" s="4"/>
      <c r="J212" s="4"/>
      <c r="K212" s="4"/>
      <c r="L212" s="51"/>
      <c r="M212" s="51"/>
      <c r="N212" s="51"/>
      <c r="O212" s="52"/>
      <c r="P212" s="52"/>
      <c r="Q212" s="52"/>
      <c r="R212" s="53"/>
      <c r="S212" s="53"/>
      <c r="T212" s="53"/>
      <c r="U212" s="54"/>
      <c r="V212" s="54"/>
      <c r="W212" s="54"/>
    </row>
    <row r="213">
      <c r="I213" s="4"/>
      <c r="J213" s="4"/>
      <c r="K213" s="4"/>
      <c r="L213" s="51"/>
      <c r="M213" s="51"/>
      <c r="N213" s="51"/>
      <c r="O213" s="52"/>
      <c r="P213" s="52"/>
      <c r="Q213" s="52"/>
      <c r="R213" s="53"/>
      <c r="S213" s="53"/>
      <c r="T213" s="53"/>
      <c r="U213" s="54"/>
      <c r="V213" s="54"/>
      <c r="W213" s="54"/>
    </row>
    <row r="214">
      <c r="I214" s="4"/>
      <c r="J214" s="4"/>
      <c r="K214" s="4"/>
      <c r="L214" s="51"/>
      <c r="M214" s="51"/>
      <c r="N214" s="51"/>
      <c r="O214" s="52"/>
      <c r="P214" s="52"/>
      <c r="Q214" s="52"/>
      <c r="R214" s="53"/>
      <c r="S214" s="53"/>
      <c r="T214" s="53"/>
      <c r="U214" s="54"/>
      <c r="V214" s="54"/>
      <c r="W214" s="54"/>
    </row>
    <row r="215">
      <c r="I215" s="4"/>
      <c r="J215" s="4"/>
      <c r="K215" s="4"/>
      <c r="L215" s="51"/>
      <c r="M215" s="51"/>
      <c r="N215" s="51"/>
      <c r="O215" s="52"/>
      <c r="P215" s="52"/>
      <c r="Q215" s="52"/>
      <c r="R215" s="53"/>
      <c r="S215" s="53"/>
      <c r="T215" s="53"/>
      <c r="U215" s="54"/>
      <c r="V215" s="54"/>
      <c r="W215" s="54"/>
    </row>
    <row r="216">
      <c r="I216" s="4"/>
      <c r="J216" s="4"/>
      <c r="K216" s="4"/>
      <c r="L216" s="51"/>
      <c r="M216" s="51"/>
      <c r="N216" s="51"/>
      <c r="O216" s="52"/>
      <c r="P216" s="52"/>
      <c r="Q216" s="52"/>
      <c r="R216" s="53"/>
      <c r="S216" s="53"/>
      <c r="T216" s="53"/>
      <c r="U216" s="54"/>
      <c r="V216" s="54"/>
      <c r="W216" s="54"/>
    </row>
    <row r="217">
      <c r="I217" s="4"/>
      <c r="J217" s="4"/>
      <c r="K217" s="4"/>
      <c r="L217" s="51"/>
      <c r="M217" s="51"/>
      <c r="N217" s="51"/>
      <c r="O217" s="52"/>
      <c r="P217" s="52"/>
      <c r="Q217" s="52"/>
      <c r="R217" s="53"/>
      <c r="S217" s="53"/>
      <c r="T217" s="53"/>
      <c r="U217" s="54"/>
      <c r="V217" s="54"/>
      <c r="W217" s="54"/>
    </row>
    <row r="218">
      <c r="I218" s="4"/>
      <c r="J218" s="4"/>
      <c r="K218" s="4"/>
      <c r="L218" s="51"/>
      <c r="M218" s="51"/>
      <c r="N218" s="51"/>
      <c r="O218" s="52"/>
      <c r="P218" s="52"/>
      <c r="Q218" s="52"/>
      <c r="R218" s="53"/>
      <c r="S218" s="53"/>
      <c r="T218" s="53"/>
      <c r="U218" s="54"/>
      <c r="V218" s="54"/>
      <c r="W218" s="54"/>
    </row>
    <row r="219">
      <c r="I219" s="4"/>
      <c r="J219" s="4"/>
      <c r="K219" s="4"/>
      <c r="L219" s="51"/>
      <c r="M219" s="51"/>
      <c r="N219" s="51"/>
      <c r="O219" s="52"/>
      <c r="P219" s="52"/>
      <c r="Q219" s="52"/>
      <c r="R219" s="53"/>
      <c r="S219" s="53"/>
      <c r="T219" s="53"/>
      <c r="U219" s="54"/>
      <c r="V219" s="54"/>
      <c r="W219" s="54"/>
    </row>
    <row r="220">
      <c r="I220" s="4"/>
      <c r="J220" s="4"/>
      <c r="K220" s="4"/>
      <c r="L220" s="51"/>
      <c r="M220" s="51"/>
      <c r="N220" s="51"/>
      <c r="O220" s="52"/>
      <c r="P220" s="52"/>
      <c r="Q220" s="52"/>
      <c r="R220" s="53"/>
      <c r="S220" s="53"/>
      <c r="T220" s="53"/>
      <c r="U220" s="54"/>
      <c r="V220" s="54"/>
      <c r="W220" s="54"/>
    </row>
    <row r="221">
      <c r="I221" s="4"/>
      <c r="J221" s="4"/>
      <c r="K221" s="4"/>
      <c r="L221" s="51"/>
      <c r="M221" s="51"/>
      <c r="N221" s="51"/>
      <c r="O221" s="52"/>
      <c r="P221" s="52"/>
      <c r="Q221" s="52"/>
      <c r="R221" s="53"/>
      <c r="S221" s="53"/>
      <c r="T221" s="53"/>
      <c r="U221" s="54"/>
      <c r="V221" s="54"/>
      <c r="W221" s="54"/>
    </row>
    <row r="222">
      <c r="I222" s="4"/>
      <c r="J222" s="4"/>
      <c r="K222" s="4"/>
      <c r="L222" s="51"/>
      <c r="M222" s="51"/>
      <c r="N222" s="51"/>
      <c r="O222" s="52"/>
      <c r="P222" s="52"/>
      <c r="Q222" s="52"/>
      <c r="R222" s="53"/>
      <c r="S222" s="53"/>
      <c r="T222" s="53"/>
      <c r="U222" s="54"/>
      <c r="V222" s="54"/>
      <c r="W222" s="54"/>
    </row>
    <row r="223">
      <c r="I223" s="4"/>
      <c r="J223" s="4"/>
      <c r="K223" s="4"/>
      <c r="L223" s="51"/>
      <c r="M223" s="51"/>
      <c r="N223" s="51"/>
      <c r="O223" s="52"/>
      <c r="P223" s="52"/>
      <c r="Q223" s="52"/>
      <c r="R223" s="53"/>
      <c r="S223" s="53"/>
      <c r="T223" s="53"/>
      <c r="U223" s="54"/>
      <c r="V223" s="54"/>
      <c r="W223" s="54"/>
    </row>
    <row r="224">
      <c r="I224" s="4"/>
      <c r="J224" s="4"/>
      <c r="K224" s="4"/>
      <c r="L224" s="51"/>
      <c r="M224" s="51"/>
      <c r="N224" s="51"/>
      <c r="O224" s="52"/>
      <c r="P224" s="52"/>
      <c r="Q224" s="52"/>
      <c r="R224" s="53"/>
      <c r="S224" s="53"/>
      <c r="T224" s="53"/>
      <c r="U224" s="54"/>
      <c r="V224" s="54"/>
      <c r="W224" s="54"/>
    </row>
    <row r="225">
      <c r="I225" s="4"/>
      <c r="J225" s="4"/>
      <c r="K225" s="4"/>
      <c r="L225" s="51"/>
      <c r="M225" s="51"/>
      <c r="N225" s="51"/>
      <c r="O225" s="52"/>
      <c r="P225" s="52"/>
      <c r="Q225" s="52"/>
      <c r="R225" s="53"/>
      <c r="S225" s="53"/>
      <c r="T225" s="53"/>
      <c r="U225" s="54"/>
      <c r="V225" s="54"/>
      <c r="W225" s="54"/>
    </row>
    <row r="226">
      <c r="I226" s="4"/>
      <c r="J226" s="4"/>
      <c r="K226" s="4"/>
      <c r="L226" s="51"/>
      <c r="M226" s="51"/>
      <c r="N226" s="51"/>
      <c r="O226" s="52"/>
      <c r="P226" s="52"/>
      <c r="Q226" s="52"/>
      <c r="R226" s="53"/>
      <c r="S226" s="53"/>
      <c r="T226" s="53"/>
      <c r="U226" s="54"/>
      <c r="V226" s="54"/>
      <c r="W226" s="54"/>
    </row>
    <row r="227">
      <c r="I227" s="4"/>
      <c r="J227" s="4"/>
      <c r="K227" s="4"/>
      <c r="L227" s="51"/>
      <c r="M227" s="51"/>
      <c r="N227" s="51"/>
      <c r="O227" s="52"/>
      <c r="P227" s="52"/>
      <c r="Q227" s="52"/>
      <c r="R227" s="53"/>
      <c r="S227" s="53"/>
      <c r="T227" s="53"/>
      <c r="U227" s="54"/>
      <c r="V227" s="54"/>
      <c r="W227" s="54"/>
    </row>
    <row r="228">
      <c r="I228" s="4"/>
      <c r="J228" s="4"/>
      <c r="K228" s="4"/>
      <c r="L228" s="51"/>
      <c r="M228" s="51"/>
      <c r="N228" s="51"/>
      <c r="O228" s="52"/>
      <c r="P228" s="52"/>
      <c r="Q228" s="52"/>
      <c r="R228" s="53"/>
      <c r="S228" s="53"/>
      <c r="T228" s="53"/>
      <c r="U228" s="54"/>
      <c r="V228" s="54"/>
      <c r="W228" s="54"/>
    </row>
    <row r="229">
      <c r="I229" s="4"/>
      <c r="J229" s="4"/>
      <c r="K229" s="4"/>
      <c r="L229" s="51"/>
      <c r="M229" s="51"/>
      <c r="N229" s="51"/>
      <c r="O229" s="52"/>
      <c r="P229" s="52"/>
      <c r="Q229" s="52"/>
      <c r="R229" s="53"/>
      <c r="S229" s="53"/>
      <c r="T229" s="53"/>
      <c r="U229" s="54"/>
      <c r="V229" s="54"/>
      <c r="W229" s="54"/>
    </row>
    <row r="230">
      <c r="I230" s="4"/>
      <c r="J230" s="4"/>
      <c r="K230" s="4"/>
      <c r="L230" s="51"/>
      <c r="M230" s="51"/>
      <c r="N230" s="51"/>
      <c r="O230" s="52"/>
      <c r="P230" s="52"/>
      <c r="Q230" s="52"/>
      <c r="R230" s="53"/>
      <c r="S230" s="53"/>
      <c r="T230" s="53"/>
      <c r="U230" s="54"/>
      <c r="V230" s="54"/>
      <c r="W230" s="54"/>
    </row>
    <row r="231">
      <c r="I231" s="4"/>
      <c r="J231" s="4"/>
      <c r="K231" s="4"/>
      <c r="L231" s="51"/>
      <c r="M231" s="51"/>
      <c r="N231" s="51"/>
      <c r="O231" s="52"/>
      <c r="P231" s="52"/>
      <c r="Q231" s="52"/>
      <c r="R231" s="53"/>
      <c r="S231" s="53"/>
      <c r="T231" s="53"/>
      <c r="U231" s="54"/>
      <c r="V231" s="54"/>
      <c r="W231" s="54"/>
    </row>
    <row r="232">
      <c r="I232" s="4"/>
      <c r="J232" s="4"/>
      <c r="K232" s="4"/>
      <c r="L232" s="51"/>
      <c r="M232" s="51"/>
      <c r="N232" s="51"/>
      <c r="O232" s="52"/>
      <c r="P232" s="52"/>
      <c r="Q232" s="52"/>
      <c r="R232" s="53"/>
      <c r="S232" s="53"/>
      <c r="T232" s="53"/>
      <c r="U232" s="54"/>
      <c r="V232" s="54"/>
      <c r="W232" s="54"/>
    </row>
    <row r="233">
      <c r="I233" s="4"/>
      <c r="J233" s="4"/>
      <c r="K233" s="4"/>
      <c r="L233" s="51"/>
      <c r="M233" s="51"/>
      <c r="N233" s="51"/>
      <c r="O233" s="52"/>
      <c r="P233" s="52"/>
      <c r="Q233" s="52"/>
      <c r="R233" s="53"/>
      <c r="S233" s="53"/>
      <c r="T233" s="53"/>
      <c r="U233" s="54"/>
      <c r="V233" s="54"/>
      <c r="W233" s="54"/>
    </row>
    <row r="234">
      <c r="I234" s="4"/>
      <c r="J234" s="4"/>
      <c r="K234" s="4"/>
      <c r="L234" s="51"/>
      <c r="M234" s="51"/>
      <c r="N234" s="51"/>
      <c r="O234" s="52"/>
      <c r="P234" s="52"/>
      <c r="Q234" s="52"/>
      <c r="R234" s="53"/>
      <c r="S234" s="53"/>
      <c r="T234" s="53"/>
      <c r="U234" s="54"/>
      <c r="V234" s="54"/>
      <c r="W234" s="54"/>
    </row>
    <row r="235">
      <c r="I235" s="4"/>
      <c r="J235" s="4"/>
      <c r="K235" s="4"/>
      <c r="L235" s="51"/>
      <c r="M235" s="51"/>
      <c r="N235" s="51"/>
      <c r="O235" s="52"/>
      <c r="P235" s="52"/>
      <c r="Q235" s="52"/>
      <c r="R235" s="53"/>
      <c r="S235" s="53"/>
      <c r="T235" s="53"/>
      <c r="U235" s="54"/>
      <c r="V235" s="54"/>
      <c r="W235" s="54"/>
    </row>
    <row r="236">
      <c r="I236" s="4"/>
      <c r="J236" s="4"/>
      <c r="K236" s="4"/>
      <c r="L236" s="51"/>
      <c r="M236" s="51"/>
      <c r="N236" s="51"/>
      <c r="O236" s="52"/>
      <c r="P236" s="52"/>
      <c r="Q236" s="52"/>
      <c r="R236" s="53"/>
      <c r="S236" s="53"/>
      <c r="T236" s="53"/>
      <c r="U236" s="54"/>
      <c r="V236" s="54"/>
      <c r="W236" s="54"/>
    </row>
    <row r="237">
      <c r="I237" s="4"/>
      <c r="J237" s="4"/>
      <c r="K237" s="4"/>
      <c r="L237" s="51"/>
      <c r="M237" s="51"/>
      <c r="N237" s="51"/>
      <c r="O237" s="52"/>
      <c r="P237" s="52"/>
      <c r="Q237" s="52"/>
      <c r="R237" s="53"/>
      <c r="S237" s="53"/>
      <c r="T237" s="53"/>
      <c r="U237" s="54"/>
      <c r="V237" s="54"/>
      <c r="W237" s="54"/>
    </row>
    <row r="238">
      <c r="I238" s="4"/>
      <c r="J238" s="4"/>
      <c r="K238" s="4"/>
      <c r="L238" s="51"/>
      <c r="M238" s="51"/>
      <c r="N238" s="51"/>
      <c r="O238" s="52"/>
      <c r="P238" s="52"/>
      <c r="Q238" s="52"/>
      <c r="R238" s="53"/>
      <c r="S238" s="53"/>
      <c r="T238" s="53"/>
      <c r="U238" s="54"/>
      <c r="V238" s="54"/>
      <c r="W238" s="54"/>
    </row>
    <row r="239">
      <c r="I239" s="4"/>
      <c r="J239" s="4"/>
      <c r="K239" s="4"/>
      <c r="L239" s="51"/>
      <c r="M239" s="51"/>
      <c r="N239" s="51"/>
      <c r="O239" s="52"/>
      <c r="P239" s="52"/>
      <c r="Q239" s="52"/>
      <c r="R239" s="53"/>
      <c r="S239" s="53"/>
      <c r="T239" s="53"/>
      <c r="U239" s="54"/>
      <c r="V239" s="54"/>
      <c r="W239" s="54"/>
    </row>
    <row r="240">
      <c r="I240" s="4"/>
      <c r="J240" s="4"/>
      <c r="K240" s="4"/>
      <c r="L240" s="51"/>
      <c r="M240" s="51"/>
      <c r="N240" s="51"/>
      <c r="O240" s="52"/>
      <c r="P240" s="52"/>
      <c r="Q240" s="52"/>
      <c r="R240" s="53"/>
      <c r="S240" s="53"/>
      <c r="T240" s="53"/>
      <c r="U240" s="54"/>
      <c r="V240" s="54"/>
      <c r="W240" s="54"/>
    </row>
    <row r="241">
      <c r="I241" s="4"/>
      <c r="J241" s="4"/>
      <c r="K241" s="4"/>
      <c r="L241" s="51"/>
      <c r="M241" s="51"/>
      <c r="N241" s="51"/>
      <c r="O241" s="52"/>
      <c r="P241" s="52"/>
      <c r="Q241" s="52"/>
      <c r="R241" s="53"/>
      <c r="S241" s="53"/>
      <c r="T241" s="53"/>
      <c r="U241" s="54"/>
      <c r="V241" s="54"/>
      <c r="W241" s="54"/>
    </row>
    <row r="242">
      <c r="I242" s="4"/>
      <c r="J242" s="4"/>
      <c r="K242" s="4"/>
      <c r="L242" s="51"/>
      <c r="M242" s="51"/>
      <c r="N242" s="51"/>
      <c r="O242" s="52"/>
      <c r="P242" s="52"/>
      <c r="Q242" s="52"/>
      <c r="R242" s="53"/>
      <c r="S242" s="53"/>
      <c r="T242" s="53"/>
      <c r="U242" s="54"/>
      <c r="V242" s="54"/>
      <c r="W242" s="54"/>
    </row>
    <row r="243">
      <c r="I243" s="4"/>
      <c r="J243" s="4"/>
      <c r="K243" s="4"/>
      <c r="L243" s="51"/>
      <c r="M243" s="51"/>
      <c r="N243" s="51"/>
      <c r="O243" s="52"/>
      <c r="P243" s="52"/>
      <c r="Q243" s="52"/>
      <c r="R243" s="53"/>
      <c r="S243" s="53"/>
      <c r="T243" s="53"/>
      <c r="U243" s="54"/>
      <c r="V243" s="54"/>
      <c r="W243" s="54"/>
    </row>
    <row r="244">
      <c r="I244" s="4"/>
      <c r="J244" s="4"/>
      <c r="K244" s="4"/>
      <c r="L244" s="51"/>
      <c r="M244" s="51"/>
      <c r="N244" s="51"/>
      <c r="O244" s="52"/>
      <c r="P244" s="52"/>
      <c r="Q244" s="52"/>
      <c r="R244" s="53"/>
      <c r="S244" s="53"/>
      <c r="T244" s="53"/>
      <c r="U244" s="54"/>
      <c r="V244" s="54"/>
      <c r="W244" s="54"/>
    </row>
    <row r="245">
      <c r="I245" s="4"/>
      <c r="J245" s="4"/>
      <c r="K245" s="4"/>
      <c r="L245" s="51"/>
      <c r="M245" s="51"/>
      <c r="N245" s="51"/>
      <c r="O245" s="52"/>
      <c r="P245" s="52"/>
      <c r="Q245" s="52"/>
      <c r="R245" s="53"/>
      <c r="S245" s="53"/>
      <c r="T245" s="53"/>
      <c r="U245" s="54"/>
      <c r="V245" s="54"/>
      <c r="W245" s="54"/>
    </row>
    <row r="246">
      <c r="I246" s="4"/>
      <c r="J246" s="4"/>
      <c r="K246" s="4"/>
      <c r="L246" s="51"/>
      <c r="M246" s="51"/>
      <c r="N246" s="51"/>
      <c r="O246" s="52"/>
      <c r="P246" s="52"/>
      <c r="Q246" s="52"/>
      <c r="R246" s="53"/>
      <c r="S246" s="53"/>
      <c r="T246" s="53"/>
      <c r="U246" s="54"/>
      <c r="V246" s="54"/>
      <c r="W246" s="54"/>
    </row>
    <row r="247">
      <c r="I247" s="4"/>
      <c r="J247" s="4"/>
      <c r="K247" s="4"/>
      <c r="L247" s="51"/>
      <c r="M247" s="51"/>
      <c r="N247" s="51"/>
      <c r="O247" s="52"/>
      <c r="P247" s="52"/>
      <c r="Q247" s="52"/>
      <c r="R247" s="53"/>
      <c r="S247" s="53"/>
      <c r="T247" s="53"/>
      <c r="U247" s="54"/>
      <c r="V247" s="54"/>
      <c r="W247" s="54"/>
    </row>
    <row r="248">
      <c r="I248" s="4"/>
      <c r="J248" s="4"/>
      <c r="K248" s="4"/>
      <c r="L248" s="51"/>
      <c r="M248" s="51"/>
      <c r="N248" s="51"/>
      <c r="O248" s="52"/>
      <c r="P248" s="52"/>
      <c r="Q248" s="52"/>
      <c r="R248" s="53"/>
      <c r="S248" s="53"/>
      <c r="T248" s="53"/>
      <c r="U248" s="54"/>
      <c r="V248" s="54"/>
      <c r="W248" s="54"/>
    </row>
    <row r="249">
      <c r="I249" s="4"/>
      <c r="J249" s="4"/>
      <c r="K249" s="4"/>
      <c r="L249" s="51"/>
      <c r="M249" s="51"/>
      <c r="N249" s="51"/>
      <c r="O249" s="52"/>
      <c r="P249" s="52"/>
      <c r="Q249" s="52"/>
      <c r="R249" s="53"/>
      <c r="S249" s="53"/>
      <c r="T249" s="53"/>
      <c r="U249" s="54"/>
      <c r="V249" s="54"/>
      <c r="W249" s="54"/>
    </row>
    <row r="250">
      <c r="I250" s="4"/>
      <c r="J250" s="4"/>
      <c r="K250" s="4"/>
      <c r="L250" s="51"/>
      <c r="M250" s="51"/>
      <c r="N250" s="51"/>
      <c r="O250" s="52"/>
      <c r="P250" s="52"/>
      <c r="Q250" s="52"/>
      <c r="R250" s="53"/>
      <c r="S250" s="53"/>
      <c r="T250" s="53"/>
      <c r="U250" s="54"/>
      <c r="V250" s="54"/>
      <c r="W250" s="54"/>
    </row>
    <row r="251">
      <c r="I251" s="4"/>
      <c r="J251" s="4"/>
      <c r="K251" s="4"/>
      <c r="L251" s="51"/>
      <c r="M251" s="51"/>
      <c r="N251" s="51"/>
      <c r="O251" s="52"/>
      <c r="P251" s="52"/>
      <c r="Q251" s="52"/>
      <c r="R251" s="53"/>
      <c r="S251" s="53"/>
      <c r="T251" s="53"/>
      <c r="U251" s="54"/>
      <c r="V251" s="54"/>
      <c r="W251" s="54"/>
    </row>
    <row r="252">
      <c r="I252" s="4"/>
      <c r="J252" s="4"/>
      <c r="K252" s="4"/>
      <c r="L252" s="51"/>
      <c r="M252" s="51"/>
      <c r="N252" s="51"/>
      <c r="O252" s="52"/>
      <c r="P252" s="52"/>
      <c r="Q252" s="52"/>
      <c r="R252" s="53"/>
      <c r="S252" s="53"/>
      <c r="T252" s="53"/>
      <c r="U252" s="54"/>
      <c r="V252" s="54"/>
      <c r="W252" s="54"/>
    </row>
    <row r="253">
      <c r="I253" s="4"/>
      <c r="J253" s="4"/>
      <c r="K253" s="4"/>
      <c r="L253" s="51"/>
      <c r="M253" s="51"/>
      <c r="N253" s="51"/>
      <c r="O253" s="52"/>
      <c r="P253" s="52"/>
      <c r="Q253" s="52"/>
      <c r="R253" s="53"/>
      <c r="S253" s="53"/>
      <c r="T253" s="53"/>
      <c r="U253" s="54"/>
      <c r="V253" s="54"/>
      <c r="W253" s="54"/>
    </row>
    <row r="254">
      <c r="I254" s="4"/>
      <c r="J254" s="4"/>
      <c r="K254" s="4"/>
      <c r="L254" s="51"/>
      <c r="M254" s="51"/>
      <c r="N254" s="51"/>
      <c r="O254" s="52"/>
      <c r="P254" s="52"/>
      <c r="Q254" s="52"/>
      <c r="R254" s="53"/>
      <c r="S254" s="53"/>
      <c r="T254" s="53"/>
      <c r="U254" s="54"/>
      <c r="V254" s="54"/>
      <c r="W254" s="54"/>
    </row>
    <row r="255">
      <c r="I255" s="4"/>
      <c r="J255" s="4"/>
      <c r="K255" s="4"/>
      <c r="L255" s="51"/>
      <c r="M255" s="51"/>
      <c r="N255" s="51"/>
      <c r="O255" s="52"/>
      <c r="P255" s="52"/>
      <c r="Q255" s="52"/>
      <c r="R255" s="53"/>
      <c r="S255" s="53"/>
      <c r="T255" s="53"/>
      <c r="U255" s="54"/>
      <c r="V255" s="54"/>
      <c r="W255" s="54"/>
    </row>
    <row r="256">
      <c r="I256" s="4"/>
      <c r="J256" s="4"/>
      <c r="K256" s="4"/>
      <c r="L256" s="51"/>
      <c r="M256" s="51"/>
      <c r="N256" s="51"/>
      <c r="O256" s="52"/>
      <c r="P256" s="52"/>
      <c r="Q256" s="52"/>
      <c r="R256" s="53"/>
      <c r="S256" s="53"/>
      <c r="T256" s="53"/>
      <c r="U256" s="54"/>
      <c r="V256" s="54"/>
      <c r="W256" s="54"/>
    </row>
    <row r="257">
      <c r="I257" s="4"/>
      <c r="J257" s="4"/>
      <c r="K257" s="4"/>
      <c r="L257" s="51"/>
      <c r="M257" s="51"/>
      <c r="N257" s="51"/>
      <c r="O257" s="52"/>
      <c r="P257" s="52"/>
      <c r="Q257" s="52"/>
      <c r="R257" s="53"/>
      <c r="S257" s="53"/>
      <c r="T257" s="53"/>
      <c r="U257" s="54"/>
      <c r="V257" s="54"/>
      <c r="W257" s="54"/>
    </row>
    <row r="258">
      <c r="I258" s="4"/>
      <c r="J258" s="4"/>
      <c r="K258" s="4"/>
      <c r="L258" s="51"/>
      <c r="M258" s="51"/>
      <c r="N258" s="51"/>
      <c r="O258" s="52"/>
      <c r="P258" s="52"/>
      <c r="Q258" s="52"/>
      <c r="R258" s="53"/>
      <c r="S258" s="53"/>
      <c r="T258" s="53"/>
      <c r="U258" s="54"/>
      <c r="V258" s="54"/>
      <c r="W258" s="54"/>
    </row>
    <row r="259">
      <c r="I259" s="4"/>
      <c r="J259" s="4"/>
      <c r="K259" s="4"/>
      <c r="L259" s="51"/>
      <c r="M259" s="51"/>
      <c r="N259" s="51"/>
      <c r="O259" s="52"/>
      <c r="P259" s="52"/>
      <c r="Q259" s="52"/>
      <c r="R259" s="53"/>
      <c r="S259" s="53"/>
      <c r="T259" s="53"/>
      <c r="U259" s="54"/>
      <c r="V259" s="54"/>
      <c r="W259" s="54"/>
    </row>
    <row r="260">
      <c r="I260" s="4"/>
      <c r="J260" s="4"/>
      <c r="K260" s="4"/>
      <c r="L260" s="51"/>
      <c r="M260" s="51"/>
      <c r="N260" s="51"/>
      <c r="O260" s="52"/>
      <c r="P260" s="52"/>
      <c r="Q260" s="52"/>
      <c r="R260" s="53"/>
      <c r="S260" s="53"/>
      <c r="T260" s="53"/>
      <c r="U260" s="54"/>
      <c r="V260" s="54"/>
      <c r="W260" s="54"/>
    </row>
    <row r="261">
      <c r="I261" s="4"/>
      <c r="J261" s="4"/>
      <c r="K261" s="4"/>
      <c r="L261" s="51"/>
      <c r="M261" s="51"/>
      <c r="N261" s="51"/>
      <c r="O261" s="52"/>
      <c r="P261" s="52"/>
      <c r="Q261" s="52"/>
      <c r="R261" s="53"/>
      <c r="S261" s="53"/>
      <c r="T261" s="53"/>
      <c r="U261" s="54"/>
      <c r="V261" s="54"/>
      <c r="W261" s="54"/>
    </row>
    <row r="262">
      <c r="I262" s="4"/>
      <c r="J262" s="4"/>
      <c r="K262" s="4"/>
      <c r="L262" s="51"/>
      <c r="M262" s="51"/>
      <c r="N262" s="51"/>
      <c r="O262" s="52"/>
      <c r="P262" s="52"/>
      <c r="Q262" s="52"/>
      <c r="R262" s="53"/>
      <c r="S262" s="53"/>
      <c r="T262" s="53"/>
      <c r="U262" s="54"/>
      <c r="V262" s="54"/>
      <c r="W262" s="54"/>
    </row>
    <row r="263">
      <c r="I263" s="4"/>
      <c r="J263" s="4"/>
      <c r="K263" s="4"/>
      <c r="L263" s="51"/>
      <c r="M263" s="51"/>
      <c r="N263" s="51"/>
      <c r="O263" s="52"/>
      <c r="P263" s="52"/>
      <c r="Q263" s="52"/>
      <c r="R263" s="53"/>
      <c r="S263" s="53"/>
      <c r="T263" s="53"/>
      <c r="U263" s="54"/>
      <c r="V263" s="54"/>
      <c r="W263" s="54"/>
    </row>
    <row r="264">
      <c r="I264" s="4"/>
      <c r="J264" s="4"/>
      <c r="K264" s="4"/>
      <c r="L264" s="51"/>
      <c r="M264" s="51"/>
      <c r="N264" s="51"/>
      <c r="O264" s="52"/>
      <c r="P264" s="52"/>
      <c r="Q264" s="52"/>
      <c r="R264" s="53"/>
      <c r="S264" s="53"/>
      <c r="T264" s="53"/>
      <c r="U264" s="54"/>
      <c r="V264" s="54"/>
      <c r="W264" s="54"/>
    </row>
    <row r="265">
      <c r="I265" s="4"/>
      <c r="J265" s="4"/>
      <c r="K265" s="4"/>
      <c r="L265" s="51"/>
      <c r="M265" s="51"/>
      <c r="N265" s="51"/>
      <c r="O265" s="52"/>
      <c r="P265" s="52"/>
      <c r="Q265" s="52"/>
      <c r="R265" s="53"/>
      <c r="S265" s="53"/>
      <c r="T265" s="53"/>
      <c r="U265" s="54"/>
      <c r="V265" s="54"/>
      <c r="W265" s="54"/>
    </row>
    <row r="266">
      <c r="I266" s="4"/>
      <c r="J266" s="4"/>
      <c r="K266" s="4"/>
      <c r="L266" s="51"/>
      <c r="M266" s="51"/>
      <c r="N266" s="51"/>
      <c r="O266" s="52"/>
      <c r="P266" s="52"/>
      <c r="Q266" s="52"/>
      <c r="R266" s="53"/>
      <c r="S266" s="53"/>
      <c r="T266" s="53"/>
      <c r="U266" s="54"/>
      <c r="V266" s="54"/>
      <c r="W266" s="54"/>
    </row>
    <row r="267">
      <c r="I267" s="4"/>
      <c r="J267" s="4"/>
      <c r="K267" s="4"/>
      <c r="L267" s="51"/>
      <c r="M267" s="51"/>
      <c r="N267" s="51"/>
      <c r="O267" s="52"/>
      <c r="P267" s="52"/>
      <c r="Q267" s="52"/>
      <c r="R267" s="53"/>
      <c r="S267" s="53"/>
      <c r="T267" s="53"/>
      <c r="U267" s="54"/>
      <c r="V267" s="54"/>
      <c r="W267" s="54"/>
    </row>
    <row r="268">
      <c r="I268" s="4"/>
      <c r="J268" s="4"/>
      <c r="K268" s="4"/>
      <c r="L268" s="51"/>
      <c r="M268" s="51"/>
      <c r="N268" s="51"/>
      <c r="O268" s="52"/>
      <c r="P268" s="52"/>
      <c r="Q268" s="52"/>
      <c r="R268" s="53"/>
      <c r="S268" s="53"/>
      <c r="T268" s="53"/>
      <c r="U268" s="54"/>
      <c r="V268" s="54"/>
      <c r="W268" s="54"/>
    </row>
    <row r="269">
      <c r="I269" s="4"/>
      <c r="J269" s="4"/>
      <c r="K269" s="4"/>
      <c r="L269" s="51"/>
      <c r="M269" s="51"/>
      <c r="N269" s="51"/>
      <c r="O269" s="52"/>
      <c r="P269" s="52"/>
      <c r="Q269" s="52"/>
      <c r="R269" s="53"/>
      <c r="S269" s="53"/>
      <c r="T269" s="53"/>
      <c r="U269" s="54"/>
      <c r="V269" s="54"/>
      <c r="W269" s="54"/>
    </row>
    <row r="270">
      <c r="I270" s="4"/>
      <c r="J270" s="4"/>
      <c r="K270" s="4"/>
      <c r="L270" s="51"/>
      <c r="M270" s="51"/>
      <c r="N270" s="51"/>
      <c r="O270" s="52"/>
      <c r="P270" s="52"/>
      <c r="Q270" s="52"/>
      <c r="R270" s="53"/>
      <c r="S270" s="53"/>
      <c r="T270" s="53"/>
      <c r="U270" s="54"/>
      <c r="V270" s="54"/>
      <c r="W270" s="54"/>
    </row>
    <row r="271">
      <c r="I271" s="4"/>
      <c r="J271" s="4"/>
      <c r="K271" s="4"/>
      <c r="L271" s="51"/>
      <c r="M271" s="51"/>
      <c r="N271" s="51"/>
      <c r="O271" s="52"/>
      <c r="P271" s="52"/>
      <c r="Q271" s="52"/>
      <c r="R271" s="53"/>
      <c r="S271" s="53"/>
      <c r="T271" s="53"/>
      <c r="U271" s="54"/>
      <c r="V271" s="54"/>
      <c r="W271" s="54"/>
    </row>
    <row r="272">
      <c r="I272" s="4"/>
      <c r="J272" s="4"/>
      <c r="K272" s="4"/>
      <c r="L272" s="51"/>
      <c r="M272" s="51"/>
      <c r="N272" s="51"/>
      <c r="O272" s="52"/>
      <c r="P272" s="52"/>
      <c r="Q272" s="52"/>
      <c r="R272" s="53"/>
      <c r="S272" s="53"/>
      <c r="T272" s="53"/>
      <c r="U272" s="54"/>
      <c r="V272" s="54"/>
      <c r="W272" s="54"/>
    </row>
    <row r="273">
      <c r="I273" s="4"/>
      <c r="J273" s="4"/>
      <c r="K273" s="4"/>
      <c r="L273" s="51"/>
      <c r="M273" s="51"/>
      <c r="N273" s="51"/>
      <c r="O273" s="52"/>
      <c r="P273" s="52"/>
      <c r="Q273" s="52"/>
      <c r="R273" s="53"/>
      <c r="S273" s="53"/>
      <c r="T273" s="53"/>
      <c r="U273" s="54"/>
      <c r="V273" s="54"/>
      <c r="W273" s="54"/>
    </row>
    <row r="274">
      <c r="I274" s="4"/>
      <c r="J274" s="4"/>
      <c r="K274" s="4"/>
      <c r="L274" s="51"/>
      <c r="M274" s="51"/>
      <c r="N274" s="51"/>
      <c r="O274" s="52"/>
      <c r="P274" s="52"/>
      <c r="Q274" s="52"/>
      <c r="R274" s="53"/>
      <c r="S274" s="53"/>
      <c r="T274" s="53"/>
      <c r="U274" s="54"/>
      <c r="V274" s="54"/>
      <c r="W274" s="54"/>
    </row>
    <row r="275">
      <c r="I275" s="4"/>
      <c r="J275" s="4"/>
      <c r="K275" s="4"/>
      <c r="L275" s="51"/>
      <c r="M275" s="51"/>
      <c r="N275" s="51"/>
      <c r="O275" s="52"/>
      <c r="P275" s="52"/>
      <c r="Q275" s="52"/>
      <c r="R275" s="53"/>
      <c r="S275" s="53"/>
      <c r="T275" s="53"/>
      <c r="U275" s="54"/>
      <c r="V275" s="54"/>
      <c r="W275" s="54"/>
    </row>
    <row r="276">
      <c r="I276" s="4"/>
      <c r="J276" s="4"/>
      <c r="K276" s="4"/>
      <c r="L276" s="51"/>
      <c r="M276" s="51"/>
      <c r="N276" s="51"/>
      <c r="O276" s="52"/>
      <c r="P276" s="52"/>
      <c r="Q276" s="52"/>
      <c r="R276" s="53"/>
      <c r="S276" s="53"/>
      <c r="T276" s="53"/>
      <c r="U276" s="54"/>
      <c r="V276" s="54"/>
      <c r="W276" s="54"/>
    </row>
    <row r="277">
      <c r="I277" s="4"/>
      <c r="J277" s="4"/>
      <c r="K277" s="4"/>
      <c r="L277" s="51"/>
      <c r="M277" s="51"/>
      <c r="N277" s="51"/>
      <c r="O277" s="52"/>
      <c r="P277" s="52"/>
      <c r="Q277" s="52"/>
      <c r="R277" s="53"/>
      <c r="S277" s="53"/>
      <c r="T277" s="53"/>
      <c r="U277" s="54"/>
      <c r="V277" s="54"/>
      <c r="W277" s="54"/>
    </row>
    <row r="278">
      <c r="I278" s="4"/>
      <c r="J278" s="4"/>
      <c r="K278" s="4"/>
      <c r="L278" s="51"/>
      <c r="M278" s="51"/>
      <c r="N278" s="51"/>
      <c r="O278" s="52"/>
      <c r="P278" s="52"/>
      <c r="Q278" s="52"/>
      <c r="R278" s="53"/>
      <c r="S278" s="53"/>
      <c r="T278" s="53"/>
      <c r="U278" s="54"/>
      <c r="V278" s="54"/>
      <c r="W278" s="54"/>
    </row>
    <row r="279">
      <c r="I279" s="4"/>
      <c r="J279" s="4"/>
      <c r="K279" s="4"/>
      <c r="L279" s="51"/>
      <c r="M279" s="51"/>
      <c r="N279" s="51"/>
      <c r="O279" s="52"/>
      <c r="P279" s="52"/>
      <c r="Q279" s="52"/>
      <c r="R279" s="53"/>
      <c r="S279" s="53"/>
      <c r="T279" s="53"/>
      <c r="U279" s="54"/>
      <c r="V279" s="54"/>
      <c r="W279" s="54"/>
    </row>
    <row r="280">
      <c r="I280" s="4"/>
      <c r="J280" s="4"/>
      <c r="K280" s="4"/>
      <c r="L280" s="51"/>
      <c r="M280" s="51"/>
      <c r="N280" s="51"/>
      <c r="O280" s="52"/>
      <c r="P280" s="52"/>
      <c r="Q280" s="52"/>
      <c r="R280" s="53"/>
      <c r="S280" s="53"/>
      <c r="T280" s="53"/>
      <c r="U280" s="54"/>
      <c r="V280" s="54"/>
      <c r="W280" s="54"/>
    </row>
    <row r="281">
      <c r="I281" s="4"/>
      <c r="J281" s="4"/>
      <c r="K281" s="4"/>
      <c r="L281" s="51"/>
      <c r="M281" s="51"/>
      <c r="N281" s="51"/>
      <c r="O281" s="52"/>
      <c r="P281" s="52"/>
      <c r="Q281" s="52"/>
      <c r="R281" s="53"/>
      <c r="S281" s="53"/>
      <c r="T281" s="53"/>
      <c r="U281" s="54"/>
      <c r="V281" s="54"/>
      <c r="W281" s="54"/>
    </row>
    <row r="282">
      <c r="I282" s="4"/>
      <c r="J282" s="4"/>
      <c r="K282" s="4"/>
      <c r="L282" s="51"/>
      <c r="M282" s="51"/>
      <c r="N282" s="51"/>
      <c r="O282" s="52"/>
      <c r="P282" s="52"/>
      <c r="Q282" s="52"/>
      <c r="R282" s="53"/>
      <c r="S282" s="53"/>
      <c r="T282" s="53"/>
      <c r="U282" s="54"/>
      <c r="V282" s="54"/>
      <c r="W282" s="54"/>
    </row>
    <row r="283">
      <c r="I283" s="4"/>
      <c r="J283" s="4"/>
      <c r="K283" s="4"/>
      <c r="L283" s="51"/>
      <c r="M283" s="51"/>
      <c r="N283" s="51"/>
      <c r="O283" s="52"/>
      <c r="P283" s="52"/>
      <c r="Q283" s="52"/>
      <c r="R283" s="53"/>
      <c r="S283" s="53"/>
      <c r="T283" s="53"/>
      <c r="U283" s="54"/>
      <c r="V283" s="54"/>
      <c r="W283" s="54"/>
    </row>
    <row r="284">
      <c r="I284" s="4"/>
      <c r="J284" s="4"/>
      <c r="K284" s="4"/>
      <c r="L284" s="51"/>
      <c r="M284" s="51"/>
      <c r="N284" s="51"/>
      <c r="O284" s="52"/>
      <c r="P284" s="52"/>
      <c r="Q284" s="52"/>
      <c r="R284" s="53"/>
      <c r="S284" s="53"/>
      <c r="T284" s="53"/>
      <c r="U284" s="54"/>
      <c r="V284" s="54"/>
      <c r="W284" s="54"/>
    </row>
    <row r="285">
      <c r="I285" s="4"/>
      <c r="J285" s="4"/>
      <c r="K285" s="4"/>
      <c r="L285" s="51"/>
      <c r="M285" s="51"/>
      <c r="N285" s="51"/>
      <c r="O285" s="52"/>
      <c r="P285" s="52"/>
      <c r="Q285" s="52"/>
      <c r="R285" s="53"/>
      <c r="S285" s="53"/>
      <c r="T285" s="53"/>
      <c r="U285" s="54"/>
      <c r="V285" s="54"/>
      <c r="W285" s="54"/>
    </row>
    <row r="286">
      <c r="I286" s="4"/>
      <c r="J286" s="4"/>
      <c r="K286" s="4"/>
      <c r="L286" s="51"/>
      <c r="M286" s="51"/>
      <c r="N286" s="51"/>
      <c r="O286" s="52"/>
      <c r="P286" s="52"/>
      <c r="Q286" s="52"/>
      <c r="R286" s="53"/>
      <c r="S286" s="53"/>
      <c r="T286" s="53"/>
      <c r="U286" s="54"/>
      <c r="V286" s="54"/>
      <c r="W286" s="54"/>
    </row>
    <row r="287">
      <c r="I287" s="4"/>
      <c r="J287" s="4"/>
      <c r="K287" s="4"/>
      <c r="L287" s="51"/>
      <c r="M287" s="51"/>
      <c r="N287" s="51"/>
      <c r="O287" s="52"/>
      <c r="P287" s="52"/>
      <c r="Q287" s="52"/>
      <c r="R287" s="53"/>
      <c r="S287" s="53"/>
      <c r="T287" s="53"/>
      <c r="U287" s="54"/>
      <c r="V287" s="54"/>
      <c r="W287" s="54"/>
    </row>
    <row r="288">
      <c r="I288" s="4"/>
      <c r="J288" s="4"/>
      <c r="K288" s="4"/>
      <c r="L288" s="51"/>
      <c r="M288" s="51"/>
      <c r="N288" s="51"/>
      <c r="O288" s="52"/>
      <c r="P288" s="52"/>
      <c r="Q288" s="52"/>
      <c r="R288" s="53"/>
      <c r="S288" s="53"/>
      <c r="T288" s="53"/>
      <c r="U288" s="54"/>
      <c r="V288" s="54"/>
      <c r="W288" s="54"/>
    </row>
    <row r="289">
      <c r="I289" s="4"/>
      <c r="J289" s="4"/>
      <c r="K289" s="4"/>
      <c r="L289" s="51"/>
      <c r="M289" s="51"/>
      <c r="N289" s="51"/>
      <c r="O289" s="52"/>
      <c r="P289" s="52"/>
      <c r="Q289" s="52"/>
      <c r="R289" s="53"/>
      <c r="S289" s="53"/>
      <c r="T289" s="53"/>
      <c r="U289" s="54"/>
      <c r="V289" s="54"/>
      <c r="W289" s="54"/>
    </row>
    <row r="290">
      <c r="I290" s="4"/>
      <c r="J290" s="4"/>
      <c r="K290" s="4"/>
      <c r="L290" s="51"/>
      <c r="M290" s="51"/>
      <c r="N290" s="51"/>
      <c r="O290" s="52"/>
      <c r="P290" s="52"/>
      <c r="Q290" s="52"/>
      <c r="R290" s="53"/>
      <c r="S290" s="53"/>
      <c r="T290" s="53"/>
      <c r="U290" s="54"/>
      <c r="V290" s="54"/>
      <c r="W290" s="54"/>
    </row>
    <row r="291">
      <c r="I291" s="4"/>
      <c r="J291" s="4"/>
      <c r="K291" s="4"/>
      <c r="L291" s="51"/>
      <c r="M291" s="51"/>
      <c r="N291" s="51"/>
      <c r="O291" s="52"/>
      <c r="P291" s="52"/>
      <c r="Q291" s="52"/>
      <c r="R291" s="53"/>
      <c r="S291" s="53"/>
      <c r="T291" s="53"/>
      <c r="U291" s="54"/>
      <c r="V291" s="54"/>
      <c r="W291" s="54"/>
    </row>
    <row r="292">
      <c r="I292" s="4"/>
      <c r="J292" s="4"/>
      <c r="K292" s="4"/>
      <c r="L292" s="51"/>
      <c r="M292" s="51"/>
      <c r="N292" s="51"/>
      <c r="O292" s="52"/>
      <c r="P292" s="52"/>
      <c r="Q292" s="52"/>
      <c r="R292" s="53"/>
      <c r="S292" s="53"/>
      <c r="T292" s="53"/>
      <c r="U292" s="54"/>
      <c r="V292" s="54"/>
      <c r="W292" s="54"/>
    </row>
    <row r="293">
      <c r="I293" s="4"/>
      <c r="J293" s="4"/>
      <c r="K293" s="4"/>
      <c r="L293" s="51"/>
      <c r="M293" s="51"/>
      <c r="N293" s="51"/>
      <c r="O293" s="52"/>
      <c r="P293" s="52"/>
      <c r="Q293" s="52"/>
      <c r="R293" s="53"/>
      <c r="S293" s="53"/>
      <c r="T293" s="53"/>
      <c r="U293" s="54"/>
      <c r="V293" s="54"/>
      <c r="W293" s="54"/>
    </row>
    <row r="294">
      <c r="I294" s="4"/>
      <c r="J294" s="4"/>
      <c r="K294" s="4"/>
      <c r="L294" s="51"/>
      <c r="M294" s="51"/>
      <c r="N294" s="51"/>
      <c r="O294" s="52"/>
      <c r="P294" s="52"/>
      <c r="Q294" s="52"/>
      <c r="R294" s="53"/>
      <c r="S294" s="53"/>
      <c r="T294" s="53"/>
      <c r="U294" s="54"/>
      <c r="V294" s="54"/>
      <c r="W294" s="54"/>
    </row>
    <row r="295">
      <c r="I295" s="4"/>
      <c r="J295" s="4"/>
      <c r="K295" s="4"/>
      <c r="L295" s="51"/>
      <c r="M295" s="51"/>
      <c r="N295" s="51"/>
      <c r="O295" s="52"/>
      <c r="P295" s="52"/>
      <c r="Q295" s="52"/>
      <c r="R295" s="53"/>
      <c r="S295" s="53"/>
      <c r="T295" s="53"/>
      <c r="U295" s="54"/>
      <c r="V295" s="54"/>
      <c r="W295" s="54"/>
    </row>
    <row r="296">
      <c r="I296" s="4"/>
      <c r="J296" s="4"/>
      <c r="K296" s="4"/>
      <c r="L296" s="51"/>
      <c r="M296" s="51"/>
      <c r="N296" s="51"/>
      <c r="O296" s="52"/>
      <c r="P296" s="52"/>
      <c r="Q296" s="52"/>
      <c r="R296" s="53"/>
      <c r="S296" s="53"/>
      <c r="T296" s="53"/>
      <c r="U296" s="54"/>
      <c r="V296" s="54"/>
      <c r="W296" s="54"/>
    </row>
    <row r="297">
      <c r="I297" s="4"/>
      <c r="J297" s="4"/>
      <c r="K297" s="4"/>
      <c r="L297" s="51"/>
      <c r="M297" s="51"/>
      <c r="N297" s="51"/>
      <c r="O297" s="52"/>
      <c r="P297" s="52"/>
      <c r="Q297" s="52"/>
      <c r="R297" s="53"/>
      <c r="S297" s="53"/>
      <c r="T297" s="53"/>
      <c r="U297" s="54"/>
      <c r="V297" s="54"/>
      <c r="W297" s="54"/>
    </row>
    <row r="298">
      <c r="I298" s="4"/>
      <c r="J298" s="4"/>
      <c r="K298" s="4"/>
      <c r="L298" s="51"/>
      <c r="M298" s="51"/>
      <c r="N298" s="51"/>
      <c r="O298" s="52"/>
      <c r="P298" s="52"/>
      <c r="Q298" s="52"/>
      <c r="R298" s="53"/>
      <c r="S298" s="53"/>
      <c r="T298" s="53"/>
      <c r="U298" s="54"/>
      <c r="V298" s="54"/>
      <c r="W298" s="54"/>
    </row>
    <row r="299">
      <c r="I299" s="4"/>
      <c r="J299" s="4"/>
      <c r="K299" s="4"/>
      <c r="L299" s="51"/>
      <c r="M299" s="51"/>
      <c r="N299" s="51"/>
      <c r="O299" s="52"/>
      <c r="P299" s="52"/>
      <c r="Q299" s="52"/>
      <c r="R299" s="53"/>
      <c r="S299" s="53"/>
      <c r="T299" s="53"/>
      <c r="U299" s="54"/>
      <c r="V299" s="54"/>
      <c r="W299" s="54"/>
    </row>
    <row r="300">
      <c r="I300" s="4"/>
      <c r="J300" s="4"/>
      <c r="K300" s="4"/>
      <c r="L300" s="51"/>
      <c r="M300" s="51"/>
      <c r="N300" s="51"/>
      <c r="O300" s="52"/>
      <c r="P300" s="52"/>
      <c r="Q300" s="52"/>
      <c r="R300" s="53"/>
      <c r="S300" s="53"/>
      <c r="T300" s="53"/>
      <c r="U300" s="54"/>
      <c r="V300" s="54"/>
      <c r="W300" s="54"/>
    </row>
    <row r="301">
      <c r="I301" s="4"/>
      <c r="J301" s="4"/>
      <c r="K301" s="4"/>
      <c r="L301" s="51"/>
      <c r="M301" s="51"/>
      <c r="N301" s="51"/>
      <c r="O301" s="52"/>
      <c r="P301" s="52"/>
      <c r="Q301" s="52"/>
      <c r="R301" s="53"/>
      <c r="S301" s="53"/>
      <c r="T301" s="53"/>
      <c r="U301" s="54"/>
      <c r="V301" s="54"/>
      <c r="W301" s="54"/>
    </row>
    <row r="302">
      <c r="I302" s="4"/>
      <c r="J302" s="4"/>
      <c r="K302" s="4"/>
      <c r="L302" s="51"/>
      <c r="M302" s="51"/>
      <c r="N302" s="51"/>
      <c r="O302" s="52"/>
      <c r="P302" s="52"/>
      <c r="Q302" s="52"/>
      <c r="R302" s="53"/>
      <c r="S302" s="53"/>
      <c r="T302" s="53"/>
      <c r="U302" s="54"/>
      <c r="V302" s="54"/>
      <c r="W302" s="54"/>
    </row>
    <row r="303">
      <c r="I303" s="4"/>
      <c r="J303" s="4"/>
      <c r="K303" s="4"/>
      <c r="L303" s="51"/>
      <c r="M303" s="51"/>
      <c r="N303" s="51"/>
      <c r="O303" s="52"/>
      <c r="P303" s="52"/>
      <c r="Q303" s="52"/>
      <c r="R303" s="53"/>
      <c r="S303" s="53"/>
      <c r="T303" s="53"/>
      <c r="U303" s="54"/>
      <c r="V303" s="54"/>
      <c r="W303" s="54"/>
    </row>
    <row r="304">
      <c r="I304" s="4"/>
      <c r="J304" s="4"/>
      <c r="K304" s="4"/>
      <c r="L304" s="51"/>
      <c r="M304" s="51"/>
      <c r="N304" s="51"/>
      <c r="O304" s="52"/>
      <c r="P304" s="52"/>
      <c r="Q304" s="52"/>
      <c r="R304" s="53"/>
      <c r="S304" s="53"/>
      <c r="T304" s="53"/>
      <c r="U304" s="54"/>
      <c r="V304" s="54"/>
      <c r="W304" s="54"/>
    </row>
    <row r="305">
      <c r="I305" s="4"/>
      <c r="J305" s="4"/>
      <c r="K305" s="4"/>
      <c r="L305" s="51"/>
      <c r="M305" s="51"/>
      <c r="N305" s="51"/>
      <c r="O305" s="52"/>
      <c r="P305" s="52"/>
      <c r="Q305" s="52"/>
      <c r="R305" s="53"/>
      <c r="S305" s="53"/>
      <c r="T305" s="53"/>
      <c r="U305" s="54"/>
      <c r="V305" s="54"/>
      <c r="W305" s="54"/>
    </row>
    <row r="306">
      <c r="I306" s="4"/>
      <c r="J306" s="4"/>
      <c r="K306" s="4"/>
      <c r="L306" s="51"/>
      <c r="M306" s="51"/>
      <c r="N306" s="51"/>
      <c r="O306" s="52"/>
      <c r="P306" s="52"/>
      <c r="Q306" s="52"/>
      <c r="R306" s="53"/>
      <c r="S306" s="53"/>
      <c r="T306" s="53"/>
      <c r="U306" s="54"/>
      <c r="V306" s="54"/>
      <c r="W306" s="54"/>
    </row>
    <row r="307">
      <c r="I307" s="4"/>
      <c r="J307" s="4"/>
      <c r="K307" s="4"/>
      <c r="L307" s="51"/>
      <c r="M307" s="51"/>
      <c r="N307" s="51"/>
      <c r="O307" s="52"/>
      <c r="P307" s="52"/>
      <c r="Q307" s="52"/>
      <c r="R307" s="53"/>
      <c r="S307" s="53"/>
      <c r="T307" s="53"/>
      <c r="U307" s="54"/>
      <c r="V307" s="54"/>
      <c r="W307" s="54"/>
    </row>
    <row r="308">
      <c r="I308" s="4"/>
      <c r="J308" s="4"/>
      <c r="K308" s="4"/>
      <c r="L308" s="51"/>
      <c r="M308" s="51"/>
      <c r="N308" s="51"/>
      <c r="O308" s="52"/>
      <c r="P308" s="52"/>
      <c r="Q308" s="52"/>
      <c r="R308" s="53"/>
      <c r="S308" s="53"/>
      <c r="T308" s="53"/>
      <c r="U308" s="54"/>
      <c r="V308" s="54"/>
      <c r="W308" s="54"/>
    </row>
    <row r="309">
      <c r="I309" s="4"/>
      <c r="J309" s="4"/>
      <c r="K309" s="4"/>
      <c r="L309" s="51"/>
      <c r="M309" s="51"/>
      <c r="N309" s="51"/>
      <c r="O309" s="52"/>
      <c r="P309" s="52"/>
      <c r="Q309" s="52"/>
      <c r="R309" s="53"/>
      <c r="S309" s="53"/>
      <c r="T309" s="53"/>
      <c r="U309" s="54"/>
      <c r="V309" s="54"/>
      <c r="W309" s="54"/>
    </row>
    <row r="310">
      <c r="I310" s="4"/>
      <c r="J310" s="4"/>
      <c r="K310" s="4"/>
      <c r="L310" s="51"/>
      <c r="M310" s="51"/>
      <c r="N310" s="51"/>
      <c r="O310" s="52"/>
      <c r="P310" s="52"/>
      <c r="Q310" s="52"/>
      <c r="R310" s="53"/>
      <c r="S310" s="53"/>
      <c r="T310" s="53"/>
      <c r="U310" s="54"/>
      <c r="V310" s="54"/>
      <c r="W310" s="54"/>
    </row>
    <row r="311">
      <c r="I311" s="4"/>
      <c r="J311" s="4"/>
      <c r="K311" s="4"/>
      <c r="L311" s="51"/>
      <c r="M311" s="51"/>
      <c r="N311" s="51"/>
      <c r="O311" s="52"/>
      <c r="P311" s="52"/>
      <c r="Q311" s="52"/>
      <c r="R311" s="53"/>
      <c r="S311" s="53"/>
      <c r="T311" s="53"/>
      <c r="U311" s="54"/>
      <c r="V311" s="54"/>
      <c r="W311" s="54"/>
    </row>
    <row r="312">
      <c r="I312" s="4"/>
      <c r="J312" s="4"/>
      <c r="K312" s="4"/>
      <c r="L312" s="51"/>
      <c r="M312" s="51"/>
      <c r="N312" s="51"/>
      <c r="O312" s="52"/>
      <c r="P312" s="52"/>
      <c r="Q312" s="52"/>
      <c r="R312" s="53"/>
      <c r="S312" s="53"/>
      <c r="T312" s="53"/>
      <c r="U312" s="54"/>
      <c r="V312" s="54"/>
      <c r="W312" s="54"/>
    </row>
    <row r="313">
      <c r="I313" s="4"/>
      <c r="J313" s="4"/>
      <c r="K313" s="4"/>
      <c r="L313" s="51"/>
      <c r="M313" s="51"/>
      <c r="N313" s="51"/>
      <c r="O313" s="52"/>
      <c r="P313" s="52"/>
      <c r="Q313" s="52"/>
      <c r="R313" s="53"/>
      <c r="S313" s="53"/>
      <c r="T313" s="53"/>
      <c r="U313" s="54"/>
      <c r="V313" s="54"/>
      <c r="W313" s="54"/>
    </row>
    <row r="314">
      <c r="I314" s="4"/>
      <c r="J314" s="4"/>
      <c r="K314" s="4"/>
      <c r="L314" s="51"/>
      <c r="M314" s="51"/>
      <c r="N314" s="51"/>
      <c r="O314" s="52"/>
      <c r="P314" s="52"/>
      <c r="Q314" s="52"/>
      <c r="R314" s="53"/>
      <c r="S314" s="53"/>
      <c r="T314" s="53"/>
      <c r="U314" s="54"/>
      <c r="V314" s="54"/>
      <c r="W314" s="54"/>
    </row>
    <row r="315">
      <c r="I315" s="4"/>
      <c r="J315" s="4"/>
      <c r="K315" s="4"/>
      <c r="L315" s="51"/>
      <c r="M315" s="51"/>
      <c r="N315" s="51"/>
      <c r="O315" s="52"/>
      <c r="P315" s="52"/>
      <c r="Q315" s="52"/>
      <c r="R315" s="53"/>
      <c r="S315" s="53"/>
      <c r="T315" s="53"/>
      <c r="U315" s="54"/>
      <c r="V315" s="54"/>
      <c r="W315" s="54"/>
    </row>
    <row r="316">
      <c r="I316" s="4"/>
      <c r="J316" s="4"/>
      <c r="K316" s="4"/>
      <c r="L316" s="51"/>
      <c r="M316" s="51"/>
      <c r="N316" s="51"/>
      <c r="O316" s="52"/>
      <c r="P316" s="52"/>
      <c r="Q316" s="52"/>
      <c r="R316" s="53"/>
      <c r="S316" s="53"/>
      <c r="T316" s="53"/>
      <c r="U316" s="54"/>
      <c r="V316" s="54"/>
      <c r="W316" s="54"/>
    </row>
    <row r="317">
      <c r="I317" s="4"/>
      <c r="J317" s="4"/>
      <c r="K317" s="4"/>
      <c r="L317" s="51"/>
      <c r="M317" s="51"/>
      <c r="N317" s="51"/>
      <c r="O317" s="52"/>
      <c r="P317" s="52"/>
      <c r="Q317" s="52"/>
      <c r="R317" s="53"/>
      <c r="S317" s="53"/>
      <c r="T317" s="53"/>
      <c r="U317" s="54"/>
      <c r="V317" s="54"/>
      <c r="W317" s="54"/>
    </row>
    <row r="318">
      <c r="I318" s="4"/>
      <c r="J318" s="4"/>
      <c r="K318" s="4"/>
      <c r="L318" s="51"/>
      <c r="M318" s="51"/>
      <c r="N318" s="51"/>
      <c r="O318" s="52"/>
      <c r="P318" s="52"/>
      <c r="Q318" s="52"/>
      <c r="R318" s="53"/>
      <c r="S318" s="53"/>
      <c r="T318" s="53"/>
      <c r="U318" s="54"/>
      <c r="V318" s="54"/>
      <c r="W318" s="54"/>
    </row>
    <row r="319">
      <c r="I319" s="4"/>
      <c r="J319" s="4"/>
      <c r="K319" s="4"/>
      <c r="L319" s="51"/>
      <c r="M319" s="51"/>
      <c r="N319" s="51"/>
      <c r="O319" s="52"/>
      <c r="P319" s="52"/>
      <c r="Q319" s="52"/>
      <c r="R319" s="53"/>
      <c r="S319" s="53"/>
      <c r="T319" s="53"/>
      <c r="U319" s="54"/>
      <c r="V319" s="54"/>
      <c r="W319" s="54"/>
    </row>
    <row r="320">
      <c r="I320" s="4"/>
      <c r="J320" s="4"/>
      <c r="K320" s="4"/>
      <c r="L320" s="51"/>
      <c r="M320" s="51"/>
      <c r="N320" s="51"/>
      <c r="O320" s="52"/>
      <c r="P320" s="52"/>
      <c r="Q320" s="52"/>
      <c r="R320" s="53"/>
      <c r="S320" s="53"/>
      <c r="T320" s="53"/>
      <c r="U320" s="54"/>
      <c r="V320" s="54"/>
      <c r="W320" s="54"/>
    </row>
    <row r="321">
      <c r="I321" s="4"/>
      <c r="J321" s="4"/>
      <c r="K321" s="4"/>
      <c r="L321" s="51"/>
      <c r="M321" s="51"/>
      <c r="N321" s="51"/>
      <c r="O321" s="52"/>
      <c r="P321" s="52"/>
      <c r="Q321" s="52"/>
      <c r="R321" s="53"/>
      <c r="S321" s="53"/>
      <c r="T321" s="53"/>
      <c r="U321" s="54"/>
      <c r="V321" s="54"/>
      <c r="W321" s="54"/>
    </row>
    <row r="322">
      <c r="I322" s="4"/>
      <c r="J322" s="4"/>
      <c r="K322" s="4"/>
      <c r="L322" s="51"/>
      <c r="M322" s="51"/>
      <c r="N322" s="51"/>
      <c r="O322" s="52"/>
      <c r="P322" s="52"/>
      <c r="Q322" s="52"/>
      <c r="R322" s="53"/>
      <c r="S322" s="53"/>
      <c r="T322" s="53"/>
      <c r="U322" s="54"/>
      <c r="V322" s="54"/>
      <c r="W322" s="54"/>
    </row>
    <row r="323">
      <c r="I323" s="4"/>
      <c r="J323" s="4"/>
      <c r="K323" s="4"/>
      <c r="L323" s="51"/>
      <c r="M323" s="51"/>
      <c r="N323" s="51"/>
      <c r="O323" s="52"/>
      <c r="P323" s="52"/>
      <c r="Q323" s="52"/>
      <c r="R323" s="53"/>
      <c r="S323" s="53"/>
      <c r="T323" s="53"/>
      <c r="U323" s="54"/>
      <c r="V323" s="54"/>
      <c r="W323" s="54"/>
    </row>
    <row r="324">
      <c r="I324" s="4"/>
      <c r="J324" s="4"/>
      <c r="K324" s="4"/>
      <c r="L324" s="51"/>
      <c r="M324" s="51"/>
      <c r="N324" s="51"/>
      <c r="O324" s="52"/>
      <c r="P324" s="52"/>
      <c r="Q324" s="52"/>
      <c r="R324" s="53"/>
      <c r="S324" s="53"/>
      <c r="T324" s="53"/>
      <c r="U324" s="54"/>
      <c r="V324" s="54"/>
      <c r="W324" s="54"/>
    </row>
    <row r="325">
      <c r="I325" s="4"/>
      <c r="J325" s="4"/>
      <c r="K325" s="4"/>
      <c r="L325" s="51"/>
      <c r="M325" s="51"/>
      <c r="N325" s="51"/>
      <c r="O325" s="52"/>
      <c r="P325" s="52"/>
      <c r="Q325" s="52"/>
      <c r="R325" s="53"/>
      <c r="S325" s="53"/>
      <c r="T325" s="53"/>
      <c r="U325" s="54"/>
      <c r="V325" s="54"/>
      <c r="W325" s="54"/>
    </row>
    <row r="326">
      <c r="I326" s="4"/>
      <c r="J326" s="4"/>
      <c r="K326" s="4"/>
      <c r="L326" s="51"/>
      <c r="M326" s="51"/>
      <c r="N326" s="51"/>
      <c r="O326" s="52"/>
      <c r="P326" s="52"/>
      <c r="Q326" s="52"/>
      <c r="R326" s="53"/>
      <c r="S326" s="53"/>
      <c r="T326" s="53"/>
      <c r="U326" s="54"/>
      <c r="V326" s="54"/>
      <c r="W326" s="54"/>
    </row>
    <row r="327">
      <c r="I327" s="4"/>
      <c r="J327" s="4"/>
      <c r="K327" s="4"/>
      <c r="L327" s="51"/>
      <c r="M327" s="51"/>
      <c r="N327" s="51"/>
      <c r="O327" s="52"/>
      <c r="P327" s="52"/>
      <c r="Q327" s="52"/>
      <c r="R327" s="53"/>
      <c r="S327" s="53"/>
      <c r="T327" s="53"/>
      <c r="U327" s="54"/>
      <c r="V327" s="54"/>
      <c r="W327" s="54"/>
    </row>
    <row r="328">
      <c r="I328" s="4"/>
      <c r="J328" s="4"/>
      <c r="K328" s="4"/>
      <c r="L328" s="51"/>
      <c r="M328" s="51"/>
      <c r="N328" s="51"/>
      <c r="O328" s="52"/>
      <c r="P328" s="52"/>
      <c r="Q328" s="52"/>
      <c r="R328" s="53"/>
      <c r="S328" s="53"/>
      <c r="T328" s="53"/>
      <c r="U328" s="54"/>
      <c r="V328" s="54"/>
      <c r="W328" s="54"/>
    </row>
    <row r="329">
      <c r="I329" s="4"/>
      <c r="J329" s="4"/>
      <c r="K329" s="4"/>
      <c r="L329" s="51"/>
      <c r="M329" s="51"/>
      <c r="N329" s="51"/>
      <c r="O329" s="52"/>
      <c r="P329" s="52"/>
      <c r="Q329" s="52"/>
      <c r="R329" s="53"/>
      <c r="S329" s="53"/>
      <c r="T329" s="53"/>
      <c r="U329" s="54"/>
      <c r="V329" s="54"/>
      <c r="W329" s="54"/>
    </row>
    <row r="330">
      <c r="I330" s="4"/>
      <c r="J330" s="4"/>
      <c r="K330" s="4"/>
      <c r="L330" s="51"/>
      <c r="M330" s="51"/>
      <c r="N330" s="51"/>
      <c r="O330" s="52"/>
      <c r="P330" s="52"/>
      <c r="Q330" s="52"/>
      <c r="R330" s="53"/>
      <c r="S330" s="53"/>
      <c r="T330" s="53"/>
      <c r="U330" s="54"/>
      <c r="V330" s="54"/>
      <c r="W330" s="54"/>
    </row>
    <row r="331">
      <c r="I331" s="4"/>
      <c r="J331" s="4"/>
      <c r="K331" s="4"/>
      <c r="L331" s="51"/>
      <c r="M331" s="51"/>
      <c r="N331" s="51"/>
      <c r="O331" s="52"/>
      <c r="P331" s="52"/>
      <c r="Q331" s="52"/>
      <c r="R331" s="53"/>
      <c r="S331" s="53"/>
      <c r="T331" s="53"/>
      <c r="U331" s="54"/>
      <c r="V331" s="54"/>
      <c r="W331" s="54"/>
    </row>
    <row r="332">
      <c r="I332" s="4"/>
      <c r="J332" s="4"/>
      <c r="K332" s="4"/>
      <c r="L332" s="51"/>
      <c r="M332" s="51"/>
      <c r="N332" s="51"/>
      <c r="O332" s="52"/>
      <c r="P332" s="52"/>
      <c r="Q332" s="52"/>
      <c r="R332" s="53"/>
      <c r="S332" s="53"/>
      <c r="T332" s="53"/>
      <c r="U332" s="54"/>
      <c r="V332" s="54"/>
      <c r="W332" s="54"/>
    </row>
    <row r="333">
      <c r="I333" s="4"/>
      <c r="J333" s="4"/>
      <c r="K333" s="4"/>
      <c r="L333" s="51"/>
      <c r="M333" s="51"/>
      <c r="N333" s="51"/>
      <c r="O333" s="52"/>
      <c r="P333" s="52"/>
      <c r="Q333" s="52"/>
      <c r="R333" s="53"/>
      <c r="S333" s="53"/>
      <c r="T333" s="53"/>
      <c r="U333" s="54"/>
      <c r="V333" s="54"/>
      <c r="W333" s="54"/>
    </row>
    <row r="334">
      <c r="I334" s="4"/>
      <c r="J334" s="4"/>
      <c r="K334" s="4"/>
      <c r="L334" s="51"/>
      <c r="M334" s="51"/>
      <c r="N334" s="51"/>
      <c r="O334" s="52"/>
      <c r="P334" s="52"/>
      <c r="Q334" s="52"/>
      <c r="R334" s="53"/>
      <c r="S334" s="53"/>
      <c r="T334" s="53"/>
      <c r="U334" s="54"/>
      <c r="V334" s="54"/>
      <c r="W334" s="54"/>
    </row>
    <row r="335">
      <c r="I335" s="4"/>
      <c r="J335" s="4"/>
      <c r="K335" s="4"/>
      <c r="L335" s="51"/>
      <c r="M335" s="51"/>
      <c r="N335" s="51"/>
      <c r="O335" s="52"/>
      <c r="P335" s="52"/>
      <c r="Q335" s="52"/>
      <c r="R335" s="53"/>
      <c r="S335" s="53"/>
      <c r="T335" s="53"/>
      <c r="U335" s="54"/>
      <c r="V335" s="54"/>
      <c r="W335" s="54"/>
    </row>
    <row r="336">
      <c r="I336" s="4"/>
      <c r="J336" s="4"/>
      <c r="K336" s="4"/>
      <c r="L336" s="51"/>
      <c r="M336" s="51"/>
      <c r="N336" s="51"/>
      <c r="O336" s="52"/>
      <c r="P336" s="52"/>
      <c r="Q336" s="52"/>
      <c r="R336" s="53"/>
      <c r="S336" s="53"/>
      <c r="T336" s="53"/>
      <c r="U336" s="54"/>
      <c r="V336" s="54"/>
      <c r="W336" s="54"/>
    </row>
    <row r="337">
      <c r="I337" s="4"/>
      <c r="J337" s="4"/>
      <c r="K337" s="4"/>
      <c r="L337" s="51"/>
      <c r="M337" s="51"/>
      <c r="N337" s="51"/>
      <c r="O337" s="52"/>
      <c r="P337" s="52"/>
      <c r="Q337" s="52"/>
      <c r="R337" s="53"/>
      <c r="S337" s="53"/>
      <c r="T337" s="53"/>
      <c r="U337" s="54"/>
      <c r="V337" s="54"/>
      <c r="W337" s="54"/>
    </row>
    <row r="338">
      <c r="I338" s="4"/>
      <c r="J338" s="4"/>
      <c r="K338" s="4"/>
      <c r="L338" s="51"/>
      <c r="M338" s="51"/>
      <c r="N338" s="51"/>
      <c r="O338" s="52"/>
      <c r="P338" s="52"/>
      <c r="Q338" s="52"/>
      <c r="R338" s="53"/>
      <c r="S338" s="53"/>
      <c r="T338" s="53"/>
      <c r="U338" s="54"/>
      <c r="V338" s="54"/>
      <c r="W338" s="54"/>
    </row>
    <row r="339">
      <c r="I339" s="4"/>
      <c r="J339" s="4"/>
      <c r="K339" s="4"/>
      <c r="L339" s="51"/>
      <c r="M339" s="51"/>
      <c r="N339" s="51"/>
      <c r="O339" s="52"/>
      <c r="P339" s="52"/>
      <c r="Q339" s="52"/>
      <c r="R339" s="53"/>
      <c r="S339" s="53"/>
      <c r="T339" s="53"/>
      <c r="U339" s="54"/>
      <c r="V339" s="54"/>
      <c r="W339" s="54"/>
    </row>
    <row r="340">
      <c r="I340" s="4"/>
      <c r="J340" s="4"/>
      <c r="K340" s="4"/>
      <c r="L340" s="51"/>
      <c r="M340" s="51"/>
      <c r="N340" s="51"/>
      <c r="O340" s="52"/>
      <c r="P340" s="52"/>
      <c r="Q340" s="52"/>
      <c r="R340" s="53"/>
      <c r="S340" s="53"/>
      <c r="T340" s="53"/>
      <c r="U340" s="54"/>
      <c r="V340" s="54"/>
      <c r="W340" s="54"/>
    </row>
    <row r="341">
      <c r="I341" s="4"/>
      <c r="J341" s="4"/>
      <c r="K341" s="4"/>
      <c r="L341" s="51"/>
      <c r="M341" s="51"/>
      <c r="N341" s="51"/>
      <c r="O341" s="52"/>
      <c r="P341" s="52"/>
      <c r="Q341" s="52"/>
      <c r="R341" s="53"/>
      <c r="S341" s="53"/>
      <c r="T341" s="53"/>
      <c r="U341" s="54"/>
      <c r="V341" s="54"/>
      <c r="W341" s="54"/>
    </row>
    <row r="342">
      <c r="I342" s="4"/>
      <c r="J342" s="4"/>
      <c r="K342" s="4"/>
      <c r="L342" s="51"/>
      <c r="M342" s="51"/>
      <c r="N342" s="51"/>
      <c r="O342" s="52"/>
      <c r="P342" s="52"/>
      <c r="Q342" s="52"/>
      <c r="R342" s="53"/>
      <c r="S342" s="53"/>
      <c r="T342" s="53"/>
      <c r="U342" s="54"/>
      <c r="V342" s="54"/>
      <c r="W342" s="54"/>
    </row>
    <row r="343">
      <c r="I343" s="4"/>
      <c r="J343" s="4"/>
      <c r="K343" s="4"/>
      <c r="L343" s="51"/>
      <c r="M343" s="51"/>
      <c r="N343" s="51"/>
      <c r="O343" s="52"/>
      <c r="P343" s="52"/>
      <c r="Q343" s="52"/>
      <c r="R343" s="53"/>
      <c r="S343" s="53"/>
      <c r="T343" s="53"/>
      <c r="U343" s="54"/>
      <c r="V343" s="54"/>
      <c r="W343" s="54"/>
    </row>
    <row r="344">
      <c r="I344" s="4"/>
      <c r="J344" s="4"/>
      <c r="K344" s="4"/>
      <c r="L344" s="51"/>
      <c r="M344" s="51"/>
      <c r="N344" s="51"/>
      <c r="O344" s="52"/>
      <c r="P344" s="52"/>
      <c r="Q344" s="52"/>
      <c r="R344" s="53"/>
      <c r="S344" s="53"/>
      <c r="T344" s="53"/>
      <c r="U344" s="54"/>
      <c r="V344" s="54"/>
      <c r="W344" s="54"/>
    </row>
    <row r="345">
      <c r="I345" s="4"/>
      <c r="J345" s="4"/>
      <c r="K345" s="4"/>
      <c r="L345" s="51"/>
      <c r="M345" s="51"/>
      <c r="N345" s="51"/>
      <c r="O345" s="52"/>
      <c r="P345" s="52"/>
      <c r="Q345" s="52"/>
      <c r="R345" s="53"/>
      <c r="S345" s="53"/>
      <c r="T345" s="53"/>
      <c r="U345" s="54"/>
      <c r="V345" s="54"/>
      <c r="W345" s="54"/>
    </row>
    <row r="346">
      <c r="I346" s="4"/>
      <c r="J346" s="4"/>
      <c r="K346" s="4"/>
      <c r="L346" s="51"/>
      <c r="M346" s="51"/>
      <c r="N346" s="51"/>
      <c r="O346" s="52"/>
      <c r="P346" s="52"/>
      <c r="Q346" s="52"/>
      <c r="R346" s="53"/>
      <c r="S346" s="53"/>
      <c r="T346" s="53"/>
      <c r="U346" s="54"/>
      <c r="V346" s="54"/>
      <c r="W346" s="54"/>
    </row>
    <row r="347">
      <c r="I347" s="4"/>
      <c r="J347" s="4"/>
      <c r="K347" s="4"/>
      <c r="L347" s="51"/>
      <c r="M347" s="51"/>
      <c r="N347" s="51"/>
      <c r="O347" s="52"/>
      <c r="P347" s="52"/>
      <c r="Q347" s="52"/>
      <c r="R347" s="53"/>
      <c r="S347" s="53"/>
      <c r="T347" s="53"/>
      <c r="U347" s="54"/>
      <c r="V347" s="54"/>
      <c r="W347" s="54"/>
    </row>
    <row r="348">
      <c r="I348" s="4"/>
      <c r="J348" s="4"/>
      <c r="K348" s="4"/>
      <c r="L348" s="51"/>
      <c r="M348" s="51"/>
      <c r="N348" s="51"/>
      <c r="O348" s="52"/>
      <c r="P348" s="52"/>
      <c r="Q348" s="52"/>
      <c r="R348" s="53"/>
      <c r="S348" s="53"/>
      <c r="T348" s="53"/>
      <c r="U348" s="54"/>
      <c r="V348" s="54"/>
      <c r="W348" s="54"/>
    </row>
    <row r="349">
      <c r="I349" s="4"/>
      <c r="J349" s="4"/>
      <c r="K349" s="4"/>
      <c r="L349" s="51"/>
      <c r="M349" s="51"/>
      <c r="N349" s="51"/>
      <c r="O349" s="52"/>
      <c r="P349" s="52"/>
      <c r="Q349" s="52"/>
      <c r="R349" s="53"/>
      <c r="S349" s="53"/>
      <c r="T349" s="53"/>
      <c r="U349" s="54"/>
      <c r="V349" s="54"/>
      <c r="W349" s="54"/>
    </row>
    <row r="350">
      <c r="I350" s="4"/>
      <c r="J350" s="4"/>
      <c r="K350" s="4"/>
      <c r="L350" s="51"/>
      <c r="M350" s="51"/>
      <c r="N350" s="51"/>
      <c r="O350" s="52"/>
      <c r="P350" s="52"/>
      <c r="Q350" s="52"/>
      <c r="R350" s="53"/>
      <c r="S350" s="53"/>
      <c r="T350" s="53"/>
      <c r="U350" s="54"/>
      <c r="V350" s="54"/>
      <c r="W350" s="54"/>
    </row>
    <row r="351">
      <c r="I351" s="4"/>
      <c r="J351" s="4"/>
      <c r="K351" s="4"/>
      <c r="L351" s="51"/>
      <c r="M351" s="51"/>
      <c r="N351" s="51"/>
      <c r="O351" s="52"/>
      <c r="P351" s="52"/>
      <c r="Q351" s="52"/>
      <c r="R351" s="53"/>
      <c r="S351" s="53"/>
      <c r="T351" s="53"/>
      <c r="U351" s="54"/>
      <c r="V351" s="54"/>
      <c r="W351" s="54"/>
    </row>
    <row r="352">
      <c r="I352" s="4"/>
      <c r="J352" s="4"/>
      <c r="K352" s="4"/>
      <c r="L352" s="51"/>
      <c r="M352" s="51"/>
      <c r="N352" s="51"/>
      <c r="O352" s="52"/>
      <c r="P352" s="52"/>
      <c r="Q352" s="52"/>
      <c r="R352" s="53"/>
      <c r="S352" s="53"/>
      <c r="T352" s="53"/>
      <c r="U352" s="54"/>
      <c r="V352" s="54"/>
      <c r="W352" s="54"/>
    </row>
    <row r="353">
      <c r="I353" s="4"/>
      <c r="J353" s="4"/>
      <c r="K353" s="4"/>
      <c r="L353" s="51"/>
      <c r="M353" s="51"/>
      <c r="N353" s="51"/>
      <c r="O353" s="52"/>
      <c r="P353" s="52"/>
      <c r="Q353" s="52"/>
      <c r="R353" s="53"/>
      <c r="S353" s="53"/>
      <c r="T353" s="53"/>
      <c r="U353" s="54"/>
      <c r="V353" s="54"/>
      <c r="W353" s="54"/>
    </row>
    <row r="354">
      <c r="I354" s="4"/>
      <c r="J354" s="4"/>
      <c r="K354" s="4"/>
      <c r="L354" s="51"/>
      <c r="M354" s="51"/>
      <c r="N354" s="51"/>
      <c r="O354" s="52"/>
      <c r="P354" s="52"/>
      <c r="Q354" s="52"/>
      <c r="R354" s="53"/>
      <c r="S354" s="53"/>
      <c r="T354" s="53"/>
      <c r="U354" s="54"/>
      <c r="V354" s="54"/>
      <c r="W354" s="54"/>
    </row>
    <row r="355">
      <c r="I355" s="4"/>
      <c r="J355" s="4"/>
      <c r="K355" s="4"/>
      <c r="L355" s="51"/>
      <c r="M355" s="51"/>
      <c r="N355" s="51"/>
      <c r="O355" s="52"/>
      <c r="P355" s="52"/>
      <c r="Q355" s="52"/>
      <c r="R355" s="53"/>
      <c r="S355" s="53"/>
      <c r="T355" s="53"/>
      <c r="U355" s="54"/>
      <c r="V355" s="54"/>
      <c r="W355" s="54"/>
    </row>
    <row r="356">
      <c r="I356" s="4"/>
      <c r="J356" s="4"/>
      <c r="K356" s="4"/>
      <c r="L356" s="51"/>
      <c r="M356" s="51"/>
      <c r="N356" s="51"/>
      <c r="O356" s="52"/>
      <c r="P356" s="52"/>
      <c r="Q356" s="52"/>
      <c r="R356" s="53"/>
      <c r="S356" s="53"/>
      <c r="T356" s="53"/>
      <c r="U356" s="54"/>
      <c r="V356" s="54"/>
      <c r="W356" s="54"/>
    </row>
    <row r="357">
      <c r="I357" s="4"/>
      <c r="J357" s="4"/>
      <c r="K357" s="4"/>
      <c r="L357" s="51"/>
      <c r="M357" s="51"/>
      <c r="N357" s="51"/>
      <c r="O357" s="52"/>
      <c r="P357" s="52"/>
      <c r="Q357" s="52"/>
      <c r="R357" s="53"/>
      <c r="S357" s="53"/>
      <c r="T357" s="53"/>
      <c r="U357" s="54"/>
      <c r="V357" s="54"/>
      <c r="W357" s="54"/>
    </row>
    <row r="358">
      <c r="I358" s="4"/>
      <c r="J358" s="4"/>
      <c r="K358" s="4"/>
      <c r="L358" s="51"/>
      <c r="M358" s="51"/>
      <c r="N358" s="51"/>
      <c r="O358" s="52"/>
      <c r="P358" s="52"/>
      <c r="Q358" s="52"/>
      <c r="R358" s="53"/>
      <c r="S358" s="53"/>
      <c r="T358" s="53"/>
      <c r="U358" s="54"/>
      <c r="V358" s="54"/>
      <c r="W358" s="54"/>
    </row>
    <row r="359">
      <c r="I359" s="4"/>
      <c r="J359" s="4"/>
      <c r="K359" s="4"/>
      <c r="L359" s="51"/>
      <c r="M359" s="51"/>
      <c r="N359" s="51"/>
      <c r="O359" s="52"/>
      <c r="P359" s="52"/>
      <c r="Q359" s="52"/>
      <c r="R359" s="53"/>
      <c r="S359" s="53"/>
      <c r="T359" s="53"/>
      <c r="U359" s="54"/>
      <c r="V359" s="54"/>
      <c r="W359" s="54"/>
    </row>
    <row r="360">
      <c r="I360" s="4"/>
      <c r="J360" s="4"/>
      <c r="K360" s="4"/>
      <c r="L360" s="51"/>
      <c r="M360" s="51"/>
      <c r="N360" s="51"/>
      <c r="O360" s="52"/>
      <c r="P360" s="52"/>
      <c r="Q360" s="52"/>
      <c r="R360" s="53"/>
      <c r="S360" s="53"/>
      <c r="T360" s="53"/>
      <c r="U360" s="54"/>
      <c r="V360" s="54"/>
      <c r="W360" s="54"/>
    </row>
    <row r="361">
      <c r="I361" s="4"/>
      <c r="J361" s="4"/>
      <c r="K361" s="4"/>
      <c r="L361" s="51"/>
      <c r="M361" s="51"/>
      <c r="N361" s="51"/>
      <c r="O361" s="52"/>
      <c r="P361" s="52"/>
      <c r="Q361" s="52"/>
      <c r="R361" s="53"/>
      <c r="S361" s="53"/>
      <c r="T361" s="53"/>
      <c r="U361" s="54"/>
      <c r="V361" s="54"/>
      <c r="W361" s="54"/>
    </row>
    <row r="362">
      <c r="I362" s="4"/>
      <c r="J362" s="4"/>
      <c r="K362" s="4"/>
      <c r="L362" s="51"/>
      <c r="M362" s="51"/>
      <c r="N362" s="51"/>
      <c r="O362" s="52"/>
      <c r="P362" s="52"/>
      <c r="Q362" s="52"/>
      <c r="R362" s="53"/>
      <c r="S362" s="53"/>
      <c r="T362" s="53"/>
      <c r="U362" s="54"/>
      <c r="V362" s="54"/>
      <c r="W362" s="54"/>
    </row>
    <row r="363">
      <c r="I363" s="4"/>
      <c r="J363" s="4"/>
      <c r="K363" s="4"/>
      <c r="L363" s="51"/>
      <c r="M363" s="51"/>
      <c r="N363" s="51"/>
      <c r="O363" s="52"/>
      <c r="P363" s="52"/>
      <c r="Q363" s="52"/>
      <c r="R363" s="53"/>
      <c r="S363" s="53"/>
      <c r="T363" s="53"/>
      <c r="U363" s="54"/>
      <c r="V363" s="54"/>
      <c r="W363" s="54"/>
    </row>
    <row r="364">
      <c r="I364" s="4"/>
      <c r="J364" s="4"/>
      <c r="K364" s="4"/>
      <c r="L364" s="51"/>
      <c r="M364" s="51"/>
      <c r="N364" s="51"/>
      <c r="O364" s="52"/>
      <c r="P364" s="52"/>
      <c r="Q364" s="52"/>
      <c r="R364" s="53"/>
      <c r="S364" s="53"/>
      <c r="T364" s="53"/>
      <c r="U364" s="54"/>
      <c r="V364" s="54"/>
      <c r="W364" s="54"/>
    </row>
    <row r="365">
      <c r="I365" s="4"/>
      <c r="J365" s="4"/>
      <c r="K365" s="4"/>
      <c r="L365" s="51"/>
      <c r="M365" s="51"/>
      <c r="N365" s="51"/>
      <c r="O365" s="52"/>
      <c r="P365" s="52"/>
      <c r="Q365" s="52"/>
      <c r="R365" s="53"/>
      <c r="S365" s="53"/>
      <c r="T365" s="53"/>
      <c r="U365" s="54"/>
      <c r="V365" s="54"/>
      <c r="W365" s="54"/>
    </row>
    <row r="366">
      <c r="I366" s="4"/>
      <c r="J366" s="4"/>
      <c r="K366" s="4"/>
      <c r="L366" s="51"/>
      <c r="M366" s="51"/>
      <c r="N366" s="51"/>
      <c r="O366" s="52"/>
      <c r="P366" s="52"/>
      <c r="Q366" s="52"/>
      <c r="R366" s="53"/>
      <c r="S366" s="53"/>
      <c r="T366" s="53"/>
      <c r="U366" s="54"/>
      <c r="V366" s="54"/>
      <c r="W366" s="54"/>
    </row>
    <row r="367">
      <c r="I367" s="4"/>
      <c r="J367" s="4"/>
      <c r="K367" s="4"/>
      <c r="L367" s="51"/>
      <c r="M367" s="51"/>
      <c r="N367" s="51"/>
      <c r="O367" s="52"/>
      <c r="P367" s="52"/>
      <c r="Q367" s="52"/>
      <c r="R367" s="53"/>
      <c r="S367" s="53"/>
      <c r="T367" s="53"/>
      <c r="U367" s="54"/>
      <c r="V367" s="54"/>
      <c r="W367" s="54"/>
    </row>
    <row r="368">
      <c r="I368" s="4"/>
      <c r="J368" s="4"/>
      <c r="K368" s="4"/>
      <c r="L368" s="51"/>
      <c r="M368" s="51"/>
      <c r="N368" s="51"/>
      <c r="O368" s="52"/>
      <c r="P368" s="52"/>
      <c r="Q368" s="52"/>
      <c r="R368" s="53"/>
      <c r="S368" s="53"/>
      <c r="T368" s="53"/>
      <c r="U368" s="54"/>
      <c r="V368" s="54"/>
      <c r="W368" s="54"/>
    </row>
    <row r="369">
      <c r="I369" s="4"/>
      <c r="J369" s="4"/>
      <c r="K369" s="4"/>
      <c r="L369" s="51"/>
      <c r="M369" s="51"/>
      <c r="N369" s="51"/>
      <c r="O369" s="52"/>
      <c r="P369" s="52"/>
      <c r="Q369" s="52"/>
      <c r="R369" s="53"/>
      <c r="S369" s="53"/>
      <c r="T369" s="53"/>
      <c r="U369" s="54"/>
      <c r="V369" s="54"/>
      <c r="W369" s="54"/>
    </row>
    <row r="370">
      <c r="I370" s="4"/>
      <c r="J370" s="4"/>
      <c r="K370" s="4"/>
      <c r="L370" s="51"/>
      <c r="M370" s="51"/>
      <c r="N370" s="51"/>
      <c r="O370" s="52"/>
      <c r="P370" s="52"/>
      <c r="Q370" s="52"/>
      <c r="R370" s="53"/>
      <c r="S370" s="53"/>
      <c r="T370" s="53"/>
      <c r="U370" s="54"/>
      <c r="V370" s="54"/>
      <c r="W370" s="54"/>
    </row>
    <row r="371">
      <c r="I371" s="4"/>
      <c r="J371" s="4"/>
      <c r="K371" s="4"/>
      <c r="L371" s="51"/>
      <c r="M371" s="51"/>
      <c r="N371" s="51"/>
      <c r="O371" s="52"/>
      <c r="P371" s="52"/>
      <c r="Q371" s="52"/>
      <c r="R371" s="53"/>
      <c r="S371" s="53"/>
      <c r="T371" s="53"/>
      <c r="U371" s="54"/>
      <c r="V371" s="54"/>
      <c r="W371" s="54"/>
    </row>
    <row r="372">
      <c r="I372" s="4"/>
      <c r="J372" s="4"/>
      <c r="K372" s="4"/>
      <c r="L372" s="51"/>
      <c r="M372" s="51"/>
      <c r="N372" s="51"/>
      <c r="O372" s="52"/>
      <c r="P372" s="52"/>
      <c r="Q372" s="52"/>
      <c r="R372" s="53"/>
      <c r="S372" s="53"/>
      <c r="T372" s="53"/>
      <c r="U372" s="54"/>
      <c r="V372" s="54"/>
      <c r="W372" s="54"/>
    </row>
    <row r="373">
      <c r="I373" s="4"/>
      <c r="J373" s="4"/>
      <c r="K373" s="4"/>
      <c r="L373" s="51"/>
      <c r="M373" s="51"/>
      <c r="N373" s="51"/>
      <c r="O373" s="52"/>
      <c r="P373" s="52"/>
      <c r="Q373" s="52"/>
      <c r="R373" s="53"/>
      <c r="S373" s="53"/>
      <c r="T373" s="53"/>
      <c r="U373" s="54"/>
      <c r="V373" s="54"/>
      <c r="W373" s="54"/>
    </row>
    <row r="374">
      <c r="I374" s="4"/>
      <c r="J374" s="4"/>
      <c r="K374" s="4"/>
      <c r="L374" s="51"/>
      <c r="M374" s="51"/>
      <c r="N374" s="51"/>
      <c r="O374" s="52"/>
      <c r="P374" s="52"/>
      <c r="Q374" s="52"/>
      <c r="R374" s="53"/>
      <c r="S374" s="53"/>
      <c r="T374" s="53"/>
      <c r="U374" s="54"/>
      <c r="V374" s="54"/>
      <c r="W374" s="54"/>
    </row>
    <row r="375">
      <c r="I375" s="4"/>
      <c r="J375" s="4"/>
      <c r="K375" s="4"/>
      <c r="L375" s="51"/>
      <c r="M375" s="51"/>
      <c r="N375" s="51"/>
      <c r="O375" s="52"/>
      <c r="P375" s="52"/>
      <c r="Q375" s="52"/>
      <c r="R375" s="53"/>
      <c r="S375" s="53"/>
      <c r="T375" s="53"/>
      <c r="U375" s="54"/>
      <c r="V375" s="54"/>
      <c r="W375" s="54"/>
    </row>
    <row r="376">
      <c r="I376" s="4"/>
      <c r="J376" s="4"/>
      <c r="K376" s="4"/>
      <c r="L376" s="51"/>
      <c r="M376" s="51"/>
      <c r="N376" s="51"/>
      <c r="O376" s="52"/>
      <c r="P376" s="52"/>
      <c r="Q376" s="52"/>
      <c r="R376" s="53"/>
      <c r="S376" s="53"/>
      <c r="T376" s="53"/>
      <c r="U376" s="54"/>
      <c r="V376" s="54"/>
      <c r="W376" s="54"/>
    </row>
    <row r="377">
      <c r="I377" s="4"/>
      <c r="J377" s="4"/>
      <c r="K377" s="4"/>
      <c r="L377" s="51"/>
      <c r="M377" s="51"/>
      <c r="N377" s="51"/>
      <c r="O377" s="52"/>
      <c r="P377" s="52"/>
      <c r="Q377" s="52"/>
      <c r="R377" s="53"/>
      <c r="S377" s="53"/>
      <c r="T377" s="53"/>
      <c r="U377" s="54"/>
      <c r="V377" s="54"/>
      <c r="W377" s="54"/>
    </row>
    <row r="378">
      <c r="I378" s="4"/>
      <c r="J378" s="4"/>
      <c r="K378" s="4"/>
      <c r="L378" s="51"/>
      <c r="M378" s="51"/>
      <c r="N378" s="51"/>
      <c r="O378" s="52"/>
      <c r="P378" s="52"/>
      <c r="Q378" s="52"/>
      <c r="R378" s="53"/>
      <c r="S378" s="53"/>
      <c r="T378" s="53"/>
      <c r="U378" s="54"/>
      <c r="V378" s="54"/>
      <c r="W378" s="54"/>
    </row>
    <row r="379">
      <c r="I379" s="4"/>
      <c r="J379" s="4"/>
      <c r="K379" s="4"/>
      <c r="L379" s="51"/>
      <c r="M379" s="51"/>
      <c r="N379" s="51"/>
      <c r="O379" s="52"/>
      <c r="P379" s="52"/>
      <c r="Q379" s="52"/>
      <c r="R379" s="53"/>
      <c r="S379" s="53"/>
      <c r="T379" s="53"/>
      <c r="U379" s="54"/>
      <c r="V379" s="54"/>
      <c r="W379" s="54"/>
    </row>
    <row r="380">
      <c r="I380" s="4"/>
      <c r="J380" s="4"/>
      <c r="K380" s="4"/>
      <c r="L380" s="51"/>
      <c r="M380" s="51"/>
      <c r="N380" s="51"/>
      <c r="O380" s="52"/>
      <c r="P380" s="52"/>
      <c r="Q380" s="52"/>
      <c r="R380" s="53"/>
      <c r="S380" s="53"/>
      <c r="T380" s="53"/>
      <c r="U380" s="54"/>
      <c r="V380" s="54"/>
      <c r="W380" s="54"/>
    </row>
    <row r="381">
      <c r="I381" s="4"/>
      <c r="J381" s="4"/>
      <c r="K381" s="4"/>
      <c r="L381" s="51"/>
      <c r="M381" s="51"/>
      <c r="N381" s="51"/>
      <c r="O381" s="52"/>
      <c r="P381" s="52"/>
      <c r="Q381" s="52"/>
      <c r="R381" s="53"/>
      <c r="S381" s="53"/>
      <c r="T381" s="53"/>
      <c r="U381" s="54"/>
      <c r="V381" s="54"/>
      <c r="W381" s="54"/>
    </row>
    <row r="382">
      <c r="I382" s="4"/>
      <c r="J382" s="4"/>
      <c r="K382" s="4"/>
      <c r="L382" s="51"/>
      <c r="M382" s="51"/>
      <c r="N382" s="51"/>
      <c r="O382" s="52"/>
      <c r="P382" s="52"/>
      <c r="Q382" s="52"/>
      <c r="R382" s="53"/>
      <c r="S382" s="53"/>
      <c r="T382" s="53"/>
      <c r="U382" s="54"/>
      <c r="V382" s="54"/>
      <c r="W382" s="54"/>
    </row>
    <row r="383">
      <c r="I383" s="4"/>
      <c r="J383" s="4"/>
      <c r="K383" s="4"/>
      <c r="L383" s="51"/>
      <c r="M383" s="51"/>
      <c r="N383" s="51"/>
      <c r="O383" s="52"/>
      <c r="P383" s="52"/>
      <c r="Q383" s="52"/>
      <c r="R383" s="53"/>
      <c r="S383" s="53"/>
      <c r="T383" s="53"/>
      <c r="U383" s="54"/>
      <c r="V383" s="54"/>
      <c r="W383" s="54"/>
    </row>
    <row r="384">
      <c r="I384" s="4"/>
      <c r="J384" s="4"/>
      <c r="K384" s="4"/>
      <c r="L384" s="51"/>
      <c r="M384" s="51"/>
      <c r="N384" s="51"/>
      <c r="O384" s="52"/>
      <c r="P384" s="52"/>
      <c r="Q384" s="52"/>
      <c r="R384" s="53"/>
      <c r="S384" s="53"/>
      <c r="T384" s="53"/>
      <c r="U384" s="54"/>
      <c r="V384" s="54"/>
      <c r="W384" s="54"/>
    </row>
    <row r="385">
      <c r="I385" s="4"/>
      <c r="J385" s="4"/>
      <c r="K385" s="4"/>
      <c r="L385" s="51"/>
      <c r="M385" s="51"/>
      <c r="N385" s="51"/>
      <c r="O385" s="52"/>
      <c r="P385" s="52"/>
      <c r="Q385" s="52"/>
      <c r="R385" s="53"/>
      <c r="S385" s="53"/>
      <c r="T385" s="53"/>
      <c r="U385" s="54"/>
      <c r="V385" s="54"/>
      <c r="W385" s="54"/>
    </row>
    <row r="386">
      <c r="I386" s="4"/>
      <c r="J386" s="4"/>
      <c r="K386" s="4"/>
      <c r="L386" s="51"/>
      <c r="M386" s="51"/>
      <c r="N386" s="51"/>
      <c r="O386" s="52"/>
      <c r="P386" s="52"/>
      <c r="Q386" s="52"/>
      <c r="R386" s="53"/>
      <c r="S386" s="53"/>
      <c r="T386" s="53"/>
      <c r="U386" s="54"/>
      <c r="V386" s="54"/>
      <c r="W386" s="54"/>
    </row>
    <row r="387">
      <c r="I387" s="4"/>
      <c r="J387" s="4"/>
      <c r="K387" s="4"/>
      <c r="L387" s="51"/>
      <c r="M387" s="51"/>
      <c r="N387" s="51"/>
      <c r="O387" s="52"/>
      <c r="P387" s="52"/>
      <c r="Q387" s="52"/>
      <c r="R387" s="53"/>
      <c r="S387" s="53"/>
      <c r="T387" s="53"/>
      <c r="U387" s="54"/>
      <c r="V387" s="54"/>
      <c r="W387" s="54"/>
    </row>
    <row r="388">
      <c r="I388" s="4"/>
      <c r="J388" s="4"/>
      <c r="K388" s="4"/>
      <c r="L388" s="51"/>
      <c r="M388" s="51"/>
      <c r="N388" s="51"/>
      <c r="O388" s="52"/>
      <c r="P388" s="52"/>
      <c r="Q388" s="52"/>
      <c r="R388" s="53"/>
      <c r="S388" s="53"/>
      <c r="T388" s="53"/>
      <c r="U388" s="54"/>
      <c r="V388" s="54"/>
      <c r="W388" s="54"/>
    </row>
    <row r="389">
      <c r="I389" s="4"/>
      <c r="J389" s="4"/>
      <c r="K389" s="4"/>
      <c r="L389" s="51"/>
      <c r="M389" s="51"/>
      <c r="N389" s="51"/>
      <c r="O389" s="52"/>
      <c r="P389" s="52"/>
      <c r="Q389" s="52"/>
      <c r="R389" s="53"/>
      <c r="S389" s="53"/>
      <c r="T389" s="53"/>
      <c r="U389" s="54"/>
      <c r="V389" s="54"/>
      <c r="W389" s="54"/>
    </row>
    <row r="390">
      <c r="I390" s="4"/>
      <c r="J390" s="4"/>
      <c r="K390" s="4"/>
      <c r="L390" s="51"/>
      <c r="M390" s="51"/>
      <c r="N390" s="51"/>
      <c r="O390" s="52"/>
      <c r="P390" s="52"/>
      <c r="Q390" s="52"/>
      <c r="R390" s="53"/>
      <c r="S390" s="53"/>
      <c r="T390" s="53"/>
      <c r="U390" s="54"/>
      <c r="V390" s="54"/>
      <c r="W390" s="54"/>
    </row>
    <row r="391">
      <c r="I391" s="4"/>
      <c r="J391" s="4"/>
      <c r="K391" s="4"/>
      <c r="L391" s="51"/>
      <c r="M391" s="51"/>
      <c r="N391" s="51"/>
      <c r="O391" s="52"/>
      <c r="P391" s="52"/>
      <c r="Q391" s="52"/>
      <c r="R391" s="53"/>
      <c r="S391" s="53"/>
      <c r="T391" s="53"/>
      <c r="U391" s="54"/>
      <c r="V391" s="54"/>
      <c r="W391" s="54"/>
    </row>
    <row r="392">
      <c r="I392" s="4"/>
      <c r="J392" s="4"/>
      <c r="K392" s="4"/>
      <c r="L392" s="51"/>
      <c r="M392" s="51"/>
      <c r="N392" s="51"/>
      <c r="O392" s="52"/>
      <c r="P392" s="52"/>
      <c r="Q392" s="52"/>
      <c r="R392" s="53"/>
      <c r="S392" s="53"/>
      <c r="T392" s="53"/>
      <c r="U392" s="54"/>
      <c r="V392" s="54"/>
      <c r="W392" s="54"/>
    </row>
    <row r="393">
      <c r="I393" s="4"/>
      <c r="J393" s="4"/>
      <c r="K393" s="4"/>
      <c r="L393" s="51"/>
      <c r="M393" s="51"/>
      <c r="N393" s="51"/>
      <c r="O393" s="52"/>
      <c r="P393" s="52"/>
      <c r="Q393" s="52"/>
      <c r="R393" s="53"/>
      <c r="S393" s="53"/>
      <c r="T393" s="53"/>
      <c r="U393" s="54"/>
      <c r="V393" s="54"/>
      <c r="W393" s="54"/>
    </row>
    <row r="394">
      <c r="I394" s="4"/>
      <c r="J394" s="4"/>
      <c r="K394" s="4"/>
      <c r="L394" s="51"/>
      <c r="M394" s="51"/>
      <c r="N394" s="51"/>
      <c r="O394" s="52"/>
      <c r="P394" s="52"/>
      <c r="Q394" s="52"/>
      <c r="R394" s="53"/>
      <c r="S394" s="53"/>
      <c r="T394" s="53"/>
      <c r="U394" s="54"/>
      <c r="V394" s="54"/>
      <c r="W394" s="54"/>
    </row>
    <row r="395">
      <c r="I395" s="4"/>
      <c r="J395" s="4"/>
      <c r="K395" s="4"/>
      <c r="L395" s="51"/>
      <c r="M395" s="51"/>
      <c r="N395" s="51"/>
      <c r="O395" s="52"/>
      <c r="P395" s="52"/>
      <c r="Q395" s="52"/>
      <c r="R395" s="53"/>
      <c r="S395" s="53"/>
      <c r="T395" s="53"/>
      <c r="U395" s="54"/>
      <c r="V395" s="54"/>
      <c r="W395" s="54"/>
    </row>
    <row r="396">
      <c r="I396" s="4"/>
      <c r="J396" s="4"/>
      <c r="K396" s="4"/>
      <c r="L396" s="51"/>
      <c r="M396" s="51"/>
      <c r="N396" s="51"/>
      <c r="O396" s="52"/>
      <c r="P396" s="52"/>
      <c r="Q396" s="52"/>
      <c r="R396" s="53"/>
      <c r="S396" s="53"/>
      <c r="T396" s="53"/>
      <c r="U396" s="54"/>
      <c r="V396" s="54"/>
      <c r="W396" s="54"/>
    </row>
    <row r="397">
      <c r="I397" s="4"/>
      <c r="J397" s="4"/>
      <c r="K397" s="4"/>
      <c r="L397" s="51"/>
      <c r="M397" s="51"/>
      <c r="N397" s="51"/>
      <c r="O397" s="52"/>
      <c r="P397" s="52"/>
      <c r="Q397" s="52"/>
      <c r="R397" s="53"/>
      <c r="S397" s="53"/>
      <c r="T397" s="53"/>
      <c r="U397" s="54"/>
      <c r="V397" s="54"/>
      <c r="W397" s="54"/>
    </row>
    <row r="398">
      <c r="I398" s="4"/>
      <c r="J398" s="4"/>
      <c r="K398" s="4"/>
      <c r="L398" s="51"/>
      <c r="M398" s="51"/>
      <c r="N398" s="51"/>
      <c r="O398" s="52"/>
      <c r="P398" s="52"/>
      <c r="Q398" s="52"/>
      <c r="R398" s="53"/>
      <c r="S398" s="53"/>
      <c r="T398" s="53"/>
      <c r="U398" s="54"/>
      <c r="V398" s="54"/>
      <c r="W398" s="54"/>
    </row>
    <row r="399">
      <c r="I399" s="4"/>
      <c r="J399" s="4"/>
      <c r="K399" s="4"/>
      <c r="L399" s="51"/>
      <c r="M399" s="51"/>
      <c r="N399" s="51"/>
      <c r="O399" s="52"/>
      <c r="P399" s="52"/>
      <c r="Q399" s="52"/>
      <c r="R399" s="53"/>
      <c r="S399" s="53"/>
      <c r="T399" s="53"/>
      <c r="U399" s="54"/>
      <c r="V399" s="54"/>
      <c r="W399" s="54"/>
    </row>
    <row r="400">
      <c r="I400" s="4"/>
      <c r="J400" s="4"/>
      <c r="K400" s="4"/>
      <c r="L400" s="51"/>
      <c r="M400" s="51"/>
      <c r="N400" s="51"/>
      <c r="O400" s="52"/>
      <c r="P400" s="52"/>
      <c r="Q400" s="52"/>
      <c r="R400" s="53"/>
      <c r="S400" s="53"/>
      <c r="T400" s="53"/>
      <c r="U400" s="54"/>
      <c r="V400" s="54"/>
      <c r="W400" s="54"/>
    </row>
    <row r="401">
      <c r="I401" s="4"/>
      <c r="J401" s="4"/>
      <c r="K401" s="4"/>
      <c r="L401" s="51"/>
      <c r="M401" s="51"/>
      <c r="N401" s="51"/>
      <c r="O401" s="52"/>
      <c r="P401" s="52"/>
      <c r="Q401" s="52"/>
      <c r="R401" s="53"/>
      <c r="S401" s="53"/>
      <c r="T401" s="53"/>
      <c r="U401" s="54"/>
      <c r="V401" s="54"/>
      <c r="W401" s="54"/>
    </row>
    <row r="402">
      <c r="I402" s="4"/>
      <c r="J402" s="4"/>
      <c r="K402" s="4"/>
      <c r="L402" s="51"/>
      <c r="M402" s="51"/>
      <c r="N402" s="51"/>
      <c r="O402" s="52"/>
      <c r="P402" s="52"/>
      <c r="Q402" s="52"/>
      <c r="R402" s="53"/>
      <c r="S402" s="53"/>
      <c r="T402" s="53"/>
      <c r="U402" s="54"/>
      <c r="V402" s="54"/>
      <c r="W402" s="54"/>
    </row>
    <row r="403">
      <c r="I403" s="4"/>
      <c r="J403" s="4"/>
      <c r="K403" s="4"/>
      <c r="L403" s="51"/>
      <c r="M403" s="51"/>
      <c r="N403" s="51"/>
      <c r="O403" s="52"/>
      <c r="P403" s="52"/>
      <c r="Q403" s="52"/>
      <c r="R403" s="53"/>
      <c r="S403" s="53"/>
      <c r="T403" s="53"/>
      <c r="U403" s="54"/>
      <c r="V403" s="54"/>
      <c r="W403" s="54"/>
    </row>
    <row r="404">
      <c r="I404" s="4"/>
      <c r="J404" s="4"/>
      <c r="K404" s="4"/>
      <c r="L404" s="51"/>
      <c r="M404" s="51"/>
      <c r="N404" s="51"/>
      <c r="O404" s="52"/>
      <c r="P404" s="52"/>
      <c r="Q404" s="52"/>
      <c r="R404" s="53"/>
      <c r="S404" s="53"/>
      <c r="T404" s="53"/>
      <c r="U404" s="54"/>
      <c r="V404" s="54"/>
      <c r="W404" s="54"/>
    </row>
    <row r="405">
      <c r="I405" s="4"/>
      <c r="J405" s="4"/>
      <c r="K405" s="4"/>
      <c r="L405" s="51"/>
      <c r="M405" s="51"/>
      <c r="N405" s="51"/>
      <c r="O405" s="52"/>
      <c r="P405" s="52"/>
      <c r="Q405" s="52"/>
      <c r="R405" s="53"/>
      <c r="S405" s="53"/>
      <c r="T405" s="53"/>
      <c r="U405" s="54"/>
      <c r="V405" s="54"/>
      <c r="W405" s="54"/>
    </row>
    <row r="406">
      <c r="I406" s="4"/>
      <c r="J406" s="4"/>
      <c r="K406" s="4"/>
      <c r="L406" s="51"/>
      <c r="M406" s="51"/>
      <c r="N406" s="51"/>
      <c r="O406" s="52"/>
      <c r="P406" s="52"/>
      <c r="Q406" s="52"/>
      <c r="R406" s="53"/>
      <c r="S406" s="53"/>
      <c r="T406" s="53"/>
      <c r="U406" s="54"/>
      <c r="V406" s="54"/>
      <c r="W406" s="54"/>
    </row>
    <row r="407">
      <c r="I407" s="4"/>
      <c r="J407" s="4"/>
      <c r="K407" s="4"/>
      <c r="L407" s="51"/>
      <c r="M407" s="51"/>
      <c r="N407" s="51"/>
      <c r="O407" s="52"/>
      <c r="P407" s="52"/>
      <c r="Q407" s="52"/>
      <c r="R407" s="53"/>
      <c r="S407" s="53"/>
      <c r="T407" s="53"/>
      <c r="U407" s="54"/>
      <c r="V407" s="54"/>
      <c r="W407" s="54"/>
    </row>
    <row r="408">
      <c r="I408" s="4"/>
      <c r="J408" s="4"/>
      <c r="K408" s="4"/>
      <c r="L408" s="51"/>
      <c r="M408" s="51"/>
      <c r="N408" s="51"/>
      <c r="O408" s="52"/>
      <c r="P408" s="52"/>
      <c r="Q408" s="52"/>
      <c r="R408" s="53"/>
      <c r="S408" s="53"/>
      <c r="T408" s="53"/>
      <c r="U408" s="54"/>
      <c r="V408" s="54"/>
      <c r="W408" s="54"/>
    </row>
    <row r="409">
      <c r="I409" s="4"/>
      <c r="J409" s="4"/>
      <c r="K409" s="4"/>
      <c r="L409" s="51"/>
      <c r="M409" s="51"/>
      <c r="N409" s="51"/>
      <c r="O409" s="52"/>
      <c r="P409" s="52"/>
      <c r="Q409" s="52"/>
      <c r="R409" s="53"/>
      <c r="S409" s="53"/>
      <c r="T409" s="53"/>
      <c r="U409" s="54"/>
      <c r="V409" s="54"/>
      <c r="W409" s="54"/>
    </row>
    <row r="410">
      <c r="I410" s="4"/>
      <c r="J410" s="4"/>
      <c r="K410" s="4"/>
      <c r="L410" s="51"/>
      <c r="M410" s="51"/>
      <c r="N410" s="51"/>
      <c r="O410" s="52"/>
      <c r="P410" s="52"/>
      <c r="Q410" s="52"/>
      <c r="R410" s="53"/>
      <c r="S410" s="53"/>
      <c r="T410" s="53"/>
      <c r="U410" s="54"/>
      <c r="V410" s="54"/>
      <c r="W410" s="54"/>
    </row>
    <row r="411">
      <c r="I411" s="4"/>
      <c r="J411" s="4"/>
      <c r="K411" s="4"/>
      <c r="L411" s="51"/>
      <c r="M411" s="51"/>
      <c r="N411" s="51"/>
      <c r="O411" s="52"/>
      <c r="P411" s="52"/>
      <c r="Q411" s="52"/>
      <c r="R411" s="53"/>
      <c r="S411" s="53"/>
      <c r="T411" s="53"/>
      <c r="U411" s="54"/>
      <c r="V411" s="54"/>
      <c r="W411" s="54"/>
    </row>
    <row r="412">
      <c r="I412" s="4"/>
      <c r="J412" s="4"/>
      <c r="K412" s="4"/>
      <c r="L412" s="51"/>
      <c r="M412" s="51"/>
      <c r="N412" s="51"/>
      <c r="O412" s="52"/>
      <c r="P412" s="52"/>
      <c r="Q412" s="52"/>
      <c r="R412" s="53"/>
      <c r="S412" s="53"/>
      <c r="T412" s="53"/>
      <c r="U412" s="54"/>
      <c r="V412" s="54"/>
      <c r="W412" s="54"/>
    </row>
    <row r="413">
      <c r="I413" s="4"/>
      <c r="J413" s="4"/>
      <c r="K413" s="4"/>
      <c r="L413" s="51"/>
      <c r="M413" s="51"/>
      <c r="N413" s="51"/>
      <c r="O413" s="52"/>
      <c r="P413" s="52"/>
      <c r="Q413" s="52"/>
      <c r="R413" s="53"/>
      <c r="S413" s="53"/>
      <c r="T413" s="53"/>
      <c r="U413" s="54"/>
      <c r="V413" s="54"/>
      <c r="W413" s="54"/>
    </row>
    <row r="414">
      <c r="I414" s="4"/>
      <c r="J414" s="4"/>
      <c r="K414" s="4"/>
      <c r="L414" s="51"/>
      <c r="M414" s="51"/>
      <c r="N414" s="51"/>
      <c r="O414" s="52"/>
      <c r="P414" s="52"/>
      <c r="Q414" s="52"/>
      <c r="R414" s="53"/>
      <c r="S414" s="53"/>
      <c r="T414" s="53"/>
      <c r="U414" s="54"/>
      <c r="V414" s="54"/>
      <c r="W414" s="54"/>
    </row>
    <row r="415">
      <c r="I415" s="4"/>
      <c r="J415" s="4"/>
      <c r="K415" s="4"/>
      <c r="L415" s="51"/>
      <c r="M415" s="51"/>
      <c r="N415" s="51"/>
      <c r="O415" s="52"/>
      <c r="P415" s="52"/>
      <c r="Q415" s="52"/>
      <c r="R415" s="53"/>
      <c r="S415" s="53"/>
      <c r="T415" s="53"/>
      <c r="U415" s="54"/>
      <c r="V415" s="54"/>
      <c r="W415" s="54"/>
    </row>
    <row r="416">
      <c r="I416" s="4"/>
      <c r="J416" s="4"/>
      <c r="K416" s="4"/>
      <c r="L416" s="51"/>
      <c r="M416" s="51"/>
      <c r="N416" s="51"/>
      <c r="O416" s="52"/>
      <c r="P416" s="52"/>
      <c r="Q416" s="52"/>
      <c r="R416" s="53"/>
      <c r="S416" s="53"/>
      <c r="T416" s="53"/>
      <c r="U416" s="54"/>
      <c r="V416" s="54"/>
      <c r="W416" s="54"/>
    </row>
    <row r="417">
      <c r="I417" s="4"/>
      <c r="J417" s="4"/>
      <c r="K417" s="4"/>
      <c r="L417" s="51"/>
      <c r="M417" s="51"/>
      <c r="N417" s="51"/>
      <c r="O417" s="52"/>
      <c r="P417" s="52"/>
      <c r="Q417" s="52"/>
      <c r="R417" s="53"/>
      <c r="S417" s="53"/>
      <c r="T417" s="53"/>
      <c r="U417" s="54"/>
      <c r="V417" s="54"/>
      <c r="W417" s="54"/>
    </row>
    <row r="418">
      <c r="I418" s="4"/>
      <c r="J418" s="4"/>
      <c r="K418" s="4"/>
      <c r="L418" s="51"/>
      <c r="M418" s="51"/>
      <c r="N418" s="51"/>
      <c r="O418" s="52"/>
      <c r="P418" s="52"/>
      <c r="Q418" s="52"/>
      <c r="R418" s="53"/>
      <c r="S418" s="53"/>
      <c r="T418" s="53"/>
      <c r="U418" s="54"/>
      <c r="V418" s="54"/>
      <c r="W418" s="54"/>
    </row>
    <row r="419">
      <c r="I419" s="4"/>
      <c r="J419" s="4"/>
      <c r="K419" s="4"/>
      <c r="L419" s="51"/>
      <c r="M419" s="51"/>
      <c r="N419" s="51"/>
      <c r="O419" s="52"/>
      <c r="P419" s="52"/>
      <c r="Q419" s="52"/>
      <c r="R419" s="53"/>
      <c r="S419" s="53"/>
      <c r="T419" s="53"/>
      <c r="U419" s="54"/>
      <c r="V419" s="54"/>
      <c r="W419" s="54"/>
    </row>
    <row r="420">
      <c r="I420" s="4"/>
      <c r="J420" s="4"/>
      <c r="K420" s="4"/>
      <c r="L420" s="51"/>
      <c r="M420" s="51"/>
      <c r="N420" s="51"/>
      <c r="O420" s="52"/>
      <c r="P420" s="52"/>
      <c r="Q420" s="52"/>
      <c r="R420" s="53"/>
      <c r="S420" s="53"/>
      <c r="T420" s="53"/>
      <c r="U420" s="54"/>
      <c r="V420" s="54"/>
      <c r="W420" s="54"/>
    </row>
    <row r="421">
      <c r="I421" s="4"/>
      <c r="J421" s="4"/>
      <c r="K421" s="4"/>
      <c r="L421" s="51"/>
      <c r="M421" s="51"/>
      <c r="N421" s="51"/>
      <c r="O421" s="52"/>
      <c r="P421" s="52"/>
      <c r="Q421" s="52"/>
      <c r="R421" s="53"/>
      <c r="S421" s="53"/>
      <c r="T421" s="53"/>
      <c r="U421" s="54"/>
      <c r="V421" s="54"/>
      <c r="W421" s="54"/>
    </row>
    <row r="422">
      <c r="I422" s="4"/>
      <c r="J422" s="4"/>
      <c r="K422" s="4"/>
      <c r="L422" s="51"/>
      <c r="M422" s="51"/>
      <c r="N422" s="51"/>
      <c r="O422" s="52"/>
      <c r="P422" s="52"/>
      <c r="Q422" s="52"/>
      <c r="R422" s="53"/>
      <c r="S422" s="53"/>
      <c r="T422" s="53"/>
      <c r="U422" s="54"/>
      <c r="V422" s="54"/>
      <c r="W422" s="54"/>
    </row>
    <row r="423">
      <c r="I423" s="4"/>
      <c r="J423" s="4"/>
      <c r="K423" s="4"/>
      <c r="L423" s="51"/>
      <c r="M423" s="51"/>
      <c r="N423" s="51"/>
      <c r="O423" s="52"/>
      <c r="P423" s="52"/>
      <c r="Q423" s="52"/>
      <c r="R423" s="53"/>
      <c r="S423" s="53"/>
      <c r="T423" s="53"/>
      <c r="U423" s="54"/>
      <c r="V423" s="54"/>
      <c r="W423" s="54"/>
    </row>
    <row r="424">
      <c r="I424" s="4"/>
      <c r="J424" s="4"/>
      <c r="K424" s="4"/>
      <c r="L424" s="51"/>
      <c r="M424" s="51"/>
      <c r="N424" s="51"/>
      <c r="O424" s="52"/>
      <c r="P424" s="52"/>
      <c r="Q424" s="52"/>
      <c r="R424" s="53"/>
      <c r="S424" s="53"/>
      <c r="T424" s="53"/>
      <c r="U424" s="54"/>
      <c r="V424" s="54"/>
      <c r="W424" s="54"/>
    </row>
    <row r="425">
      <c r="I425" s="4"/>
      <c r="J425" s="4"/>
      <c r="K425" s="4"/>
      <c r="L425" s="51"/>
      <c r="M425" s="51"/>
      <c r="N425" s="51"/>
      <c r="O425" s="52"/>
      <c r="P425" s="52"/>
      <c r="Q425" s="52"/>
      <c r="R425" s="53"/>
      <c r="S425" s="53"/>
      <c r="T425" s="53"/>
      <c r="U425" s="54"/>
      <c r="V425" s="54"/>
      <c r="W425" s="54"/>
    </row>
    <row r="426">
      <c r="I426" s="4"/>
      <c r="J426" s="4"/>
      <c r="K426" s="4"/>
      <c r="L426" s="51"/>
      <c r="M426" s="51"/>
      <c r="N426" s="51"/>
      <c r="O426" s="52"/>
      <c r="P426" s="52"/>
      <c r="Q426" s="52"/>
      <c r="R426" s="53"/>
      <c r="S426" s="53"/>
      <c r="T426" s="53"/>
      <c r="U426" s="54"/>
      <c r="V426" s="54"/>
      <c r="W426" s="54"/>
    </row>
    <row r="427">
      <c r="I427" s="4"/>
      <c r="J427" s="4"/>
      <c r="K427" s="4"/>
      <c r="L427" s="51"/>
      <c r="M427" s="51"/>
      <c r="N427" s="51"/>
      <c r="O427" s="52"/>
      <c r="P427" s="52"/>
      <c r="Q427" s="52"/>
      <c r="R427" s="53"/>
      <c r="S427" s="53"/>
      <c r="T427" s="53"/>
      <c r="U427" s="54"/>
      <c r="V427" s="54"/>
      <c r="W427" s="54"/>
    </row>
    <row r="428">
      <c r="I428" s="4"/>
      <c r="J428" s="4"/>
      <c r="K428" s="4"/>
      <c r="L428" s="51"/>
      <c r="M428" s="51"/>
      <c r="N428" s="51"/>
      <c r="O428" s="52"/>
      <c r="P428" s="52"/>
      <c r="Q428" s="52"/>
      <c r="R428" s="53"/>
      <c r="S428" s="53"/>
      <c r="T428" s="53"/>
      <c r="U428" s="54"/>
      <c r="V428" s="54"/>
      <c r="W428" s="54"/>
    </row>
    <row r="429">
      <c r="I429" s="4"/>
      <c r="J429" s="4"/>
      <c r="K429" s="4"/>
      <c r="L429" s="51"/>
      <c r="M429" s="51"/>
      <c r="N429" s="51"/>
      <c r="O429" s="52"/>
      <c r="P429" s="52"/>
      <c r="Q429" s="52"/>
      <c r="R429" s="53"/>
      <c r="S429" s="53"/>
      <c r="T429" s="53"/>
      <c r="U429" s="54"/>
      <c r="V429" s="54"/>
      <c r="W429" s="54"/>
    </row>
    <row r="430">
      <c r="I430" s="4"/>
      <c r="J430" s="4"/>
      <c r="K430" s="4"/>
      <c r="L430" s="51"/>
      <c r="M430" s="51"/>
      <c r="N430" s="51"/>
      <c r="O430" s="52"/>
      <c r="P430" s="52"/>
      <c r="Q430" s="52"/>
      <c r="R430" s="53"/>
      <c r="S430" s="53"/>
      <c r="T430" s="53"/>
      <c r="U430" s="54"/>
      <c r="V430" s="54"/>
      <c r="W430" s="54"/>
    </row>
    <row r="431">
      <c r="I431" s="4"/>
      <c r="J431" s="4"/>
      <c r="K431" s="4"/>
      <c r="L431" s="51"/>
      <c r="M431" s="51"/>
      <c r="N431" s="51"/>
      <c r="O431" s="52"/>
      <c r="P431" s="52"/>
      <c r="Q431" s="52"/>
      <c r="R431" s="53"/>
      <c r="S431" s="53"/>
      <c r="T431" s="53"/>
      <c r="U431" s="54"/>
      <c r="V431" s="54"/>
      <c r="W431" s="54"/>
    </row>
    <row r="432">
      <c r="I432" s="4"/>
      <c r="J432" s="4"/>
      <c r="K432" s="4"/>
      <c r="L432" s="51"/>
      <c r="M432" s="51"/>
      <c r="N432" s="51"/>
      <c r="O432" s="52"/>
      <c r="P432" s="52"/>
      <c r="Q432" s="52"/>
      <c r="R432" s="53"/>
      <c r="S432" s="53"/>
      <c r="T432" s="53"/>
      <c r="U432" s="54"/>
      <c r="V432" s="54"/>
      <c r="W432" s="54"/>
    </row>
    <row r="433">
      <c r="I433" s="4"/>
      <c r="J433" s="4"/>
      <c r="K433" s="4"/>
      <c r="L433" s="51"/>
      <c r="M433" s="51"/>
      <c r="N433" s="51"/>
      <c r="O433" s="52"/>
      <c r="P433" s="52"/>
      <c r="Q433" s="52"/>
      <c r="R433" s="53"/>
      <c r="S433" s="53"/>
      <c r="T433" s="53"/>
      <c r="U433" s="54"/>
      <c r="V433" s="54"/>
      <c r="W433" s="54"/>
    </row>
    <row r="434">
      <c r="I434" s="4"/>
      <c r="J434" s="4"/>
      <c r="K434" s="4"/>
      <c r="L434" s="51"/>
      <c r="M434" s="51"/>
      <c r="N434" s="51"/>
      <c r="O434" s="52"/>
      <c r="P434" s="52"/>
      <c r="Q434" s="52"/>
      <c r="R434" s="53"/>
      <c r="S434" s="53"/>
      <c r="T434" s="53"/>
      <c r="U434" s="54"/>
      <c r="V434" s="54"/>
      <c r="W434" s="54"/>
    </row>
    <row r="435">
      <c r="I435" s="4"/>
      <c r="J435" s="4"/>
      <c r="K435" s="4"/>
      <c r="L435" s="51"/>
      <c r="M435" s="51"/>
      <c r="N435" s="51"/>
      <c r="O435" s="52"/>
      <c r="P435" s="52"/>
      <c r="Q435" s="52"/>
      <c r="R435" s="53"/>
      <c r="S435" s="53"/>
      <c r="T435" s="53"/>
      <c r="U435" s="54"/>
      <c r="V435" s="54"/>
      <c r="W435" s="54"/>
    </row>
    <row r="436">
      <c r="I436" s="4"/>
      <c r="J436" s="4"/>
      <c r="K436" s="4"/>
      <c r="L436" s="51"/>
      <c r="M436" s="51"/>
      <c r="N436" s="51"/>
      <c r="O436" s="52"/>
      <c r="P436" s="52"/>
      <c r="Q436" s="52"/>
      <c r="R436" s="53"/>
      <c r="S436" s="53"/>
      <c r="T436" s="53"/>
      <c r="U436" s="54"/>
      <c r="V436" s="54"/>
      <c r="W436" s="54"/>
    </row>
    <row r="437">
      <c r="I437" s="4"/>
      <c r="J437" s="4"/>
      <c r="K437" s="4"/>
      <c r="L437" s="51"/>
      <c r="M437" s="51"/>
      <c r="N437" s="51"/>
      <c r="O437" s="52"/>
      <c r="P437" s="52"/>
      <c r="Q437" s="52"/>
      <c r="R437" s="53"/>
      <c r="S437" s="53"/>
      <c r="T437" s="53"/>
      <c r="U437" s="54"/>
      <c r="V437" s="54"/>
      <c r="W437" s="54"/>
    </row>
    <row r="438">
      <c r="I438" s="4"/>
      <c r="J438" s="4"/>
      <c r="K438" s="4"/>
      <c r="L438" s="51"/>
      <c r="M438" s="51"/>
      <c r="N438" s="51"/>
      <c r="O438" s="52"/>
      <c r="P438" s="52"/>
      <c r="Q438" s="52"/>
      <c r="R438" s="53"/>
      <c r="S438" s="53"/>
      <c r="T438" s="53"/>
      <c r="U438" s="54"/>
      <c r="V438" s="54"/>
      <c r="W438" s="54"/>
    </row>
    <row r="439">
      <c r="I439" s="4"/>
      <c r="J439" s="4"/>
      <c r="K439" s="4"/>
      <c r="L439" s="51"/>
      <c r="M439" s="51"/>
      <c r="N439" s="51"/>
      <c r="O439" s="52"/>
      <c r="P439" s="52"/>
      <c r="Q439" s="52"/>
      <c r="R439" s="53"/>
      <c r="S439" s="53"/>
      <c r="T439" s="53"/>
      <c r="U439" s="54"/>
      <c r="V439" s="54"/>
      <c r="W439" s="54"/>
    </row>
    <row r="440">
      <c r="I440" s="4"/>
      <c r="J440" s="4"/>
      <c r="K440" s="4"/>
      <c r="L440" s="51"/>
      <c r="M440" s="51"/>
      <c r="N440" s="51"/>
      <c r="O440" s="52"/>
      <c r="P440" s="52"/>
      <c r="Q440" s="52"/>
      <c r="R440" s="53"/>
      <c r="S440" s="53"/>
      <c r="T440" s="53"/>
      <c r="U440" s="54"/>
      <c r="V440" s="54"/>
      <c r="W440" s="54"/>
    </row>
    <row r="441">
      <c r="I441" s="4"/>
      <c r="J441" s="4"/>
      <c r="K441" s="4"/>
      <c r="L441" s="51"/>
      <c r="M441" s="51"/>
      <c r="N441" s="51"/>
      <c r="O441" s="52"/>
      <c r="P441" s="52"/>
      <c r="Q441" s="52"/>
      <c r="R441" s="53"/>
      <c r="S441" s="53"/>
      <c r="T441" s="53"/>
      <c r="U441" s="54"/>
      <c r="V441" s="54"/>
      <c r="W441" s="54"/>
    </row>
    <row r="442">
      <c r="I442" s="4"/>
      <c r="J442" s="4"/>
      <c r="K442" s="4"/>
      <c r="L442" s="51"/>
      <c r="M442" s="51"/>
      <c r="N442" s="51"/>
      <c r="O442" s="52"/>
      <c r="P442" s="52"/>
      <c r="Q442" s="52"/>
      <c r="R442" s="53"/>
      <c r="S442" s="53"/>
      <c r="T442" s="53"/>
      <c r="U442" s="54"/>
      <c r="V442" s="54"/>
      <c r="W442" s="54"/>
    </row>
    <row r="443">
      <c r="I443" s="4"/>
      <c r="J443" s="4"/>
      <c r="K443" s="4"/>
      <c r="L443" s="51"/>
      <c r="M443" s="51"/>
      <c r="N443" s="51"/>
      <c r="O443" s="52"/>
      <c r="P443" s="52"/>
      <c r="Q443" s="52"/>
      <c r="R443" s="53"/>
      <c r="S443" s="53"/>
      <c r="T443" s="53"/>
      <c r="U443" s="54"/>
      <c r="V443" s="54"/>
      <c r="W443" s="54"/>
    </row>
    <row r="444">
      <c r="I444" s="4"/>
      <c r="J444" s="4"/>
      <c r="K444" s="4"/>
      <c r="L444" s="51"/>
      <c r="M444" s="51"/>
      <c r="N444" s="51"/>
      <c r="O444" s="52"/>
      <c r="P444" s="52"/>
      <c r="Q444" s="52"/>
      <c r="R444" s="53"/>
      <c r="S444" s="53"/>
      <c r="T444" s="53"/>
      <c r="U444" s="54"/>
      <c r="V444" s="54"/>
      <c r="W444" s="54"/>
    </row>
    <row r="445">
      <c r="I445" s="4"/>
      <c r="J445" s="4"/>
      <c r="K445" s="4"/>
      <c r="L445" s="51"/>
      <c r="M445" s="51"/>
      <c r="N445" s="51"/>
      <c r="O445" s="52"/>
      <c r="P445" s="52"/>
      <c r="Q445" s="52"/>
      <c r="R445" s="53"/>
      <c r="S445" s="53"/>
      <c r="T445" s="53"/>
      <c r="U445" s="54"/>
      <c r="V445" s="54"/>
      <c r="W445" s="54"/>
    </row>
    <row r="446">
      <c r="I446" s="4"/>
      <c r="J446" s="4"/>
      <c r="K446" s="4"/>
      <c r="L446" s="51"/>
      <c r="M446" s="51"/>
      <c r="N446" s="51"/>
      <c r="O446" s="52"/>
      <c r="P446" s="52"/>
      <c r="Q446" s="52"/>
      <c r="R446" s="53"/>
      <c r="S446" s="53"/>
      <c r="T446" s="53"/>
      <c r="U446" s="54"/>
      <c r="V446" s="54"/>
      <c r="W446" s="54"/>
    </row>
    <row r="447">
      <c r="I447" s="4"/>
      <c r="J447" s="4"/>
      <c r="K447" s="4"/>
      <c r="L447" s="51"/>
      <c r="M447" s="51"/>
      <c r="N447" s="51"/>
      <c r="O447" s="52"/>
      <c r="P447" s="52"/>
      <c r="Q447" s="52"/>
      <c r="R447" s="53"/>
      <c r="S447" s="53"/>
      <c r="T447" s="53"/>
      <c r="U447" s="54"/>
      <c r="V447" s="54"/>
      <c r="W447" s="54"/>
    </row>
    <row r="448">
      <c r="I448" s="4"/>
      <c r="J448" s="4"/>
      <c r="K448" s="4"/>
      <c r="L448" s="51"/>
      <c r="M448" s="51"/>
      <c r="N448" s="51"/>
      <c r="O448" s="52"/>
      <c r="P448" s="52"/>
      <c r="Q448" s="52"/>
      <c r="R448" s="53"/>
      <c r="S448" s="53"/>
      <c r="T448" s="53"/>
      <c r="U448" s="54"/>
      <c r="V448" s="54"/>
      <c r="W448" s="54"/>
    </row>
    <row r="449">
      <c r="I449" s="4"/>
      <c r="J449" s="4"/>
      <c r="K449" s="4"/>
      <c r="L449" s="51"/>
      <c r="M449" s="51"/>
      <c r="N449" s="51"/>
      <c r="O449" s="52"/>
      <c r="P449" s="52"/>
      <c r="Q449" s="52"/>
      <c r="R449" s="53"/>
      <c r="S449" s="53"/>
      <c r="T449" s="53"/>
      <c r="U449" s="54"/>
      <c r="V449" s="54"/>
      <c r="W449" s="54"/>
    </row>
    <row r="450">
      <c r="I450" s="4"/>
      <c r="J450" s="4"/>
      <c r="K450" s="4"/>
      <c r="L450" s="51"/>
      <c r="M450" s="51"/>
      <c r="N450" s="51"/>
      <c r="O450" s="52"/>
      <c r="P450" s="52"/>
      <c r="Q450" s="52"/>
      <c r="R450" s="53"/>
      <c r="S450" s="53"/>
      <c r="T450" s="53"/>
      <c r="U450" s="54"/>
      <c r="V450" s="54"/>
      <c r="W450" s="54"/>
    </row>
    <row r="451">
      <c r="I451" s="4"/>
      <c r="J451" s="4"/>
      <c r="K451" s="4"/>
      <c r="L451" s="51"/>
      <c r="M451" s="51"/>
      <c r="N451" s="51"/>
      <c r="O451" s="52"/>
      <c r="P451" s="52"/>
      <c r="Q451" s="52"/>
      <c r="R451" s="53"/>
      <c r="S451" s="53"/>
      <c r="T451" s="53"/>
      <c r="U451" s="54"/>
      <c r="V451" s="54"/>
      <c r="W451" s="54"/>
    </row>
    <row r="452">
      <c r="I452" s="4"/>
      <c r="J452" s="4"/>
      <c r="K452" s="4"/>
      <c r="L452" s="51"/>
      <c r="M452" s="51"/>
      <c r="N452" s="51"/>
      <c r="O452" s="52"/>
      <c r="P452" s="52"/>
      <c r="Q452" s="52"/>
      <c r="R452" s="53"/>
      <c r="S452" s="53"/>
      <c r="T452" s="53"/>
      <c r="U452" s="54"/>
      <c r="V452" s="54"/>
      <c r="W452" s="54"/>
    </row>
    <row r="453">
      <c r="I453" s="4"/>
      <c r="J453" s="4"/>
      <c r="K453" s="4"/>
      <c r="L453" s="51"/>
      <c r="M453" s="51"/>
      <c r="N453" s="51"/>
      <c r="O453" s="52"/>
      <c r="P453" s="52"/>
      <c r="Q453" s="52"/>
      <c r="R453" s="53"/>
      <c r="S453" s="53"/>
      <c r="T453" s="53"/>
      <c r="U453" s="54"/>
      <c r="V453" s="54"/>
      <c r="W453" s="54"/>
    </row>
    <row r="454">
      <c r="I454" s="4"/>
      <c r="J454" s="4"/>
      <c r="K454" s="4"/>
      <c r="L454" s="51"/>
      <c r="M454" s="51"/>
      <c r="N454" s="51"/>
      <c r="O454" s="52"/>
      <c r="P454" s="52"/>
      <c r="Q454" s="52"/>
      <c r="R454" s="53"/>
      <c r="S454" s="53"/>
      <c r="T454" s="53"/>
      <c r="U454" s="54"/>
      <c r="V454" s="54"/>
      <c r="W454" s="54"/>
    </row>
    <row r="455">
      <c r="I455" s="4"/>
      <c r="J455" s="4"/>
      <c r="K455" s="4"/>
      <c r="L455" s="51"/>
      <c r="M455" s="51"/>
      <c r="N455" s="51"/>
      <c r="O455" s="52"/>
      <c r="P455" s="52"/>
      <c r="Q455" s="52"/>
      <c r="R455" s="53"/>
      <c r="S455" s="53"/>
      <c r="T455" s="53"/>
      <c r="U455" s="54"/>
      <c r="V455" s="54"/>
      <c r="W455" s="54"/>
    </row>
    <row r="456">
      <c r="I456" s="4"/>
      <c r="J456" s="4"/>
      <c r="K456" s="4"/>
      <c r="L456" s="51"/>
      <c r="M456" s="51"/>
      <c r="N456" s="51"/>
      <c r="O456" s="52"/>
      <c r="P456" s="52"/>
      <c r="Q456" s="52"/>
      <c r="R456" s="53"/>
      <c r="S456" s="53"/>
      <c r="T456" s="53"/>
      <c r="U456" s="54"/>
      <c r="V456" s="54"/>
      <c r="W456" s="54"/>
    </row>
    <row r="457">
      <c r="I457" s="4"/>
      <c r="J457" s="4"/>
      <c r="K457" s="4"/>
      <c r="L457" s="51"/>
      <c r="M457" s="51"/>
      <c r="N457" s="51"/>
      <c r="O457" s="52"/>
      <c r="P457" s="52"/>
      <c r="Q457" s="52"/>
      <c r="R457" s="53"/>
      <c r="S457" s="53"/>
      <c r="T457" s="53"/>
      <c r="U457" s="54"/>
      <c r="V457" s="54"/>
      <c r="W457" s="54"/>
    </row>
    <row r="458">
      <c r="I458" s="4"/>
      <c r="J458" s="4"/>
      <c r="K458" s="4"/>
      <c r="L458" s="51"/>
      <c r="M458" s="51"/>
      <c r="N458" s="51"/>
      <c r="O458" s="52"/>
      <c r="P458" s="52"/>
      <c r="Q458" s="52"/>
      <c r="R458" s="53"/>
      <c r="S458" s="53"/>
      <c r="T458" s="53"/>
      <c r="U458" s="54"/>
      <c r="V458" s="54"/>
      <c r="W458" s="54"/>
    </row>
    <row r="459">
      <c r="I459" s="4"/>
      <c r="J459" s="4"/>
      <c r="K459" s="4"/>
      <c r="L459" s="51"/>
      <c r="M459" s="51"/>
      <c r="N459" s="51"/>
      <c r="O459" s="52"/>
      <c r="P459" s="52"/>
      <c r="Q459" s="52"/>
      <c r="R459" s="53"/>
      <c r="S459" s="53"/>
      <c r="T459" s="53"/>
      <c r="U459" s="54"/>
      <c r="V459" s="54"/>
      <c r="W459" s="54"/>
    </row>
    <row r="460">
      <c r="I460" s="4"/>
      <c r="J460" s="4"/>
      <c r="K460" s="4"/>
      <c r="L460" s="51"/>
      <c r="M460" s="51"/>
      <c r="N460" s="51"/>
      <c r="O460" s="52"/>
      <c r="P460" s="52"/>
      <c r="Q460" s="52"/>
      <c r="R460" s="53"/>
      <c r="S460" s="53"/>
      <c r="T460" s="53"/>
      <c r="U460" s="54"/>
      <c r="V460" s="54"/>
      <c r="W460" s="54"/>
    </row>
    <row r="461">
      <c r="I461" s="4"/>
      <c r="J461" s="4"/>
      <c r="K461" s="4"/>
      <c r="L461" s="51"/>
      <c r="M461" s="51"/>
      <c r="N461" s="51"/>
      <c r="O461" s="52"/>
      <c r="P461" s="52"/>
      <c r="Q461" s="52"/>
      <c r="R461" s="53"/>
      <c r="S461" s="53"/>
      <c r="T461" s="53"/>
      <c r="U461" s="54"/>
      <c r="V461" s="54"/>
      <c r="W461" s="54"/>
    </row>
    <row r="462">
      <c r="I462" s="4"/>
      <c r="J462" s="4"/>
      <c r="K462" s="4"/>
      <c r="L462" s="51"/>
      <c r="M462" s="51"/>
      <c r="N462" s="51"/>
      <c r="O462" s="52"/>
      <c r="P462" s="52"/>
      <c r="Q462" s="52"/>
      <c r="R462" s="53"/>
      <c r="S462" s="53"/>
      <c r="T462" s="53"/>
      <c r="U462" s="54"/>
      <c r="V462" s="54"/>
      <c r="W462" s="54"/>
    </row>
    <row r="463">
      <c r="I463" s="4"/>
      <c r="J463" s="4"/>
      <c r="K463" s="4"/>
      <c r="L463" s="51"/>
      <c r="M463" s="51"/>
      <c r="N463" s="51"/>
      <c r="O463" s="52"/>
      <c r="P463" s="52"/>
      <c r="Q463" s="52"/>
      <c r="R463" s="53"/>
      <c r="S463" s="53"/>
      <c r="T463" s="53"/>
      <c r="U463" s="54"/>
      <c r="V463" s="54"/>
      <c r="W463" s="54"/>
    </row>
    <row r="464">
      <c r="I464" s="4"/>
      <c r="J464" s="4"/>
      <c r="K464" s="4"/>
      <c r="L464" s="51"/>
      <c r="M464" s="51"/>
      <c r="N464" s="51"/>
      <c r="O464" s="52"/>
      <c r="P464" s="52"/>
      <c r="Q464" s="52"/>
      <c r="R464" s="53"/>
      <c r="S464" s="53"/>
      <c r="T464" s="53"/>
      <c r="U464" s="54"/>
      <c r="V464" s="54"/>
      <c r="W464" s="54"/>
    </row>
    <row r="465">
      <c r="I465" s="4"/>
      <c r="J465" s="4"/>
      <c r="K465" s="4"/>
      <c r="L465" s="51"/>
      <c r="M465" s="51"/>
      <c r="N465" s="51"/>
      <c r="O465" s="52"/>
      <c r="P465" s="52"/>
      <c r="Q465" s="52"/>
      <c r="R465" s="53"/>
      <c r="S465" s="53"/>
      <c r="T465" s="53"/>
      <c r="U465" s="54"/>
      <c r="V465" s="54"/>
      <c r="W465" s="54"/>
    </row>
    <row r="466">
      <c r="I466" s="4"/>
      <c r="J466" s="4"/>
      <c r="K466" s="4"/>
      <c r="L466" s="51"/>
      <c r="M466" s="51"/>
      <c r="N466" s="51"/>
      <c r="O466" s="52"/>
      <c r="P466" s="52"/>
      <c r="Q466" s="52"/>
      <c r="R466" s="53"/>
      <c r="S466" s="53"/>
      <c r="T466" s="53"/>
      <c r="U466" s="54"/>
      <c r="V466" s="54"/>
      <c r="W466" s="54"/>
    </row>
    <row r="467">
      <c r="I467" s="4"/>
      <c r="J467" s="4"/>
      <c r="K467" s="4"/>
      <c r="L467" s="51"/>
      <c r="M467" s="51"/>
      <c r="N467" s="51"/>
      <c r="O467" s="52"/>
      <c r="P467" s="52"/>
      <c r="Q467" s="52"/>
      <c r="R467" s="53"/>
      <c r="S467" s="53"/>
      <c r="T467" s="53"/>
      <c r="U467" s="54"/>
      <c r="V467" s="54"/>
      <c r="W467" s="54"/>
    </row>
    <row r="468">
      <c r="I468" s="4"/>
      <c r="J468" s="4"/>
      <c r="K468" s="4"/>
      <c r="L468" s="51"/>
      <c r="M468" s="51"/>
      <c r="N468" s="51"/>
      <c r="O468" s="52"/>
      <c r="P468" s="52"/>
      <c r="Q468" s="52"/>
      <c r="R468" s="53"/>
      <c r="S468" s="53"/>
      <c r="T468" s="53"/>
      <c r="U468" s="54"/>
      <c r="V468" s="54"/>
      <c r="W468" s="54"/>
    </row>
    <row r="469">
      <c r="I469" s="4"/>
      <c r="J469" s="4"/>
      <c r="K469" s="4"/>
      <c r="L469" s="51"/>
      <c r="M469" s="51"/>
      <c r="N469" s="51"/>
      <c r="O469" s="52"/>
      <c r="P469" s="52"/>
      <c r="Q469" s="52"/>
      <c r="R469" s="53"/>
      <c r="S469" s="53"/>
      <c r="T469" s="53"/>
      <c r="U469" s="54"/>
      <c r="V469" s="54"/>
      <c r="W469" s="54"/>
    </row>
    <row r="470">
      <c r="I470" s="4"/>
      <c r="J470" s="4"/>
      <c r="K470" s="4"/>
      <c r="L470" s="51"/>
      <c r="M470" s="51"/>
      <c r="N470" s="51"/>
      <c r="O470" s="52"/>
      <c r="P470" s="52"/>
      <c r="Q470" s="52"/>
      <c r="R470" s="53"/>
      <c r="S470" s="53"/>
      <c r="T470" s="53"/>
      <c r="U470" s="54"/>
      <c r="V470" s="54"/>
      <c r="W470" s="54"/>
    </row>
    <row r="471">
      <c r="I471" s="4"/>
      <c r="J471" s="4"/>
      <c r="K471" s="4"/>
      <c r="L471" s="51"/>
      <c r="M471" s="51"/>
      <c r="N471" s="51"/>
      <c r="O471" s="52"/>
      <c r="P471" s="52"/>
      <c r="Q471" s="52"/>
      <c r="R471" s="53"/>
      <c r="S471" s="53"/>
      <c r="T471" s="53"/>
      <c r="U471" s="54"/>
      <c r="V471" s="54"/>
      <c r="W471" s="54"/>
    </row>
    <row r="472">
      <c r="I472" s="4"/>
      <c r="J472" s="4"/>
      <c r="K472" s="4"/>
      <c r="L472" s="51"/>
      <c r="M472" s="51"/>
      <c r="N472" s="51"/>
      <c r="O472" s="52"/>
      <c r="P472" s="52"/>
      <c r="Q472" s="52"/>
      <c r="R472" s="53"/>
      <c r="S472" s="53"/>
      <c r="T472" s="53"/>
      <c r="U472" s="54"/>
      <c r="V472" s="54"/>
      <c r="W472" s="54"/>
    </row>
    <row r="473">
      <c r="I473" s="4"/>
      <c r="J473" s="4"/>
      <c r="K473" s="4"/>
      <c r="L473" s="51"/>
      <c r="M473" s="51"/>
      <c r="N473" s="51"/>
      <c r="O473" s="52"/>
      <c r="P473" s="52"/>
      <c r="Q473" s="52"/>
      <c r="R473" s="53"/>
      <c r="S473" s="53"/>
      <c r="T473" s="53"/>
      <c r="U473" s="54"/>
      <c r="V473" s="54"/>
      <c r="W473" s="54"/>
    </row>
    <row r="474">
      <c r="I474" s="4"/>
      <c r="J474" s="4"/>
      <c r="K474" s="4"/>
      <c r="L474" s="51"/>
      <c r="M474" s="51"/>
      <c r="N474" s="51"/>
      <c r="O474" s="52"/>
      <c r="P474" s="52"/>
      <c r="Q474" s="52"/>
      <c r="R474" s="53"/>
      <c r="S474" s="53"/>
      <c r="T474" s="53"/>
      <c r="U474" s="54"/>
      <c r="V474" s="54"/>
      <c r="W474" s="54"/>
    </row>
    <row r="475">
      <c r="I475" s="4"/>
      <c r="J475" s="4"/>
      <c r="K475" s="4"/>
      <c r="L475" s="51"/>
      <c r="M475" s="51"/>
      <c r="N475" s="51"/>
      <c r="O475" s="52"/>
      <c r="P475" s="52"/>
      <c r="Q475" s="52"/>
      <c r="R475" s="53"/>
      <c r="S475" s="53"/>
      <c r="T475" s="53"/>
      <c r="U475" s="54"/>
      <c r="V475" s="54"/>
      <c r="W475" s="54"/>
    </row>
    <row r="476">
      <c r="I476" s="4"/>
      <c r="J476" s="4"/>
      <c r="K476" s="4"/>
      <c r="L476" s="51"/>
      <c r="M476" s="51"/>
      <c r="N476" s="51"/>
      <c r="O476" s="52"/>
      <c r="P476" s="52"/>
      <c r="Q476" s="52"/>
      <c r="R476" s="53"/>
      <c r="S476" s="53"/>
      <c r="T476" s="53"/>
      <c r="U476" s="54"/>
      <c r="V476" s="54"/>
      <c r="W476" s="54"/>
    </row>
    <row r="477">
      <c r="I477" s="4"/>
      <c r="J477" s="4"/>
      <c r="K477" s="4"/>
      <c r="L477" s="51"/>
      <c r="M477" s="51"/>
      <c r="N477" s="51"/>
      <c r="O477" s="52"/>
      <c r="P477" s="52"/>
      <c r="Q477" s="52"/>
      <c r="R477" s="53"/>
      <c r="S477" s="53"/>
      <c r="T477" s="53"/>
      <c r="U477" s="54"/>
      <c r="V477" s="54"/>
      <c r="W477" s="54"/>
    </row>
    <row r="478">
      <c r="I478" s="4"/>
      <c r="J478" s="4"/>
      <c r="K478" s="4"/>
      <c r="L478" s="51"/>
      <c r="M478" s="51"/>
      <c r="N478" s="51"/>
      <c r="O478" s="52"/>
      <c r="P478" s="52"/>
      <c r="Q478" s="52"/>
      <c r="R478" s="53"/>
      <c r="S478" s="53"/>
      <c r="T478" s="53"/>
      <c r="U478" s="54"/>
      <c r="V478" s="54"/>
      <c r="W478" s="54"/>
    </row>
    <row r="479">
      <c r="I479" s="4"/>
      <c r="J479" s="4"/>
      <c r="K479" s="4"/>
      <c r="L479" s="51"/>
      <c r="M479" s="51"/>
      <c r="N479" s="51"/>
      <c r="O479" s="52"/>
      <c r="P479" s="52"/>
      <c r="Q479" s="52"/>
      <c r="R479" s="53"/>
      <c r="S479" s="53"/>
      <c r="T479" s="53"/>
      <c r="U479" s="54"/>
      <c r="V479" s="54"/>
      <c r="W479" s="54"/>
    </row>
    <row r="480">
      <c r="I480" s="4"/>
      <c r="J480" s="4"/>
      <c r="K480" s="4"/>
      <c r="L480" s="51"/>
      <c r="M480" s="51"/>
      <c r="N480" s="51"/>
      <c r="O480" s="52"/>
      <c r="P480" s="52"/>
      <c r="Q480" s="52"/>
      <c r="R480" s="53"/>
      <c r="S480" s="53"/>
      <c r="T480" s="53"/>
      <c r="U480" s="54"/>
      <c r="V480" s="54"/>
      <c r="W480" s="54"/>
    </row>
    <row r="481">
      <c r="I481" s="4"/>
      <c r="J481" s="4"/>
      <c r="K481" s="4"/>
      <c r="L481" s="51"/>
      <c r="M481" s="51"/>
      <c r="N481" s="51"/>
      <c r="O481" s="52"/>
      <c r="P481" s="52"/>
      <c r="Q481" s="52"/>
      <c r="R481" s="53"/>
      <c r="S481" s="53"/>
      <c r="T481" s="53"/>
      <c r="U481" s="54"/>
      <c r="V481" s="54"/>
      <c r="W481" s="54"/>
    </row>
    <row r="482">
      <c r="I482" s="4"/>
      <c r="J482" s="4"/>
      <c r="K482" s="4"/>
      <c r="L482" s="51"/>
      <c r="M482" s="51"/>
      <c r="N482" s="51"/>
      <c r="O482" s="52"/>
      <c r="P482" s="52"/>
      <c r="Q482" s="52"/>
      <c r="R482" s="53"/>
      <c r="S482" s="53"/>
      <c r="T482" s="53"/>
      <c r="U482" s="54"/>
      <c r="V482" s="54"/>
      <c r="W482" s="54"/>
    </row>
    <row r="483">
      <c r="I483" s="4"/>
      <c r="J483" s="4"/>
      <c r="K483" s="4"/>
      <c r="L483" s="51"/>
      <c r="M483" s="51"/>
      <c r="N483" s="51"/>
      <c r="O483" s="52"/>
      <c r="P483" s="52"/>
      <c r="Q483" s="52"/>
      <c r="R483" s="53"/>
      <c r="S483" s="53"/>
      <c r="T483" s="53"/>
      <c r="U483" s="54"/>
      <c r="V483" s="54"/>
      <c r="W483" s="54"/>
    </row>
    <row r="484">
      <c r="I484" s="4"/>
      <c r="J484" s="4"/>
      <c r="K484" s="4"/>
      <c r="L484" s="51"/>
      <c r="M484" s="51"/>
      <c r="N484" s="51"/>
      <c r="O484" s="52"/>
      <c r="P484" s="52"/>
      <c r="Q484" s="52"/>
      <c r="R484" s="53"/>
      <c r="S484" s="53"/>
      <c r="T484" s="53"/>
      <c r="U484" s="54"/>
      <c r="V484" s="54"/>
      <c r="W484" s="54"/>
    </row>
    <row r="485">
      <c r="I485" s="4"/>
      <c r="J485" s="4"/>
      <c r="K485" s="4"/>
      <c r="L485" s="51"/>
      <c r="M485" s="51"/>
      <c r="N485" s="51"/>
      <c r="O485" s="52"/>
      <c r="P485" s="52"/>
      <c r="Q485" s="52"/>
      <c r="R485" s="53"/>
      <c r="S485" s="53"/>
      <c r="T485" s="53"/>
      <c r="U485" s="54"/>
      <c r="V485" s="54"/>
      <c r="W485" s="54"/>
    </row>
    <row r="486">
      <c r="I486" s="4"/>
      <c r="J486" s="4"/>
      <c r="K486" s="4"/>
      <c r="L486" s="51"/>
      <c r="M486" s="51"/>
      <c r="N486" s="51"/>
      <c r="O486" s="52"/>
      <c r="P486" s="52"/>
      <c r="Q486" s="52"/>
      <c r="R486" s="53"/>
      <c r="S486" s="53"/>
      <c r="T486" s="53"/>
      <c r="U486" s="54"/>
      <c r="V486" s="54"/>
      <c r="W486" s="54"/>
    </row>
    <row r="487">
      <c r="I487" s="4"/>
      <c r="J487" s="4"/>
      <c r="K487" s="4"/>
      <c r="L487" s="51"/>
      <c r="M487" s="51"/>
      <c r="N487" s="51"/>
      <c r="O487" s="52"/>
      <c r="P487" s="52"/>
      <c r="Q487" s="52"/>
      <c r="R487" s="53"/>
      <c r="S487" s="53"/>
      <c r="T487" s="53"/>
      <c r="U487" s="54"/>
      <c r="V487" s="54"/>
      <c r="W487" s="54"/>
    </row>
    <row r="488">
      <c r="I488" s="4"/>
      <c r="J488" s="4"/>
      <c r="K488" s="4"/>
      <c r="L488" s="51"/>
      <c r="M488" s="51"/>
      <c r="N488" s="51"/>
      <c r="O488" s="52"/>
      <c r="P488" s="52"/>
      <c r="Q488" s="52"/>
      <c r="R488" s="53"/>
      <c r="S488" s="53"/>
      <c r="T488" s="53"/>
      <c r="U488" s="54"/>
      <c r="V488" s="54"/>
      <c r="W488" s="54"/>
    </row>
    <row r="489">
      <c r="I489" s="4"/>
      <c r="J489" s="4"/>
      <c r="K489" s="4"/>
      <c r="L489" s="51"/>
      <c r="M489" s="51"/>
      <c r="N489" s="51"/>
      <c r="O489" s="52"/>
      <c r="P489" s="52"/>
      <c r="Q489" s="52"/>
      <c r="R489" s="53"/>
      <c r="S489" s="53"/>
      <c r="T489" s="53"/>
      <c r="U489" s="54"/>
      <c r="V489" s="54"/>
      <c r="W489" s="54"/>
    </row>
    <row r="490">
      <c r="I490" s="4"/>
      <c r="J490" s="4"/>
      <c r="K490" s="4"/>
      <c r="L490" s="51"/>
      <c r="M490" s="51"/>
      <c r="N490" s="51"/>
      <c r="O490" s="52"/>
      <c r="P490" s="52"/>
      <c r="Q490" s="52"/>
      <c r="R490" s="53"/>
      <c r="S490" s="53"/>
      <c r="T490" s="53"/>
      <c r="U490" s="54"/>
      <c r="V490" s="54"/>
      <c r="W490" s="54"/>
    </row>
    <row r="491">
      <c r="I491" s="4"/>
      <c r="J491" s="4"/>
      <c r="K491" s="4"/>
      <c r="L491" s="51"/>
      <c r="M491" s="51"/>
      <c r="N491" s="51"/>
      <c r="O491" s="52"/>
      <c r="P491" s="52"/>
      <c r="Q491" s="52"/>
      <c r="R491" s="53"/>
      <c r="S491" s="53"/>
      <c r="T491" s="53"/>
      <c r="U491" s="54"/>
      <c r="V491" s="54"/>
      <c r="W491" s="54"/>
    </row>
    <row r="492">
      <c r="I492" s="4"/>
      <c r="J492" s="4"/>
      <c r="K492" s="4"/>
      <c r="L492" s="51"/>
      <c r="M492" s="51"/>
      <c r="N492" s="51"/>
      <c r="O492" s="52"/>
      <c r="P492" s="52"/>
      <c r="Q492" s="52"/>
      <c r="R492" s="53"/>
      <c r="S492" s="53"/>
      <c r="T492" s="53"/>
      <c r="U492" s="54"/>
      <c r="V492" s="54"/>
      <c r="W492" s="54"/>
    </row>
    <row r="493">
      <c r="I493" s="4"/>
      <c r="J493" s="4"/>
      <c r="K493" s="4"/>
      <c r="L493" s="51"/>
      <c r="M493" s="51"/>
      <c r="N493" s="51"/>
      <c r="O493" s="52"/>
      <c r="P493" s="52"/>
      <c r="Q493" s="52"/>
      <c r="R493" s="53"/>
      <c r="S493" s="53"/>
      <c r="T493" s="53"/>
      <c r="U493" s="54"/>
      <c r="V493" s="54"/>
      <c r="W493" s="54"/>
    </row>
    <row r="494">
      <c r="I494" s="4"/>
      <c r="J494" s="4"/>
      <c r="K494" s="4"/>
      <c r="L494" s="51"/>
      <c r="M494" s="51"/>
      <c r="N494" s="51"/>
      <c r="O494" s="52"/>
      <c r="P494" s="52"/>
      <c r="Q494" s="52"/>
      <c r="R494" s="53"/>
      <c r="S494" s="53"/>
      <c r="T494" s="53"/>
      <c r="U494" s="54"/>
      <c r="V494" s="54"/>
      <c r="W494" s="54"/>
    </row>
    <row r="495">
      <c r="I495" s="4"/>
      <c r="J495" s="4"/>
      <c r="K495" s="4"/>
      <c r="L495" s="51"/>
      <c r="M495" s="51"/>
      <c r="N495" s="51"/>
      <c r="O495" s="52"/>
      <c r="P495" s="52"/>
      <c r="Q495" s="52"/>
      <c r="R495" s="53"/>
      <c r="S495" s="53"/>
      <c r="T495" s="53"/>
      <c r="U495" s="54"/>
      <c r="V495" s="54"/>
      <c r="W495" s="54"/>
    </row>
    <row r="496">
      <c r="I496" s="4"/>
      <c r="J496" s="4"/>
      <c r="K496" s="4"/>
      <c r="L496" s="51"/>
      <c r="M496" s="51"/>
      <c r="N496" s="51"/>
      <c r="O496" s="52"/>
      <c r="P496" s="52"/>
      <c r="Q496" s="52"/>
      <c r="R496" s="53"/>
      <c r="S496" s="53"/>
      <c r="T496" s="53"/>
      <c r="U496" s="54"/>
      <c r="V496" s="54"/>
      <c r="W496" s="54"/>
    </row>
    <row r="497">
      <c r="I497" s="4"/>
      <c r="J497" s="4"/>
      <c r="K497" s="4"/>
      <c r="L497" s="51"/>
      <c r="M497" s="51"/>
      <c r="N497" s="51"/>
      <c r="O497" s="52"/>
      <c r="P497" s="52"/>
      <c r="Q497" s="52"/>
      <c r="R497" s="53"/>
      <c r="S497" s="53"/>
      <c r="T497" s="53"/>
      <c r="U497" s="54"/>
      <c r="V497" s="54"/>
      <c r="W497" s="54"/>
    </row>
    <row r="498">
      <c r="I498" s="4"/>
      <c r="J498" s="4"/>
      <c r="K498" s="4"/>
      <c r="L498" s="51"/>
      <c r="M498" s="51"/>
      <c r="N498" s="51"/>
      <c r="O498" s="52"/>
      <c r="P498" s="52"/>
      <c r="Q498" s="52"/>
      <c r="R498" s="53"/>
      <c r="S498" s="53"/>
      <c r="T498" s="53"/>
      <c r="U498" s="54"/>
      <c r="V498" s="54"/>
      <c r="W498" s="54"/>
    </row>
    <row r="499">
      <c r="I499" s="4"/>
      <c r="J499" s="4"/>
      <c r="K499" s="4"/>
      <c r="L499" s="51"/>
      <c r="M499" s="51"/>
      <c r="N499" s="51"/>
      <c r="O499" s="52"/>
      <c r="P499" s="52"/>
      <c r="Q499" s="52"/>
      <c r="R499" s="53"/>
      <c r="S499" s="53"/>
      <c r="T499" s="53"/>
      <c r="U499" s="54"/>
      <c r="V499" s="54"/>
      <c r="W499" s="54"/>
    </row>
    <row r="500">
      <c r="I500" s="4"/>
      <c r="J500" s="4"/>
      <c r="K500" s="4"/>
      <c r="L500" s="51"/>
      <c r="M500" s="51"/>
      <c r="N500" s="51"/>
      <c r="O500" s="52"/>
      <c r="P500" s="52"/>
      <c r="Q500" s="52"/>
      <c r="R500" s="53"/>
      <c r="S500" s="53"/>
      <c r="T500" s="53"/>
      <c r="U500" s="54"/>
      <c r="V500" s="54"/>
      <c r="W500" s="54"/>
    </row>
    <row r="501">
      <c r="I501" s="4"/>
      <c r="J501" s="4"/>
      <c r="K501" s="4"/>
      <c r="L501" s="51"/>
      <c r="M501" s="51"/>
      <c r="N501" s="51"/>
      <c r="O501" s="52"/>
      <c r="P501" s="52"/>
      <c r="Q501" s="52"/>
      <c r="R501" s="53"/>
      <c r="S501" s="53"/>
      <c r="T501" s="53"/>
      <c r="U501" s="54"/>
      <c r="V501" s="54"/>
      <c r="W501" s="54"/>
    </row>
    <row r="502">
      <c r="I502" s="4"/>
      <c r="J502" s="4"/>
      <c r="K502" s="4"/>
      <c r="L502" s="51"/>
      <c r="M502" s="51"/>
      <c r="N502" s="51"/>
      <c r="O502" s="52"/>
      <c r="P502" s="52"/>
      <c r="Q502" s="52"/>
      <c r="R502" s="53"/>
      <c r="S502" s="53"/>
      <c r="T502" s="53"/>
      <c r="U502" s="54"/>
      <c r="V502" s="54"/>
      <c r="W502" s="54"/>
    </row>
    <row r="503">
      <c r="I503" s="4"/>
      <c r="J503" s="4"/>
      <c r="K503" s="4"/>
      <c r="L503" s="51"/>
      <c r="M503" s="51"/>
      <c r="N503" s="51"/>
      <c r="O503" s="52"/>
      <c r="P503" s="52"/>
      <c r="Q503" s="52"/>
      <c r="R503" s="53"/>
      <c r="S503" s="53"/>
      <c r="T503" s="53"/>
      <c r="U503" s="54"/>
      <c r="V503" s="54"/>
      <c r="W503" s="54"/>
    </row>
    <row r="504">
      <c r="I504" s="4"/>
      <c r="J504" s="4"/>
      <c r="K504" s="4"/>
      <c r="L504" s="51"/>
      <c r="M504" s="51"/>
      <c r="N504" s="51"/>
      <c r="O504" s="52"/>
      <c r="P504" s="52"/>
      <c r="Q504" s="52"/>
      <c r="R504" s="53"/>
      <c r="S504" s="53"/>
      <c r="T504" s="53"/>
      <c r="U504" s="54"/>
      <c r="V504" s="54"/>
      <c r="W504" s="54"/>
    </row>
    <row r="505">
      <c r="I505" s="4"/>
      <c r="J505" s="4"/>
      <c r="K505" s="4"/>
      <c r="L505" s="51"/>
      <c r="M505" s="51"/>
      <c r="N505" s="51"/>
      <c r="O505" s="52"/>
      <c r="P505" s="52"/>
      <c r="Q505" s="52"/>
      <c r="R505" s="53"/>
      <c r="S505" s="53"/>
      <c r="T505" s="53"/>
      <c r="U505" s="54"/>
      <c r="V505" s="54"/>
      <c r="W505" s="54"/>
    </row>
    <row r="506">
      <c r="I506" s="4"/>
      <c r="J506" s="4"/>
      <c r="K506" s="4"/>
      <c r="L506" s="51"/>
      <c r="M506" s="51"/>
      <c r="N506" s="51"/>
      <c r="O506" s="52"/>
      <c r="P506" s="52"/>
      <c r="Q506" s="52"/>
      <c r="R506" s="53"/>
      <c r="S506" s="53"/>
      <c r="T506" s="53"/>
      <c r="U506" s="54"/>
      <c r="V506" s="54"/>
      <c r="W506" s="54"/>
    </row>
    <row r="507">
      <c r="I507" s="4"/>
      <c r="J507" s="4"/>
      <c r="K507" s="4"/>
      <c r="L507" s="51"/>
      <c r="M507" s="51"/>
      <c r="N507" s="51"/>
      <c r="O507" s="52"/>
      <c r="P507" s="52"/>
      <c r="Q507" s="52"/>
      <c r="R507" s="53"/>
      <c r="S507" s="53"/>
      <c r="T507" s="53"/>
      <c r="U507" s="54"/>
      <c r="V507" s="54"/>
      <c r="W507" s="54"/>
    </row>
    <row r="508">
      <c r="I508" s="4"/>
      <c r="J508" s="4"/>
      <c r="K508" s="4"/>
      <c r="L508" s="51"/>
      <c r="M508" s="51"/>
      <c r="N508" s="51"/>
      <c r="O508" s="52"/>
      <c r="P508" s="52"/>
      <c r="Q508" s="52"/>
      <c r="R508" s="53"/>
      <c r="S508" s="53"/>
      <c r="T508" s="53"/>
      <c r="U508" s="54"/>
      <c r="V508" s="54"/>
      <c r="W508" s="54"/>
    </row>
    <row r="509">
      <c r="I509" s="4"/>
      <c r="J509" s="4"/>
      <c r="K509" s="4"/>
      <c r="L509" s="51"/>
      <c r="M509" s="51"/>
      <c r="N509" s="51"/>
      <c r="O509" s="52"/>
      <c r="P509" s="52"/>
      <c r="Q509" s="52"/>
      <c r="R509" s="53"/>
      <c r="S509" s="53"/>
      <c r="T509" s="53"/>
      <c r="U509" s="54"/>
      <c r="V509" s="54"/>
      <c r="W509" s="54"/>
    </row>
    <row r="510">
      <c r="I510" s="4"/>
      <c r="J510" s="4"/>
      <c r="K510" s="4"/>
      <c r="L510" s="51"/>
      <c r="M510" s="51"/>
      <c r="N510" s="51"/>
      <c r="O510" s="52"/>
      <c r="P510" s="52"/>
      <c r="Q510" s="52"/>
      <c r="R510" s="53"/>
      <c r="S510" s="53"/>
      <c r="T510" s="53"/>
      <c r="U510" s="54"/>
      <c r="V510" s="54"/>
      <c r="W510" s="54"/>
    </row>
    <row r="511">
      <c r="I511" s="4"/>
      <c r="J511" s="4"/>
      <c r="K511" s="4"/>
      <c r="L511" s="51"/>
      <c r="M511" s="51"/>
      <c r="N511" s="51"/>
      <c r="O511" s="52"/>
      <c r="P511" s="52"/>
      <c r="Q511" s="52"/>
      <c r="R511" s="53"/>
      <c r="S511" s="53"/>
      <c r="T511" s="53"/>
      <c r="U511" s="54"/>
      <c r="V511" s="54"/>
      <c r="W511" s="54"/>
    </row>
    <row r="512">
      <c r="I512" s="4"/>
      <c r="J512" s="4"/>
      <c r="K512" s="4"/>
      <c r="L512" s="51"/>
      <c r="M512" s="51"/>
      <c r="N512" s="51"/>
      <c r="O512" s="52"/>
      <c r="P512" s="52"/>
      <c r="Q512" s="52"/>
      <c r="R512" s="53"/>
      <c r="S512" s="53"/>
      <c r="T512" s="53"/>
      <c r="U512" s="54"/>
      <c r="V512" s="54"/>
      <c r="W512" s="54"/>
    </row>
    <row r="513">
      <c r="I513" s="4"/>
      <c r="J513" s="4"/>
      <c r="K513" s="4"/>
      <c r="L513" s="51"/>
      <c r="M513" s="51"/>
      <c r="N513" s="51"/>
      <c r="O513" s="52"/>
      <c r="P513" s="52"/>
      <c r="Q513" s="52"/>
      <c r="R513" s="53"/>
      <c r="S513" s="53"/>
      <c r="T513" s="53"/>
      <c r="U513" s="54"/>
      <c r="V513" s="54"/>
      <c r="W513" s="54"/>
    </row>
    <row r="514">
      <c r="I514" s="4"/>
      <c r="J514" s="4"/>
      <c r="K514" s="4"/>
      <c r="L514" s="51"/>
      <c r="M514" s="51"/>
      <c r="N514" s="51"/>
      <c r="O514" s="52"/>
      <c r="P514" s="52"/>
      <c r="Q514" s="52"/>
      <c r="R514" s="53"/>
      <c r="S514" s="53"/>
      <c r="T514" s="53"/>
      <c r="U514" s="54"/>
      <c r="V514" s="54"/>
      <c r="W514" s="54"/>
    </row>
    <row r="515">
      <c r="I515" s="4"/>
      <c r="J515" s="4"/>
      <c r="K515" s="4"/>
      <c r="L515" s="51"/>
      <c r="M515" s="51"/>
      <c r="N515" s="51"/>
      <c r="O515" s="52"/>
      <c r="P515" s="52"/>
      <c r="Q515" s="52"/>
      <c r="R515" s="53"/>
      <c r="S515" s="53"/>
      <c r="T515" s="53"/>
      <c r="U515" s="54"/>
      <c r="V515" s="54"/>
      <c r="W515" s="54"/>
    </row>
    <row r="516">
      <c r="I516" s="4"/>
      <c r="J516" s="4"/>
      <c r="K516" s="4"/>
      <c r="L516" s="51"/>
      <c r="M516" s="51"/>
      <c r="N516" s="51"/>
      <c r="O516" s="52"/>
      <c r="P516" s="52"/>
      <c r="Q516" s="52"/>
      <c r="R516" s="53"/>
      <c r="S516" s="53"/>
      <c r="T516" s="53"/>
      <c r="U516" s="54"/>
      <c r="V516" s="54"/>
      <c r="W516" s="54"/>
    </row>
    <row r="517">
      <c r="I517" s="4"/>
      <c r="J517" s="4"/>
      <c r="K517" s="4"/>
      <c r="L517" s="51"/>
      <c r="M517" s="51"/>
      <c r="N517" s="51"/>
      <c r="O517" s="52"/>
      <c r="P517" s="52"/>
      <c r="Q517" s="52"/>
      <c r="R517" s="53"/>
      <c r="S517" s="53"/>
      <c r="T517" s="53"/>
      <c r="U517" s="54"/>
      <c r="V517" s="54"/>
      <c r="W517" s="54"/>
    </row>
    <row r="518">
      <c r="I518" s="4"/>
      <c r="J518" s="4"/>
      <c r="K518" s="4"/>
      <c r="L518" s="51"/>
      <c r="M518" s="51"/>
      <c r="N518" s="51"/>
      <c r="O518" s="52"/>
      <c r="P518" s="52"/>
      <c r="Q518" s="52"/>
      <c r="R518" s="53"/>
      <c r="S518" s="53"/>
      <c r="T518" s="53"/>
      <c r="U518" s="54"/>
      <c r="V518" s="54"/>
      <c r="W518" s="54"/>
    </row>
    <row r="519">
      <c r="I519" s="4"/>
      <c r="J519" s="4"/>
      <c r="K519" s="4"/>
      <c r="L519" s="51"/>
      <c r="M519" s="51"/>
      <c r="N519" s="51"/>
      <c r="O519" s="52"/>
      <c r="P519" s="52"/>
      <c r="Q519" s="52"/>
      <c r="R519" s="53"/>
      <c r="S519" s="53"/>
      <c r="T519" s="53"/>
      <c r="U519" s="54"/>
      <c r="V519" s="54"/>
      <c r="W519" s="54"/>
    </row>
    <row r="520">
      <c r="I520" s="4"/>
      <c r="J520" s="4"/>
      <c r="K520" s="4"/>
      <c r="L520" s="51"/>
      <c r="M520" s="51"/>
      <c r="N520" s="51"/>
      <c r="O520" s="52"/>
      <c r="P520" s="52"/>
      <c r="Q520" s="52"/>
      <c r="R520" s="53"/>
      <c r="S520" s="53"/>
      <c r="T520" s="53"/>
      <c r="U520" s="54"/>
      <c r="V520" s="54"/>
      <c r="W520" s="54"/>
    </row>
    <row r="521">
      <c r="I521" s="4"/>
      <c r="J521" s="4"/>
      <c r="K521" s="4"/>
      <c r="L521" s="51"/>
      <c r="M521" s="51"/>
      <c r="N521" s="51"/>
      <c r="O521" s="52"/>
      <c r="P521" s="52"/>
      <c r="Q521" s="52"/>
      <c r="R521" s="53"/>
      <c r="S521" s="53"/>
      <c r="T521" s="53"/>
      <c r="U521" s="54"/>
      <c r="V521" s="54"/>
      <c r="W521" s="54"/>
    </row>
    <row r="522">
      <c r="I522" s="4"/>
      <c r="J522" s="4"/>
      <c r="K522" s="4"/>
      <c r="L522" s="51"/>
      <c r="M522" s="51"/>
      <c r="N522" s="51"/>
      <c r="O522" s="52"/>
      <c r="P522" s="52"/>
      <c r="Q522" s="52"/>
      <c r="R522" s="53"/>
      <c r="S522" s="53"/>
      <c r="T522" s="53"/>
      <c r="U522" s="54"/>
      <c r="V522" s="54"/>
      <c r="W522" s="54"/>
    </row>
    <row r="523">
      <c r="I523" s="4"/>
      <c r="J523" s="4"/>
      <c r="K523" s="4"/>
      <c r="L523" s="51"/>
      <c r="M523" s="51"/>
      <c r="N523" s="51"/>
      <c r="O523" s="52"/>
      <c r="P523" s="52"/>
      <c r="Q523" s="52"/>
      <c r="R523" s="53"/>
      <c r="S523" s="53"/>
      <c r="T523" s="53"/>
      <c r="U523" s="54"/>
      <c r="V523" s="54"/>
      <c r="W523" s="54"/>
    </row>
    <row r="524">
      <c r="I524" s="4"/>
      <c r="J524" s="4"/>
      <c r="K524" s="4"/>
      <c r="L524" s="51"/>
      <c r="M524" s="51"/>
      <c r="N524" s="51"/>
      <c r="O524" s="52"/>
      <c r="P524" s="52"/>
      <c r="Q524" s="52"/>
      <c r="R524" s="53"/>
      <c r="S524" s="53"/>
      <c r="T524" s="53"/>
      <c r="U524" s="54"/>
      <c r="V524" s="54"/>
      <c r="W524" s="54"/>
    </row>
    <row r="525">
      <c r="I525" s="4"/>
      <c r="J525" s="4"/>
      <c r="K525" s="4"/>
      <c r="L525" s="51"/>
      <c r="M525" s="51"/>
      <c r="N525" s="51"/>
      <c r="O525" s="52"/>
      <c r="P525" s="52"/>
      <c r="Q525" s="52"/>
      <c r="R525" s="53"/>
      <c r="S525" s="53"/>
      <c r="T525" s="53"/>
      <c r="U525" s="54"/>
      <c r="V525" s="54"/>
      <c r="W525" s="54"/>
    </row>
    <row r="526">
      <c r="I526" s="4"/>
      <c r="J526" s="4"/>
      <c r="K526" s="4"/>
      <c r="L526" s="51"/>
      <c r="M526" s="51"/>
      <c r="N526" s="51"/>
      <c r="O526" s="52"/>
      <c r="P526" s="52"/>
      <c r="Q526" s="52"/>
      <c r="R526" s="53"/>
      <c r="S526" s="53"/>
      <c r="T526" s="53"/>
      <c r="U526" s="54"/>
      <c r="V526" s="54"/>
      <c r="W526" s="54"/>
    </row>
    <row r="527">
      <c r="I527" s="4"/>
      <c r="J527" s="4"/>
      <c r="K527" s="4"/>
      <c r="L527" s="51"/>
      <c r="M527" s="51"/>
      <c r="N527" s="51"/>
      <c r="O527" s="52"/>
      <c r="P527" s="52"/>
      <c r="Q527" s="52"/>
      <c r="R527" s="53"/>
      <c r="S527" s="53"/>
      <c r="T527" s="53"/>
      <c r="U527" s="54"/>
      <c r="V527" s="54"/>
      <c r="W527" s="54"/>
    </row>
    <row r="528">
      <c r="I528" s="4"/>
      <c r="J528" s="4"/>
      <c r="K528" s="4"/>
      <c r="L528" s="51"/>
      <c r="M528" s="51"/>
      <c r="N528" s="51"/>
      <c r="O528" s="52"/>
      <c r="P528" s="52"/>
      <c r="Q528" s="52"/>
      <c r="R528" s="53"/>
      <c r="S528" s="53"/>
      <c r="T528" s="53"/>
      <c r="U528" s="54"/>
      <c r="V528" s="54"/>
      <c r="W528" s="54"/>
    </row>
    <row r="529">
      <c r="I529" s="4"/>
      <c r="J529" s="4"/>
      <c r="K529" s="4"/>
      <c r="L529" s="51"/>
      <c r="M529" s="51"/>
      <c r="N529" s="51"/>
      <c r="O529" s="52"/>
      <c r="P529" s="52"/>
      <c r="Q529" s="52"/>
      <c r="R529" s="53"/>
      <c r="S529" s="53"/>
      <c r="T529" s="53"/>
      <c r="U529" s="54"/>
      <c r="V529" s="54"/>
      <c r="W529" s="54"/>
    </row>
    <row r="530">
      <c r="I530" s="4"/>
      <c r="J530" s="4"/>
      <c r="K530" s="4"/>
      <c r="L530" s="51"/>
      <c r="M530" s="51"/>
      <c r="N530" s="51"/>
      <c r="O530" s="52"/>
      <c r="P530" s="52"/>
      <c r="Q530" s="52"/>
      <c r="R530" s="53"/>
      <c r="S530" s="53"/>
      <c r="T530" s="53"/>
      <c r="U530" s="54"/>
      <c r="V530" s="54"/>
      <c r="W530" s="54"/>
    </row>
    <row r="531">
      <c r="I531" s="4"/>
      <c r="J531" s="4"/>
      <c r="K531" s="4"/>
      <c r="L531" s="51"/>
      <c r="M531" s="51"/>
      <c r="N531" s="51"/>
      <c r="O531" s="52"/>
      <c r="P531" s="52"/>
      <c r="Q531" s="52"/>
      <c r="R531" s="53"/>
      <c r="S531" s="53"/>
      <c r="T531" s="53"/>
      <c r="U531" s="54"/>
      <c r="V531" s="54"/>
      <c r="W531" s="54"/>
    </row>
    <row r="532">
      <c r="I532" s="4"/>
      <c r="J532" s="4"/>
      <c r="K532" s="4"/>
      <c r="L532" s="51"/>
      <c r="M532" s="51"/>
      <c r="N532" s="51"/>
      <c r="O532" s="52"/>
      <c r="P532" s="52"/>
      <c r="Q532" s="52"/>
      <c r="R532" s="53"/>
      <c r="S532" s="53"/>
      <c r="T532" s="53"/>
      <c r="U532" s="54"/>
      <c r="V532" s="54"/>
      <c r="W532" s="54"/>
    </row>
    <row r="533">
      <c r="I533" s="4"/>
      <c r="J533" s="4"/>
      <c r="K533" s="4"/>
      <c r="L533" s="51"/>
      <c r="M533" s="51"/>
      <c r="N533" s="51"/>
      <c r="O533" s="52"/>
      <c r="P533" s="52"/>
      <c r="Q533" s="52"/>
      <c r="R533" s="53"/>
      <c r="S533" s="53"/>
      <c r="T533" s="53"/>
      <c r="U533" s="54"/>
      <c r="V533" s="54"/>
      <c r="W533" s="54"/>
    </row>
    <row r="534">
      <c r="I534" s="4"/>
      <c r="J534" s="4"/>
      <c r="K534" s="4"/>
      <c r="L534" s="51"/>
      <c r="M534" s="51"/>
      <c r="N534" s="51"/>
      <c r="O534" s="52"/>
      <c r="P534" s="52"/>
      <c r="Q534" s="52"/>
      <c r="R534" s="53"/>
      <c r="S534" s="53"/>
      <c r="T534" s="53"/>
      <c r="U534" s="54"/>
      <c r="V534" s="54"/>
      <c r="W534" s="54"/>
    </row>
    <row r="535">
      <c r="I535" s="4"/>
      <c r="J535" s="4"/>
      <c r="K535" s="4"/>
      <c r="L535" s="51"/>
      <c r="M535" s="51"/>
      <c r="N535" s="51"/>
      <c r="O535" s="52"/>
      <c r="P535" s="52"/>
      <c r="Q535" s="52"/>
      <c r="R535" s="53"/>
      <c r="S535" s="53"/>
      <c r="T535" s="53"/>
      <c r="U535" s="54"/>
      <c r="V535" s="54"/>
      <c r="W535" s="54"/>
    </row>
    <row r="536">
      <c r="I536" s="4"/>
      <c r="J536" s="4"/>
      <c r="K536" s="4"/>
      <c r="L536" s="51"/>
      <c r="M536" s="51"/>
      <c r="N536" s="51"/>
      <c r="O536" s="52"/>
      <c r="P536" s="52"/>
      <c r="Q536" s="52"/>
      <c r="R536" s="53"/>
      <c r="S536" s="53"/>
      <c r="T536" s="53"/>
      <c r="U536" s="54"/>
      <c r="V536" s="54"/>
      <c r="W536" s="54"/>
    </row>
    <row r="537">
      <c r="I537" s="4"/>
      <c r="J537" s="4"/>
      <c r="K537" s="4"/>
      <c r="L537" s="51"/>
      <c r="M537" s="51"/>
      <c r="N537" s="51"/>
      <c r="O537" s="52"/>
      <c r="P537" s="52"/>
      <c r="Q537" s="52"/>
      <c r="R537" s="53"/>
      <c r="S537" s="53"/>
      <c r="T537" s="53"/>
      <c r="U537" s="54"/>
      <c r="V537" s="54"/>
      <c r="W537" s="54"/>
    </row>
    <row r="538">
      <c r="I538" s="4"/>
      <c r="J538" s="4"/>
      <c r="K538" s="4"/>
      <c r="L538" s="51"/>
      <c r="M538" s="51"/>
      <c r="N538" s="51"/>
      <c r="O538" s="52"/>
      <c r="P538" s="52"/>
      <c r="Q538" s="52"/>
      <c r="R538" s="53"/>
      <c r="S538" s="53"/>
      <c r="T538" s="53"/>
      <c r="U538" s="54"/>
      <c r="V538" s="54"/>
      <c r="W538" s="54"/>
    </row>
    <row r="539">
      <c r="I539" s="4"/>
      <c r="J539" s="4"/>
      <c r="K539" s="4"/>
      <c r="L539" s="51"/>
      <c r="M539" s="51"/>
      <c r="N539" s="51"/>
      <c r="O539" s="52"/>
      <c r="P539" s="52"/>
      <c r="Q539" s="52"/>
      <c r="R539" s="53"/>
      <c r="S539" s="53"/>
      <c r="T539" s="53"/>
      <c r="U539" s="54"/>
      <c r="V539" s="54"/>
      <c r="W539" s="54"/>
    </row>
    <row r="540">
      <c r="I540" s="4"/>
      <c r="J540" s="4"/>
      <c r="K540" s="4"/>
      <c r="L540" s="51"/>
      <c r="M540" s="51"/>
      <c r="N540" s="51"/>
      <c r="O540" s="52"/>
      <c r="P540" s="52"/>
      <c r="Q540" s="52"/>
      <c r="R540" s="53"/>
      <c r="S540" s="53"/>
      <c r="T540" s="53"/>
      <c r="U540" s="54"/>
      <c r="V540" s="54"/>
      <c r="W540" s="54"/>
    </row>
    <row r="541">
      <c r="I541" s="4"/>
      <c r="J541" s="4"/>
      <c r="K541" s="4"/>
      <c r="L541" s="51"/>
      <c r="M541" s="51"/>
      <c r="N541" s="51"/>
      <c r="O541" s="52"/>
      <c r="P541" s="52"/>
      <c r="Q541" s="52"/>
      <c r="R541" s="53"/>
      <c r="S541" s="53"/>
      <c r="T541" s="53"/>
      <c r="U541" s="54"/>
      <c r="V541" s="54"/>
      <c r="W541" s="54"/>
    </row>
    <row r="542">
      <c r="I542" s="4"/>
      <c r="J542" s="4"/>
      <c r="K542" s="4"/>
      <c r="L542" s="51"/>
      <c r="M542" s="51"/>
      <c r="N542" s="51"/>
      <c r="O542" s="52"/>
      <c r="P542" s="52"/>
      <c r="Q542" s="52"/>
      <c r="R542" s="53"/>
      <c r="S542" s="53"/>
      <c r="T542" s="53"/>
      <c r="U542" s="54"/>
      <c r="V542" s="54"/>
      <c r="W542" s="54"/>
    </row>
    <row r="543">
      <c r="I543" s="4"/>
      <c r="J543" s="4"/>
      <c r="K543" s="4"/>
      <c r="L543" s="51"/>
      <c r="M543" s="51"/>
      <c r="N543" s="51"/>
      <c r="O543" s="52"/>
      <c r="P543" s="52"/>
      <c r="Q543" s="52"/>
      <c r="R543" s="53"/>
      <c r="S543" s="53"/>
      <c r="T543" s="53"/>
      <c r="U543" s="54"/>
      <c r="V543" s="54"/>
      <c r="W543" s="54"/>
    </row>
    <row r="544">
      <c r="I544" s="4"/>
      <c r="J544" s="4"/>
      <c r="K544" s="4"/>
      <c r="L544" s="51"/>
      <c r="M544" s="51"/>
      <c r="N544" s="51"/>
      <c r="O544" s="52"/>
      <c r="P544" s="52"/>
      <c r="Q544" s="52"/>
      <c r="R544" s="53"/>
      <c r="S544" s="53"/>
      <c r="T544" s="53"/>
      <c r="U544" s="54"/>
      <c r="V544" s="54"/>
      <c r="W544" s="54"/>
    </row>
    <row r="545">
      <c r="I545" s="4"/>
      <c r="J545" s="4"/>
      <c r="K545" s="4"/>
      <c r="L545" s="51"/>
      <c r="M545" s="51"/>
      <c r="N545" s="51"/>
      <c r="O545" s="52"/>
      <c r="P545" s="52"/>
      <c r="Q545" s="52"/>
      <c r="R545" s="53"/>
      <c r="S545" s="53"/>
      <c r="T545" s="53"/>
      <c r="U545" s="54"/>
      <c r="V545" s="54"/>
      <c r="W545" s="54"/>
    </row>
    <row r="546">
      <c r="I546" s="4"/>
      <c r="J546" s="4"/>
      <c r="K546" s="4"/>
      <c r="L546" s="51"/>
      <c r="M546" s="51"/>
      <c r="N546" s="51"/>
      <c r="O546" s="52"/>
      <c r="P546" s="52"/>
      <c r="Q546" s="52"/>
      <c r="R546" s="53"/>
      <c r="S546" s="53"/>
      <c r="T546" s="53"/>
      <c r="U546" s="54"/>
      <c r="V546" s="54"/>
      <c r="W546" s="54"/>
    </row>
    <row r="547">
      <c r="I547" s="4"/>
      <c r="J547" s="4"/>
      <c r="K547" s="4"/>
      <c r="L547" s="51"/>
      <c r="M547" s="51"/>
      <c r="N547" s="51"/>
      <c r="O547" s="52"/>
      <c r="P547" s="52"/>
      <c r="Q547" s="52"/>
      <c r="R547" s="53"/>
      <c r="S547" s="53"/>
      <c r="T547" s="53"/>
      <c r="U547" s="54"/>
      <c r="V547" s="54"/>
      <c r="W547" s="54"/>
    </row>
    <row r="548">
      <c r="I548" s="4"/>
      <c r="J548" s="4"/>
      <c r="K548" s="4"/>
      <c r="L548" s="51"/>
      <c r="M548" s="51"/>
      <c r="N548" s="51"/>
      <c r="O548" s="52"/>
      <c r="P548" s="52"/>
      <c r="Q548" s="52"/>
      <c r="R548" s="53"/>
      <c r="S548" s="53"/>
      <c r="T548" s="53"/>
      <c r="U548" s="54"/>
      <c r="V548" s="54"/>
      <c r="W548" s="54"/>
    </row>
    <row r="549">
      <c r="I549" s="4"/>
      <c r="J549" s="4"/>
      <c r="K549" s="4"/>
      <c r="L549" s="51"/>
      <c r="M549" s="51"/>
      <c r="N549" s="51"/>
      <c r="O549" s="52"/>
      <c r="P549" s="52"/>
      <c r="Q549" s="52"/>
      <c r="R549" s="53"/>
      <c r="S549" s="53"/>
      <c r="T549" s="53"/>
      <c r="U549" s="54"/>
      <c r="V549" s="54"/>
      <c r="W549" s="54"/>
    </row>
    <row r="550">
      <c r="I550" s="4"/>
      <c r="J550" s="4"/>
      <c r="K550" s="4"/>
      <c r="L550" s="51"/>
      <c r="M550" s="51"/>
      <c r="N550" s="51"/>
      <c r="O550" s="52"/>
      <c r="P550" s="52"/>
      <c r="Q550" s="52"/>
      <c r="R550" s="53"/>
      <c r="S550" s="53"/>
      <c r="T550" s="53"/>
      <c r="U550" s="54"/>
      <c r="V550" s="54"/>
      <c r="W550" s="54"/>
    </row>
    <row r="551">
      <c r="I551" s="4"/>
      <c r="J551" s="4"/>
      <c r="K551" s="4"/>
      <c r="L551" s="51"/>
      <c r="M551" s="51"/>
      <c r="N551" s="51"/>
      <c r="O551" s="52"/>
      <c r="P551" s="52"/>
      <c r="Q551" s="52"/>
      <c r="R551" s="53"/>
      <c r="S551" s="53"/>
      <c r="T551" s="53"/>
      <c r="U551" s="54"/>
      <c r="V551" s="54"/>
      <c r="W551" s="54"/>
    </row>
    <row r="552">
      <c r="I552" s="4"/>
      <c r="J552" s="4"/>
      <c r="K552" s="4"/>
      <c r="L552" s="51"/>
      <c r="M552" s="51"/>
      <c r="N552" s="51"/>
      <c r="O552" s="52"/>
      <c r="P552" s="52"/>
      <c r="Q552" s="52"/>
      <c r="R552" s="53"/>
      <c r="S552" s="53"/>
      <c r="T552" s="53"/>
      <c r="U552" s="54"/>
      <c r="V552" s="54"/>
      <c r="W552" s="54"/>
    </row>
    <row r="553">
      <c r="I553" s="4"/>
      <c r="J553" s="4"/>
      <c r="K553" s="4"/>
      <c r="L553" s="51"/>
      <c r="M553" s="51"/>
      <c r="N553" s="51"/>
      <c r="O553" s="52"/>
      <c r="P553" s="52"/>
      <c r="Q553" s="52"/>
      <c r="R553" s="53"/>
      <c r="S553" s="53"/>
      <c r="T553" s="53"/>
      <c r="U553" s="54"/>
      <c r="V553" s="54"/>
      <c r="W553" s="54"/>
    </row>
    <row r="554">
      <c r="I554" s="4"/>
      <c r="J554" s="4"/>
      <c r="K554" s="4"/>
      <c r="L554" s="51"/>
      <c r="M554" s="51"/>
      <c r="N554" s="51"/>
      <c r="O554" s="52"/>
      <c r="P554" s="52"/>
      <c r="Q554" s="52"/>
      <c r="R554" s="53"/>
      <c r="S554" s="53"/>
      <c r="T554" s="53"/>
      <c r="U554" s="54"/>
      <c r="V554" s="54"/>
      <c r="W554" s="54"/>
    </row>
    <row r="555">
      <c r="I555" s="4"/>
      <c r="J555" s="4"/>
      <c r="K555" s="4"/>
      <c r="L555" s="51"/>
      <c r="M555" s="51"/>
      <c r="N555" s="51"/>
      <c r="O555" s="52"/>
      <c r="P555" s="52"/>
      <c r="Q555" s="52"/>
      <c r="R555" s="53"/>
      <c r="S555" s="53"/>
      <c r="T555" s="53"/>
      <c r="U555" s="54"/>
      <c r="V555" s="54"/>
      <c r="W555" s="54"/>
    </row>
    <row r="556">
      <c r="I556" s="4"/>
      <c r="J556" s="4"/>
      <c r="K556" s="4"/>
      <c r="L556" s="51"/>
      <c r="M556" s="51"/>
      <c r="N556" s="51"/>
      <c r="O556" s="52"/>
      <c r="P556" s="52"/>
      <c r="Q556" s="52"/>
      <c r="R556" s="53"/>
      <c r="S556" s="53"/>
      <c r="T556" s="53"/>
      <c r="U556" s="54"/>
      <c r="V556" s="54"/>
      <c r="W556" s="54"/>
    </row>
    <row r="557">
      <c r="I557" s="4"/>
      <c r="J557" s="4"/>
      <c r="K557" s="4"/>
      <c r="L557" s="51"/>
      <c r="M557" s="51"/>
      <c r="N557" s="51"/>
      <c r="O557" s="52"/>
      <c r="P557" s="52"/>
      <c r="Q557" s="52"/>
      <c r="R557" s="53"/>
      <c r="S557" s="53"/>
      <c r="T557" s="53"/>
      <c r="U557" s="54"/>
      <c r="V557" s="54"/>
      <c r="W557" s="54"/>
    </row>
    <row r="558">
      <c r="I558" s="4"/>
      <c r="J558" s="4"/>
      <c r="K558" s="4"/>
      <c r="L558" s="51"/>
      <c r="M558" s="51"/>
      <c r="N558" s="51"/>
      <c r="O558" s="52"/>
      <c r="P558" s="52"/>
      <c r="Q558" s="52"/>
      <c r="R558" s="53"/>
      <c r="S558" s="53"/>
      <c r="T558" s="53"/>
      <c r="U558" s="54"/>
      <c r="V558" s="54"/>
      <c r="W558" s="54"/>
    </row>
    <row r="559">
      <c r="I559" s="4"/>
      <c r="J559" s="4"/>
      <c r="K559" s="4"/>
      <c r="L559" s="51"/>
      <c r="M559" s="51"/>
      <c r="N559" s="51"/>
      <c r="O559" s="52"/>
      <c r="P559" s="52"/>
      <c r="Q559" s="52"/>
      <c r="R559" s="53"/>
      <c r="S559" s="53"/>
      <c r="T559" s="53"/>
      <c r="U559" s="54"/>
      <c r="V559" s="54"/>
      <c r="W559" s="54"/>
    </row>
    <row r="560">
      <c r="I560" s="4"/>
      <c r="J560" s="4"/>
      <c r="K560" s="4"/>
      <c r="L560" s="51"/>
      <c r="M560" s="51"/>
      <c r="N560" s="51"/>
      <c r="O560" s="52"/>
      <c r="P560" s="52"/>
      <c r="Q560" s="52"/>
      <c r="R560" s="53"/>
      <c r="S560" s="53"/>
      <c r="T560" s="53"/>
      <c r="U560" s="54"/>
      <c r="V560" s="54"/>
      <c r="W560" s="54"/>
    </row>
    <row r="561">
      <c r="I561" s="4"/>
      <c r="J561" s="4"/>
      <c r="K561" s="4"/>
      <c r="L561" s="51"/>
      <c r="M561" s="51"/>
      <c r="N561" s="51"/>
      <c r="O561" s="52"/>
      <c r="P561" s="52"/>
      <c r="Q561" s="52"/>
      <c r="R561" s="53"/>
      <c r="S561" s="53"/>
      <c r="T561" s="53"/>
      <c r="U561" s="54"/>
      <c r="V561" s="54"/>
      <c r="W561" s="54"/>
    </row>
    <row r="562">
      <c r="I562" s="4"/>
      <c r="J562" s="4"/>
      <c r="K562" s="4"/>
      <c r="L562" s="51"/>
      <c r="M562" s="51"/>
      <c r="N562" s="51"/>
      <c r="O562" s="52"/>
      <c r="P562" s="52"/>
      <c r="Q562" s="52"/>
      <c r="R562" s="53"/>
      <c r="S562" s="53"/>
      <c r="T562" s="53"/>
      <c r="U562" s="54"/>
      <c r="V562" s="54"/>
      <c r="W562" s="54"/>
    </row>
    <row r="563">
      <c r="I563" s="4"/>
      <c r="J563" s="4"/>
      <c r="K563" s="4"/>
      <c r="L563" s="51"/>
      <c r="M563" s="51"/>
      <c r="N563" s="51"/>
      <c r="O563" s="52"/>
      <c r="P563" s="52"/>
      <c r="Q563" s="52"/>
      <c r="R563" s="53"/>
      <c r="S563" s="53"/>
      <c r="T563" s="53"/>
      <c r="U563" s="54"/>
      <c r="V563" s="54"/>
      <c r="W563" s="54"/>
    </row>
    <row r="564">
      <c r="I564" s="4"/>
      <c r="J564" s="4"/>
      <c r="K564" s="4"/>
      <c r="L564" s="51"/>
      <c r="M564" s="51"/>
      <c r="N564" s="51"/>
      <c r="O564" s="52"/>
      <c r="P564" s="52"/>
      <c r="Q564" s="52"/>
      <c r="R564" s="53"/>
      <c r="S564" s="53"/>
      <c r="T564" s="53"/>
      <c r="U564" s="54"/>
      <c r="V564" s="54"/>
      <c r="W564" s="54"/>
    </row>
    <row r="565">
      <c r="I565" s="4"/>
      <c r="J565" s="4"/>
      <c r="K565" s="4"/>
      <c r="L565" s="51"/>
      <c r="M565" s="51"/>
      <c r="N565" s="51"/>
      <c r="O565" s="52"/>
      <c r="P565" s="52"/>
      <c r="Q565" s="52"/>
      <c r="R565" s="53"/>
      <c r="S565" s="53"/>
      <c r="T565" s="53"/>
      <c r="U565" s="54"/>
      <c r="V565" s="54"/>
      <c r="W565" s="54"/>
    </row>
    <row r="566">
      <c r="I566" s="4"/>
      <c r="J566" s="4"/>
      <c r="K566" s="4"/>
      <c r="L566" s="51"/>
      <c r="M566" s="51"/>
      <c r="N566" s="51"/>
      <c r="O566" s="52"/>
      <c r="P566" s="52"/>
      <c r="Q566" s="52"/>
      <c r="R566" s="53"/>
      <c r="S566" s="53"/>
      <c r="T566" s="53"/>
      <c r="U566" s="54"/>
      <c r="V566" s="54"/>
      <c r="W566" s="54"/>
    </row>
    <row r="567">
      <c r="I567" s="4"/>
      <c r="J567" s="4"/>
      <c r="K567" s="4"/>
      <c r="L567" s="51"/>
      <c r="M567" s="51"/>
      <c r="N567" s="51"/>
      <c r="O567" s="52"/>
      <c r="P567" s="52"/>
      <c r="Q567" s="52"/>
      <c r="R567" s="53"/>
      <c r="S567" s="53"/>
      <c r="T567" s="53"/>
      <c r="U567" s="54"/>
      <c r="V567" s="54"/>
      <c r="W567" s="54"/>
    </row>
    <row r="568">
      <c r="I568" s="4"/>
      <c r="J568" s="4"/>
      <c r="K568" s="4"/>
      <c r="L568" s="51"/>
      <c r="M568" s="51"/>
      <c r="N568" s="51"/>
      <c r="O568" s="52"/>
      <c r="P568" s="52"/>
      <c r="Q568" s="52"/>
      <c r="R568" s="53"/>
      <c r="S568" s="53"/>
      <c r="T568" s="53"/>
      <c r="U568" s="54"/>
      <c r="V568" s="54"/>
      <c r="W568" s="54"/>
    </row>
    <row r="569">
      <c r="I569" s="4"/>
      <c r="J569" s="4"/>
      <c r="K569" s="4"/>
      <c r="L569" s="51"/>
      <c r="M569" s="51"/>
      <c r="N569" s="51"/>
      <c r="O569" s="52"/>
      <c r="P569" s="52"/>
      <c r="Q569" s="52"/>
      <c r="R569" s="53"/>
      <c r="S569" s="53"/>
      <c r="T569" s="53"/>
      <c r="U569" s="54"/>
      <c r="V569" s="54"/>
      <c r="W569" s="54"/>
    </row>
    <row r="570">
      <c r="I570" s="4"/>
      <c r="J570" s="4"/>
      <c r="K570" s="4"/>
      <c r="L570" s="51"/>
      <c r="M570" s="51"/>
      <c r="N570" s="51"/>
      <c r="O570" s="52"/>
      <c r="P570" s="52"/>
      <c r="Q570" s="52"/>
      <c r="R570" s="53"/>
      <c r="S570" s="53"/>
      <c r="T570" s="53"/>
      <c r="U570" s="54"/>
      <c r="V570" s="54"/>
      <c r="W570" s="54"/>
    </row>
    <row r="571">
      <c r="I571" s="4"/>
      <c r="J571" s="4"/>
      <c r="K571" s="4"/>
      <c r="L571" s="51"/>
      <c r="M571" s="51"/>
      <c r="N571" s="51"/>
      <c r="O571" s="52"/>
      <c r="P571" s="52"/>
      <c r="Q571" s="52"/>
      <c r="R571" s="53"/>
      <c r="S571" s="53"/>
      <c r="T571" s="53"/>
      <c r="U571" s="54"/>
      <c r="V571" s="54"/>
      <c r="W571" s="54"/>
    </row>
    <row r="572">
      <c r="I572" s="4"/>
      <c r="J572" s="4"/>
      <c r="K572" s="4"/>
      <c r="L572" s="51"/>
      <c r="M572" s="51"/>
      <c r="N572" s="51"/>
      <c r="O572" s="52"/>
      <c r="P572" s="52"/>
      <c r="Q572" s="52"/>
      <c r="R572" s="53"/>
      <c r="S572" s="53"/>
      <c r="T572" s="53"/>
      <c r="U572" s="54"/>
      <c r="V572" s="54"/>
      <c r="W572" s="54"/>
    </row>
    <row r="573">
      <c r="I573" s="4"/>
      <c r="J573" s="4"/>
      <c r="K573" s="4"/>
      <c r="L573" s="51"/>
      <c r="M573" s="51"/>
      <c r="N573" s="51"/>
      <c r="O573" s="52"/>
      <c r="P573" s="52"/>
      <c r="Q573" s="52"/>
      <c r="R573" s="53"/>
      <c r="S573" s="53"/>
      <c r="T573" s="53"/>
      <c r="U573" s="54"/>
      <c r="V573" s="54"/>
      <c r="W573" s="54"/>
    </row>
    <row r="574">
      <c r="I574" s="4"/>
      <c r="J574" s="4"/>
      <c r="K574" s="4"/>
      <c r="L574" s="51"/>
      <c r="M574" s="51"/>
      <c r="N574" s="51"/>
      <c r="O574" s="52"/>
      <c r="P574" s="52"/>
      <c r="Q574" s="52"/>
      <c r="R574" s="53"/>
      <c r="S574" s="53"/>
      <c r="T574" s="53"/>
      <c r="U574" s="54"/>
      <c r="V574" s="54"/>
      <c r="W574" s="54"/>
    </row>
    <row r="575">
      <c r="I575" s="4"/>
      <c r="J575" s="4"/>
      <c r="K575" s="4"/>
      <c r="L575" s="51"/>
      <c r="M575" s="51"/>
      <c r="N575" s="51"/>
      <c r="O575" s="52"/>
      <c r="P575" s="52"/>
      <c r="Q575" s="52"/>
      <c r="R575" s="53"/>
      <c r="S575" s="53"/>
      <c r="T575" s="53"/>
      <c r="U575" s="54"/>
      <c r="V575" s="54"/>
      <c r="W575" s="54"/>
    </row>
    <row r="576">
      <c r="I576" s="4"/>
      <c r="J576" s="4"/>
      <c r="K576" s="4"/>
      <c r="L576" s="51"/>
      <c r="M576" s="51"/>
      <c r="N576" s="51"/>
      <c r="O576" s="52"/>
      <c r="P576" s="52"/>
      <c r="Q576" s="52"/>
      <c r="R576" s="53"/>
      <c r="S576" s="53"/>
      <c r="T576" s="53"/>
      <c r="U576" s="54"/>
      <c r="V576" s="54"/>
      <c r="W576" s="54"/>
    </row>
    <row r="577">
      <c r="I577" s="4"/>
      <c r="J577" s="4"/>
      <c r="K577" s="4"/>
      <c r="L577" s="51"/>
      <c r="M577" s="51"/>
      <c r="N577" s="51"/>
      <c r="O577" s="52"/>
      <c r="P577" s="52"/>
      <c r="Q577" s="52"/>
      <c r="R577" s="53"/>
      <c r="S577" s="53"/>
      <c r="T577" s="53"/>
      <c r="U577" s="54"/>
      <c r="V577" s="54"/>
      <c r="W577" s="54"/>
    </row>
    <row r="578">
      <c r="I578" s="4"/>
      <c r="J578" s="4"/>
      <c r="K578" s="4"/>
      <c r="L578" s="51"/>
      <c r="M578" s="51"/>
      <c r="N578" s="51"/>
      <c r="O578" s="52"/>
      <c r="P578" s="52"/>
      <c r="Q578" s="52"/>
      <c r="R578" s="53"/>
      <c r="S578" s="53"/>
      <c r="T578" s="53"/>
      <c r="U578" s="54"/>
      <c r="V578" s="54"/>
      <c r="W578" s="54"/>
    </row>
    <row r="579">
      <c r="I579" s="4"/>
      <c r="J579" s="4"/>
      <c r="K579" s="4"/>
      <c r="L579" s="51"/>
      <c r="M579" s="51"/>
      <c r="N579" s="51"/>
      <c r="O579" s="52"/>
      <c r="P579" s="52"/>
      <c r="Q579" s="52"/>
      <c r="R579" s="53"/>
      <c r="S579" s="53"/>
      <c r="T579" s="53"/>
      <c r="U579" s="54"/>
      <c r="V579" s="54"/>
      <c r="W579" s="54"/>
    </row>
    <row r="580">
      <c r="I580" s="4"/>
      <c r="J580" s="4"/>
      <c r="K580" s="4"/>
      <c r="L580" s="51"/>
      <c r="M580" s="51"/>
      <c r="N580" s="51"/>
      <c r="O580" s="52"/>
      <c r="P580" s="52"/>
      <c r="Q580" s="52"/>
      <c r="R580" s="53"/>
      <c r="S580" s="53"/>
      <c r="T580" s="53"/>
      <c r="U580" s="54"/>
      <c r="V580" s="54"/>
      <c r="W580" s="54"/>
    </row>
    <row r="581">
      <c r="I581" s="4"/>
      <c r="J581" s="4"/>
      <c r="K581" s="4"/>
      <c r="L581" s="51"/>
      <c r="M581" s="51"/>
      <c r="N581" s="51"/>
      <c r="O581" s="52"/>
      <c r="P581" s="52"/>
      <c r="Q581" s="52"/>
      <c r="R581" s="53"/>
      <c r="S581" s="53"/>
      <c r="T581" s="53"/>
      <c r="U581" s="54"/>
      <c r="V581" s="54"/>
      <c r="W581" s="54"/>
    </row>
    <row r="582">
      <c r="I582" s="4"/>
      <c r="J582" s="4"/>
      <c r="K582" s="4"/>
      <c r="L582" s="51"/>
      <c r="M582" s="51"/>
      <c r="N582" s="51"/>
      <c r="O582" s="52"/>
      <c r="P582" s="52"/>
      <c r="Q582" s="52"/>
      <c r="R582" s="53"/>
      <c r="S582" s="53"/>
      <c r="T582" s="53"/>
      <c r="U582" s="54"/>
      <c r="V582" s="54"/>
      <c r="W582" s="54"/>
    </row>
    <row r="583">
      <c r="I583" s="4"/>
      <c r="J583" s="4"/>
      <c r="K583" s="4"/>
      <c r="L583" s="51"/>
      <c r="M583" s="51"/>
      <c r="N583" s="51"/>
      <c r="O583" s="52"/>
      <c r="P583" s="52"/>
      <c r="Q583" s="52"/>
      <c r="R583" s="53"/>
      <c r="S583" s="53"/>
      <c r="T583" s="53"/>
      <c r="U583" s="54"/>
      <c r="V583" s="54"/>
      <c r="W583" s="54"/>
    </row>
    <row r="584">
      <c r="I584" s="4"/>
      <c r="J584" s="4"/>
      <c r="K584" s="4"/>
      <c r="L584" s="51"/>
      <c r="M584" s="51"/>
      <c r="N584" s="51"/>
      <c r="O584" s="52"/>
      <c r="P584" s="52"/>
      <c r="Q584" s="52"/>
      <c r="R584" s="53"/>
      <c r="S584" s="53"/>
      <c r="T584" s="53"/>
      <c r="U584" s="54"/>
      <c r="V584" s="54"/>
      <c r="W584" s="54"/>
    </row>
    <row r="585">
      <c r="I585" s="4"/>
      <c r="J585" s="4"/>
      <c r="K585" s="4"/>
      <c r="L585" s="51"/>
      <c r="M585" s="51"/>
      <c r="N585" s="51"/>
      <c r="O585" s="52"/>
      <c r="P585" s="52"/>
      <c r="Q585" s="52"/>
      <c r="R585" s="53"/>
      <c r="S585" s="53"/>
      <c r="T585" s="53"/>
      <c r="U585" s="54"/>
      <c r="V585" s="54"/>
      <c r="W585" s="54"/>
    </row>
    <row r="586">
      <c r="I586" s="4"/>
      <c r="J586" s="4"/>
      <c r="K586" s="4"/>
      <c r="L586" s="51"/>
      <c r="M586" s="51"/>
      <c r="N586" s="51"/>
      <c r="O586" s="52"/>
      <c r="P586" s="52"/>
      <c r="Q586" s="52"/>
      <c r="R586" s="53"/>
      <c r="S586" s="53"/>
      <c r="T586" s="53"/>
      <c r="U586" s="54"/>
      <c r="V586" s="54"/>
      <c r="W586" s="54"/>
    </row>
    <row r="587">
      <c r="I587" s="4"/>
      <c r="J587" s="4"/>
      <c r="K587" s="4"/>
      <c r="L587" s="51"/>
      <c r="M587" s="51"/>
      <c r="N587" s="51"/>
      <c r="O587" s="52"/>
      <c r="P587" s="52"/>
      <c r="Q587" s="52"/>
      <c r="R587" s="53"/>
      <c r="S587" s="53"/>
      <c r="T587" s="53"/>
      <c r="U587" s="54"/>
      <c r="V587" s="54"/>
      <c r="W587" s="54"/>
    </row>
    <row r="588">
      <c r="I588" s="4"/>
      <c r="J588" s="4"/>
      <c r="K588" s="4"/>
      <c r="L588" s="51"/>
      <c r="M588" s="51"/>
      <c r="N588" s="51"/>
      <c r="O588" s="52"/>
      <c r="P588" s="52"/>
      <c r="Q588" s="52"/>
      <c r="R588" s="53"/>
      <c r="S588" s="53"/>
      <c r="T588" s="53"/>
      <c r="U588" s="54"/>
      <c r="V588" s="54"/>
      <c r="W588" s="54"/>
    </row>
    <row r="589">
      <c r="I589" s="4"/>
      <c r="J589" s="4"/>
      <c r="K589" s="4"/>
      <c r="L589" s="51"/>
      <c r="M589" s="51"/>
      <c r="N589" s="51"/>
      <c r="O589" s="52"/>
      <c r="P589" s="52"/>
      <c r="Q589" s="52"/>
      <c r="R589" s="53"/>
      <c r="S589" s="53"/>
      <c r="T589" s="53"/>
      <c r="U589" s="54"/>
      <c r="V589" s="54"/>
      <c r="W589" s="54"/>
    </row>
    <row r="590">
      <c r="I590" s="4"/>
      <c r="J590" s="4"/>
      <c r="K590" s="4"/>
      <c r="L590" s="51"/>
      <c r="M590" s="51"/>
      <c r="N590" s="51"/>
      <c r="O590" s="52"/>
      <c r="P590" s="52"/>
      <c r="Q590" s="52"/>
      <c r="R590" s="53"/>
      <c r="S590" s="53"/>
      <c r="T590" s="53"/>
      <c r="U590" s="54"/>
      <c r="V590" s="54"/>
      <c r="W590" s="54"/>
    </row>
    <row r="591">
      <c r="I591" s="4"/>
      <c r="J591" s="4"/>
      <c r="K591" s="4"/>
      <c r="L591" s="51"/>
      <c r="M591" s="51"/>
      <c r="N591" s="51"/>
      <c r="O591" s="52"/>
      <c r="P591" s="52"/>
      <c r="Q591" s="52"/>
      <c r="R591" s="53"/>
      <c r="S591" s="53"/>
      <c r="T591" s="53"/>
      <c r="U591" s="54"/>
      <c r="V591" s="54"/>
      <c r="W591" s="54"/>
    </row>
    <row r="592">
      <c r="I592" s="4"/>
      <c r="J592" s="4"/>
      <c r="K592" s="4"/>
      <c r="L592" s="51"/>
      <c r="M592" s="51"/>
      <c r="N592" s="51"/>
      <c r="O592" s="52"/>
      <c r="P592" s="52"/>
      <c r="Q592" s="52"/>
      <c r="R592" s="53"/>
      <c r="S592" s="53"/>
      <c r="T592" s="53"/>
      <c r="U592" s="54"/>
      <c r="V592" s="54"/>
      <c r="W592" s="54"/>
    </row>
    <row r="593">
      <c r="I593" s="4"/>
      <c r="J593" s="4"/>
      <c r="K593" s="4"/>
      <c r="L593" s="51"/>
      <c r="M593" s="51"/>
      <c r="N593" s="51"/>
      <c r="O593" s="52"/>
      <c r="P593" s="52"/>
      <c r="Q593" s="52"/>
      <c r="R593" s="53"/>
      <c r="S593" s="53"/>
      <c r="T593" s="53"/>
      <c r="U593" s="54"/>
      <c r="V593" s="54"/>
      <c r="W593" s="54"/>
    </row>
    <row r="594">
      <c r="I594" s="4"/>
      <c r="J594" s="4"/>
      <c r="K594" s="4"/>
      <c r="L594" s="51"/>
      <c r="M594" s="51"/>
      <c r="N594" s="51"/>
      <c r="O594" s="52"/>
      <c r="P594" s="52"/>
      <c r="Q594" s="52"/>
      <c r="R594" s="53"/>
      <c r="S594" s="53"/>
      <c r="T594" s="53"/>
      <c r="U594" s="54"/>
      <c r="V594" s="54"/>
      <c r="W594" s="54"/>
    </row>
    <row r="595">
      <c r="I595" s="4"/>
      <c r="J595" s="4"/>
      <c r="K595" s="4"/>
      <c r="L595" s="51"/>
      <c r="M595" s="51"/>
      <c r="N595" s="51"/>
      <c r="O595" s="52"/>
      <c r="P595" s="52"/>
      <c r="Q595" s="52"/>
      <c r="R595" s="53"/>
      <c r="S595" s="53"/>
      <c r="T595" s="53"/>
      <c r="U595" s="54"/>
      <c r="V595" s="54"/>
      <c r="W595" s="54"/>
    </row>
    <row r="596">
      <c r="I596" s="4"/>
      <c r="J596" s="4"/>
      <c r="K596" s="4"/>
      <c r="L596" s="51"/>
      <c r="M596" s="51"/>
      <c r="N596" s="51"/>
      <c r="O596" s="52"/>
      <c r="P596" s="52"/>
      <c r="Q596" s="52"/>
      <c r="R596" s="53"/>
      <c r="S596" s="53"/>
      <c r="T596" s="53"/>
      <c r="U596" s="54"/>
      <c r="V596" s="54"/>
      <c r="W596" s="54"/>
    </row>
    <row r="597">
      <c r="I597" s="4"/>
      <c r="J597" s="4"/>
      <c r="K597" s="4"/>
      <c r="L597" s="51"/>
      <c r="M597" s="51"/>
      <c r="N597" s="51"/>
      <c r="O597" s="52"/>
      <c r="P597" s="52"/>
      <c r="Q597" s="52"/>
      <c r="R597" s="53"/>
      <c r="S597" s="53"/>
      <c r="T597" s="53"/>
      <c r="U597" s="54"/>
      <c r="V597" s="54"/>
      <c r="W597" s="54"/>
    </row>
    <row r="598">
      <c r="I598" s="4"/>
      <c r="J598" s="4"/>
      <c r="K598" s="4"/>
      <c r="L598" s="51"/>
      <c r="M598" s="51"/>
      <c r="N598" s="51"/>
      <c r="O598" s="52"/>
      <c r="P598" s="52"/>
      <c r="Q598" s="52"/>
      <c r="R598" s="53"/>
      <c r="S598" s="53"/>
      <c r="T598" s="53"/>
      <c r="U598" s="54"/>
      <c r="V598" s="54"/>
      <c r="W598" s="54"/>
    </row>
    <row r="599">
      <c r="I599" s="4"/>
      <c r="J599" s="4"/>
      <c r="K599" s="4"/>
      <c r="L599" s="51"/>
      <c r="M599" s="51"/>
      <c r="N599" s="51"/>
      <c r="O599" s="52"/>
      <c r="P599" s="52"/>
      <c r="Q599" s="52"/>
      <c r="R599" s="53"/>
      <c r="S599" s="53"/>
      <c r="T599" s="53"/>
      <c r="U599" s="54"/>
      <c r="V599" s="54"/>
      <c r="W599" s="54"/>
    </row>
    <row r="600">
      <c r="I600" s="4"/>
      <c r="J600" s="4"/>
      <c r="K600" s="4"/>
      <c r="L600" s="51"/>
      <c r="M600" s="51"/>
      <c r="N600" s="51"/>
      <c r="O600" s="52"/>
      <c r="P600" s="52"/>
      <c r="Q600" s="52"/>
      <c r="R600" s="53"/>
      <c r="S600" s="53"/>
      <c r="T600" s="53"/>
      <c r="U600" s="54"/>
      <c r="V600" s="54"/>
      <c r="W600" s="54"/>
    </row>
    <row r="601">
      <c r="I601" s="4"/>
      <c r="J601" s="4"/>
      <c r="K601" s="4"/>
      <c r="L601" s="51"/>
      <c r="M601" s="51"/>
      <c r="N601" s="51"/>
      <c r="O601" s="52"/>
      <c r="P601" s="52"/>
      <c r="Q601" s="52"/>
      <c r="R601" s="53"/>
      <c r="S601" s="53"/>
      <c r="T601" s="53"/>
      <c r="U601" s="54"/>
      <c r="V601" s="54"/>
      <c r="W601" s="54"/>
    </row>
    <row r="602">
      <c r="I602" s="4"/>
      <c r="J602" s="4"/>
      <c r="K602" s="4"/>
      <c r="L602" s="51"/>
      <c r="M602" s="51"/>
      <c r="N602" s="51"/>
      <c r="O602" s="52"/>
      <c r="P602" s="52"/>
      <c r="Q602" s="52"/>
      <c r="R602" s="53"/>
      <c r="S602" s="53"/>
      <c r="T602" s="53"/>
      <c r="U602" s="54"/>
      <c r="V602" s="54"/>
      <c r="W602" s="54"/>
    </row>
    <row r="603">
      <c r="I603" s="4"/>
      <c r="J603" s="4"/>
      <c r="K603" s="4"/>
      <c r="L603" s="51"/>
      <c r="M603" s="51"/>
      <c r="N603" s="51"/>
      <c r="O603" s="52"/>
      <c r="P603" s="52"/>
      <c r="Q603" s="52"/>
      <c r="R603" s="53"/>
      <c r="S603" s="53"/>
      <c r="T603" s="53"/>
      <c r="U603" s="54"/>
      <c r="V603" s="54"/>
      <c r="W603" s="54"/>
    </row>
    <row r="604">
      <c r="I604" s="4"/>
      <c r="J604" s="4"/>
      <c r="K604" s="4"/>
      <c r="L604" s="51"/>
      <c r="M604" s="51"/>
      <c r="N604" s="51"/>
      <c r="O604" s="52"/>
      <c r="P604" s="52"/>
      <c r="Q604" s="52"/>
      <c r="R604" s="53"/>
      <c r="S604" s="53"/>
      <c r="T604" s="53"/>
      <c r="U604" s="54"/>
      <c r="V604" s="54"/>
      <c r="W604" s="54"/>
    </row>
    <row r="605">
      <c r="I605" s="4"/>
      <c r="J605" s="4"/>
      <c r="K605" s="4"/>
      <c r="L605" s="51"/>
      <c r="M605" s="51"/>
      <c r="N605" s="51"/>
      <c r="O605" s="52"/>
      <c r="P605" s="52"/>
      <c r="Q605" s="52"/>
      <c r="R605" s="53"/>
      <c r="S605" s="53"/>
      <c r="T605" s="53"/>
      <c r="U605" s="54"/>
      <c r="V605" s="54"/>
      <c r="W605" s="54"/>
    </row>
    <row r="606">
      <c r="I606" s="4"/>
      <c r="J606" s="4"/>
      <c r="K606" s="4"/>
      <c r="L606" s="51"/>
      <c r="M606" s="51"/>
      <c r="N606" s="51"/>
      <c r="O606" s="52"/>
      <c r="P606" s="52"/>
      <c r="Q606" s="52"/>
      <c r="R606" s="53"/>
      <c r="S606" s="53"/>
      <c r="T606" s="53"/>
      <c r="U606" s="54"/>
      <c r="V606" s="54"/>
      <c r="W606" s="54"/>
    </row>
    <row r="607">
      <c r="I607" s="4"/>
      <c r="J607" s="4"/>
      <c r="K607" s="4"/>
      <c r="L607" s="51"/>
      <c r="M607" s="51"/>
      <c r="N607" s="51"/>
      <c r="O607" s="52"/>
      <c r="P607" s="52"/>
      <c r="Q607" s="52"/>
      <c r="R607" s="53"/>
      <c r="S607" s="53"/>
      <c r="T607" s="53"/>
      <c r="U607" s="54"/>
      <c r="V607" s="54"/>
      <c r="W607" s="54"/>
    </row>
    <row r="608">
      <c r="I608" s="4"/>
      <c r="J608" s="4"/>
      <c r="K608" s="4"/>
      <c r="L608" s="51"/>
      <c r="M608" s="51"/>
      <c r="N608" s="51"/>
      <c r="O608" s="52"/>
      <c r="P608" s="52"/>
      <c r="Q608" s="52"/>
      <c r="R608" s="53"/>
      <c r="S608" s="53"/>
      <c r="T608" s="53"/>
      <c r="U608" s="54"/>
      <c r="V608" s="54"/>
      <c r="W608" s="54"/>
    </row>
    <row r="609">
      <c r="I609" s="4"/>
      <c r="J609" s="4"/>
      <c r="K609" s="4"/>
      <c r="L609" s="51"/>
      <c r="M609" s="51"/>
      <c r="N609" s="51"/>
      <c r="O609" s="52"/>
      <c r="P609" s="52"/>
      <c r="Q609" s="52"/>
      <c r="R609" s="53"/>
      <c r="S609" s="53"/>
      <c r="T609" s="53"/>
      <c r="U609" s="54"/>
      <c r="V609" s="54"/>
      <c r="W609" s="54"/>
    </row>
    <row r="610">
      <c r="I610" s="4"/>
      <c r="J610" s="4"/>
      <c r="K610" s="4"/>
      <c r="L610" s="51"/>
      <c r="M610" s="51"/>
      <c r="N610" s="51"/>
      <c r="O610" s="52"/>
      <c r="P610" s="52"/>
      <c r="Q610" s="52"/>
      <c r="R610" s="53"/>
      <c r="S610" s="53"/>
      <c r="T610" s="53"/>
      <c r="U610" s="54"/>
      <c r="V610" s="54"/>
      <c r="W610" s="54"/>
    </row>
    <row r="611">
      <c r="I611" s="4"/>
      <c r="J611" s="4"/>
      <c r="K611" s="4"/>
      <c r="L611" s="51"/>
      <c r="M611" s="51"/>
      <c r="N611" s="51"/>
      <c r="O611" s="52"/>
      <c r="P611" s="52"/>
      <c r="Q611" s="52"/>
      <c r="R611" s="53"/>
      <c r="S611" s="53"/>
      <c r="T611" s="53"/>
      <c r="U611" s="54"/>
      <c r="V611" s="54"/>
      <c r="W611" s="54"/>
    </row>
    <row r="612">
      <c r="I612" s="4"/>
      <c r="J612" s="4"/>
      <c r="K612" s="4"/>
      <c r="L612" s="51"/>
      <c r="M612" s="51"/>
      <c r="N612" s="51"/>
      <c r="O612" s="52"/>
      <c r="P612" s="52"/>
      <c r="Q612" s="52"/>
      <c r="R612" s="53"/>
      <c r="S612" s="53"/>
      <c r="T612" s="53"/>
      <c r="U612" s="54"/>
      <c r="V612" s="54"/>
      <c r="W612" s="54"/>
    </row>
    <row r="613">
      <c r="I613" s="4"/>
      <c r="J613" s="4"/>
      <c r="K613" s="4"/>
      <c r="L613" s="51"/>
      <c r="M613" s="51"/>
      <c r="N613" s="51"/>
      <c r="O613" s="52"/>
      <c r="P613" s="52"/>
      <c r="Q613" s="52"/>
      <c r="R613" s="53"/>
      <c r="S613" s="53"/>
      <c r="T613" s="53"/>
      <c r="U613" s="54"/>
      <c r="V613" s="54"/>
      <c r="W613" s="54"/>
    </row>
    <row r="614">
      <c r="I614" s="4"/>
      <c r="J614" s="4"/>
      <c r="K614" s="4"/>
      <c r="L614" s="51"/>
      <c r="M614" s="51"/>
      <c r="N614" s="51"/>
      <c r="O614" s="52"/>
      <c r="P614" s="52"/>
      <c r="Q614" s="52"/>
      <c r="R614" s="53"/>
      <c r="S614" s="53"/>
      <c r="T614" s="53"/>
      <c r="U614" s="54"/>
      <c r="V614" s="54"/>
      <c r="W614" s="54"/>
    </row>
    <row r="615">
      <c r="I615" s="4"/>
      <c r="J615" s="4"/>
      <c r="K615" s="4"/>
      <c r="L615" s="51"/>
      <c r="M615" s="51"/>
      <c r="N615" s="51"/>
      <c r="O615" s="52"/>
      <c r="P615" s="52"/>
      <c r="Q615" s="52"/>
      <c r="R615" s="53"/>
      <c r="S615" s="53"/>
      <c r="T615" s="53"/>
      <c r="U615" s="54"/>
      <c r="V615" s="54"/>
      <c r="W615" s="54"/>
    </row>
    <row r="616">
      <c r="I616" s="4"/>
      <c r="J616" s="4"/>
      <c r="K616" s="4"/>
      <c r="L616" s="51"/>
      <c r="M616" s="51"/>
      <c r="N616" s="51"/>
      <c r="O616" s="52"/>
      <c r="P616" s="52"/>
      <c r="Q616" s="52"/>
      <c r="R616" s="53"/>
      <c r="S616" s="53"/>
      <c r="T616" s="53"/>
      <c r="U616" s="54"/>
      <c r="V616" s="54"/>
      <c r="W616" s="54"/>
    </row>
    <row r="617">
      <c r="I617" s="4"/>
      <c r="J617" s="4"/>
      <c r="K617" s="4"/>
      <c r="L617" s="51"/>
      <c r="M617" s="51"/>
      <c r="N617" s="51"/>
      <c r="O617" s="52"/>
      <c r="P617" s="52"/>
      <c r="Q617" s="52"/>
      <c r="R617" s="53"/>
      <c r="S617" s="53"/>
      <c r="T617" s="53"/>
      <c r="U617" s="54"/>
      <c r="V617" s="54"/>
      <c r="W617" s="54"/>
    </row>
    <row r="618">
      <c r="I618" s="4"/>
      <c r="J618" s="4"/>
      <c r="K618" s="4"/>
      <c r="L618" s="51"/>
      <c r="M618" s="51"/>
      <c r="N618" s="51"/>
      <c r="O618" s="52"/>
      <c r="P618" s="52"/>
      <c r="Q618" s="52"/>
      <c r="R618" s="53"/>
      <c r="S618" s="53"/>
      <c r="T618" s="53"/>
      <c r="U618" s="54"/>
      <c r="V618" s="54"/>
      <c r="W618" s="54"/>
    </row>
    <row r="619">
      <c r="I619" s="4"/>
      <c r="J619" s="4"/>
      <c r="K619" s="4"/>
      <c r="L619" s="51"/>
      <c r="M619" s="51"/>
      <c r="N619" s="51"/>
      <c r="O619" s="52"/>
      <c r="P619" s="52"/>
      <c r="Q619" s="52"/>
      <c r="R619" s="53"/>
      <c r="S619" s="53"/>
      <c r="T619" s="53"/>
      <c r="U619" s="54"/>
      <c r="V619" s="54"/>
      <c r="W619" s="54"/>
    </row>
    <row r="620">
      <c r="I620" s="4"/>
      <c r="J620" s="4"/>
      <c r="K620" s="4"/>
      <c r="L620" s="51"/>
      <c r="M620" s="51"/>
      <c r="N620" s="51"/>
      <c r="O620" s="52"/>
      <c r="P620" s="52"/>
      <c r="Q620" s="52"/>
      <c r="R620" s="53"/>
      <c r="S620" s="53"/>
      <c r="T620" s="53"/>
      <c r="U620" s="54"/>
      <c r="V620" s="54"/>
      <c r="W620" s="54"/>
    </row>
    <row r="621">
      <c r="I621" s="4"/>
      <c r="J621" s="4"/>
      <c r="K621" s="4"/>
      <c r="L621" s="51"/>
      <c r="M621" s="51"/>
      <c r="N621" s="51"/>
      <c r="O621" s="52"/>
      <c r="P621" s="52"/>
      <c r="Q621" s="52"/>
      <c r="R621" s="53"/>
      <c r="S621" s="53"/>
      <c r="T621" s="53"/>
      <c r="U621" s="54"/>
      <c r="V621" s="54"/>
      <c r="W621" s="54"/>
    </row>
    <row r="622">
      <c r="I622" s="4"/>
      <c r="J622" s="4"/>
      <c r="K622" s="4"/>
      <c r="L622" s="51"/>
      <c r="M622" s="51"/>
      <c r="N622" s="51"/>
      <c r="O622" s="52"/>
      <c r="P622" s="52"/>
      <c r="Q622" s="52"/>
      <c r="R622" s="53"/>
      <c r="S622" s="53"/>
      <c r="T622" s="53"/>
      <c r="U622" s="54"/>
      <c r="V622" s="54"/>
      <c r="W622" s="54"/>
    </row>
    <row r="623">
      <c r="I623" s="4"/>
      <c r="J623" s="4"/>
      <c r="K623" s="4"/>
      <c r="L623" s="51"/>
      <c r="M623" s="51"/>
      <c r="N623" s="51"/>
      <c r="O623" s="52"/>
      <c r="P623" s="52"/>
      <c r="Q623" s="52"/>
      <c r="R623" s="53"/>
      <c r="S623" s="53"/>
      <c r="T623" s="53"/>
      <c r="U623" s="54"/>
      <c r="V623" s="54"/>
      <c r="W623" s="54"/>
    </row>
    <row r="624">
      <c r="I624" s="4"/>
      <c r="J624" s="4"/>
      <c r="K624" s="4"/>
      <c r="L624" s="51"/>
      <c r="M624" s="51"/>
      <c r="N624" s="51"/>
      <c r="O624" s="52"/>
      <c r="P624" s="52"/>
      <c r="Q624" s="52"/>
      <c r="R624" s="53"/>
      <c r="S624" s="53"/>
      <c r="T624" s="53"/>
      <c r="U624" s="54"/>
      <c r="V624" s="54"/>
      <c r="W624" s="54"/>
    </row>
    <row r="625">
      <c r="I625" s="4"/>
      <c r="J625" s="4"/>
      <c r="K625" s="4"/>
      <c r="L625" s="51"/>
      <c r="M625" s="51"/>
      <c r="N625" s="51"/>
      <c r="O625" s="52"/>
      <c r="P625" s="52"/>
      <c r="Q625" s="52"/>
      <c r="R625" s="53"/>
      <c r="S625" s="53"/>
      <c r="T625" s="53"/>
      <c r="U625" s="54"/>
      <c r="V625" s="54"/>
      <c r="W625" s="54"/>
    </row>
    <row r="626">
      <c r="I626" s="4"/>
      <c r="J626" s="4"/>
      <c r="K626" s="4"/>
      <c r="L626" s="51"/>
      <c r="M626" s="51"/>
      <c r="N626" s="51"/>
      <c r="O626" s="52"/>
      <c r="P626" s="52"/>
      <c r="Q626" s="52"/>
      <c r="R626" s="53"/>
      <c r="S626" s="53"/>
      <c r="T626" s="53"/>
      <c r="U626" s="54"/>
      <c r="V626" s="54"/>
      <c r="W626" s="54"/>
    </row>
    <row r="627">
      <c r="I627" s="4"/>
      <c r="J627" s="4"/>
      <c r="K627" s="4"/>
      <c r="L627" s="51"/>
      <c r="M627" s="51"/>
      <c r="N627" s="51"/>
      <c r="O627" s="52"/>
      <c r="P627" s="52"/>
      <c r="Q627" s="52"/>
      <c r="R627" s="53"/>
      <c r="S627" s="53"/>
      <c r="T627" s="53"/>
      <c r="U627" s="54"/>
      <c r="V627" s="54"/>
      <c r="W627" s="54"/>
    </row>
    <row r="628">
      <c r="I628" s="4"/>
      <c r="J628" s="4"/>
      <c r="K628" s="4"/>
      <c r="L628" s="51"/>
      <c r="M628" s="51"/>
      <c r="N628" s="51"/>
      <c r="O628" s="52"/>
      <c r="P628" s="52"/>
      <c r="Q628" s="52"/>
      <c r="R628" s="53"/>
      <c r="S628" s="53"/>
      <c r="T628" s="53"/>
      <c r="U628" s="54"/>
      <c r="V628" s="54"/>
      <c r="W628" s="54"/>
    </row>
    <row r="629">
      <c r="I629" s="4"/>
      <c r="J629" s="4"/>
      <c r="K629" s="4"/>
      <c r="L629" s="51"/>
      <c r="M629" s="51"/>
      <c r="N629" s="51"/>
      <c r="O629" s="52"/>
      <c r="P629" s="52"/>
      <c r="Q629" s="52"/>
      <c r="R629" s="53"/>
      <c r="S629" s="53"/>
      <c r="T629" s="53"/>
      <c r="U629" s="54"/>
      <c r="V629" s="54"/>
      <c r="W629" s="54"/>
    </row>
    <row r="630">
      <c r="I630" s="4"/>
      <c r="J630" s="4"/>
      <c r="K630" s="4"/>
      <c r="L630" s="51"/>
      <c r="M630" s="51"/>
      <c r="N630" s="51"/>
      <c r="O630" s="52"/>
      <c r="P630" s="52"/>
      <c r="Q630" s="52"/>
      <c r="R630" s="53"/>
      <c r="S630" s="53"/>
      <c r="T630" s="53"/>
      <c r="U630" s="54"/>
      <c r="V630" s="54"/>
      <c r="W630" s="54"/>
    </row>
    <row r="631">
      <c r="I631" s="4"/>
      <c r="J631" s="4"/>
      <c r="K631" s="4"/>
      <c r="L631" s="51"/>
      <c r="M631" s="51"/>
      <c r="N631" s="51"/>
      <c r="O631" s="52"/>
      <c r="P631" s="52"/>
      <c r="Q631" s="52"/>
      <c r="R631" s="53"/>
      <c r="S631" s="53"/>
      <c r="T631" s="53"/>
      <c r="U631" s="54"/>
      <c r="V631" s="54"/>
      <c r="W631" s="54"/>
    </row>
    <row r="632">
      <c r="I632" s="4"/>
      <c r="J632" s="4"/>
      <c r="K632" s="4"/>
      <c r="L632" s="51"/>
      <c r="M632" s="51"/>
      <c r="N632" s="51"/>
      <c r="O632" s="52"/>
      <c r="P632" s="52"/>
      <c r="Q632" s="52"/>
      <c r="R632" s="53"/>
      <c r="S632" s="53"/>
      <c r="T632" s="53"/>
      <c r="U632" s="54"/>
      <c r="V632" s="54"/>
      <c r="W632" s="54"/>
    </row>
    <row r="633">
      <c r="I633" s="4"/>
      <c r="J633" s="4"/>
      <c r="K633" s="4"/>
      <c r="L633" s="51"/>
      <c r="M633" s="51"/>
      <c r="N633" s="51"/>
      <c r="O633" s="52"/>
      <c r="P633" s="52"/>
      <c r="Q633" s="52"/>
      <c r="R633" s="53"/>
      <c r="S633" s="53"/>
      <c r="T633" s="53"/>
      <c r="U633" s="54"/>
      <c r="V633" s="54"/>
      <c r="W633" s="54"/>
    </row>
    <row r="634">
      <c r="I634" s="4"/>
      <c r="J634" s="4"/>
      <c r="K634" s="4"/>
      <c r="L634" s="51"/>
      <c r="M634" s="51"/>
      <c r="N634" s="51"/>
      <c r="O634" s="52"/>
      <c r="P634" s="52"/>
      <c r="Q634" s="52"/>
      <c r="R634" s="53"/>
      <c r="S634" s="53"/>
      <c r="T634" s="53"/>
      <c r="U634" s="54"/>
      <c r="V634" s="54"/>
      <c r="W634" s="54"/>
    </row>
    <row r="635">
      <c r="I635" s="4"/>
      <c r="J635" s="4"/>
      <c r="K635" s="4"/>
      <c r="L635" s="51"/>
      <c r="M635" s="51"/>
      <c r="N635" s="51"/>
      <c r="O635" s="52"/>
      <c r="P635" s="52"/>
      <c r="Q635" s="52"/>
      <c r="R635" s="53"/>
      <c r="S635" s="53"/>
      <c r="T635" s="53"/>
      <c r="U635" s="54"/>
      <c r="V635" s="54"/>
      <c r="W635" s="54"/>
    </row>
    <row r="636">
      <c r="I636" s="4"/>
      <c r="J636" s="4"/>
      <c r="K636" s="4"/>
      <c r="L636" s="51"/>
      <c r="M636" s="51"/>
      <c r="N636" s="51"/>
      <c r="O636" s="52"/>
      <c r="P636" s="52"/>
      <c r="Q636" s="52"/>
      <c r="R636" s="53"/>
      <c r="S636" s="53"/>
      <c r="T636" s="53"/>
      <c r="U636" s="54"/>
      <c r="V636" s="54"/>
      <c r="W636" s="54"/>
    </row>
    <row r="637">
      <c r="I637" s="4"/>
      <c r="J637" s="4"/>
      <c r="K637" s="4"/>
      <c r="L637" s="51"/>
      <c r="M637" s="51"/>
      <c r="N637" s="51"/>
      <c r="O637" s="52"/>
      <c r="P637" s="52"/>
      <c r="Q637" s="52"/>
      <c r="R637" s="53"/>
      <c r="S637" s="53"/>
      <c r="T637" s="53"/>
      <c r="U637" s="54"/>
      <c r="V637" s="54"/>
      <c r="W637" s="54"/>
    </row>
    <row r="638">
      <c r="I638" s="4"/>
      <c r="J638" s="4"/>
      <c r="K638" s="4"/>
      <c r="L638" s="51"/>
      <c r="M638" s="51"/>
      <c r="N638" s="51"/>
      <c r="O638" s="52"/>
      <c r="P638" s="52"/>
      <c r="Q638" s="52"/>
      <c r="R638" s="53"/>
      <c r="S638" s="53"/>
      <c r="T638" s="53"/>
      <c r="U638" s="54"/>
      <c r="V638" s="54"/>
      <c r="W638" s="54"/>
    </row>
    <row r="639">
      <c r="I639" s="4"/>
      <c r="J639" s="4"/>
      <c r="K639" s="4"/>
      <c r="L639" s="51"/>
      <c r="M639" s="51"/>
      <c r="N639" s="51"/>
      <c r="O639" s="52"/>
      <c r="P639" s="52"/>
      <c r="Q639" s="52"/>
      <c r="R639" s="53"/>
      <c r="S639" s="53"/>
      <c r="T639" s="53"/>
      <c r="U639" s="54"/>
      <c r="V639" s="54"/>
      <c r="W639" s="54"/>
    </row>
    <row r="640">
      <c r="I640" s="4"/>
      <c r="J640" s="4"/>
      <c r="K640" s="4"/>
      <c r="L640" s="51"/>
      <c r="M640" s="51"/>
      <c r="N640" s="51"/>
      <c r="O640" s="52"/>
      <c r="P640" s="52"/>
      <c r="Q640" s="52"/>
      <c r="R640" s="53"/>
      <c r="S640" s="53"/>
      <c r="T640" s="53"/>
      <c r="U640" s="54"/>
      <c r="V640" s="54"/>
      <c r="W640" s="54"/>
    </row>
    <row r="641">
      <c r="I641" s="4"/>
      <c r="J641" s="4"/>
      <c r="K641" s="4"/>
      <c r="L641" s="51"/>
      <c r="M641" s="51"/>
      <c r="N641" s="51"/>
      <c r="O641" s="52"/>
      <c r="P641" s="52"/>
      <c r="Q641" s="52"/>
      <c r="R641" s="53"/>
      <c r="S641" s="53"/>
      <c r="T641" s="53"/>
      <c r="U641" s="54"/>
      <c r="V641" s="54"/>
      <c r="W641" s="54"/>
    </row>
    <row r="642">
      <c r="I642" s="4"/>
      <c r="J642" s="4"/>
      <c r="K642" s="4"/>
      <c r="L642" s="51"/>
      <c r="M642" s="51"/>
      <c r="N642" s="51"/>
      <c r="O642" s="52"/>
      <c r="P642" s="52"/>
      <c r="Q642" s="52"/>
      <c r="R642" s="53"/>
      <c r="S642" s="53"/>
      <c r="T642" s="53"/>
      <c r="U642" s="54"/>
      <c r="V642" s="54"/>
      <c r="W642" s="54"/>
    </row>
    <row r="643">
      <c r="I643" s="4"/>
      <c r="J643" s="4"/>
      <c r="K643" s="4"/>
      <c r="L643" s="51"/>
      <c r="M643" s="51"/>
      <c r="N643" s="51"/>
      <c r="O643" s="52"/>
      <c r="P643" s="52"/>
      <c r="Q643" s="52"/>
      <c r="R643" s="53"/>
      <c r="S643" s="53"/>
      <c r="T643" s="53"/>
      <c r="U643" s="54"/>
      <c r="V643" s="54"/>
      <c r="W643" s="54"/>
    </row>
    <row r="644">
      <c r="I644" s="4"/>
      <c r="J644" s="4"/>
      <c r="K644" s="4"/>
      <c r="L644" s="51"/>
      <c r="M644" s="51"/>
      <c r="N644" s="51"/>
      <c r="O644" s="52"/>
      <c r="P644" s="52"/>
      <c r="Q644" s="52"/>
      <c r="R644" s="53"/>
      <c r="S644" s="53"/>
      <c r="T644" s="53"/>
      <c r="U644" s="54"/>
      <c r="V644" s="54"/>
      <c r="W644" s="54"/>
    </row>
    <row r="645">
      <c r="I645" s="4"/>
      <c r="J645" s="4"/>
      <c r="K645" s="4"/>
      <c r="L645" s="51"/>
      <c r="M645" s="51"/>
      <c r="N645" s="51"/>
      <c r="O645" s="52"/>
      <c r="P645" s="52"/>
      <c r="Q645" s="52"/>
      <c r="R645" s="53"/>
      <c r="S645" s="53"/>
      <c r="T645" s="53"/>
      <c r="U645" s="54"/>
      <c r="V645" s="54"/>
      <c r="W645" s="54"/>
    </row>
    <row r="646">
      <c r="I646" s="4"/>
      <c r="J646" s="4"/>
      <c r="K646" s="4"/>
      <c r="L646" s="51"/>
      <c r="M646" s="51"/>
      <c r="N646" s="51"/>
      <c r="O646" s="52"/>
      <c r="P646" s="52"/>
      <c r="Q646" s="52"/>
      <c r="R646" s="53"/>
      <c r="S646" s="53"/>
      <c r="T646" s="53"/>
      <c r="U646" s="54"/>
      <c r="V646" s="54"/>
      <c r="W646" s="54"/>
    </row>
    <row r="647">
      <c r="I647" s="4"/>
      <c r="J647" s="4"/>
      <c r="K647" s="4"/>
      <c r="L647" s="51"/>
      <c r="M647" s="51"/>
      <c r="N647" s="51"/>
      <c r="O647" s="52"/>
      <c r="P647" s="52"/>
      <c r="Q647" s="52"/>
      <c r="R647" s="53"/>
      <c r="S647" s="53"/>
      <c r="T647" s="53"/>
      <c r="U647" s="54"/>
      <c r="V647" s="54"/>
      <c r="W647" s="54"/>
    </row>
    <row r="648">
      <c r="I648" s="4"/>
      <c r="J648" s="4"/>
      <c r="K648" s="4"/>
      <c r="L648" s="51"/>
      <c r="M648" s="51"/>
      <c r="N648" s="51"/>
      <c r="O648" s="52"/>
      <c r="P648" s="52"/>
      <c r="Q648" s="52"/>
      <c r="R648" s="53"/>
      <c r="S648" s="53"/>
      <c r="T648" s="53"/>
      <c r="U648" s="54"/>
      <c r="V648" s="54"/>
      <c r="W648" s="54"/>
    </row>
    <row r="649">
      <c r="I649" s="4"/>
      <c r="J649" s="4"/>
      <c r="K649" s="4"/>
      <c r="L649" s="51"/>
      <c r="M649" s="51"/>
      <c r="N649" s="51"/>
      <c r="O649" s="52"/>
      <c r="P649" s="52"/>
      <c r="Q649" s="52"/>
      <c r="R649" s="53"/>
      <c r="S649" s="53"/>
      <c r="T649" s="53"/>
      <c r="U649" s="54"/>
      <c r="V649" s="54"/>
      <c r="W649" s="54"/>
    </row>
    <row r="650">
      <c r="I650" s="4"/>
      <c r="J650" s="4"/>
      <c r="K650" s="4"/>
      <c r="L650" s="51"/>
      <c r="M650" s="51"/>
      <c r="N650" s="51"/>
      <c r="O650" s="52"/>
      <c r="P650" s="52"/>
      <c r="Q650" s="52"/>
      <c r="R650" s="53"/>
      <c r="S650" s="53"/>
      <c r="T650" s="53"/>
      <c r="U650" s="54"/>
      <c r="V650" s="54"/>
      <c r="W650" s="54"/>
    </row>
    <row r="651">
      <c r="I651" s="4"/>
      <c r="J651" s="4"/>
      <c r="K651" s="4"/>
      <c r="L651" s="51"/>
      <c r="M651" s="51"/>
      <c r="N651" s="51"/>
      <c r="O651" s="52"/>
      <c r="P651" s="52"/>
      <c r="Q651" s="52"/>
      <c r="R651" s="53"/>
      <c r="S651" s="53"/>
      <c r="T651" s="53"/>
      <c r="U651" s="54"/>
      <c r="V651" s="54"/>
      <c r="W651" s="54"/>
    </row>
    <row r="652">
      <c r="I652" s="4"/>
      <c r="J652" s="4"/>
      <c r="K652" s="4"/>
      <c r="L652" s="51"/>
      <c r="M652" s="51"/>
      <c r="N652" s="51"/>
      <c r="O652" s="52"/>
      <c r="P652" s="52"/>
      <c r="Q652" s="52"/>
      <c r="R652" s="53"/>
      <c r="S652" s="53"/>
      <c r="T652" s="53"/>
      <c r="U652" s="54"/>
      <c r="V652" s="54"/>
      <c r="W652" s="54"/>
    </row>
    <row r="653">
      <c r="I653" s="4"/>
      <c r="J653" s="4"/>
      <c r="K653" s="4"/>
      <c r="L653" s="51"/>
      <c r="M653" s="51"/>
      <c r="N653" s="51"/>
      <c r="O653" s="52"/>
      <c r="P653" s="52"/>
      <c r="Q653" s="52"/>
      <c r="R653" s="53"/>
      <c r="S653" s="53"/>
      <c r="T653" s="53"/>
      <c r="U653" s="54"/>
      <c r="V653" s="54"/>
      <c r="W653" s="54"/>
    </row>
    <row r="654">
      <c r="I654" s="4"/>
      <c r="J654" s="4"/>
      <c r="K654" s="4"/>
      <c r="L654" s="51"/>
      <c r="M654" s="51"/>
      <c r="N654" s="51"/>
      <c r="O654" s="52"/>
      <c r="P654" s="52"/>
      <c r="Q654" s="52"/>
      <c r="R654" s="53"/>
      <c r="S654" s="53"/>
      <c r="T654" s="53"/>
      <c r="U654" s="54"/>
      <c r="V654" s="54"/>
      <c r="W654" s="54"/>
    </row>
    <row r="655">
      <c r="I655" s="4"/>
      <c r="J655" s="4"/>
      <c r="K655" s="4"/>
      <c r="L655" s="51"/>
      <c r="M655" s="51"/>
      <c r="N655" s="51"/>
      <c r="O655" s="52"/>
      <c r="P655" s="52"/>
      <c r="Q655" s="52"/>
      <c r="R655" s="53"/>
      <c r="S655" s="53"/>
      <c r="T655" s="53"/>
      <c r="U655" s="54"/>
      <c r="V655" s="54"/>
      <c r="W655" s="54"/>
    </row>
    <row r="656">
      <c r="I656" s="4"/>
      <c r="J656" s="4"/>
      <c r="K656" s="4"/>
      <c r="L656" s="51"/>
      <c r="M656" s="51"/>
      <c r="N656" s="51"/>
      <c r="O656" s="52"/>
      <c r="P656" s="52"/>
      <c r="Q656" s="52"/>
      <c r="R656" s="53"/>
      <c r="S656" s="53"/>
      <c r="T656" s="53"/>
      <c r="U656" s="54"/>
      <c r="V656" s="54"/>
      <c r="W656" s="54"/>
    </row>
    <row r="657">
      <c r="I657" s="4"/>
      <c r="J657" s="4"/>
      <c r="K657" s="4"/>
      <c r="L657" s="51"/>
      <c r="M657" s="51"/>
      <c r="N657" s="51"/>
      <c r="O657" s="52"/>
      <c r="P657" s="52"/>
      <c r="Q657" s="52"/>
      <c r="R657" s="53"/>
      <c r="S657" s="53"/>
      <c r="T657" s="53"/>
      <c r="U657" s="54"/>
      <c r="V657" s="54"/>
      <c r="W657" s="54"/>
    </row>
    <row r="658">
      <c r="I658" s="4"/>
      <c r="J658" s="4"/>
      <c r="K658" s="4"/>
      <c r="L658" s="51"/>
      <c r="M658" s="51"/>
      <c r="N658" s="51"/>
      <c r="O658" s="52"/>
      <c r="P658" s="52"/>
      <c r="Q658" s="52"/>
      <c r="R658" s="53"/>
      <c r="S658" s="53"/>
      <c r="T658" s="53"/>
      <c r="U658" s="54"/>
      <c r="V658" s="54"/>
      <c r="W658" s="54"/>
    </row>
    <row r="659">
      <c r="I659" s="4"/>
      <c r="J659" s="4"/>
      <c r="K659" s="4"/>
      <c r="L659" s="51"/>
      <c r="M659" s="51"/>
      <c r="N659" s="51"/>
      <c r="O659" s="52"/>
      <c r="P659" s="52"/>
      <c r="Q659" s="52"/>
      <c r="R659" s="53"/>
      <c r="S659" s="53"/>
      <c r="T659" s="53"/>
      <c r="U659" s="54"/>
      <c r="V659" s="54"/>
      <c r="W659" s="54"/>
    </row>
    <row r="660">
      <c r="I660" s="4"/>
      <c r="J660" s="4"/>
      <c r="K660" s="4"/>
      <c r="L660" s="51"/>
      <c r="M660" s="51"/>
      <c r="N660" s="51"/>
      <c r="O660" s="52"/>
      <c r="P660" s="52"/>
      <c r="Q660" s="52"/>
      <c r="R660" s="53"/>
      <c r="S660" s="53"/>
      <c r="T660" s="53"/>
      <c r="U660" s="54"/>
      <c r="V660" s="54"/>
      <c r="W660" s="54"/>
    </row>
    <row r="661">
      <c r="I661" s="4"/>
      <c r="J661" s="4"/>
      <c r="K661" s="4"/>
      <c r="L661" s="51"/>
      <c r="M661" s="51"/>
      <c r="N661" s="51"/>
      <c r="O661" s="52"/>
      <c r="P661" s="52"/>
      <c r="Q661" s="52"/>
      <c r="R661" s="53"/>
      <c r="S661" s="53"/>
      <c r="T661" s="53"/>
      <c r="U661" s="54"/>
      <c r="V661" s="54"/>
      <c r="W661" s="54"/>
    </row>
    <row r="662">
      <c r="I662" s="4"/>
      <c r="J662" s="4"/>
      <c r="K662" s="4"/>
      <c r="L662" s="51"/>
      <c r="M662" s="51"/>
      <c r="N662" s="51"/>
      <c r="O662" s="52"/>
      <c r="P662" s="52"/>
      <c r="Q662" s="52"/>
      <c r="R662" s="53"/>
      <c r="S662" s="53"/>
      <c r="T662" s="53"/>
      <c r="U662" s="54"/>
      <c r="V662" s="54"/>
      <c r="W662" s="54"/>
    </row>
    <row r="663">
      <c r="I663" s="4"/>
      <c r="J663" s="4"/>
      <c r="K663" s="4"/>
      <c r="L663" s="51"/>
      <c r="M663" s="51"/>
      <c r="N663" s="51"/>
      <c r="O663" s="52"/>
      <c r="P663" s="52"/>
      <c r="Q663" s="52"/>
      <c r="R663" s="53"/>
      <c r="S663" s="53"/>
      <c r="T663" s="53"/>
      <c r="U663" s="54"/>
      <c r="V663" s="54"/>
      <c r="W663" s="54"/>
    </row>
    <row r="664">
      <c r="I664" s="4"/>
      <c r="J664" s="4"/>
      <c r="K664" s="4"/>
      <c r="L664" s="51"/>
      <c r="M664" s="51"/>
      <c r="N664" s="51"/>
      <c r="O664" s="52"/>
      <c r="P664" s="52"/>
      <c r="Q664" s="52"/>
      <c r="R664" s="53"/>
      <c r="S664" s="53"/>
      <c r="T664" s="53"/>
      <c r="U664" s="54"/>
      <c r="V664" s="54"/>
      <c r="W664" s="54"/>
    </row>
    <row r="665">
      <c r="I665" s="4"/>
      <c r="J665" s="4"/>
      <c r="K665" s="4"/>
      <c r="L665" s="51"/>
      <c r="M665" s="51"/>
      <c r="N665" s="51"/>
      <c r="O665" s="52"/>
      <c r="P665" s="52"/>
      <c r="Q665" s="52"/>
      <c r="R665" s="53"/>
      <c r="S665" s="53"/>
      <c r="T665" s="53"/>
      <c r="U665" s="54"/>
      <c r="V665" s="54"/>
      <c r="W665" s="54"/>
    </row>
    <row r="666">
      <c r="I666" s="4"/>
      <c r="J666" s="4"/>
      <c r="K666" s="4"/>
      <c r="L666" s="51"/>
      <c r="M666" s="51"/>
      <c r="N666" s="51"/>
      <c r="O666" s="52"/>
      <c r="P666" s="52"/>
      <c r="Q666" s="52"/>
      <c r="R666" s="53"/>
      <c r="S666" s="53"/>
      <c r="T666" s="53"/>
      <c r="U666" s="54"/>
      <c r="V666" s="54"/>
      <c r="W666" s="54"/>
    </row>
    <row r="667">
      <c r="I667" s="4"/>
      <c r="J667" s="4"/>
      <c r="K667" s="4"/>
      <c r="L667" s="51"/>
      <c r="M667" s="51"/>
      <c r="N667" s="51"/>
      <c r="O667" s="52"/>
      <c r="P667" s="52"/>
      <c r="Q667" s="52"/>
      <c r="R667" s="53"/>
      <c r="S667" s="53"/>
      <c r="T667" s="53"/>
      <c r="U667" s="54"/>
      <c r="V667" s="54"/>
      <c r="W667" s="54"/>
    </row>
    <row r="668">
      <c r="I668" s="4"/>
      <c r="J668" s="4"/>
      <c r="K668" s="4"/>
      <c r="L668" s="51"/>
      <c r="M668" s="51"/>
      <c r="N668" s="51"/>
      <c r="O668" s="52"/>
      <c r="P668" s="52"/>
      <c r="Q668" s="52"/>
      <c r="R668" s="53"/>
      <c r="S668" s="53"/>
      <c r="T668" s="53"/>
      <c r="U668" s="54"/>
      <c r="V668" s="54"/>
      <c r="W668" s="54"/>
    </row>
    <row r="669">
      <c r="I669" s="4"/>
      <c r="J669" s="4"/>
      <c r="K669" s="4"/>
      <c r="L669" s="51"/>
      <c r="M669" s="51"/>
      <c r="N669" s="51"/>
      <c r="O669" s="52"/>
      <c r="P669" s="52"/>
      <c r="Q669" s="52"/>
      <c r="R669" s="53"/>
      <c r="S669" s="53"/>
      <c r="T669" s="53"/>
      <c r="U669" s="54"/>
      <c r="V669" s="54"/>
      <c r="W669" s="54"/>
    </row>
    <row r="670">
      <c r="I670" s="4"/>
      <c r="J670" s="4"/>
      <c r="K670" s="4"/>
      <c r="L670" s="51"/>
      <c r="M670" s="51"/>
      <c r="N670" s="51"/>
      <c r="O670" s="52"/>
      <c r="P670" s="52"/>
      <c r="Q670" s="52"/>
      <c r="R670" s="53"/>
      <c r="S670" s="53"/>
      <c r="T670" s="53"/>
      <c r="U670" s="54"/>
      <c r="V670" s="54"/>
      <c r="W670" s="54"/>
    </row>
    <row r="671">
      <c r="I671" s="4"/>
      <c r="J671" s="4"/>
      <c r="K671" s="4"/>
      <c r="L671" s="51"/>
      <c r="M671" s="51"/>
      <c r="N671" s="51"/>
      <c r="O671" s="52"/>
      <c r="P671" s="52"/>
      <c r="Q671" s="52"/>
      <c r="R671" s="53"/>
      <c r="S671" s="53"/>
      <c r="T671" s="53"/>
      <c r="U671" s="54"/>
      <c r="V671" s="54"/>
      <c r="W671" s="54"/>
    </row>
    <row r="672">
      <c r="I672" s="4"/>
      <c r="J672" s="4"/>
      <c r="K672" s="4"/>
      <c r="L672" s="51"/>
      <c r="M672" s="51"/>
      <c r="N672" s="51"/>
      <c r="O672" s="52"/>
      <c r="P672" s="52"/>
      <c r="Q672" s="52"/>
      <c r="R672" s="53"/>
      <c r="S672" s="53"/>
      <c r="T672" s="53"/>
      <c r="U672" s="54"/>
      <c r="V672" s="54"/>
      <c r="W672" s="54"/>
    </row>
    <row r="673">
      <c r="I673" s="4"/>
      <c r="J673" s="4"/>
      <c r="K673" s="4"/>
      <c r="L673" s="51"/>
      <c r="M673" s="51"/>
      <c r="N673" s="51"/>
      <c r="O673" s="52"/>
      <c r="P673" s="52"/>
      <c r="Q673" s="52"/>
      <c r="R673" s="53"/>
      <c r="S673" s="53"/>
      <c r="T673" s="53"/>
      <c r="U673" s="54"/>
      <c r="V673" s="54"/>
      <c r="W673" s="54"/>
    </row>
    <row r="674">
      <c r="I674" s="4"/>
      <c r="J674" s="4"/>
      <c r="K674" s="4"/>
      <c r="L674" s="51"/>
      <c r="M674" s="51"/>
      <c r="N674" s="51"/>
      <c r="O674" s="52"/>
      <c r="P674" s="52"/>
      <c r="Q674" s="52"/>
      <c r="R674" s="53"/>
      <c r="S674" s="53"/>
      <c r="T674" s="53"/>
      <c r="U674" s="54"/>
      <c r="V674" s="54"/>
      <c r="W674" s="54"/>
    </row>
    <row r="675">
      <c r="I675" s="4"/>
      <c r="J675" s="4"/>
      <c r="K675" s="4"/>
      <c r="L675" s="51"/>
      <c r="M675" s="51"/>
      <c r="N675" s="51"/>
      <c r="O675" s="52"/>
      <c r="P675" s="52"/>
      <c r="Q675" s="52"/>
      <c r="R675" s="53"/>
      <c r="S675" s="53"/>
      <c r="T675" s="53"/>
      <c r="U675" s="54"/>
      <c r="V675" s="54"/>
      <c r="W675" s="54"/>
    </row>
    <row r="676">
      <c r="I676" s="4"/>
      <c r="J676" s="4"/>
      <c r="K676" s="4"/>
      <c r="L676" s="51"/>
      <c r="M676" s="51"/>
      <c r="N676" s="51"/>
      <c r="O676" s="52"/>
      <c r="P676" s="52"/>
      <c r="Q676" s="52"/>
      <c r="R676" s="53"/>
      <c r="S676" s="53"/>
      <c r="T676" s="53"/>
      <c r="U676" s="54"/>
      <c r="V676" s="54"/>
      <c r="W676" s="54"/>
    </row>
    <row r="677">
      <c r="I677" s="4"/>
      <c r="J677" s="4"/>
      <c r="K677" s="4"/>
      <c r="L677" s="51"/>
      <c r="M677" s="51"/>
      <c r="N677" s="51"/>
      <c r="O677" s="52"/>
      <c r="P677" s="52"/>
      <c r="Q677" s="52"/>
      <c r="R677" s="53"/>
      <c r="S677" s="53"/>
      <c r="T677" s="53"/>
      <c r="U677" s="54"/>
      <c r="V677" s="54"/>
      <c r="W677" s="54"/>
    </row>
    <row r="678">
      <c r="I678" s="4"/>
      <c r="J678" s="4"/>
      <c r="K678" s="4"/>
      <c r="L678" s="51"/>
      <c r="M678" s="51"/>
      <c r="N678" s="51"/>
      <c r="O678" s="52"/>
      <c r="P678" s="52"/>
      <c r="Q678" s="52"/>
      <c r="R678" s="53"/>
      <c r="S678" s="53"/>
      <c r="T678" s="53"/>
      <c r="U678" s="54"/>
      <c r="V678" s="54"/>
      <c r="W678" s="54"/>
    </row>
    <row r="679">
      <c r="I679" s="4"/>
      <c r="J679" s="4"/>
      <c r="K679" s="4"/>
      <c r="L679" s="51"/>
      <c r="M679" s="51"/>
      <c r="N679" s="51"/>
      <c r="O679" s="52"/>
      <c r="P679" s="52"/>
      <c r="Q679" s="52"/>
      <c r="R679" s="53"/>
      <c r="S679" s="53"/>
      <c r="T679" s="53"/>
      <c r="U679" s="54"/>
      <c r="V679" s="54"/>
      <c r="W679" s="54"/>
    </row>
    <row r="680">
      <c r="I680" s="4"/>
      <c r="J680" s="4"/>
      <c r="K680" s="4"/>
      <c r="L680" s="51"/>
      <c r="M680" s="51"/>
      <c r="N680" s="51"/>
      <c r="O680" s="52"/>
      <c r="P680" s="52"/>
      <c r="Q680" s="52"/>
      <c r="R680" s="53"/>
      <c r="S680" s="53"/>
      <c r="T680" s="53"/>
      <c r="U680" s="54"/>
      <c r="V680" s="54"/>
      <c r="W680" s="54"/>
    </row>
    <row r="681">
      <c r="I681" s="4"/>
      <c r="J681" s="4"/>
      <c r="K681" s="4"/>
      <c r="L681" s="51"/>
      <c r="M681" s="51"/>
      <c r="N681" s="51"/>
      <c r="O681" s="52"/>
      <c r="P681" s="52"/>
      <c r="Q681" s="52"/>
      <c r="R681" s="53"/>
      <c r="S681" s="53"/>
      <c r="T681" s="53"/>
      <c r="U681" s="54"/>
      <c r="V681" s="54"/>
      <c r="W681" s="54"/>
    </row>
    <row r="682">
      <c r="I682" s="4"/>
      <c r="J682" s="4"/>
      <c r="K682" s="4"/>
      <c r="L682" s="51"/>
      <c r="M682" s="51"/>
      <c r="N682" s="51"/>
      <c r="O682" s="52"/>
      <c r="P682" s="52"/>
      <c r="Q682" s="52"/>
      <c r="R682" s="53"/>
      <c r="S682" s="53"/>
      <c r="T682" s="53"/>
      <c r="U682" s="54"/>
      <c r="V682" s="54"/>
      <c r="W682" s="54"/>
    </row>
    <row r="683">
      <c r="I683" s="4"/>
      <c r="J683" s="4"/>
      <c r="K683" s="4"/>
      <c r="L683" s="51"/>
      <c r="M683" s="51"/>
      <c r="N683" s="51"/>
      <c r="O683" s="52"/>
      <c r="P683" s="52"/>
      <c r="Q683" s="52"/>
      <c r="R683" s="53"/>
      <c r="S683" s="53"/>
      <c r="T683" s="53"/>
      <c r="U683" s="54"/>
      <c r="V683" s="54"/>
      <c r="W683" s="54"/>
    </row>
    <row r="684">
      <c r="I684" s="4"/>
      <c r="J684" s="4"/>
      <c r="K684" s="4"/>
      <c r="L684" s="51"/>
      <c r="M684" s="51"/>
      <c r="N684" s="51"/>
      <c r="O684" s="52"/>
      <c r="P684" s="52"/>
      <c r="Q684" s="52"/>
      <c r="R684" s="53"/>
      <c r="S684" s="53"/>
      <c r="T684" s="53"/>
      <c r="U684" s="54"/>
      <c r="V684" s="54"/>
      <c r="W684" s="54"/>
    </row>
    <row r="685">
      <c r="I685" s="4"/>
      <c r="J685" s="4"/>
      <c r="K685" s="4"/>
      <c r="L685" s="51"/>
      <c r="M685" s="51"/>
      <c r="N685" s="51"/>
      <c r="O685" s="52"/>
      <c r="P685" s="52"/>
      <c r="Q685" s="52"/>
      <c r="R685" s="53"/>
      <c r="S685" s="53"/>
      <c r="T685" s="53"/>
      <c r="U685" s="54"/>
      <c r="V685" s="54"/>
      <c r="W685" s="54"/>
    </row>
    <row r="686">
      <c r="I686" s="4"/>
      <c r="J686" s="4"/>
      <c r="K686" s="4"/>
      <c r="L686" s="51"/>
      <c r="M686" s="51"/>
      <c r="N686" s="51"/>
      <c r="O686" s="52"/>
      <c r="P686" s="52"/>
      <c r="Q686" s="52"/>
      <c r="R686" s="53"/>
      <c r="S686" s="53"/>
      <c r="T686" s="53"/>
      <c r="U686" s="54"/>
      <c r="V686" s="54"/>
      <c r="W686" s="54"/>
    </row>
    <row r="687">
      <c r="I687" s="4"/>
      <c r="J687" s="4"/>
      <c r="K687" s="4"/>
      <c r="L687" s="51"/>
      <c r="M687" s="51"/>
      <c r="N687" s="51"/>
      <c r="O687" s="52"/>
      <c r="P687" s="52"/>
      <c r="Q687" s="52"/>
      <c r="R687" s="53"/>
      <c r="S687" s="53"/>
      <c r="T687" s="53"/>
      <c r="U687" s="54"/>
      <c r="V687" s="54"/>
      <c r="W687" s="54"/>
    </row>
    <row r="688">
      <c r="I688" s="4"/>
      <c r="J688" s="4"/>
      <c r="K688" s="4"/>
      <c r="L688" s="51"/>
      <c r="M688" s="51"/>
      <c r="N688" s="51"/>
      <c r="O688" s="52"/>
      <c r="P688" s="52"/>
      <c r="Q688" s="52"/>
      <c r="R688" s="53"/>
      <c r="S688" s="53"/>
      <c r="T688" s="53"/>
      <c r="U688" s="54"/>
      <c r="V688" s="54"/>
      <c r="W688" s="54"/>
    </row>
    <row r="689">
      <c r="I689" s="4"/>
      <c r="J689" s="4"/>
      <c r="K689" s="4"/>
      <c r="L689" s="51"/>
      <c r="M689" s="51"/>
      <c r="N689" s="51"/>
      <c r="O689" s="52"/>
      <c r="P689" s="52"/>
      <c r="Q689" s="52"/>
      <c r="R689" s="53"/>
      <c r="S689" s="53"/>
      <c r="T689" s="53"/>
      <c r="U689" s="54"/>
      <c r="V689" s="54"/>
      <c r="W689" s="54"/>
    </row>
    <row r="690">
      <c r="I690" s="4"/>
      <c r="J690" s="4"/>
      <c r="K690" s="4"/>
      <c r="L690" s="51"/>
      <c r="M690" s="51"/>
      <c r="N690" s="51"/>
      <c r="O690" s="52"/>
      <c r="P690" s="52"/>
      <c r="Q690" s="52"/>
      <c r="R690" s="53"/>
      <c r="S690" s="53"/>
      <c r="T690" s="53"/>
      <c r="U690" s="54"/>
      <c r="V690" s="54"/>
      <c r="W690" s="54"/>
    </row>
    <row r="691">
      <c r="I691" s="4"/>
      <c r="J691" s="4"/>
      <c r="K691" s="4"/>
      <c r="L691" s="51"/>
      <c r="M691" s="51"/>
      <c r="N691" s="51"/>
      <c r="O691" s="52"/>
      <c r="P691" s="52"/>
      <c r="Q691" s="52"/>
      <c r="R691" s="53"/>
      <c r="S691" s="53"/>
      <c r="T691" s="53"/>
      <c r="U691" s="54"/>
      <c r="V691" s="54"/>
      <c r="W691" s="54"/>
    </row>
    <row r="692">
      <c r="I692" s="4"/>
      <c r="J692" s="4"/>
      <c r="K692" s="4"/>
      <c r="L692" s="51"/>
      <c r="M692" s="51"/>
      <c r="N692" s="51"/>
      <c r="O692" s="52"/>
      <c r="P692" s="52"/>
      <c r="Q692" s="52"/>
      <c r="R692" s="53"/>
      <c r="S692" s="53"/>
      <c r="T692" s="53"/>
      <c r="U692" s="54"/>
      <c r="V692" s="54"/>
      <c r="W692" s="54"/>
    </row>
    <row r="693">
      <c r="I693" s="4"/>
      <c r="J693" s="4"/>
      <c r="K693" s="4"/>
      <c r="L693" s="51"/>
      <c r="M693" s="51"/>
      <c r="N693" s="51"/>
      <c r="O693" s="52"/>
      <c r="P693" s="52"/>
      <c r="Q693" s="52"/>
      <c r="R693" s="53"/>
      <c r="S693" s="53"/>
      <c r="T693" s="53"/>
      <c r="U693" s="54"/>
      <c r="V693" s="54"/>
      <c r="W693" s="54"/>
    </row>
    <row r="694">
      <c r="I694" s="4"/>
      <c r="J694" s="4"/>
      <c r="K694" s="4"/>
      <c r="L694" s="51"/>
      <c r="M694" s="51"/>
      <c r="N694" s="51"/>
      <c r="O694" s="52"/>
      <c r="P694" s="52"/>
      <c r="Q694" s="52"/>
      <c r="R694" s="53"/>
      <c r="S694" s="53"/>
      <c r="T694" s="53"/>
      <c r="U694" s="54"/>
      <c r="V694" s="54"/>
      <c r="W694" s="54"/>
    </row>
    <row r="695">
      <c r="I695" s="4"/>
      <c r="J695" s="4"/>
      <c r="K695" s="4"/>
      <c r="L695" s="51"/>
      <c r="M695" s="51"/>
      <c r="N695" s="51"/>
      <c r="O695" s="52"/>
      <c r="P695" s="52"/>
      <c r="Q695" s="52"/>
      <c r="R695" s="53"/>
      <c r="S695" s="53"/>
      <c r="T695" s="53"/>
      <c r="U695" s="54"/>
      <c r="V695" s="54"/>
      <c r="W695" s="54"/>
    </row>
    <row r="696">
      <c r="I696" s="4"/>
      <c r="J696" s="4"/>
      <c r="K696" s="4"/>
      <c r="L696" s="51"/>
      <c r="M696" s="51"/>
      <c r="N696" s="51"/>
      <c r="O696" s="52"/>
      <c r="P696" s="52"/>
      <c r="Q696" s="52"/>
      <c r="R696" s="53"/>
      <c r="S696" s="53"/>
      <c r="T696" s="53"/>
      <c r="U696" s="54"/>
      <c r="V696" s="54"/>
      <c r="W696" s="54"/>
    </row>
    <row r="697">
      <c r="I697" s="4"/>
      <c r="J697" s="4"/>
      <c r="K697" s="4"/>
      <c r="L697" s="51"/>
      <c r="M697" s="51"/>
      <c r="N697" s="51"/>
      <c r="O697" s="52"/>
      <c r="P697" s="52"/>
      <c r="Q697" s="52"/>
      <c r="R697" s="53"/>
      <c r="S697" s="53"/>
      <c r="T697" s="53"/>
      <c r="U697" s="54"/>
      <c r="V697" s="54"/>
      <c r="W697" s="54"/>
    </row>
    <row r="698">
      <c r="I698" s="4"/>
      <c r="J698" s="4"/>
      <c r="K698" s="4"/>
      <c r="L698" s="51"/>
      <c r="M698" s="51"/>
      <c r="N698" s="51"/>
      <c r="O698" s="52"/>
      <c r="P698" s="52"/>
      <c r="Q698" s="52"/>
      <c r="R698" s="53"/>
      <c r="S698" s="53"/>
      <c r="T698" s="53"/>
      <c r="U698" s="54"/>
      <c r="V698" s="54"/>
      <c r="W698" s="54"/>
    </row>
    <row r="699">
      <c r="I699" s="4"/>
      <c r="J699" s="4"/>
      <c r="K699" s="4"/>
      <c r="L699" s="51"/>
      <c r="M699" s="51"/>
      <c r="N699" s="51"/>
      <c r="O699" s="52"/>
      <c r="P699" s="52"/>
      <c r="Q699" s="52"/>
      <c r="R699" s="53"/>
      <c r="S699" s="53"/>
      <c r="T699" s="53"/>
      <c r="U699" s="54"/>
      <c r="V699" s="54"/>
      <c r="W699" s="54"/>
    </row>
    <row r="700">
      <c r="I700" s="4"/>
      <c r="J700" s="4"/>
      <c r="K700" s="4"/>
      <c r="L700" s="51"/>
      <c r="M700" s="51"/>
      <c r="N700" s="51"/>
      <c r="O700" s="52"/>
      <c r="P700" s="52"/>
      <c r="Q700" s="52"/>
      <c r="R700" s="53"/>
      <c r="S700" s="53"/>
      <c r="T700" s="53"/>
      <c r="U700" s="54"/>
      <c r="V700" s="54"/>
      <c r="W700" s="54"/>
    </row>
    <row r="701">
      <c r="I701" s="4"/>
      <c r="J701" s="4"/>
      <c r="K701" s="4"/>
      <c r="L701" s="51"/>
      <c r="M701" s="51"/>
      <c r="N701" s="51"/>
      <c r="O701" s="52"/>
      <c r="P701" s="52"/>
      <c r="Q701" s="52"/>
      <c r="R701" s="53"/>
      <c r="S701" s="53"/>
      <c r="T701" s="53"/>
      <c r="U701" s="54"/>
      <c r="V701" s="54"/>
      <c r="W701" s="54"/>
    </row>
    <row r="702">
      <c r="I702" s="4"/>
      <c r="J702" s="4"/>
      <c r="K702" s="4"/>
      <c r="L702" s="51"/>
      <c r="M702" s="51"/>
      <c r="N702" s="51"/>
      <c r="O702" s="52"/>
      <c r="P702" s="52"/>
      <c r="Q702" s="52"/>
      <c r="R702" s="53"/>
      <c r="S702" s="53"/>
      <c r="T702" s="53"/>
      <c r="U702" s="54"/>
      <c r="V702" s="54"/>
      <c r="W702" s="54"/>
    </row>
    <row r="703">
      <c r="I703" s="4"/>
      <c r="J703" s="4"/>
      <c r="K703" s="4"/>
      <c r="L703" s="51"/>
      <c r="M703" s="51"/>
      <c r="N703" s="51"/>
      <c r="O703" s="52"/>
      <c r="P703" s="52"/>
      <c r="Q703" s="52"/>
      <c r="R703" s="53"/>
      <c r="S703" s="53"/>
      <c r="T703" s="53"/>
      <c r="U703" s="54"/>
      <c r="V703" s="54"/>
      <c r="W703" s="54"/>
    </row>
    <row r="704">
      <c r="I704" s="4"/>
      <c r="J704" s="4"/>
      <c r="K704" s="4"/>
      <c r="L704" s="51"/>
      <c r="M704" s="51"/>
      <c r="N704" s="51"/>
      <c r="O704" s="52"/>
      <c r="P704" s="52"/>
      <c r="Q704" s="52"/>
      <c r="R704" s="53"/>
      <c r="S704" s="53"/>
      <c r="T704" s="53"/>
      <c r="U704" s="54"/>
      <c r="V704" s="54"/>
      <c r="W704" s="54"/>
    </row>
    <row r="705">
      <c r="I705" s="4"/>
      <c r="J705" s="4"/>
      <c r="K705" s="4"/>
      <c r="L705" s="51"/>
      <c r="M705" s="51"/>
      <c r="N705" s="51"/>
      <c r="O705" s="52"/>
      <c r="P705" s="52"/>
      <c r="Q705" s="52"/>
      <c r="R705" s="53"/>
      <c r="S705" s="53"/>
      <c r="T705" s="53"/>
      <c r="U705" s="54"/>
      <c r="V705" s="54"/>
      <c r="W705" s="54"/>
    </row>
    <row r="706">
      <c r="I706" s="4"/>
      <c r="J706" s="4"/>
      <c r="K706" s="4"/>
      <c r="L706" s="51"/>
      <c r="M706" s="51"/>
      <c r="N706" s="51"/>
      <c r="O706" s="52"/>
      <c r="P706" s="52"/>
      <c r="Q706" s="52"/>
      <c r="R706" s="53"/>
      <c r="S706" s="53"/>
      <c r="T706" s="53"/>
      <c r="U706" s="54"/>
      <c r="V706" s="54"/>
      <c r="W706" s="54"/>
    </row>
    <row r="707">
      <c r="I707" s="4"/>
      <c r="J707" s="4"/>
      <c r="K707" s="4"/>
      <c r="L707" s="51"/>
      <c r="M707" s="51"/>
      <c r="N707" s="51"/>
      <c r="O707" s="52"/>
      <c r="P707" s="52"/>
      <c r="Q707" s="52"/>
      <c r="R707" s="53"/>
      <c r="S707" s="53"/>
      <c r="T707" s="53"/>
      <c r="U707" s="54"/>
      <c r="V707" s="54"/>
      <c r="W707" s="54"/>
    </row>
    <row r="708">
      <c r="I708" s="4"/>
      <c r="J708" s="4"/>
      <c r="K708" s="4"/>
      <c r="L708" s="51"/>
      <c r="M708" s="51"/>
      <c r="N708" s="51"/>
      <c r="O708" s="52"/>
      <c r="P708" s="52"/>
      <c r="Q708" s="52"/>
      <c r="R708" s="53"/>
      <c r="S708" s="53"/>
      <c r="T708" s="53"/>
      <c r="U708" s="54"/>
      <c r="V708" s="54"/>
      <c r="W708" s="54"/>
    </row>
    <row r="709">
      <c r="I709" s="4"/>
      <c r="J709" s="4"/>
      <c r="K709" s="4"/>
      <c r="L709" s="51"/>
      <c r="M709" s="51"/>
      <c r="N709" s="51"/>
      <c r="O709" s="52"/>
      <c r="P709" s="52"/>
      <c r="Q709" s="52"/>
      <c r="R709" s="53"/>
      <c r="S709" s="53"/>
      <c r="T709" s="53"/>
      <c r="U709" s="54"/>
      <c r="V709" s="54"/>
      <c r="W709" s="54"/>
    </row>
    <row r="710">
      <c r="I710" s="4"/>
      <c r="J710" s="4"/>
      <c r="K710" s="4"/>
      <c r="L710" s="51"/>
      <c r="M710" s="51"/>
      <c r="N710" s="51"/>
      <c r="O710" s="52"/>
      <c r="P710" s="52"/>
      <c r="Q710" s="52"/>
      <c r="R710" s="53"/>
      <c r="S710" s="53"/>
      <c r="T710" s="53"/>
      <c r="U710" s="54"/>
      <c r="V710" s="54"/>
      <c r="W710" s="54"/>
    </row>
    <row r="711">
      <c r="I711" s="4"/>
      <c r="J711" s="4"/>
      <c r="K711" s="4"/>
      <c r="L711" s="51"/>
      <c r="M711" s="51"/>
      <c r="N711" s="51"/>
      <c r="O711" s="52"/>
      <c r="P711" s="52"/>
      <c r="Q711" s="52"/>
      <c r="R711" s="53"/>
      <c r="S711" s="53"/>
      <c r="T711" s="53"/>
      <c r="U711" s="54"/>
      <c r="V711" s="54"/>
      <c r="W711" s="54"/>
    </row>
    <row r="712">
      <c r="I712" s="4"/>
      <c r="J712" s="4"/>
      <c r="K712" s="4"/>
      <c r="L712" s="51"/>
      <c r="M712" s="51"/>
      <c r="N712" s="51"/>
      <c r="O712" s="52"/>
      <c r="P712" s="52"/>
      <c r="Q712" s="52"/>
      <c r="R712" s="53"/>
      <c r="S712" s="53"/>
      <c r="T712" s="53"/>
      <c r="U712" s="54"/>
      <c r="V712" s="54"/>
      <c r="W712" s="54"/>
    </row>
    <row r="713">
      <c r="I713" s="4"/>
      <c r="J713" s="4"/>
      <c r="K713" s="4"/>
      <c r="L713" s="51"/>
      <c r="M713" s="51"/>
      <c r="N713" s="51"/>
      <c r="O713" s="52"/>
      <c r="P713" s="52"/>
      <c r="Q713" s="52"/>
      <c r="R713" s="53"/>
      <c r="S713" s="53"/>
      <c r="T713" s="53"/>
      <c r="U713" s="54"/>
      <c r="V713" s="54"/>
      <c r="W713" s="54"/>
    </row>
    <row r="714">
      <c r="I714" s="4"/>
      <c r="J714" s="4"/>
      <c r="K714" s="4"/>
      <c r="L714" s="51"/>
      <c r="M714" s="51"/>
      <c r="N714" s="51"/>
      <c r="O714" s="52"/>
      <c r="P714" s="52"/>
      <c r="Q714" s="52"/>
      <c r="R714" s="53"/>
      <c r="S714" s="53"/>
      <c r="T714" s="53"/>
      <c r="U714" s="54"/>
      <c r="V714" s="54"/>
      <c r="W714" s="54"/>
    </row>
    <row r="715">
      <c r="I715" s="4"/>
      <c r="J715" s="4"/>
      <c r="K715" s="4"/>
      <c r="L715" s="51"/>
      <c r="M715" s="51"/>
      <c r="N715" s="51"/>
      <c r="O715" s="52"/>
      <c r="P715" s="52"/>
      <c r="Q715" s="52"/>
      <c r="R715" s="53"/>
      <c r="S715" s="53"/>
      <c r="T715" s="53"/>
      <c r="U715" s="54"/>
      <c r="V715" s="54"/>
      <c r="W715" s="54"/>
    </row>
    <row r="716">
      <c r="I716" s="4"/>
      <c r="J716" s="4"/>
      <c r="K716" s="4"/>
      <c r="L716" s="51"/>
      <c r="M716" s="51"/>
      <c r="N716" s="51"/>
      <c r="O716" s="52"/>
      <c r="P716" s="52"/>
      <c r="Q716" s="52"/>
      <c r="R716" s="53"/>
      <c r="S716" s="53"/>
      <c r="T716" s="53"/>
      <c r="U716" s="54"/>
      <c r="V716" s="54"/>
      <c r="W716" s="54"/>
    </row>
    <row r="717">
      <c r="I717" s="4"/>
      <c r="J717" s="4"/>
      <c r="K717" s="4"/>
      <c r="L717" s="51"/>
      <c r="M717" s="51"/>
      <c r="N717" s="51"/>
      <c r="O717" s="52"/>
      <c r="P717" s="52"/>
      <c r="Q717" s="52"/>
      <c r="R717" s="53"/>
      <c r="S717" s="53"/>
      <c r="T717" s="53"/>
      <c r="U717" s="54"/>
      <c r="V717" s="54"/>
      <c r="W717" s="54"/>
    </row>
    <row r="718">
      <c r="I718" s="4"/>
      <c r="J718" s="4"/>
      <c r="K718" s="4"/>
      <c r="L718" s="51"/>
      <c r="M718" s="51"/>
      <c r="N718" s="51"/>
      <c r="O718" s="52"/>
      <c r="P718" s="52"/>
      <c r="Q718" s="52"/>
      <c r="R718" s="53"/>
      <c r="S718" s="53"/>
      <c r="T718" s="53"/>
      <c r="U718" s="54"/>
      <c r="V718" s="54"/>
      <c r="W718" s="54"/>
    </row>
    <row r="719">
      <c r="I719" s="4"/>
      <c r="J719" s="4"/>
      <c r="K719" s="4"/>
      <c r="L719" s="51"/>
      <c r="M719" s="51"/>
      <c r="N719" s="51"/>
      <c r="O719" s="52"/>
      <c r="P719" s="52"/>
      <c r="Q719" s="52"/>
      <c r="R719" s="53"/>
      <c r="S719" s="53"/>
      <c r="T719" s="53"/>
      <c r="U719" s="54"/>
      <c r="V719" s="54"/>
      <c r="W719" s="54"/>
    </row>
    <row r="720">
      <c r="I720" s="4"/>
      <c r="J720" s="4"/>
      <c r="K720" s="4"/>
      <c r="L720" s="51"/>
      <c r="M720" s="51"/>
      <c r="N720" s="51"/>
      <c r="O720" s="52"/>
      <c r="P720" s="52"/>
      <c r="Q720" s="52"/>
      <c r="R720" s="53"/>
      <c r="S720" s="53"/>
      <c r="T720" s="53"/>
      <c r="U720" s="54"/>
      <c r="V720" s="54"/>
      <c r="W720" s="54"/>
    </row>
    <row r="721">
      <c r="I721" s="4"/>
      <c r="J721" s="4"/>
      <c r="K721" s="4"/>
      <c r="L721" s="51"/>
      <c r="M721" s="51"/>
      <c r="N721" s="51"/>
      <c r="O721" s="52"/>
      <c r="P721" s="52"/>
      <c r="Q721" s="52"/>
      <c r="R721" s="53"/>
      <c r="S721" s="53"/>
      <c r="T721" s="53"/>
      <c r="U721" s="54"/>
      <c r="V721" s="54"/>
      <c r="W721" s="54"/>
    </row>
    <row r="722">
      <c r="I722" s="4"/>
      <c r="J722" s="4"/>
      <c r="K722" s="4"/>
      <c r="L722" s="51"/>
      <c r="M722" s="51"/>
      <c r="N722" s="51"/>
      <c r="O722" s="52"/>
      <c r="P722" s="52"/>
      <c r="Q722" s="52"/>
      <c r="R722" s="53"/>
      <c r="S722" s="53"/>
      <c r="T722" s="53"/>
      <c r="U722" s="54"/>
      <c r="V722" s="54"/>
      <c r="W722" s="54"/>
    </row>
    <row r="723">
      <c r="I723" s="4"/>
      <c r="J723" s="4"/>
      <c r="K723" s="4"/>
      <c r="L723" s="51"/>
      <c r="M723" s="51"/>
      <c r="N723" s="51"/>
      <c r="O723" s="52"/>
      <c r="P723" s="52"/>
      <c r="Q723" s="52"/>
      <c r="R723" s="53"/>
      <c r="S723" s="53"/>
      <c r="T723" s="53"/>
      <c r="U723" s="54"/>
      <c r="V723" s="54"/>
      <c r="W723" s="54"/>
    </row>
    <row r="724">
      <c r="I724" s="4"/>
      <c r="J724" s="4"/>
      <c r="K724" s="4"/>
      <c r="L724" s="51"/>
      <c r="M724" s="51"/>
      <c r="N724" s="51"/>
      <c r="O724" s="52"/>
      <c r="P724" s="52"/>
      <c r="Q724" s="52"/>
      <c r="R724" s="53"/>
      <c r="S724" s="53"/>
      <c r="T724" s="53"/>
      <c r="U724" s="54"/>
      <c r="V724" s="54"/>
      <c r="W724" s="54"/>
    </row>
    <row r="725">
      <c r="I725" s="4"/>
      <c r="J725" s="4"/>
      <c r="K725" s="4"/>
      <c r="L725" s="51"/>
      <c r="M725" s="51"/>
      <c r="N725" s="51"/>
      <c r="O725" s="52"/>
      <c r="P725" s="52"/>
      <c r="Q725" s="52"/>
      <c r="R725" s="53"/>
      <c r="S725" s="53"/>
      <c r="T725" s="53"/>
      <c r="U725" s="54"/>
      <c r="V725" s="54"/>
      <c r="W725" s="54"/>
    </row>
    <row r="726">
      <c r="I726" s="4"/>
      <c r="J726" s="4"/>
      <c r="K726" s="4"/>
      <c r="L726" s="51"/>
      <c r="M726" s="51"/>
      <c r="N726" s="51"/>
      <c r="O726" s="52"/>
      <c r="P726" s="52"/>
      <c r="Q726" s="52"/>
      <c r="R726" s="53"/>
      <c r="S726" s="53"/>
      <c r="T726" s="53"/>
      <c r="U726" s="54"/>
      <c r="V726" s="54"/>
      <c r="W726" s="54"/>
    </row>
    <row r="727">
      <c r="I727" s="4"/>
      <c r="J727" s="4"/>
      <c r="K727" s="4"/>
      <c r="L727" s="51"/>
      <c r="M727" s="51"/>
      <c r="N727" s="51"/>
      <c r="O727" s="52"/>
      <c r="P727" s="52"/>
      <c r="Q727" s="52"/>
      <c r="R727" s="53"/>
      <c r="S727" s="53"/>
      <c r="T727" s="53"/>
      <c r="U727" s="54"/>
      <c r="V727" s="54"/>
      <c r="W727" s="54"/>
    </row>
    <row r="728">
      <c r="I728" s="4"/>
      <c r="J728" s="4"/>
      <c r="K728" s="4"/>
      <c r="L728" s="51"/>
      <c r="M728" s="51"/>
      <c r="N728" s="51"/>
      <c r="O728" s="52"/>
      <c r="P728" s="52"/>
      <c r="Q728" s="52"/>
      <c r="R728" s="53"/>
      <c r="S728" s="53"/>
      <c r="T728" s="53"/>
      <c r="U728" s="54"/>
      <c r="V728" s="54"/>
      <c r="W728" s="54"/>
    </row>
    <row r="729">
      <c r="I729" s="4"/>
      <c r="J729" s="4"/>
      <c r="K729" s="4"/>
      <c r="L729" s="51"/>
      <c r="M729" s="51"/>
      <c r="N729" s="51"/>
      <c r="O729" s="52"/>
      <c r="P729" s="52"/>
      <c r="Q729" s="52"/>
      <c r="R729" s="53"/>
      <c r="S729" s="53"/>
      <c r="T729" s="53"/>
      <c r="U729" s="54"/>
      <c r="V729" s="54"/>
      <c r="W729" s="54"/>
    </row>
    <row r="730">
      <c r="I730" s="4"/>
      <c r="J730" s="4"/>
      <c r="K730" s="4"/>
      <c r="L730" s="51"/>
      <c r="M730" s="51"/>
      <c r="N730" s="51"/>
      <c r="O730" s="52"/>
      <c r="P730" s="52"/>
      <c r="Q730" s="52"/>
      <c r="R730" s="53"/>
      <c r="S730" s="53"/>
      <c r="T730" s="53"/>
      <c r="U730" s="54"/>
      <c r="V730" s="54"/>
      <c r="W730" s="54"/>
    </row>
    <row r="731">
      <c r="I731" s="4"/>
      <c r="J731" s="4"/>
      <c r="K731" s="4"/>
      <c r="L731" s="51"/>
      <c r="M731" s="51"/>
      <c r="N731" s="51"/>
      <c r="O731" s="52"/>
      <c r="P731" s="52"/>
      <c r="Q731" s="52"/>
      <c r="R731" s="53"/>
      <c r="S731" s="53"/>
      <c r="T731" s="53"/>
      <c r="U731" s="54"/>
      <c r="V731" s="54"/>
      <c r="W731" s="54"/>
    </row>
    <row r="732">
      <c r="I732" s="4"/>
      <c r="J732" s="4"/>
      <c r="K732" s="4"/>
      <c r="L732" s="51"/>
      <c r="M732" s="51"/>
      <c r="N732" s="51"/>
      <c r="O732" s="52"/>
      <c r="P732" s="52"/>
      <c r="Q732" s="52"/>
      <c r="R732" s="53"/>
      <c r="S732" s="53"/>
      <c r="T732" s="53"/>
      <c r="U732" s="54"/>
      <c r="V732" s="54"/>
      <c r="W732" s="54"/>
    </row>
    <row r="733">
      <c r="I733" s="4"/>
      <c r="J733" s="4"/>
      <c r="K733" s="4"/>
      <c r="L733" s="51"/>
      <c r="M733" s="51"/>
      <c r="N733" s="51"/>
      <c r="O733" s="52"/>
      <c r="P733" s="52"/>
      <c r="Q733" s="52"/>
      <c r="R733" s="53"/>
      <c r="S733" s="53"/>
      <c r="T733" s="53"/>
      <c r="U733" s="54"/>
      <c r="V733" s="54"/>
      <c r="W733" s="54"/>
    </row>
    <row r="734">
      <c r="I734" s="4"/>
      <c r="J734" s="4"/>
      <c r="K734" s="4"/>
      <c r="L734" s="51"/>
      <c r="M734" s="51"/>
      <c r="N734" s="51"/>
      <c r="O734" s="52"/>
      <c r="P734" s="52"/>
      <c r="Q734" s="52"/>
      <c r="R734" s="53"/>
      <c r="S734" s="53"/>
      <c r="T734" s="53"/>
      <c r="U734" s="54"/>
      <c r="V734" s="54"/>
      <c r="W734" s="54"/>
    </row>
    <row r="735">
      <c r="I735" s="4"/>
      <c r="J735" s="4"/>
      <c r="K735" s="4"/>
      <c r="L735" s="51"/>
      <c r="M735" s="51"/>
      <c r="N735" s="51"/>
      <c r="O735" s="52"/>
      <c r="P735" s="52"/>
      <c r="Q735" s="52"/>
      <c r="R735" s="53"/>
      <c r="S735" s="53"/>
      <c r="T735" s="53"/>
      <c r="U735" s="54"/>
      <c r="V735" s="54"/>
      <c r="W735" s="54"/>
    </row>
    <row r="736">
      <c r="I736" s="4"/>
      <c r="J736" s="4"/>
      <c r="K736" s="4"/>
      <c r="L736" s="51"/>
      <c r="M736" s="51"/>
      <c r="N736" s="51"/>
      <c r="O736" s="52"/>
      <c r="P736" s="52"/>
      <c r="Q736" s="52"/>
      <c r="R736" s="53"/>
      <c r="S736" s="53"/>
      <c r="T736" s="53"/>
      <c r="U736" s="54"/>
      <c r="V736" s="54"/>
      <c r="W736" s="54"/>
    </row>
    <row r="737">
      <c r="I737" s="4"/>
      <c r="J737" s="4"/>
      <c r="K737" s="4"/>
      <c r="L737" s="51"/>
      <c r="M737" s="51"/>
      <c r="N737" s="51"/>
      <c r="O737" s="52"/>
      <c r="P737" s="52"/>
      <c r="Q737" s="52"/>
      <c r="R737" s="53"/>
      <c r="S737" s="53"/>
      <c r="T737" s="53"/>
      <c r="U737" s="54"/>
      <c r="V737" s="54"/>
      <c r="W737" s="54"/>
    </row>
    <row r="738">
      <c r="I738" s="4"/>
      <c r="J738" s="4"/>
      <c r="K738" s="4"/>
      <c r="L738" s="51"/>
      <c r="M738" s="51"/>
      <c r="N738" s="51"/>
      <c r="O738" s="52"/>
      <c r="P738" s="52"/>
      <c r="Q738" s="52"/>
      <c r="R738" s="53"/>
      <c r="S738" s="53"/>
      <c r="T738" s="53"/>
      <c r="U738" s="54"/>
      <c r="V738" s="54"/>
      <c r="W738" s="54"/>
    </row>
    <row r="739">
      <c r="I739" s="4"/>
      <c r="J739" s="4"/>
      <c r="K739" s="4"/>
      <c r="L739" s="51"/>
      <c r="M739" s="51"/>
      <c r="N739" s="51"/>
      <c r="O739" s="52"/>
      <c r="P739" s="52"/>
      <c r="Q739" s="52"/>
      <c r="R739" s="53"/>
      <c r="S739" s="53"/>
      <c r="T739" s="53"/>
      <c r="U739" s="54"/>
      <c r="V739" s="54"/>
      <c r="W739" s="54"/>
    </row>
    <row r="740">
      <c r="I740" s="4"/>
      <c r="J740" s="4"/>
      <c r="K740" s="4"/>
      <c r="L740" s="51"/>
      <c r="M740" s="51"/>
      <c r="N740" s="51"/>
      <c r="O740" s="52"/>
      <c r="P740" s="52"/>
      <c r="Q740" s="52"/>
      <c r="R740" s="53"/>
      <c r="S740" s="53"/>
      <c r="T740" s="53"/>
      <c r="U740" s="54"/>
      <c r="V740" s="54"/>
      <c r="W740" s="54"/>
    </row>
    <row r="741">
      <c r="I741" s="4"/>
      <c r="J741" s="4"/>
      <c r="K741" s="4"/>
      <c r="L741" s="51"/>
      <c r="M741" s="51"/>
      <c r="N741" s="51"/>
      <c r="O741" s="52"/>
      <c r="P741" s="52"/>
      <c r="Q741" s="52"/>
      <c r="R741" s="53"/>
      <c r="S741" s="53"/>
      <c r="T741" s="53"/>
      <c r="U741" s="54"/>
      <c r="V741" s="54"/>
      <c r="W741" s="54"/>
    </row>
    <row r="742">
      <c r="I742" s="4"/>
      <c r="J742" s="4"/>
      <c r="K742" s="4"/>
      <c r="L742" s="51"/>
      <c r="M742" s="51"/>
      <c r="N742" s="51"/>
      <c r="O742" s="52"/>
      <c r="P742" s="52"/>
      <c r="Q742" s="52"/>
      <c r="R742" s="53"/>
      <c r="S742" s="53"/>
      <c r="T742" s="53"/>
      <c r="U742" s="54"/>
      <c r="V742" s="54"/>
      <c r="W742" s="54"/>
    </row>
    <row r="743">
      <c r="I743" s="4"/>
      <c r="J743" s="4"/>
      <c r="K743" s="4"/>
      <c r="L743" s="51"/>
      <c r="M743" s="51"/>
      <c r="N743" s="51"/>
      <c r="O743" s="52"/>
      <c r="P743" s="52"/>
      <c r="Q743" s="52"/>
      <c r="R743" s="53"/>
      <c r="S743" s="53"/>
      <c r="T743" s="53"/>
      <c r="U743" s="54"/>
      <c r="V743" s="54"/>
      <c r="W743" s="54"/>
    </row>
    <row r="744">
      <c r="I744" s="4"/>
      <c r="J744" s="4"/>
      <c r="K744" s="4"/>
      <c r="L744" s="51"/>
      <c r="M744" s="51"/>
      <c r="N744" s="51"/>
      <c r="O744" s="52"/>
      <c r="P744" s="52"/>
      <c r="Q744" s="52"/>
      <c r="R744" s="53"/>
      <c r="S744" s="53"/>
      <c r="T744" s="53"/>
      <c r="U744" s="54"/>
      <c r="V744" s="54"/>
      <c r="W744" s="54"/>
    </row>
    <row r="745">
      <c r="I745" s="4"/>
      <c r="J745" s="4"/>
      <c r="K745" s="4"/>
      <c r="L745" s="51"/>
      <c r="M745" s="51"/>
      <c r="N745" s="51"/>
      <c r="O745" s="52"/>
      <c r="P745" s="52"/>
      <c r="Q745" s="52"/>
      <c r="R745" s="53"/>
      <c r="S745" s="53"/>
      <c r="T745" s="53"/>
      <c r="U745" s="54"/>
      <c r="V745" s="54"/>
      <c r="W745" s="54"/>
    </row>
    <row r="746">
      <c r="I746" s="4"/>
      <c r="J746" s="4"/>
      <c r="K746" s="4"/>
      <c r="L746" s="51"/>
      <c r="M746" s="51"/>
      <c r="N746" s="51"/>
      <c r="O746" s="52"/>
      <c r="P746" s="52"/>
      <c r="Q746" s="52"/>
      <c r="R746" s="53"/>
      <c r="S746" s="53"/>
      <c r="T746" s="53"/>
      <c r="U746" s="54"/>
      <c r="V746" s="54"/>
      <c r="W746" s="54"/>
    </row>
    <row r="747">
      <c r="I747" s="4"/>
      <c r="J747" s="4"/>
      <c r="K747" s="4"/>
      <c r="L747" s="51"/>
      <c r="M747" s="51"/>
      <c r="N747" s="51"/>
      <c r="O747" s="52"/>
      <c r="P747" s="52"/>
      <c r="Q747" s="52"/>
      <c r="R747" s="53"/>
      <c r="S747" s="53"/>
      <c r="T747" s="53"/>
      <c r="U747" s="54"/>
      <c r="V747" s="54"/>
      <c r="W747" s="54"/>
    </row>
    <row r="748">
      <c r="I748" s="4"/>
      <c r="J748" s="4"/>
      <c r="K748" s="4"/>
      <c r="L748" s="51"/>
      <c r="M748" s="51"/>
      <c r="N748" s="51"/>
      <c r="O748" s="52"/>
      <c r="P748" s="52"/>
      <c r="Q748" s="52"/>
      <c r="R748" s="53"/>
      <c r="S748" s="53"/>
      <c r="T748" s="53"/>
      <c r="U748" s="54"/>
      <c r="V748" s="54"/>
      <c r="W748" s="54"/>
    </row>
    <row r="749">
      <c r="I749" s="4"/>
      <c r="J749" s="4"/>
      <c r="K749" s="4"/>
      <c r="L749" s="51"/>
      <c r="M749" s="51"/>
      <c r="N749" s="51"/>
      <c r="O749" s="52"/>
      <c r="P749" s="52"/>
      <c r="Q749" s="52"/>
      <c r="R749" s="53"/>
      <c r="S749" s="53"/>
      <c r="T749" s="53"/>
      <c r="U749" s="54"/>
      <c r="V749" s="54"/>
      <c r="W749" s="54"/>
    </row>
    <row r="750">
      <c r="I750" s="4"/>
      <c r="J750" s="4"/>
      <c r="K750" s="4"/>
      <c r="L750" s="51"/>
      <c r="M750" s="51"/>
      <c r="N750" s="51"/>
      <c r="O750" s="52"/>
      <c r="P750" s="52"/>
      <c r="Q750" s="52"/>
      <c r="R750" s="53"/>
      <c r="S750" s="53"/>
      <c r="T750" s="53"/>
      <c r="U750" s="54"/>
      <c r="V750" s="54"/>
      <c r="W750" s="54"/>
    </row>
    <row r="751">
      <c r="I751" s="4"/>
      <c r="J751" s="4"/>
      <c r="K751" s="4"/>
      <c r="L751" s="51"/>
      <c r="M751" s="51"/>
      <c r="N751" s="51"/>
      <c r="O751" s="52"/>
      <c r="P751" s="52"/>
      <c r="Q751" s="52"/>
      <c r="R751" s="53"/>
      <c r="S751" s="53"/>
      <c r="T751" s="53"/>
      <c r="U751" s="54"/>
      <c r="V751" s="54"/>
      <c r="W751" s="54"/>
    </row>
    <row r="752">
      <c r="I752" s="4"/>
      <c r="J752" s="4"/>
      <c r="K752" s="4"/>
      <c r="L752" s="51"/>
      <c r="M752" s="51"/>
      <c r="N752" s="51"/>
      <c r="O752" s="52"/>
      <c r="P752" s="52"/>
      <c r="Q752" s="52"/>
      <c r="R752" s="53"/>
      <c r="S752" s="53"/>
      <c r="T752" s="53"/>
      <c r="U752" s="54"/>
      <c r="V752" s="54"/>
      <c r="W752" s="54"/>
    </row>
    <row r="753">
      <c r="I753" s="4"/>
      <c r="J753" s="4"/>
      <c r="K753" s="4"/>
      <c r="L753" s="51"/>
      <c r="M753" s="51"/>
      <c r="N753" s="51"/>
      <c r="O753" s="52"/>
      <c r="P753" s="52"/>
      <c r="Q753" s="52"/>
      <c r="R753" s="53"/>
      <c r="S753" s="53"/>
      <c r="T753" s="53"/>
      <c r="U753" s="54"/>
      <c r="V753" s="54"/>
      <c r="W753" s="54"/>
    </row>
    <row r="754">
      <c r="I754" s="4"/>
      <c r="J754" s="4"/>
      <c r="K754" s="4"/>
      <c r="L754" s="51"/>
      <c r="M754" s="51"/>
      <c r="N754" s="51"/>
      <c r="O754" s="52"/>
      <c r="P754" s="52"/>
      <c r="Q754" s="52"/>
      <c r="R754" s="53"/>
      <c r="S754" s="53"/>
      <c r="T754" s="53"/>
      <c r="U754" s="54"/>
      <c r="V754" s="54"/>
      <c r="W754" s="54"/>
    </row>
    <row r="755">
      <c r="I755" s="4"/>
      <c r="J755" s="4"/>
      <c r="K755" s="4"/>
      <c r="L755" s="51"/>
      <c r="M755" s="51"/>
      <c r="N755" s="51"/>
      <c r="O755" s="52"/>
      <c r="P755" s="52"/>
      <c r="Q755" s="52"/>
      <c r="R755" s="53"/>
      <c r="S755" s="53"/>
      <c r="T755" s="53"/>
      <c r="U755" s="54"/>
      <c r="V755" s="54"/>
      <c r="W755" s="54"/>
    </row>
    <row r="756">
      <c r="I756" s="4"/>
      <c r="J756" s="4"/>
      <c r="K756" s="4"/>
      <c r="L756" s="51"/>
      <c r="M756" s="51"/>
      <c r="N756" s="51"/>
      <c r="O756" s="52"/>
      <c r="P756" s="52"/>
      <c r="Q756" s="52"/>
      <c r="R756" s="53"/>
      <c r="S756" s="53"/>
      <c r="T756" s="53"/>
      <c r="U756" s="54"/>
      <c r="V756" s="54"/>
      <c r="W756" s="54"/>
    </row>
    <row r="757">
      <c r="I757" s="4"/>
      <c r="J757" s="4"/>
      <c r="K757" s="4"/>
      <c r="L757" s="51"/>
      <c r="M757" s="51"/>
      <c r="N757" s="51"/>
      <c r="O757" s="52"/>
      <c r="P757" s="52"/>
      <c r="Q757" s="52"/>
      <c r="R757" s="53"/>
      <c r="S757" s="53"/>
      <c r="T757" s="53"/>
      <c r="U757" s="54"/>
      <c r="V757" s="54"/>
      <c r="W757" s="54"/>
    </row>
    <row r="758">
      <c r="I758" s="4"/>
      <c r="J758" s="4"/>
      <c r="K758" s="4"/>
      <c r="L758" s="51"/>
      <c r="M758" s="51"/>
      <c r="N758" s="51"/>
      <c r="O758" s="52"/>
      <c r="P758" s="52"/>
      <c r="Q758" s="52"/>
      <c r="R758" s="53"/>
      <c r="S758" s="53"/>
      <c r="T758" s="53"/>
      <c r="U758" s="54"/>
      <c r="V758" s="54"/>
      <c r="W758" s="54"/>
    </row>
    <row r="759">
      <c r="I759" s="4"/>
      <c r="J759" s="4"/>
      <c r="K759" s="4"/>
      <c r="L759" s="51"/>
      <c r="M759" s="51"/>
      <c r="N759" s="51"/>
      <c r="O759" s="52"/>
      <c r="P759" s="52"/>
      <c r="Q759" s="52"/>
      <c r="R759" s="53"/>
      <c r="S759" s="53"/>
      <c r="T759" s="53"/>
      <c r="U759" s="54"/>
      <c r="V759" s="54"/>
      <c r="W759" s="54"/>
    </row>
    <row r="760">
      <c r="I760" s="4"/>
      <c r="J760" s="4"/>
      <c r="K760" s="4"/>
      <c r="L760" s="51"/>
      <c r="M760" s="51"/>
      <c r="N760" s="51"/>
      <c r="O760" s="52"/>
      <c r="P760" s="52"/>
      <c r="Q760" s="52"/>
      <c r="R760" s="53"/>
      <c r="S760" s="53"/>
      <c r="T760" s="53"/>
      <c r="U760" s="54"/>
      <c r="V760" s="54"/>
      <c r="W760" s="54"/>
    </row>
    <row r="761">
      <c r="I761" s="4"/>
      <c r="J761" s="4"/>
      <c r="K761" s="4"/>
      <c r="L761" s="51"/>
      <c r="M761" s="51"/>
      <c r="N761" s="51"/>
      <c r="O761" s="52"/>
      <c r="P761" s="52"/>
      <c r="Q761" s="52"/>
      <c r="R761" s="53"/>
      <c r="S761" s="53"/>
      <c r="T761" s="53"/>
      <c r="U761" s="54"/>
      <c r="V761" s="54"/>
      <c r="W761" s="54"/>
    </row>
    <row r="762">
      <c r="I762" s="4"/>
      <c r="J762" s="4"/>
      <c r="K762" s="4"/>
      <c r="L762" s="51"/>
      <c r="M762" s="51"/>
      <c r="N762" s="51"/>
      <c r="O762" s="52"/>
      <c r="P762" s="52"/>
      <c r="Q762" s="52"/>
      <c r="R762" s="53"/>
      <c r="S762" s="53"/>
      <c r="T762" s="53"/>
      <c r="U762" s="54"/>
      <c r="V762" s="54"/>
      <c r="W762" s="54"/>
    </row>
    <row r="763">
      <c r="I763" s="4"/>
      <c r="J763" s="4"/>
      <c r="K763" s="4"/>
      <c r="L763" s="51"/>
      <c r="M763" s="51"/>
      <c r="N763" s="51"/>
      <c r="O763" s="52"/>
      <c r="P763" s="52"/>
      <c r="Q763" s="52"/>
      <c r="R763" s="53"/>
      <c r="S763" s="53"/>
      <c r="T763" s="53"/>
      <c r="U763" s="54"/>
      <c r="V763" s="54"/>
      <c r="W763" s="54"/>
    </row>
    <row r="764">
      <c r="I764" s="4"/>
      <c r="J764" s="4"/>
      <c r="K764" s="4"/>
      <c r="L764" s="51"/>
      <c r="M764" s="51"/>
      <c r="N764" s="51"/>
      <c r="O764" s="52"/>
      <c r="P764" s="52"/>
      <c r="Q764" s="52"/>
      <c r="R764" s="53"/>
      <c r="S764" s="53"/>
      <c r="T764" s="53"/>
      <c r="U764" s="54"/>
      <c r="V764" s="54"/>
      <c r="W764" s="54"/>
    </row>
    <row r="765">
      <c r="I765" s="4"/>
      <c r="J765" s="4"/>
      <c r="K765" s="4"/>
      <c r="L765" s="51"/>
      <c r="M765" s="51"/>
      <c r="N765" s="51"/>
      <c r="O765" s="52"/>
      <c r="P765" s="52"/>
      <c r="Q765" s="52"/>
      <c r="R765" s="53"/>
      <c r="S765" s="53"/>
      <c r="T765" s="53"/>
      <c r="U765" s="54"/>
      <c r="V765" s="54"/>
      <c r="W765" s="54"/>
    </row>
    <row r="766">
      <c r="I766" s="4"/>
      <c r="J766" s="4"/>
      <c r="K766" s="4"/>
      <c r="L766" s="51"/>
      <c r="M766" s="51"/>
      <c r="N766" s="51"/>
      <c r="O766" s="52"/>
      <c r="P766" s="52"/>
      <c r="Q766" s="52"/>
      <c r="R766" s="53"/>
      <c r="S766" s="53"/>
      <c r="T766" s="53"/>
      <c r="U766" s="54"/>
      <c r="V766" s="54"/>
      <c r="W766" s="54"/>
    </row>
    <row r="767">
      <c r="I767" s="4"/>
      <c r="J767" s="4"/>
      <c r="K767" s="4"/>
      <c r="L767" s="51"/>
      <c r="M767" s="51"/>
      <c r="N767" s="51"/>
      <c r="O767" s="52"/>
      <c r="P767" s="52"/>
      <c r="Q767" s="52"/>
      <c r="R767" s="53"/>
      <c r="S767" s="53"/>
      <c r="T767" s="53"/>
      <c r="U767" s="54"/>
      <c r="V767" s="54"/>
      <c r="W767" s="54"/>
    </row>
    <row r="768">
      <c r="I768" s="4"/>
      <c r="J768" s="4"/>
      <c r="K768" s="4"/>
      <c r="L768" s="51"/>
      <c r="M768" s="51"/>
      <c r="N768" s="51"/>
      <c r="O768" s="52"/>
      <c r="P768" s="52"/>
      <c r="Q768" s="52"/>
      <c r="R768" s="53"/>
      <c r="S768" s="53"/>
      <c r="T768" s="53"/>
      <c r="U768" s="54"/>
      <c r="V768" s="54"/>
      <c r="W768" s="54"/>
    </row>
    <row r="769">
      <c r="I769" s="4"/>
      <c r="J769" s="4"/>
      <c r="K769" s="4"/>
      <c r="L769" s="51"/>
      <c r="M769" s="51"/>
      <c r="N769" s="51"/>
      <c r="O769" s="52"/>
      <c r="P769" s="52"/>
      <c r="Q769" s="52"/>
      <c r="R769" s="53"/>
      <c r="S769" s="53"/>
      <c r="T769" s="53"/>
      <c r="U769" s="54"/>
      <c r="V769" s="54"/>
      <c r="W769" s="54"/>
    </row>
    <row r="770">
      <c r="I770" s="4"/>
      <c r="J770" s="4"/>
      <c r="K770" s="4"/>
      <c r="L770" s="51"/>
      <c r="M770" s="51"/>
      <c r="N770" s="51"/>
      <c r="O770" s="52"/>
      <c r="P770" s="52"/>
      <c r="Q770" s="52"/>
      <c r="R770" s="53"/>
      <c r="S770" s="53"/>
      <c r="T770" s="53"/>
      <c r="U770" s="54"/>
      <c r="V770" s="54"/>
      <c r="W770" s="54"/>
    </row>
    <row r="771">
      <c r="I771" s="4"/>
      <c r="J771" s="4"/>
      <c r="K771" s="4"/>
      <c r="L771" s="51"/>
      <c r="M771" s="51"/>
      <c r="N771" s="51"/>
      <c r="O771" s="52"/>
      <c r="P771" s="52"/>
      <c r="Q771" s="52"/>
      <c r="R771" s="53"/>
      <c r="S771" s="53"/>
      <c r="T771" s="53"/>
      <c r="U771" s="54"/>
      <c r="V771" s="54"/>
      <c r="W771" s="54"/>
    </row>
    <row r="772">
      <c r="I772" s="4"/>
      <c r="J772" s="4"/>
      <c r="K772" s="4"/>
      <c r="L772" s="51"/>
      <c r="M772" s="51"/>
      <c r="N772" s="51"/>
      <c r="O772" s="52"/>
      <c r="P772" s="52"/>
      <c r="Q772" s="52"/>
      <c r="R772" s="53"/>
      <c r="S772" s="53"/>
      <c r="T772" s="53"/>
      <c r="U772" s="54"/>
      <c r="V772" s="54"/>
      <c r="W772" s="54"/>
    </row>
    <row r="773">
      <c r="I773" s="4"/>
      <c r="J773" s="4"/>
      <c r="K773" s="4"/>
      <c r="L773" s="51"/>
      <c r="M773" s="51"/>
      <c r="N773" s="51"/>
      <c r="O773" s="52"/>
      <c r="P773" s="52"/>
      <c r="Q773" s="52"/>
      <c r="R773" s="53"/>
      <c r="S773" s="53"/>
      <c r="T773" s="53"/>
      <c r="U773" s="54"/>
      <c r="V773" s="54"/>
      <c r="W773" s="54"/>
    </row>
    <row r="774">
      <c r="I774" s="4"/>
      <c r="J774" s="4"/>
      <c r="K774" s="4"/>
      <c r="L774" s="51"/>
      <c r="M774" s="51"/>
      <c r="N774" s="51"/>
      <c r="O774" s="52"/>
      <c r="P774" s="52"/>
      <c r="Q774" s="52"/>
      <c r="R774" s="53"/>
      <c r="S774" s="53"/>
      <c r="T774" s="53"/>
      <c r="U774" s="54"/>
      <c r="V774" s="54"/>
      <c r="W774" s="54"/>
    </row>
    <row r="775">
      <c r="I775" s="4"/>
      <c r="J775" s="4"/>
      <c r="K775" s="4"/>
      <c r="L775" s="51"/>
      <c r="M775" s="51"/>
      <c r="N775" s="51"/>
      <c r="O775" s="52"/>
      <c r="P775" s="52"/>
      <c r="Q775" s="52"/>
      <c r="R775" s="53"/>
      <c r="S775" s="53"/>
      <c r="T775" s="53"/>
      <c r="U775" s="54"/>
      <c r="V775" s="54"/>
      <c r="W775" s="54"/>
    </row>
    <row r="776">
      <c r="I776" s="4"/>
      <c r="J776" s="4"/>
      <c r="K776" s="4"/>
      <c r="L776" s="51"/>
      <c r="M776" s="51"/>
      <c r="N776" s="51"/>
      <c r="O776" s="52"/>
      <c r="P776" s="52"/>
      <c r="Q776" s="52"/>
      <c r="R776" s="53"/>
      <c r="S776" s="53"/>
      <c r="T776" s="53"/>
      <c r="U776" s="54"/>
      <c r="V776" s="54"/>
      <c r="W776" s="54"/>
    </row>
    <row r="777">
      <c r="I777" s="4"/>
      <c r="J777" s="4"/>
      <c r="K777" s="4"/>
      <c r="L777" s="51"/>
      <c r="M777" s="51"/>
      <c r="N777" s="51"/>
      <c r="O777" s="52"/>
      <c r="P777" s="52"/>
      <c r="Q777" s="52"/>
      <c r="R777" s="53"/>
      <c r="S777" s="53"/>
      <c r="T777" s="53"/>
      <c r="U777" s="54"/>
      <c r="V777" s="54"/>
      <c r="W777" s="54"/>
    </row>
    <row r="778">
      <c r="I778" s="4"/>
      <c r="J778" s="4"/>
      <c r="K778" s="4"/>
      <c r="L778" s="51"/>
      <c r="M778" s="51"/>
      <c r="N778" s="51"/>
      <c r="O778" s="52"/>
      <c r="P778" s="52"/>
      <c r="Q778" s="52"/>
      <c r="R778" s="53"/>
      <c r="S778" s="53"/>
      <c r="T778" s="53"/>
      <c r="U778" s="54"/>
      <c r="V778" s="54"/>
      <c r="W778" s="54"/>
    </row>
    <row r="779">
      <c r="I779" s="4"/>
      <c r="J779" s="4"/>
      <c r="K779" s="4"/>
      <c r="L779" s="51"/>
      <c r="M779" s="51"/>
      <c r="N779" s="51"/>
      <c r="O779" s="52"/>
      <c r="P779" s="52"/>
      <c r="Q779" s="52"/>
      <c r="R779" s="53"/>
      <c r="S779" s="53"/>
      <c r="T779" s="53"/>
      <c r="U779" s="54"/>
      <c r="V779" s="54"/>
      <c r="W779" s="54"/>
    </row>
    <row r="780">
      <c r="I780" s="4"/>
      <c r="J780" s="4"/>
      <c r="K780" s="4"/>
      <c r="L780" s="51"/>
      <c r="M780" s="51"/>
      <c r="N780" s="51"/>
      <c r="O780" s="52"/>
      <c r="P780" s="52"/>
      <c r="Q780" s="52"/>
      <c r="R780" s="53"/>
      <c r="S780" s="53"/>
      <c r="T780" s="53"/>
      <c r="U780" s="54"/>
      <c r="V780" s="54"/>
      <c r="W780" s="54"/>
    </row>
    <row r="781">
      <c r="I781" s="4"/>
      <c r="J781" s="4"/>
      <c r="K781" s="4"/>
      <c r="L781" s="51"/>
      <c r="M781" s="51"/>
      <c r="N781" s="51"/>
      <c r="O781" s="52"/>
      <c r="P781" s="52"/>
      <c r="Q781" s="52"/>
      <c r="R781" s="53"/>
      <c r="S781" s="53"/>
      <c r="T781" s="53"/>
      <c r="U781" s="54"/>
      <c r="V781" s="54"/>
      <c r="W781" s="54"/>
    </row>
    <row r="782">
      <c r="I782" s="4"/>
      <c r="J782" s="4"/>
      <c r="K782" s="4"/>
      <c r="L782" s="51"/>
      <c r="M782" s="51"/>
      <c r="N782" s="51"/>
      <c r="O782" s="52"/>
      <c r="P782" s="52"/>
      <c r="Q782" s="52"/>
      <c r="R782" s="53"/>
      <c r="S782" s="53"/>
      <c r="T782" s="53"/>
      <c r="U782" s="54"/>
      <c r="V782" s="54"/>
      <c r="W782" s="54"/>
    </row>
    <row r="783">
      <c r="I783" s="4"/>
      <c r="J783" s="4"/>
      <c r="K783" s="4"/>
      <c r="L783" s="51"/>
      <c r="M783" s="51"/>
      <c r="N783" s="51"/>
      <c r="O783" s="52"/>
      <c r="P783" s="52"/>
      <c r="Q783" s="52"/>
      <c r="R783" s="53"/>
      <c r="S783" s="53"/>
      <c r="T783" s="53"/>
      <c r="U783" s="54"/>
      <c r="V783" s="54"/>
      <c r="W783" s="54"/>
    </row>
    <row r="784">
      <c r="I784" s="4"/>
      <c r="J784" s="4"/>
      <c r="K784" s="4"/>
      <c r="L784" s="51"/>
      <c r="M784" s="51"/>
      <c r="N784" s="51"/>
      <c r="O784" s="52"/>
      <c r="P784" s="52"/>
      <c r="Q784" s="52"/>
      <c r="R784" s="53"/>
      <c r="S784" s="53"/>
      <c r="T784" s="53"/>
      <c r="U784" s="54"/>
      <c r="V784" s="54"/>
      <c r="W784" s="54"/>
    </row>
    <row r="785">
      <c r="I785" s="4"/>
      <c r="J785" s="4"/>
      <c r="K785" s="4"/>
      <c r="L785" s="51"/>
      <c r="M785" s="51"/>
      <c r="N785" s="51"/>
      <c r="O785" s="52"/>
      <c r="P785" s="52"/>
      <c r="Q785" s="52"/>
      <c r="R785" s="53"/>
      <c r="S785" s="53"/>
      <c r="T785" s="53"/>
      <c r="U785" s="54"/>
      <c r="V785" s="54"/>
      <c r="W785" s="54"/>
    </row>
    <row r="786">
      <c r="I786" s="4"/>
      <c r="J786" s="4"/>
      <c r="K786" s="4"/>
      <c r="L786" s="51"/>
      <c r="M786" s="51"/>
      <c r="N786" s="51"/>
      <c r="O786" s="52"/>
      <c r="P786" s="52"/>
      <c r="Q786" s="52"/>
      <c r="R786" s="53"/>
      <c r="S786" s="53"/>
      <c r="T786" s="53"/>
      <c r="U786" s="54"/>
      <c r="V786" s="54"/>
      <c r="W786" s="54"/>
    </row>
    <row r="787">
      <c r="I787" s="4"/>
      <c r="J787" s="4"/>
      <c r="K787" s="4"/>
      <c r="L787" s="51"/>
      <c r="M787" s="51"/>
      <c r="N787" s="51"/>
      <c r="O787" s="52"/>
      <c r="P787" s="52"/>
      <c r="Q787" s="52"/>
      <c r="R787" s="53"/>
      <c r="S787" s="53"/>
      <c r="T787" s="53"/>
      <c r="U787" s="54"/>
      <c r="V787" s="54"/>
      <c r="W787" s="54"/>
    </row>
    <row r="788">
      <c r="I788" s="4"/>
      <c r="J788" s="4"/>
      <c r="K788" s="4"/>
      <c r="L788" s="51"/>
      <c r="M788" s="51"/>
      <c r="N788" s="51"/>
      <c r="O788" s="52"/>
      <c r="P788" s="52"/>
      <c r="Q788" s="52"/>
      <c r="R788" s="53"/>
      <c r="S788" s="53"/>
      <c r="T788" s="53"/>
      <c r="U788" s="54"/>
      <c r="V788" s="54"/>
      <c r="W788" s="54"/>
    </row>
    <row r="789">
      <c r="I789" s="4"/>
      <c r="J789" s="4"/>
      <c r="K789" s="4"/>
      <c r="L789" s="51"/>
      <c r="M789" s="51"/>
      <c r="N789" s="51"/>
      <c r="O789" s="52"/>
      <c r="P789" s="52"/>
      <c r="Q789" s="52"/>
      <c r="R789" s="53"/>
      <c r="S789" s="53"/>
      <c r="T789" s="53"/>
      <c r="U789" s="54"/>
      <c r="V789" s="54"/>
      <c r="W789" s="54"/>
    </row>
    <row r="790">
      <c r="I790" s="4"/>
      <c r="J790" s="4"/>
      <c r="K790" s="4"/>
      <c r="L790" s="51"/>
      <c r="M790" s="51"/>
      <c r="N790" s="51"/>
      <c r="O790" s="52"/>
      <c r="P790" s="52"/>
      <c r="Q790" s="52"/>
      <c r="R790" s="53"/>
      <c r="S790" s="53"/>
      <c r="T790" s="53"/>
      <c r="U790" s="54"/>
      <c r="V790" s="54"/>
      <c r="W790" s="54"/>
    </row>
    <row r="791">
      <c r="I791" s="4"/>
      <c r="J791" s="4"/>
      <c r="K791" s="4"/>
      <c r="L791" s="51"/>
      <c r="M791" s="51"/>
      <c r="N791" s="51"/>
      <c r="O791" s="52"/>
      <c r="P791" s="52"/>
      <c r="Q791" s="52"/>
      <c r="R791" s="53"/>
      <c r="S791" s="53"/>
      <c r="T791" s="53"/>
      <c r="U791" s="54"/>
      <c r="V791" s="54"/>
      <c r="W791" s="54"/>
    </row>
    <row r="792">
      <c r="I792" s="4"/>
      <c r="J792" s="4"/>
      <c r="K792" s="4"/>
      <c r="L792" s="51"/>
      <c r="M792" s="51"/>
      <c r="N792" s="51"/>
      <c r="O792" s="52"/>
      <c r="P792" s="52"/>
      <c r="Q792" s="52"/>
      <c r="R792" s="53"/>
      <c r="S792" s="53"/>
      <c r="T792" s="53"/>
      <c r="U792" s="54"/>
      <c r="V792" s="54"/>
      <c r="W792" s="54"/>
    </row>
    <row r="793">
      <c r="I793" s="4"/>
      <c r="J793" s="4"/>
      <c r="K793" s="4"/>
      <c r="L793" s="51"/>
      <c r="M793" s="51"/>
      <c r="N793" s="51"/>
      <c r="O793" s="52"/>
      <c r="P793" s="52"/>
      <c r="Q793" s="52"/>
      <c r="R793" s="53"/>
      <c r="S793" s="53"/>
      <c r="T793" s="53"/>
      <c r="U793" s="54"/>
      <c r="V793" s="54"/>
      <c r="W793" s="54"/>
    </row>
    <row r="794">
      <c r="I794" s="4"/>
      <c r="J794" s="4"/>
      <c r="K794" s="4"/>
      <c r="L794" s="51"/>
      <c r="M794" s="51"/>
      <c r="N794" s="51"/>
      <c r="O794" s="52"/>
      <c r="P794" s="52"/>
      <c r="Q794" s="52"/>
      <c r="R794" s="53"/>
      <c r="S794" s="53"/>
      <c r="T794" s="53"/>
      <c r="U794" s="54"/>
      <c r="V794" s="54"/>
      <c r="W794" s="54"/>
    </row>
    <row r="795">
      <c r="I795" s="4"/>
      <c r="J795" s="4"/>
      <c r="K795" s="4"/>
      <c r="L795" s="51"/>
      <c r="M795" s="51"/>
      <c r="N795" s="51"/>
      <c r="O795" s="52"/>
      <c r="P795" s="52"/>
      <c r="Q795" s="52"/>
      <c r="R795" s="53"/>
      <c r="S795" s="53"/>
      <c r="T795" s="53"/>
      <c r="U795" s="54"/>
      <c r="V795" s="54"/>
      <c r="W795" s="54"/>
    </row>
    <row r="796">
      <c r="I796" s="4"/>
      <c r="J796" s="4"/>
      <c r="K796" s="4"/>
      <c r="L796" s="51"/>
      <c r="M796" s="51"/>
      <c r="N796" s="51"/>
      <c r="O796" s="52"/>
      <c r="P796" s="52"/>
      <c r="Q796" s="52"/>
      <c r="R796" s="53"/>
      <c r="S796" s="53"/>
      <c r="T796" s="53"/>
      <c r="U796" s="54"/>
      <c r="V796" s="54"/>
      <c r="W796" s="54"/>
    </row>
    <row r="797">
      <c r="I797" s="4"/>
      <c r="J797" s="4"/>
      <c r="K797" s="4"/>
      <c r="L797" s="51"/>
      <c r="M797" s="51"/>
      <c r="N797" s="51"/>
      <c r="O797" s="52"/>
      <c r="P797" s="52"/>
      <c r="Q797" s="52"/>
      <c r="R797" s="53"/>
      <c r="S797" s="53"/>
      <c r="T797" s="53"/>
      <c r="U797" s="54"/>
      <c r="V797" s="54"/>
      <c r="W797" s="54"/>
    </row>
    <row r="798">
      <c r="I798" s="4"/>
      <c r="J798" s="4"/>
      <c r="K798" s="4"/>
      <c r="L798" s="51"/>
      <c r="M798" s="51"/>
      <c r="N798" s="51"/>
      <c r="O798" s="52"/>
      <c r="P798" s="52"/>
      <c r="Q798" s="52"/>
      <c r="R798" s="53"/>
      <c r="S798" s="53"/>
      <c r="T798" s="53"/>
      <c r="U798" s="54"/>
      <c r="V798" s="54"/>
      <c r="W798" s="54"/>
    </row>
    <row r="799">
      <c r="I799" s="4"/>
      <c r="J799" s="4"/>
      <c r="K799" s="4"/>
      <c r="L799" s="51"/>
      <c r="M799" s="51"/>
      <c r="N799" s="51"/>
      <c r="O799" s="52"/>
      <c r="P799" s="52"/>
      <c r="Q799" s="52"/>
      <c r="R799" s="53"/>
      <c r="S799" s="53"/>
      <c r="T799" s="53"/>
      <c r="U799" s="54"/>
      <c r="V799" s="54"/>
      <c r="W799" s="54"/>
    </row>
    <row r="800">
      <c r="I800" s="4"/>
      <c r="J800" s="4"/>
      <c r="K800" s="4"/>
      <c r="L800" s="51"/>
      <c r="M800" s="51"/>
      <c r="N800" s="51"/>
      <c r="O800" s="52"/>
      <c r="P800" s="52"/>
      <c r="Q800" s="52"/>
      <c r="R800" s="53"/>
      <c r="S800" s="53"/>
      <c r="T800" s="53"/>
      <c r="U800" s="54"/>
      <c r="V800" s="54"/>
      <c r="W800" s="54"/>
    </row>
    <row r="801">
      <c r="I801" s="4"/>
      <c r="J801" s="4"/>
      <c r="K801" s="4"/>
      <c r="L801" s="51"/>
      <c r="M801" s="51"/>
      <c r="N801" s="51"/>
      <c r="O801" s="52"/>
      <c r="P801" s="52"/>
      <c r="Q801" s="52"/>
      <c r="R801" s="53"/>
      <c r="S801" s="53"/>
      <c r="T801" s="53"/>
      <c r="U801" s="54"/>
      <c r="V801" s="54"/>
      <c r="W801" s="54"/>
    </row>
    <row r="802">
      <c r="I802" s="4"/>
      <c r="J802" s="4"/>
      <c r="K802" s="4"/>
      <c r="L802" s="51"/>
      <c r="M802" s="51"/>
      <c r="N802" s="51"/>
      <c r="O802" s="52"/>
      <c r="P802" s="52"/>
      <c r="Q802" s="52"/>
      <c r="R802" s="53"/>
      <c r="S802" s="53"/>
      <c r="T802" s="53"/>
      <c r="U802" s="54"/>
      <c r="V802" s="54"/>
      <c r="W802" s="54"/>
    </row>
    <row r="803">
      <c r="I803" s="4"/>
      <c r="J803" s="4"/>
      <c r="K803" s="4"/>
      <c r="L803" s="51"/>
      <c r="M803" s="51"/>
      <c r="N803" s="51"/>
      <c r="O803" s="52"/>
      <c r="P803" s="52"/>
      <c r="Q803" s="52"/>
      <c r="R803" s="53"/>
      <c r="S803" s="53"/>
      <c r="T803" s="53"/>
      <c r="U803" s="54"/>
      <c r="V803" s="54"/>
      <c r="W803" s="54"/>
    </row>
    <row r="804">
      <c r="I804" s="4"/>
      <c r="J804" s="4"/>
      <c r="K804" s="4"/>
      <c r="L804" s="51"/>
      <c r="M804" s="51"/>
      <c r="N804" s="51"/>
      <c r="O804" s="52"/>
      <c r="P804" s="52"/>
      <c r="Q804" s="52"/>
      <c r="R804" s="53"/>
      <c r="S804" s="53"/>
      <c r="T804" s="53"/>
      <c r="U804" s="54"/>
      <c r="V804" s="54"/>
      <c r="W804" s="54"/>
    </row>
    <row r="805">
      <c r="I805" s="4"/>
      <c r="J805" s="4"/>
      <c r="K805" s="4"/>
      <c r="L805" s="51"/>
      <c r="M805" s="51"/>
      <c r="N805" s="51"/>
      <c r="O805" s="52"/>
      <c r="P805" s="52"/>
      <c r="Q805" s="52"/>
      <c r="R805" s="53"/>
      <c r="S805" s="53"/>
      <c r="T805" s="53"/>
      <c r="U805" s="54"/>
      <c r="V805" s="54"/>
      <c r="W805" s="54"/>
    </row>
    <row r="806">
      <c r="I806" s="4"/>
      <c r="J806" s="4"/>
      <c r="K806" s="4"/>
      <c r="L806" s="51"/>
      <c r="M806" s="51"/>
      <c r="N806" s="51"/>
      <c r="O806" s="52"/>
      <c r="P806" s="52"/>
      <c r="Q806" s="52"/>
      <c r="R806" s="53"/>
      <c r="S806" s="53"/>
      <c r="T806" s="53"/>
      <c r="U806" s="54"/>
      <c r="V806" s="54"/>
      <c r="W806" s="54"/>
    </row>
    <row r="807">
      <c r="I807" s="4"/>
      <c r="J807" s="4"/>
      <c r="K807" s="4"/>
      <c r="L807" s="51"/>
      <c r="M807" s="51"/>
      <c r="N807" s="51"/>
      <c r="O807" s="52"/>
      <c r="P807" s="52"/>
      <c r="Q807" s="52"/>
      <c r="R807" s="53"/>
      <c r="S807" s="53"/>
      <c r="T807" s="53"/>
      <c r="U807" s="54"/>
      <c r="V807" s="54"/>
      <c r="W807" s="54"/>
    </row>
    <row r="808">
      <c r="I808" s="4"/>
      <c r="J808" s="4"/>
      <c r="K808" s="4"/>
      <c r="L808" s="51"/>
      <c r="M808" s="51"/>
      <c r="N808" s="51"/>
      <c r="O808" s="52"/>
      <c r="P808" s="52"/>
      <c r="Q808" s="52"/>
      <c r="R808" s="53"/>
      <c r="S808" s="53"/>
      <c r="T808" s="53"/>
      <c r="U808" s="54"/>
      <c r="V808" s="54"/>
      <c r="W808" s="54"/>
    </row>
    <row r="809">
      <c r="I809" s="4"/>
      <c r="J809" s="4"/>
      <c r="K809" s="4"/>
      <c r="L809" s="51"/>
      <c r="M809" s="51"/>
      <c r="N809" s="51"/>
      <c r="O809" s="52"/>
      <c r="P809" s="52"/>
      <c r="Q809" s="52"/>
      <c r="R809" s="53"/>
      <c r="S809" s="53"/>
      <c r="T809" s="53"/>
      <c r="U809" s="54"/>
      <c r="V809" s="54"/>
      <c r="W809" s="54"/>
    </row>
    <row r="810">
      <c r="I810" s="4"/>
      <c r="J810" s="4"/>
      <c r="K810" s="4"/>
      <c r="L810" s="51"/>
      <c r="M810" s="51"/>
      <c r="N810" s="51"/>
      <c r="O810" s="52"/>
      <c r="P810" s="52"/>
      <c r="Q810" s="52"/>
      <c r="R810" s="53"/>
      <c r="S810" s="53"/>
      <c r="T810" s="53"/>
      <c r="U810" s="54"/>
      <c r="V810" s="54"/>
      <c r="W810" s="54"/>
    </row>
    <row r="811">
      <c r="I811" s="4"/>
      <c r="J811" s="4"/>
      <c r="K811" s="4"/>
      <c r="L811" s="51"/>
      <c r="M811" s="51"/>
      <c r="N811" s="51"/>
      <c r="O811" s="52"/>
      <c r="P811" s="52"/>
      <c r="Q811" s="52"/>
      <c r="R811" s="53"/>
      <c r="S811" s="53"/>
      <c r="T811" s="53"/>
      <c r="U811" s="54"/>
      <c r="V811" s="54"/>
      <c r="W811" s="54"/>
    </row>
    <row r="812">
      <c r="I812" s="4"/>
      <c r="J812" s="4"/>
      <c r="K812" s="4"/>
      <c r="L812" s="51"/>
      <c r="M812" s="51"/>
      <c r="N812" s="51"/>
      <c r="O812" s="52"/>
      <c r="P812" s="52"/>
      <c r="Q812" s="52"/>
      <c r="R812" s="53"/>
      <c r="S812" s="53"/>
      <c r="T812" s="53"/>
      <c r="U812" s="54"/>
      <c r="V812" s="54"/>
      <c r="W812" s="54"/>
    </row>
    <row r="813">
      <c r="I813" s="4"/>
      <c r="J813" s="4"/>
      <c r="K813" s="4"/>
      <c r="L813" s="51"/>
      <c r="M813" s="51"/>
      <c r="N813" s="51"/>
      <c r="O813" s="52"/>
      <c r="P813" s="52"/>
      <c r="Q813" s="52"/>
      <c r="R813" s="53"/>
      <c r="S813" s="53"/>
      <c r="T813" s="53"/>
      <c r="U813" s="54"/>
      <c r="V813" s="54"/>
      <c r="W813" s="54"/>
    </row>
    <row r="814">
      <c r="I814" s="4"/>
      <c r="J814" s="4"/>
      <c r="K814" s="4"/>
      <c r="L814" s="51"/>
      <c r="M814" s="51"/>
      <c r="N814" s="51"/>
      <c r="O814" s="52"/>
      <c r="P814" s="52"/>
      <c r="Q814" s="52"/>
      <c r="R814" s="53"/>
      <c r="S814" s="53"/>
      <c r="T814" s="53"/>
      <c r="U814" s="54"/>
      <c r="V814" s="54"/>
      <c r="W814" s="54"/>
    </row>
    <row r="815">
      <c r="I815" s="4"/>
      <c r="J815" s="4"/>
      <c r="K815" s="4"/>
      <c r="L815" s="51"/>
      <c r="M815" s="51"/>
      <c r="N815" s="51"/>
      <c r="O815" s="52"/>
      <c r="P815" s="52"/>
      <c r="Q815" s="52"/>
      <c r="R815" s="53"/>
      <c r="S815" s="53"/>
      <c r="T815" s="53"/>
      <c r="U815" s="54"/>
      <c r="V815" s="54"/>
      <c r="W815" s="54"/>
    </row>
    <row r="816">
      <c r="I816" s="4"/>
      <c r="J816" s="4"/>
      <c r="K816" s="4"/>
      <c r="L816" s="51"/>
      <c r="M816" s="51"/>
      <c r="N816" s="51"/>
      <c r="O816" s="52"/>
      <c r="P816" s="52"/>
      <c r="Q816" s="52"/>
      <c r="R816" s="53"/>
      <c r="S816" s="53"/>
      <c r="T816" s="53"/>
      <c r="U816" s="54"/>
      <c r="V816" s="54"/>
      <c r="W816" s="54"/>
    </row>
    <row r="817">
      <c r="I817" s="4"/>
      <c r="J817" s="4"/>
      <c r="K817" s="4"/>
      <c r="L817" s="51"/>
      <c r="M817" s="51"/>
      <c r="N817" s="51"/>
      <c r="O817" s="52"/>
      <c r="P817" s="52"/>
      <c r="Q817" s="52"/>
      <c r="R817" s="53"/>
      <c r="S817" s="53"/>
      <c r="T817" s="53"/>
      <c r="U817" s="54"/>
      <c r="V817" s="54"/>
      <c r="W817" s="54"/>
    </row>
    <row r="818">
      <c r="I818" s="4"/>
      <c r="J818" s="4"/>
      <c r="K818" s="4"/>
      <c r="L818" s="51"/>
      <c r="M818" s="51"/>
      <c r="N818" s="51"/>
      <c r="O818" s="52"/>
      <c r="P818" s="52"/>
      <c r="Q818" s="52"/>
      <c r="R818" s="53"/>
      <c r="S818" s="53"/>
      <c r="T818" s="53"/>
      <c r="U818" s="54"/>
      <c r="V818" s="54"/>
      <c r="W818" s="54"/>
    </row>
    <row r="819">
      <c r="I819" s="4"/>
      <c r="J819" s="4"/>
      <c r="K819" s="4"/>
      <c r="L819" s="51"/>
      <c r="M819" s="51"/>
      <c r="N819" s="51"/>
      <c r="O819" s="52"/>
      <c r="P819" s="52"/>
      <c r="Q819" s="52"/>
      <c r="R819" s="53"/>
      <c r="S819" s="53"/>
      <c r="T819" s="53"/>
      <c r="U819" s="54"/>
      <c r="V819" s="54"/>
      <c r="W819" s="54"/>
    </row>
    <row r="820">
      <c r="I820" s="4"/>
      <c r="J820" s="4"/>
      <c r="K820" s="4"/>
      <c r="L820" s="51"/>
      <c r="M820" s="51"/>
      <c r="N820" s="51"/>
      <c r="O820" s="52"/>
      <c r="P820" s="52"/>
      <c r="Q820" s="52"/>
      <c r="R820" s="53"/>
      <c r="S820" s="53"/>
      <c r="T820" s="53"/>
      <c r="U820" s="54"/>
      <c r="V820" s="54"/>
      <c r="W820" s="54"/>
    </row>
    <row r="821">
      <c r="I821" s="4"/>
      <c r="J821" s="4"/>
      <c r="K821" s="4"/>
      <c r="L821" s="51"/>
      <c r="M821" s="51"/>
      <c r="N821" s="51"/>
      <c r="O821" s="52"/>
      <c r="P821" s="52"/>
      <c r="Q821" s="52"/>
      <c r="R821" s="53"/>
      <c r="S821" s="53"/>
      <c r="T821" s="53"/>
      <c r="U821" s="54"/>
      <c r="V821" s="54"/>
      <c r="W821" s="54"/>
    </row>
    <row r="822">
      <c r="I822" s="4"/>
      <c r="J822" s="4"/>
      <c r="K822" s="4"/>
      <c r="L822" s="51"/>
      <c r="M822" s="51"/>
      <c r="N822" s="51"/>
      <c r="O822" s="52"/>
      <c r="P822" s="52"/>
      <c r="Q822" s="52"/>
      <c r="R822" s="53"/>
      <c r="S822" s="53"/>
      <c r="T822" s="53"/>
      <c r="U822" s="54"/>
      <c r="V822" s="54"/>
      <c r="W822" s="54"/>
    </row>
    <row r="823">
      <c r="I823" s="4"/>
      <c r="J823" s="4"/>
      <c r="K823" s="4"/>
      <c r="L823" s="51"/>
      <c r="M823" s="51"/>
      <c r="N823" s="51"/>
      <c r="O823" s="52"/>
      <c r="P823" s="52"/>
      <c r="Q823" s="52"/>
      <c r="R823" s="53"/>
      <c r="S823" s="53"/>
      <c r="T823" s="53"/>
      <c r="U823" s="54"/>
      <c r="V823" s="54"/>
      <c r="W823" s="54"/>
    </row>
    <row r="824">
      <c r="I824" s="4"/>
      <c r="J824" s="4"/>
      <c r="K824" s="4"/>
      <c r="L824" s="51"/>
      <c r="M824" s="51"/>
      <c r="N824" s="51"/>
      <c r="O824" s="52"/>
      <c r="P824" s="52"/>
      <c r="Q824" s="52"/>
      <c r="R824" s="53"/>
      <c r="S824" s="53"/>
      <c r="T824" s="53"/>
      <c r="U824" s="54"/>
      <c r="V824" s="54"/>
      <c r="W824" s="54"/>
    </row>
    <row r="825">
      <c r="I825" s="4"/>
      <c r="J825" s="4"/>
      <c r="K825" s="4"/>
      <c r="L825" s="51"/>
      <c r="M825" s="51"/>
      <c r="N825" s="51"/>
      <c r="O825" s="52"/>
      <c r="P825" s="52"/>
      <c r="Q825" s="52"/>
      <c r="R825" s="53"/>
      <c r="S825" s="53"/>
      <c r="T825" s="53"/>
      <c r="U825" s="54"/>
      <c r="V825" s="54"/>
      <c r="W825" s="54"/>
    </row>
    <row r="826">
      <c r="I826" s="4"/>
      <c r="J826" s="4"/>
      <c r="K826" s="4"/>
      <c r="L826" s="51"/>
      <c r="M826" s="51"/>
      <c r="N826" s="51"/>
      <c r="O826" s="52"/>
      <c r="P826" s="52"/>
      <c r="Q826" s="52"/>
      <c r="R826" s="53"/>
      <c r="S826" s="53"/>
      <c r="T826" s="53"/>
      <c r="U826" s="54"/>
      <c r="V826" s="54"/>
      <c r="W826" s="54"/>
    </row>
    <row r="827">
      <c r="I827" s="4"/>
      <c r="J827" s="4"/>
      <c r="K827" s="4"/>
      <c r="L827" s="51"/>
      <c r="M827" s="51"/>
      <c r="N827" s="51"/>
      <c r="O827" s="52"/>
      <c r="P827" s="52"/>
      <c r="Q827" s="52"/>
      <c r="R827" s="53"/>
      <c r="S827" s="53"/>
      <c r="T827" s="53"/>
      <c r="U827" s="54"/>
      <c r="V827" s="54"/>
      <c r="W827" s="54"/>
    </row>
    <row r="828">
      <c r="I828" s="4"/>
      <c r="J828" s="4"/>
      <c r="K828" s="4"/>
      <c r="L828" s="51"/>
      <c r="M828" s="51"/>
      <c r="N828" s="51"/>
      <c r="O828" s="52"/>
      <c r="P828" s="52"/>
      <c r="Q828" s="52"/>
      <c r="R828" s="53"/>
      <c r="S828" s="53"/>
      <c r="T828" s="53"/>
      <c r="U828" s="54"/>
      <c r="V828" s="54"/>
      <c r="W828" s="54"/>
    </row>
    <row r="829">
      <c r="I829" s="4"/>
      <c r="J829" s="4"/>
      <c r="K829" s="4"/>
      <c r="L829" s="51"/>
      <c r="M829" s="51"/>
      <c r="N829" s="51"/>
      <c r="O829" s="52"/>
      <c r="P829" s="52"/>
      <c r="Q829" s="52"/>
      <c r="R829" s="53"/>
      <c r="S829" s="53"/>
      <c r="T829" s="53"/>
      <c r="U829" s="54"/>
      <c r="V829" s="54"/>
      <c r="W829" s="54"/>
    </row>
    <row r="830">
      <c r="I830" s="4"/>
      <c r="J830" s="4"/>
      <c r="K830" s="4"/>
      <c r="L830" s="51"/>
      <c r="M830" s="51"/>
      <c r="N830" s="51"/>
      <c r="O830" s="52"/>
      <c r="P830" s="52"/>
      <c r="Q830" s="52"/>
      <c r="R830" s="53"/>
      <c r="S830" s="53"/>
      <c r="T830" s="53"/>
      <c r="U830" s="54"/>
      <c r="V830" s="54"/>
      <c r="W830" s="54"/>
    </row>
    <row r="831">
      <c r="I831" s="4"/>
      <c r="J831" s="4"/>
      <c r="K831" s="4"/>
      <c r="L831" s="51"/>
      <c r="M831" s="51"/>
      <c r="N831" s="51"/>
      <c r="O831" s="52"/>
      <c r="P831" s="52"/>
      <c r="Q831" s="52"/>
      <c r="R831" s="53"/>
      <c r="S831" s="53"/>
      <c r="T831" s="53"/>
      <c r="U831" s="54"/>
      <c r="V831" s="54"/>
      <c r="W831" s="54"/>
    </row>
    <row r="832">
      <c r="I832" s="4"/>
      <c r="J832" s="4"/>
      <c r="K832" s="4"/>
      <c r="L832" s="51"/>
      <c r="M832" s="51"/>
      <c r="N832" s="51"/>
      <c r="O832" s="52"/>
      <c r="P832" s="52"/>
      <c r="Q832" s="52"/>
      <c r="R832" s="53"/>
      <c r="S832" s="53"/>
      <c r="T832" s="53"/>
      <c r="U832" s="54"/>
      <c r="V832" s="54"/>
      <c r="W832" s="54"/>
    </row>
    <row r="833">
      <c r="I833" s="4"/>
      <c r="J833" s="4"/>
      <c r="K833" s="4"/>
      <c r="L833" s="51"/>
      <c r="M833" s="51"/>
      <c r="N833" s="51"/>
      <c r="O833" s="52"/>
      <c r="P833" s="52"/>
      <c r="Q833" s="52"/>
      <c r="R833" s="53"/>
      <c r="S833" s="53"/>
      <c r="T833" s="53"/>
      <c r="U833" s="54"/>
      <c r="V833" s="54"/>
      <c r="W833" s="54"/>
    </row>
    <row r="834">
      <c r="I834" s="4"/>
      <c r="J834" s="4"/>
      <c r="K834" s="4"/>
      <c r="L834" s="51"/>
      <c r="M834" s="51"/>
      <c r="N834" s="51"/>
      <c r="O834" s="52"/>
      <c r="P834" s="52"/>
      <c r="Q834" s="52"/>
      <c r="R834" s="53"/>
      <c r="S834" s="53"/>
      <c r="T834" s="53"/>
      <c r="U834" s="54"/>
      <c r="V834" s="54"/>
      <c r="W834" s="54"/>
    </row>
    <row r="835">
      <c r="I835" s="4"/>
      <c r="J835" s="4"/>
      <c r="K835" s="4"/>
      <c r="L835" s="51"/>
      <c r="M835" s="51"/>
      <c r="N835" s="51"/>
      <c r="O835" s="52"/>
      <c r="P835" s="52"/>
      <c r="Q835" s="52"/>
      <c r="R835" s="53"/>
      <c r="S835" s="53"/>
      <c r="T835" s="53"/>
      <c r="U835" s="54"/>
      <c r="V835" s="54"/>
      <c r="W835" s="54"/>
    </row>
    <row r="836">
      <c r="I836" s="4"/>
      <c r="J836" s="4"/>
      <c r="K836" s="4"/>
      <c r="L836" s="51"/>
      <c r="M836" s="51"/>
      <c r="N836" s="51"/>
      <c r="O836" s="52"/>
      <c r="P836" s="52"/>
      <c r="Q836" s="52"/>
      <c r="R836" s="53"/>
      <c r="S836" s="53"/>
      <c r="T836" s="53"/>
      <c r="U836" s="54"/>
      <c r="V836" s="54"/>
      <c r="W836" s="54"/>
    </row>
    <row r="837">
      <c r="I837" s="4"/>
      <c r="J837" s="4"/>
      <c r="K837" s="4"/>
      <c r="L837" s="51"/>
      <c r="M837" s="51"/>
      <c r="N837" s="51"/>
      <c r="O837" s="52"/>
      <c r="P837" s="52"/>
      <c r="Q837" s="52"/>
      <c r="R837" s="53"/>
      <c r="S837" s="53"/>
      <c r="T837" s="53"/>
      <c r="U837" s="54"/>
      <c r="V837" s="54"/>
      <c r="W837" s="54"/>
    </row>
    <row r="838">
      <c r="I838" s="4"/>
      <c r="J838" s="4"/>
      <c r="K838" s="4"/>
      <c r="L838" s="51"/>
      <c r="M838" s="51"/>
      <c r="N838" s="51"/>
      <c r="O838" s="52"/>
      <c r="P838" s="52"/>
      <c r="Q838" s="52"/>
      <c r="R838" s="53"/>
      <c r="S838" s="53"/>
      <c r="T838" s="53"/>
      <c r="U838" s="54"/>
      <c r="V838" s="54"/>
      <c r="W838" s="54"/>
    </row>
    <row r="839">
      <c r="I839" s="4"/>
      <c r="J839" s="4"/>
      <c r="K839" s="4"/>
      <c r="L839" s="51"/>
      <c r="M839" s="51"/>
      <c r="N839" s="51"/>
      <c r="O839" s="52"/>
      <c r="P839" s="52"/>
      <c r="Q839" s="52"/>
      <c r="R839" s="53"/>
      <c r="S839" s="53"/>
      <c r="T839" s="53"/>
      <c r="U839" s="54"/>
      <c r="V839" s="54"/>
      <c r="W839" s="54"/>
    </row>
    <row r="840">
      <c r="I840" s="4"/>
      <c r="J840" s="4"/>
      <c r="K840" s="4"/>
      <c r="L840" s="51"/>
      <c r="M840" s="51"/>
      <c r="N840" s="51"/>
      <c r="O840" s="52"/>
      <c r="P840" s="52"/>
      <c r="Q840" s="52"/>
      <c r="R840" s="53"/>
      <c r="S840" s="53"/>
      <c r="T840" s="53"/>
      <c r="U840" s="54"/>
      <c r="V840" s="54"/>
      <c r="W840" s="54"/>
    </row>
    <row r="841">
      <c r="I841" s="4"/>
      <c r="J841" s="4"/>
      <c r="K841" s="4"/>
      <c r="L841" s="51"/>
      <c r="M841" s="51"/>
      <c r="N841" s="51"/>
      <c r="O841" s="52"/>
      <c r="P841" s="52"/>
      <c r="Q841" s="52"/>
      <c r="R841" s="53"/>
      <c r="S841" s="53"/>
      <c r="T841" s="53"/>
      <c r="U841" s="54"/>
      <c r="V841" s="54"/>
      <c r="W841" s="54"/>
    </row>
    <row r="842">
      <c r="I842" s="4"/>
      <c r="J842" s="4"/>
      <c r="K842" s="4"/>
      <c r="L842" s="51"/>
      <c r="M842" s="51"/>
      <c r="N842" s="51"/>
      <c r="O842" s="52"/>
      <c r="P842" s="52"/>
      <c r="Q842" s="52"/>
      <c r="R842" s="53"/>
      <c r="S842" s="53"/>
      <c r="T842" s="53"/>
      <c r="U842" s="54"/>
      <c r="V842" s="54"/>
      <c r="W842" s="54"/>
    </row>
    <row r="843">
      <c r="I843" s="4"/>
      <c r="J843" s="4"/>
      <c r="K843" s="4"/>
      <c r="L843" s="51"/>
      <c r="M843" s="51"/>
      <c r="N843" s="51"/>
      <c r="O843" s="52"/>
      <c r="P843" s="52"/>
      <c r="Q843" s="52"/>
      <c r="R843" s="53"/>
      <c r="S843" s="53"/>
      <c r="T843" s="53"/>
      <c r="U843" s="54"/>
      <c r="V843" s="54"/>
      <c r="W843" s="54"/>
    </row>
    <row r="844">
      <c r="I844" s="4"/>
      <c r="J844" s="4"/>
      <c r="K844" s="4"/>
      <c r="L844" s="51"/>
      <c r="M844" s="51"/>
      <c r="N844" s="51"/>
      <c r="O844" s="52"/>
      <c r="P844" s="52"/>
      <c r="Q844" s="52"/>
      <c r="R844" s="53"/>
      <c r="S844" s="53"/>
      <c r="T844" s="53"/>
      <c r="U844" s="54"/>
      <c r="V844" s="54"/>
      <c r="W844" s="54"/>
    </row>
    <row r="845">
      <c r="I845" s="4"/>
      <c r="J845" s="4"/>
      <c r="K845" s="4"/>
      <c r="L845" s="51"/>
      <c r="M845" s="51"/>
      <c r="N845" s="51"/>
      <c r="O845" s="52"/>
      <c r="P845" s="52"/>
      <c r="Q845" s="52"/>
      <c r="R845" s="53"/>
      <c r="S845" s="53"/>
      <c r="T845" s="53"/>
      <c r="U845" s="54"/>
      <c r="V845" s="54"/>
      <c r="W845" s="54"/>
    </row>
    <row r="846">
      <c r="I846" s="4"/>
      <c r="J846" s="4"/>
      <c r="K846" s="4"/>
      <c r="L846" s="51"/>
      <c r="M846" s="51"/>
      <c r="N846" s="51"/>
      <c r="O846" s="52"/>
      <c r="P846" s="52"/>
      <c r="Q846" s="52"/>
      <c r="R846" s="53"/>
      <c r="S846" s="53"/>
      <c r="T846" s="53"/>
      <c r="U846" s="54"/>
      <c r="V846" s="54"/>
      <c r="W846" s="54"/>
    </row>
    <row r="847">
      <c r="I847" s="4"/>
      <c r="J847" s="4"/>
      <c r="K847" s="4"/>
      <c r="L847" s="51"/>
      <c r="M847" s="51"/>
      <c r="N847" s="51"/>
      <c r="O847" s="52"/>
      <c r="P847" s="52"/>
      <c r="Q847" s="52"/>
      <c r="R847" s="53"/>
      <c r="S847" s="53"/>
      <c r="T847" s="53"/>
      <c r="U847" s="54"/>
      <c r="V847" s="54"/>
      <c r="W847" s="54"/>
    </row>
    <row r="848">
      <c r="I848" s="4"/>
      <c r="J848" s="4"/>
      <c r="K848" s="4"/>
      <c r="L848" s="51"/>
      <c r="M848" s="51"/>
      <c r="N848" s="51"/>
      <c r="O848" s="52"/>
      <c r="P848" s="52"/>
      <c r="Q848" s="52"/>
      <c r="R848" s="53"/>
      <c r="S848" s="53"/>
      <c r="T848" s="53"/>
      <c r="U848" s="54"/>
      <c r="V848" s="54"/>
      <c r="W848" s="54"/>
    </row>
    <row r="849">
      <c r="I849" s="4"/>
      <c r="J849" s="4"/>
      <c r="K849" s="4"/>
      <c r="L849" s="51"/>
      <c r="M849" s="51"/>
      <c r="N849" s="51"/>
      <c r="O849" s="52"/>
      <c r="P849" s="52"/>
      <c r="Q849" s="52"/>
      <c r="R849" s="53"/>
      <c r="S849" s="53"/>
      <c r="T849" s="53"/>
      <c r="U849" s="54"/>
      <c r="V849" s="54"/>
      <c r="W849" s="54"/>
    </row>
    <row r="850">
      <c r="I850" s="4"/>
      <c r="J850" s="4"/>
      <c r="K850" s="4"/>
      <c r="L850" s="51"/>
      <c r="M850" s="51"/>
      <c r="N850" s="51"/>
      <c r="O850" s="52"/>
      <c r="P850" s="52"/>
      <c r="Q850" s="52"/>
      <c r="R850" s="53"/>
      <c r="S850" s="53"/>
      <c r="T850" s="53"/>
      <c r="U850" s="54"/>
      <c r="V850" s="54"/>
      <c r="W850" s="54"/>
    </row>
    <row r="851">
      <c r="I851" s="4"/>
      <c r="J851" s="4"/>
      <c r="K851" s="4"/>
      <c r="L851" s="51"/>
      <c r="M851" s="51"/>
      <c r="N851" s="51"/>
      <c r="O851" s="52"/>
      <c r="P851" s="52"/>
      <c r="Q851" s="52"/>
      <c r="R851" s="53"/>
      <c r="S851" s="53"/>
      <c r="T851" s="53"/>
      <c r="U851" s="54"/>
      <c r="V851" s="54"/>
      <c r="W851" s="54"/>
    </row>
    <row r="852">
      <c r="I852" s="4"/>
      <c r="J852" s="4"/>
      <c r="K852" s="4"/>
      <c r="L852" s="51"/>
      <c r="M852" s="51"/>
      <c r="N852" s="51"/>
      <c r="O852" s="52"/>
      <c r="P852" s="52"/>
      <c r="Q852" s="52"/>
      <c r="R852" s="53"/>
      <c r="S852" s="53"/>
      <c r="T852" s="53"/>
      <c r="U852" s="54"/>
      <c r="V852" s="54"/>
      <c r="W852" s="54"/>
    </row>
    <row r="853">
      <c r="I853" s="4"/>
      <c r="J853" s="4"/>
      <c r="K853" s="4"/>
      <c r="L853" s="51"/>
      <c r="M853" s="51"/>
      <c r="N853" s="51"/>
      <c r="O853" s="52"/>
      <c r="P853" s="52"/>
      <c r="Q853" s="52"/>
      <c r="R853" s="53"/>
      <c r="S853" s="53"/>
      <c r="T853" s="53"/>
      <c r="U853" s="54"/>
      <c r="V853" s="54"/>
      <c r="W853" s="54"/>
    </row>
    <row r="854">
      <c r="I854" s="4"/>
      <c r="J854" s="4"/>
      <c r="K854" s="4"/>
      <c r="L854" s="51"/>
      <c r="M854" s="51"/>
      <c r="N854" s="51"/>
      <c r="O854" s="52"/>
      <c r="P854" s="52"/>
      <c r="Q854" s="52"/>
      <c r="R854" s="53"/>
      <c r="S854" s="53"/>
      <c r="T854" s="53"/>
      <c r="U854" s="54"/>
      <c r="V854" s="54"/>
      <c r="W854" s="54"/>
    </row>
    <row r="855">
      <c r="I855" s="4"/>
      <c r="J855" s="4"/>
      <c r="K855" s="4"/>
      <c r="L855" s="51"/>
      <c r="M855" s="51"/>
      <c r="N855" s="51"/>
      <c r="O855" s="52"/>
      <c r="P855" s="52"/>
      <c r="Q855" s="52"/>
      <c r="R855" s="53"/>
      <c r="S855" s="53"/>
      <c r="T855" s="53"/>
      <c r="U855" s="54"/>
      <c r="V855" s="54"/>
      <c r="W855" s="54"/>
    </row>
    <row r="856">
      <c r="I856" s="4"/>
      <c r="J856" s="4"/>
      <c r="K856" s="4"/>
      <c r="L856" s="51"/>
      <c r="M856" s="51"/>
      <c r="N856" s="51"/>
      <c r="O856" s="52"/>
      <c r="P856" s="52"/>
      <c r="Q856" s="52"/>
      <c r="R856" s="53"/>
      <c r="S856" s="53"/>
      <c r="T856" s="53"/>
      <c r="U856" s="54"/>
      <c r="V856" s="54"/>
      <c r="W856" s="54"/>
    </row>
    <row r="857">
      <c r="I857" s="4"/>
      <c r="J857" s="4"/>
      <c r="K857" s="4"/>
      <c r="L857" s="51"/>
      <c r="M857" s="51"/>
      <c r="N857" s="51"/>
      <c r="O857" s="52"/>
      <c r="P857" s="52"/>
      <c r="Q857" s="52"/>
      <c r="R857" s="53"/>
      <c r="S857" s="53"/>
      <c r="T857" s="53"/>
      <c r="U857" s="54"/>
      <c r="V857" s="54"/>
      <c r="W857" s="54"/>
    </row>
    <row r="858">
      <c r="I858" s="4"/>
      <c r="J858" s="4"/>
      <c r="K858" s="4"/>
      <c r="L858" s="51"/>
      <c r="M858" s="51"/>
      <c r="N858" s="51"/>
      <c r="O858" s="52"/>
      <c r="P858" s="52"/>
      <c r="Q858" s="52"/>
      <c r="R858" s="53"/>
      <c r="S858" s="53"/>
      <c r="T858" s="53"/>
      <c r="U858" s="54"/>
      <c r="V858" s="54"/>
      <c r="W858" s="54"/>
    </row>
    <row r="859">
      <c r="I859" s="4"/>
      <c r="J859" s="4"/>
      <c r="K859" s="4"/>
      <c r="L859" s="51"/>
      <c r="M859" s="51"/>
      <c r="N859" s="51"/>
      <c r="O859" s="52"/>
      <c r="P859" s="52"/>
      <c r="Q859" s="52"/>
      <c r="R859" s="53"/>
      <c r="S859" s="53"/>
      <c r="T859" s="53"/>
      <c r="U859" s="54"/>
      <c r="V859" s="54"/>
      <c r="W859" s="54"/>
    </row>
    <row r="860">
      <c r="I860" s="4"/>
      <c r="J860" s="4"/>
      <c r="K860" s="4"/>
      <c r="L860" s="51"/>
      <c r="M860" s="51"/>
      <c r="N860" s="51"/>
      <c r="O860" s="52"/>
      <c r="P860" s="52"/>
      <c r="Q860" s="52"/>
      <c r="R860" s="53"/>
      <c r="S860" s="53"/>
      <c r="T860" s="53"/>
      <c r="U860" s="54"/>
      <c r="V860" s="54"/>
      <c r="W860" s="54"/>
    </row>
    <row r="861">
      <c r="I861" s="4"/>
      <c r="J861" s="4"/>
      <c r="K861" s="4"/>
      <c r="L861" s="51"/>
      <c r="M861" s="51"/>
      <c r="N861" s="51"/>
      <c r="O861" s="52"/>
      <c r="P861" s="52"/>
      <c r="Q861" s="52"/>
      <c r="R861" s="53"/>
      <c r="S861" s="53"/>
      <c r="T861" s="53"/>
      <c r="U861" s="54"/>
      <c r="V861" s="54"/>
      <c r="W861" s="54"/>
    </row>
    <row r="862">
      <c r="I862" s="4"/>
      <c r="J862" s="4"/>
      <c r="K862" s="4"/>
      <c r="L862" s="51"/>
      <c r="M862" s="51"/>
      <c r="N862" s="51"/>
      <c r="O862" s="52"/>
      <c r="P862" s="52"/>
      <c r="Q862" s="52"/>
      <c r="R862" s="53"/>
      <c r="S862" s="53"/>
      <c r="T862" s="53"/>
      <c r="U862" s="54"/>
      <c r="V862" s="54"/>
      <c r="W862" s="54"/>
    </row>
    <row r="863">
      <c r="I863" s="4"/>
      <c r="J863" s="4"/>
      <c r="K863" s="4"/>
      <c r="L863" s="51"/>
      <c r="M863" s="51"/>
      <c r="N863" s="51"/>
      <c r="O863" s="52"/>
      <c r="P863" s="52"/>
      <c r="Q863" s="52"/>
      <c r="R863" s="53"/>
      <c r="S863" s="53"/>
      <c r="T863" s="53"/>
      <c r="U863" s="54"/>
      <c r="V863" s="54"/>
      <c r="W863" s="54"/>
    </row>
    <row r="864">
      <c r="I864" s="4"/>
      <c r="J864" s="4"/>
      <c r="K864" s="4"/>
      <c r="L864" s="51"/>
      <c r="M864" s="51"/>
      <c r="N864" s="51"/>
      <c r="O864" s="52"/>
      <c r="P864" s="52"/>
      <c r="Q864" s="52"/>
      <c r="R864" s="53"/>
      <c r="S864" s="53"/>
      <c r="T864" s="53"/>
      <c r="U864" s="54"/>
      <c r="V864" s="54"/>
      <c r="W864" s="54"/>
    </row>
    <row r="865">
      <c r="I865" s="4"/>
      <c r="J865" s="4"/>
      <c r="K865" s="4"/>
      <c r="L865" s="51"/>
      <c r="M865" s="51"/>
      <c r="N865" s="51"/>
      <c r="O865" s="52"/>
      <c r="P865" s="52"/>
      <c r="Q865" s="52"/>
      <c r="R865" s="53"/>
      <c r="S865" s="53"/>
      <c r="T865" s="53"/>
      <c r="U865" s="54"/>
      <c r="V865" s="54"/>
      <c r="W865" s="54"/>
    </row>
    <row r="866">
      <c r="I866" s="4"/>
      <c r="J866" s="4"/>
      <c r="K866" s="4"/>
      <c r="L866" s="51"/>
      <c r="M866" s="51"/>
      <c r="N866" s="51"/>
      <c r="O866" s="52"/>
      <c r="P866" s="52"/>
      <c r="Q866" s="52"/>
      <c r="R866" s="53"/>
      <c r="S866" s="53"/>
      <c r="T866" s="53"/>
      <c r="U866" s="54"/>
      <c r="V866" s="54"/>
      <c r="W866" s="54"/>
    </row>
    <row r="867">
      <c r="I867" s="4"/>
      <c r="J867" s="4"/>
      <c r="K867" s="4"/>
      <c r="L867" s="51"/>
      <c r="M867" s="51"/>
      <c r="N867" s="51"/>
      <c r="O867" s="52"/>
      <c r="P867" s="52"/>
      <c r="Q867" s="52"/>
      <c r="R867" s="53"/>
      <c r="S867" s="53"/>
      <c r="T867" s="53"/>
      <c r="U867" s="54"/>
      <c r="V867" s="54"/>
      <c r="W867" s="54"/>
    </row>
    <row r="868">
      <c r="I868" s="4"/>
      <c r="J868" s="4"/>
      <c r="K868" s="4"/>
      <c r="L868" s="51"/>
      <c r="M868" s="51"/>
      <c r="N868" s="51"/>
      <c r="O868" s="52"/>
      <c r="P868" s="52"/>
      <c r="Q868" s="52"/>
      <c r="R868" s="53"/>
      <c r="S868" s="53"/>
      <c r="T868" s="53"/>
      <c r="U868" s="54"/>
      <c r="V868" s="54"/>
      <c r="W868" s="54"/>
    </row>
  </sheetData>
  <drawing r:id="rId1"/>
</worksheet>
</file>