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3"/>
  </bookViews>
  <sheets>
    <sheet name="readme1st" sheetId="3" r:id="rId1"/>
    <sheet name="summit 2017 budget" sheetId="1" r:id="rId2"/>
    <sheet name="Assumptions" sheetId="2" r:id="rId3"/>
    <sheet name="editors" sheetId="4" r:id="rId4"/>
  </sheets>
  <calcPr calcId="152511"/>
</workbook>
</file>

<file path=xl/calcChain.xml><?xml version="1.0" encoding="utf-8"?>
<calcChain xmlns="http://schemas.openxmlformats.org/spreadsheetml/2006/main">
  <c r="B21" i="4" l="1"/>
  <c r="B8" i="4"/>
  <c r="F24" i="1" l="1"/>
  <c r="B34" i="2"/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<sst xmlns="http://schemas.openxmlformats.org/spreadsheetml/2006/main" count="87" uniqueCount="85">
  <si>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</si>
  <si>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</si>
  <si>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</si>
  <si>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</si>
  <si>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</si>
  <si>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</si>
  <si>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</si>
  <si>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</si>
  <si>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</si>
  <si>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</si>
  <si>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</si>
  <si>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</si>
  <si>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</si>
  <si>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</si>
  <si>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</si>
  <si>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</si>
  <si>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</si>
  <si>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</si>
  <si>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</si>
  <si>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</si>
  <si>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</si>
  <si>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</si>
  <si>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</si>
  <si>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</si>
  <si>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</si>
  <si>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</si>
  <si>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</si>
  <si>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</si>
  <si>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</si>
  <si>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</si>
  <si>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</si>
  <si>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</si>
  <si>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</si>
  <si>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</si>
  <si>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</si>
  <si>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</si>
  <si>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</si>
  <si>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</si>
  <si>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</si>
  <si>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</si>
  <si>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</si>
  <si>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</si>
  <si>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</si>
  <si>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</si>
  <si>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</si>
  <si>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</si>
  <si>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</si>
  <si>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</si>
  <si>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</si>
  <si>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</si>
  <si>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</si>
  <si>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</si>
  <si>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</si>
  <si>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</si>
  <si>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</si>
  <si>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</si>
  <si>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</si>
  <si>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</si>
  <si>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</si>
  <si>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</si>
  <si>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</si>
  <si>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</si>
  <si>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</si>
  <si>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</si>
  <si>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</si>
  <si>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</si>
  <si>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</si>
  <si>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</si>
  <si>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registration fees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</si>
  <si>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</si>
  <si>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</si>
  <si>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</si>
  <si>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</si>
  <si>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</si>
  <si>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</si>
  <si>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</si>
  <si>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Summit Editor Funds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</si>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</sst>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" workbookViewId="0">
      <selection activeCell="E26" sqref="E26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6" t="s">
        <v>47</v>
      </c>
      <c r="C2" s="77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25543.399999999994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 t="s">
        <v>68</v>
      </c>
      <c r="F24" s="48">
        <f>Assumptions!B34</f>
        <v>3600</v>
      </c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 t="s">
        <v>76</v>
      </c>
      <c r="F25" s="48">
        <v>11650</v>
      </c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117456.6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2" customFormat="1" x14ac:dyDescent="0.2">
      <c r="A8" s="72" t="s">
        <v>55</v>
      </c>
      <c r="B8" s="72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4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3" customFormat="1" x14ac:dyDescent="0.2">
      <c r="A25" s="73" t="s">
        <v>60</v>
      </c>
      <c r="B25" s="73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3" customFormat="1" x14ac:dyDescent="0.2">
      <c r="A27" s="73" t="s">
        <v>61</v>
      </c>
      <c r="B27" s="73">
        <v>33</v>
      </c>
      <c r="C27" s="67"/>
    </row>
    <row r="28" spans="1:4" s="73" customFormat="1" x14ac:dyDescent="0.2">
      <c r="A28" s="73" t="s">
        <v>64</v>
      </c>
      <c r="B28" s="73">
        <f>B27*B22</f>
        <v>41.910000000000004</v>
      </c>
      <c r="C28" s="67"/>
    </row>
    <row r="29" spans="1:4" s="72" customFormat="1" x14ac:dyDescent="0.2">
      <c r="A29" s="72" t="s">
        <v>53</v>
      </c>
      <c r="B29" s="72">
        <f>(B7+B8)*B26+B7*B28</f>
        <v>7620</v>
      </c>
      <c r="C29" s="67"/>
    </row>
    <row r="30" spans="1:4" s="72" customFormat="1" x14ac:dyDescent="0.2">
      <c r="A30" s="72" t="s">
        <v>57</v>
      </c>
      <c r="B30" s="75">
        <v>8250</v>
      </c>
      <c r="C30" s="67"/>
    </row>
    <row r="31" spans="1:4" s="73" customFormat="1" x14ac:dyDescent="0.2">
      <c r="A31" s="73" t="s">
        <v>58</v>
      </c>
      <c r="B31" s="75">
        <f>B30*B22*B10</f>
        <v>52387.5</v>
      </c>
      <c r="C31" s="67"/>
    </row>
    <row r="33" spans="1:2" x14ac:dyDescent="0.2">
      <c r="A33" t="s">
        <v>44</v>
      </c>
      <c r="B33" s="75">
        <f>B29+B24+B31</f>
        <v>84556.6</v>
      </c>
    </row>
    <row r="34" spans="1:2" x14ac:dyDescent="0.2">
      <c r="A34" t="s">
        <v>67</v>
      </c>
      <c r="B34" s="75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2" sqref="B22"/>
    </sheetView>
  </sheetViews>
  <sheetFormatPr defaultRowHeight="12.75" x14ac:dyDescent="0.2"/>
  <cols>
    <col min="1" max="1" width="17.5703125" style="67" bestFit="1" customWidth="1"/>
    <col min="2" max="16384" width="9.140625" style="67"/>
  </cols>
  <sheetData>
    <row r="1" spans="1:2" x14ac:dyDescent="0.2">
      <c r="A1" s="67" t="s">
        <v>69</v>
      </c>
    </row>
    <row r="2" spans="1:2" x14ac:dyDescent="0.2">
      <c r="A2" s="67" t="s">
        <v>70</v>
      </c>
      <c r="B2" s="67">
        <v>2500</v>
      </c>
    </row>
    <row r="3" spans="1:2" x14ac:dyDescent="0.2">
      <c r="A3" s="67" t="s">
        <v>71</v>
      </c>
      <c r="B3" s="67">
        <v>1750</v>
      </c>
    </row>
    <row r="4" spans="1:2" x14ac:dyDescent="0.2">
      <c r="A4" s="67" t="s">
        <v>72</v>
      </c>
      <c r="B4" s="67">
        <v>1200</v>
      </c>
    </row>
    <row r="5" spans="1:2" x14ac:dyDescent="0.2">
      <c r="A5" s="67" t="s">
        <v>73</v>
      </c>
      <c r="B5" s="67">
        <v>2500</v>
      </c>
    </row>
    <row r="6" spans="1:2" x14ac:dyDescent="0.2">
      <c r="A6" s="67" t="s">
        <v>74</v>
      </c>
      <c r="B6" s="67">
        <v>2500</v>
      </c>
    </row>
    <row r="7" spans="1:2" x14ac:dyDescent="0.2">
      <c r="A7" s="67" t="s">
        <v>75</v>
      </c>
      <c r="B7" s="67">
        <v>1200</v>
      </c>
    </row>
    <row r="8" spans="1:2" x14ac:dyDescent="0.2">
      <c r="B8" s="67">
        <f>SUM(B2:B7)</f>
        <v>11650</v>
      </c>
    </row>
    <row r="13" spans="1:2" x14ac:dyDescent="0.2">
      <c r="A13" s="67" t="s">
        <v>78</v>
      </c>
    </row>
    <row r="14" spans="1:2" x14ac:dyDescent="0.2">
      <c r="A14" s="67" t="s">
        <v>77</v>
      </c>
      <c r="B14" s="67">
        <v>4000</v>
      </c>
    </row>
    <row r="15" spans="1:2" x14ac:dyDescent="0.2">
      <c r="A15" s="67" t="s">
        <v>79</v>
      </c>
      <c r="B15" s="67">
        <v>1000</v>
      </c>
    </row>
    <row r="16" spans="1:2" x14ac:dyDescent="0.2">
      <c r="A16" s="67" t="s">
        <v>80</v>
      </c>
      <c r="B16" s="67">
        <v>1000</v>
      </c>
    </row>
    <row r="17" spans="1:2" x14ac:dyDescent="0.2">
      <c r="A17" s="67" t="s">
        <v>81</v>
      </c>
      <c r="B17" s="67">
        <v>1000</v>
      </c>
    </row>
    <row r="18" spans="1:2" x14ac:dyDescent="0.2">
      <c r="A18" s="67" t="s">
        <v>82</v>
      </c>
      <c r="B18" s="67">
        <v>1000</v>
      </c>
    </row>
    <row r="19" spans="1:2" x14ac:dyDescent="0.2">
      <c r="A19" s="67" t="s">
        <v>83</v>
      </c>
      <c r="B19" s="67">
        <v>1000</v>
      </c>
    </row>
    <row r="20" spans="1:2" x14ac:dyDescent="0.2">
      <c r="A20" s="67" t="s">
        <v>84</v>
      </c>
      <c r="B20" s="67">
        <v>1000</v>
      </c>
    </row>
    <row r="21" spans="1:2" x14ac:dyDescent="0.2">
      <c r="B21" s="67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readme1st</vt:lpstr>
      <vt:lpstr>summit 2017 budget</vt:lpstr>
      <vt:lpstr>Assumptions</vt:lpstr>
      <vt:lpstr>editors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2017-04-30T09:50:41Z</dcterms:modified>
</cp:coreProperties>
</file>