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ell\Documents\University\2017\FYP\Code\"/>
    </mc:Choice>
  </mc:AlternateContent>
  <bookViews>
    <workbookView xWindow="0" yWindow="0" windowWidth="23040" windowHeight="9084" activeTab="1"/>
  </bookViews>
  <sheets>
    <sheet name="Desc" sheetId="2" r:id="rId1"/>
    <sheet name="Sheet1" sheetId="1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9" i="3" l="1"/>
  <c r="AA33" i="1"/>
  <c r="AA32" i="1"/>
  <c r="DC27" i="1"/>
  <c r="DC19" i="1"/>
  <c r="DC22" i="1" s="1"/>
  <c r="DC18" i="1"/>
  <c r="DC21" i="1" s="1"/>
  <c r="CW25" i="1"/>
  <c r="CS25" i="1"/>
  <c r="CO25" i="1"/>
  <c r="CK25" i="1"/>
  <c r="CG25" i="1"/>
  <c r="CC25" i="1"/>
  <c r="BY25" i="1"/>
  <c r="BU25" i="1"/>
  <c r="BQ25" i="1"/>
  <c r="BM25" i="1"/>
  <c r="BI25" i="1"/>
  <c r="BE25" i="1"/>
  <c r="BA25" i="1"/>
  <c r="AW25" i="1"/>
  <c r="AS25" i="1"/>
  <c r="AO25" i="1"/>
  <c r="AK25" i="1"/>
  <c r="AG25" i="1"/>
  <c r="AC25" i="1"/>
  <c r="Y25" i="1"/>
  <c r="U25" i="1"/>
  <c r="Q25" i="1"/>
  <c r="M25" i="1"/>
  <c r="I25" i="1"/>
  <c r="E25" i="1"/>
  <c r="U14" i="3"/>
  <c r="U45" i="3"/>
  <c r="U44" i="3"/>
  <c r="CZ27" i="1" s="1"/>
  <c r="U27" i="3"/>
  <c r="U26" i="3"/>
  <c r="U11" i="3"/>
  <c r="U10" i="3"/>
  <c r="CZ25" i="1" s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2" i="1"/>
  <c r="B21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B19" i="1"/>
  <c r="B18" i="1"/>
  <c r="DC26" i="1" l="1"/>
  <c r="DC25" i="1"/>
  <c r="I27" i="1"/>
  <c r="Y27" i="1"/>
  <c r="AO27" i="1"/>
  <c r="BE27" i="1"/>
  <c r="BU27" i="1"/>
  <c r="CK27" i="1"/>
  <c r="M27" i="1"/>
  <c r="AC27" i="1"/>
  <c r="AS27" i="1"/>
  <c r="BI27" i="1"/>
  <c r="BY27" i="1"/>
  <c r="CO27" i="1"/>
  <c r="Q27" i="1"/>
  <c r="AG27" i="1"/>
  <c r="AW27" i="1"/>
  <c r="BM27" i="1"/>
  <c r="CC27" i="1"/>
  <c r="CS27" i="1"/>
  <c r="E27" i="1"/>
  <c r="U27" i="1"/>
  <c r="AK27" i="1"/>
  <c r="BA27" i="1"/>
  <c r="BQ27" i="1"/>
  <c r="CG27" i="1"/>
  <c r="CW27" i="1"/>
  <c r="CX26" i="1"/>
  <c r="CT26" i="1"/>
  <c r="CP26" i="1"/>
  <c r="CL26" i="1"/>
  <c r="CH26" i="1"/>
  <c r="CD26" i="1"/>
  <c r="BZ26" i="1"/>
  <c r="BV26" i="1"/>
  <c r="BR26" i="1"/>
  <c r="BN26" i="1"/>
  <c r="BJ26" i="1"/>
  <c r="BF26" i="1"/>
  <c r="BB26" i="1"/>
  <c r="AX26" i="1"/>
  <c r="AT26" i="1"/>
  <c r="AP26" i="1"/>
  <c r="AL26" i="1"/>
  <c r="AH26" i="1"/>
  <c r="AD26" i="1"/>
  <c r="Z26" i="1"/>
  <c r="V26" i="1"/>
  <c r="R26" i="1"/>
  <c r="N26" i="1"/>
  <c r="J26" i="1"/>
  <c r="F26" i="1"/>
  <c r="CW26" i="1"/>
  <c r="CS26" i="1"/>
  <c r="CO26" i="1"/>
  <c r="CK26" i="1"/>
  <c r="CG26" i="1"/>
  <c r="CC26" i="1"/>
  <c r="BY26" i="1"/>
  <c r="BU26" i="1"/>
  <c r="BQ26" i="1"/>
  <c r="BM26" i="1"/>
  <c r="BI26" i="1"/>
  <c r="BE26" i="1"/>
  <c r="BA26" i="1"/>
  <c r="AW26" i="1"/>
  <c r="AS26" i="1"/>
  <c r="AO26" i="1"/>
  <c r="AK26" i="1"/>
  <c r="AG26" i="1"/>
  <c r="AC26" i="1"/>
  <c r="Y26" i="1"/>
  <c r="U26" i="1"/>
  <c r="Q26" i="1"/>
  <c r="M26" i="1"/>
  <c r="I26" i="1"/>
  <c r="E26" i="1"/>
  <c r="CZ26" i="1"/>
  <c r="CV26" i="1"/>
  <c r="CR26" i="1"/>
  <c r="CN26" i="1"/>
  <c r="CJ26" i="1"/>
  <c r="CF26" i="1"/>
  <c r="CB26" i="1"/>
  <c r="BX26" i="1"/>
  <c r="BT26" i="1"/>
  <c r="BP26" i="1"/>
  <c r="BL26" i="1"/>
  <c r="BH26" i="1"/>
  <c r="BD26" i="1"/>
  <c r="AZ26" i="1"/>
  <c r="AV26" i="1"/>
  <c r="AR26" i="1"/>
  <c r="AN26" i="1"/>
  <c r="AJ26" i="1"/>
  <c r="AF26" i="1"/>
  <c r="AB26" i="1"/>
  <c r="X26" i="1"/>
  <c r="T26" i="1"/>
  <c r="P26" i="1"/>
  <c r="L26" i="1"/>
  <c r="H26" i="1"/>
  <c r="D26" i="1"/>
  <c r="U30" i="3"/>
  <c r="CY26" i="1"/>
  <c r="CU26" i="1"/>
  <c r="CQ26" i="1"/>
  <c r="CM26" i="1"/>
  <c r="CI26" i="1"/>
  <c r="CE26" i="1"/>
  <c r="CA26" i="1"/>
  <c r="G26" i="1"/>
  <c r="W26" i="1"/>
  <c r="AM26" i="1"/>
  <c r="BC26" i="1"/>
  <c r="BS26" i="1"/>
  <c r="C26" i="1"/>
  <c r="AI26" i="1"/>
  <c r="AY26" i="1"/>
  <c r="B26" i="1"/>
  <c r="K26" i="1"/>
  <c r="AA26" i="1"/>
  <c r="AQ26" i="1"/>
  <c r="BG26" i="1"/>
  <c r="BW26" i="1"/>
  <c r="S26" i="1"/>
  <c r="BO26" i="1"/>
  <c r="O26" i="1"/>
  <c r="AE26" i="1"/>
  <c r="AU26" i="1"/>
  <c r="BK26" i="1"/>
  <c r="B27" i="1"/>
  <c r="F25" i="1"/>
  <c r="J25" i="1"/>
  <c r="N25" i="1"/>
  <c r="R25" i="1"/>
  <c r="V25" i="1"/>
  <c r="Z25" i="1"/>
  <c r="AD25" i="1"/>
  <c r="AH25" i="1"/>
  <c r="AL25" i="1"/>
  <c r="AP25" i="1"/>
  <c r="AT25" i="1"/>
  <c r="AX25" i="1"/>
  <c r="BB25" i="1"/>
  <c r="BF25" i="1"/>
  <c r="BJ25" i="1"/>
  <c r="BN25" i="1"/>
  <c r="BR25" i="1"/>
  <c r="BV25" i="1"/>
  <c r="BZ25" i="1"/>
  <c r="CD25" i="1"/>
  <c r="CH25" i="1"/>
  <c r="CL25" i="1"/>
  <c r="CP25" i="1"/>
  <c r="CT25" i="1"/>
  <c r="CX25" i="1"/>
  <c r="F27" i="1"/>
  <c r="J27" i="1"/>
  <c r="N27" i="1"/>
  <c r="R27" i="1"/>
  <c r="V27" i="1"/>
  <c r="Z27" i="1"/>
  <c r="AD27" i="1"/>
  <c r="AH27" i="1"/>
  <c r="AL27" i="1"/>
  <c r="AP27" i="1"/>
  <c r="AT27" i="1"/>
  <c r="AX27" i="1"/>
  <c r="BB27" i="1"/>
  <c r="BF27" i="1"/>
  <c r="BJ27" i="1"/>
  <c r="BN27" i="1"/>
  <c r="BR27" i="1"/>
  <c r="BV27" i="1"/>
  <c r="BZ27" i="1"/>
  <c r="CD27" i="1"/>
  <c r="CH27" i="1"/>
  <c r="CL27" i="1"/>
  <c r="CP27" i="1"/>
  <c r="CT27" i="1"/>
  <c r="CX27" i="1"/>
  <c r="U48" i="3"/>
  <c r="C25" i="1"/>
  <c r="G25" i="1"/>
  <c r="K25" i="1"/>
  <c r="O25" i="1"/>
  <c r="S25" i="1"/>
  <c r="W25" i="1"/>
  <c r="AA25" i="1"/>
  <c r="AE25" i="1"/>
  <c r="AI25" i="1"/>
  <c r="AM25" i="1"/>
  <c r="AQ25" i="1"/>
  <c r="AU25" i="1"/>
  <c r="AY25" i="1"/>
  <c r="BC25" i="1"/>
  <c r="BG25" i="1"/>
  <c r="BK25" i="1"/>
  <c r="BO25" i="1"/>
  <c r="BS25" i="1"/>
  <c r="BW25" i="1"/>
  <c r="CA25" i="1"/>
  <c r="CE25" i="1"/>
  <c r="CI25" i="1"/>
  <c r="CM25" i="1"/>
  <c r="CQ25" i="1"/>
  <c r="CU25" i="1"/>
  <c r="CY25" i="1"/>
  <c r="C27" i="1"/>
  <c r="G27" i="1"/>
  <c r="K27" i="1"/>
  <c r="O27" i="1"/>
  <c r="S27" i="1"/>
  <c r="W27" i="1"/>
  <c r="AA27" i="1"/>
  <c r="AE27" i="1"/>
  <c r="AI27" i="1"/>
  <c r="AM27" i="1"/>
  <c r="AQ27" i="1"/>
  <c r="AU27" i="1"/>
  <c r="AY27" i="1"/>
  <c r="BC27" i="1"/>
  <c r="BG27" i="1"/>
  <c r="BK27" i="1"/>
  <c r="BO27" i="1"/>
  <c r="BS27" i="1"/>
  <c r="BW27" i="1"/>
  <c r="CA27" i="1"/>
  <c r="CE27" i="1"/>
  <c r="CI27" i="1"/>
  <c r="CM27" i="1"/>
  <c r="CQ27" i="1"/>
  <c r="CU27" i="1"/>
  <c r="CY27" i="1"/>
  <c r="B25" i="1"/>
  <c r="D25" i="1"/>
  <c r="H25" i="1"/>
  <c r="L25" i="1"/>
  <c r="P25" i="1"/>
  <c r="T25" i="1"/>
  <c r="X25" i="1"/>
  <c r="AB25" i="1"/>
  <c r="AF25" i="1"/>
  <c r="AJ25" i="1"/>
  <c r="AN25" i="1"/>
  <c r="AR25" i="1"/>
  <c r="AV25" i="1"/>
  <c r="AZ25" i="1"/>
  <c r="BD25" i="1"/>
  <c r="BH25" i="1"/>
  <c r="BL25" i="1"/>
  <c r="BP25" i="1"/>
  <c r="BT25" i="1"/>
  <c r="BX25" i="1"/>
  <c r="CB25" i="1"/>
  <c r="CF25" i="1"/>
  <c r="CJ25" i="1"/>
  <c r="CN25" i="1"/>
  <c r="CR25" i="1"/>
  <c r="CV25" i="1"/>
  <c r="D27" i="1"/>
  <c r="H27" i="1"/>
  <c r="L27" i="1"/>
  <c r="P27" i="1"/>
  <c r="T27" i="1"/>
  <c r="X27" i="1"/>
  <c r="AB27" i="1"/>
  <c r="AF27" i="1"/>
  <c r="AJ27" i="1"/>
  <c r="AN27" i="1"/>
  <c r="AR27" i="1"/>
  <c r="AV27" i="1"/>
  <c r="AZ27" i="1"/>
  <c r="BD27" i="1"/>
  <c r="BH27" i="1"/>
  <c r="BL27" i="1"/>
  <c r="BP27" i="1"/>
  <c r="BT27" i="1"/>
  <c r="BX27" i="1"/>
  <c r="CB27" i="1"/>
  <c r="CF27" i="1"/>
  <c r="CJ27" i="1"/>
  <c r="CN27" i="1"/>
  <c r="CR27" i="1"/>
  <c r="CV27" i="1"/>
</calcChain>
</file>

<file path=xl/sharedStrings.xml><?xml version="1.0" encoding="utf-8"?>
<sst xmlns="http://schemas.openxmlformats.org/spreadsheetml/2006/main" count="400" uniqueCount="238">
  <si>
    <t>Motor Name</t>
  </si>
  <si>
    <t>Kv</t>
  </si>
  <si>
    <t>Max Watts</t>
  </si>
  <si>
    <t>Max RPM</t>
  </si>
  <si>
    <t>Timing</t>
  </si>
  <si>
    <t>Poles</t>
  </si>
  <si>
    <t>Idle Current</t>
  </si>
  <si>
    <t>__Idle Voltage</t>
  </si>
  <si>
    <t>Resistance</t>
  </si>
  <si>
    <t>Weight</t>
  </si>
  <si>
    <t>Shaft Diameter</t>
  </si>
  <si>
    <t>Link</t>
  </si>
  <si>
    <t>Company</t>
  </si>
  <si>
    <t>A05-10S</t>
  </si>
  <si>
    <t>20-25</t>
  </si>
  <si>
    <t>Length Metric</t>
  </si>
  <si>
    <t>Diameter Metric</t>
  </si>
  <si>
    <t>https://hackermotorusa.com/shop/hacker-brushless-motors/outrunners/a05-10s/</t>
  </si>
  <si>
    <t>A05-13S</t>
  </si>
  <si>
    <t>https://hackermotorusa.com/shop/hacker-brushless-motors/outrunners/a05-13s/</t>
  </si>
  <si>
    <t>A10-12S</t>
  </si>
  <si>
    <t>Switching Frequency</t>
  </si>
  <si>
    <t>8-16</t>
  </si>
  <si>
    <t>https://hackermotorusa.com/shop/hacker-brushless-motors/outrunners/a10-12s/</t>
  </si>
  <si>
    <t>A10-15S</t>
  </si>
  <si>
    <t>https://hackermotorusa.com/shop/hacker-brushless-motors/outrunners/a10-15s/</t>
  </si>
  <si>
    <t>A10-13L</t>
  </si>
  <si>
    <t>https://hackermotorusa.com/shop/hacker-brushless-motors/outrunners/a10-13l/</t>
  </si>
  <si>
    <t>A10-7L</t>
  </si>
  <si>
    <t>https://hackermotorusa.com/shop/hacker-brushless-motors/outrunners/a10-7l/</t>
  </si>
  <si>
    <t>A10-9L</t>
  </si>
  <si>
    <t>https://hackermotorusa.com/shop/hacker-brushless-motors/outrunners/a10-9l/</t>
  </si>
  <si>
    <t>A20-34 S EVO</t>
  </si>
  <si>
    <t>https://hackermotorusa.com/shop/hacker-brushless-motors/outrunners/a20-34-s-evo/</t>
  </si>
  <si>
    <t>A20-50 S EVO</t>
  </si>
  <si>
    <t>https://hackermotorusa.com/shop/hacker-brushless-motors/outrunners/a20-50-s-evo/</t>
  </si>
  <si>
    <t>A20-26 M EVO</t>
  </si>
  <si>
    <t>https://hackermotorusa.com/shop/hacker-brushless-motors/outrunners/a20-26-m-evo/</t>
  </si>
  <si>
    <t>A20-30 M EVO</t>
  </si>
  <si>
    <t>https://hackermotorusa.com/shop/hacker-brushless-motors/outrunners/a20-30-m-evo/</t>
  </si>
  <si>
    <t>A20-12 L 10 pole EVO</t>
  </si>
  <si>
    <t>https://hackermotorusa.com/shop/hacker-brushless-motors/outrunners/a20-12-l-10-pole-evo/</t>
  </si>
  <si>
    <t>A20-20 L EVO</t>
  </si>
  <si>
    <t>https://hackermotorusa.com/shop/hacker-brushless-motors/outrunners/a20-20-l-evo/</t>
  </si>
  <si>
    <t>A20-22 L EVO</t>
  </si>
  <si>
    <t>https://hackermotorusa.com/shop/hacker-brushless-motors/outrunners/a20-22-l-evo/</t>
  </si>
  <si>
    <t>A20-12 XL EVO</t>
  </si>
  <si>
    <t>https://hackermotorusa.com/shop/hacker-brushless-motors/outrunners/a20-12-xl-evo/</t>
  </si>
  <si>
    <t>A20-6 XL 10 pole EVO</t>
  </si>
  <si>
    <t>https://hackermotorusa.com/shop/hacker-brushless-motors/outrunners/a20-6-xl-10-pole-evo/</t>
  </si>
  <si>
    <t>A20-6 XL 8 pole EVO</t>
  </si>
  <si>
    <t>https://hackermotorusa.com/shop/hacker-brushless-motors/outrunners/a20-6-xl-8-pole-evo/</t>
  </si>
  <si>
    <t>A20-8XL EVO</t>
  </si>
  <si>
    <t>https://hackermotorusa.com/shop/hacker-brushless-motors/outrunners/a20-8xl-evo-kv-1500/</t>
  </si>
  <si>
    <t>A20-33 S V3</t>
  </si>
  <si>
    <t>https://hackermotorusa.com/shop/hacker-brushless-motors/outrunners/a30-22-s-v3/</t>
  </si>
  <si>
    <t>A30-28 S V3</t>
  </si>
  <si>
    <t>https://hackermotorusa.com/shop/hacker-brushless-motors/outrunners/a30-28-s-v3/</t>
  </si>
  <si>
    <t>A30-42S-UAV</t>
  </si>
  <si>
    <t>https://hackermotorusa.com/shop/hacker-brushless-motors/outrunners/a30-42s-uav-shaft-with-lht/</t>
  </si>
  <si>
    <t>https://hackermotorusa.com/shop/hacker-brushless-motors/outrunners/a30-42s-uav-shaft-with-rht/</t>
  </si>
  <si>
    <t>A30-52S-UAV</t>
  </si>
  <si>
    <t>https://hackermotorusa.com/shop/hacker-brushless-motors/outrunners/a30-52s-uav-shaft-with-lht/</t>
  </si>
  <si>
    <t>https://hackermotorusa.com/shop/hacker-brushless-motors/outrunners/a30-12-m-v3/</t>
  </si>
  <si>
    <t>https://hackermotorusa.com/shop/hacker-brushless-motors/outrunners/a30-14-m-v2-6-pole/</t>
  </si>
  <si>
    <t>A30-12 M V3</t>
  </si>
  <si>
    <t>A30-14 M V2</t>
  </si>
  <si>
    <t>A30-16 M V3</t>
  </si>
  <si>
    <t>https://hackermotorusa.com/shop/hacker-brushless-motors/outrunners/a30-16-m-v3/</t>
  </si>
  <si>
    <t>A30-18 M V2</t>
  </si>
  <si>
    <t>https://hackermotorusa.com/shop/hacker-brushless-motors/outrunners/a30-18-m-v2-6-pole/</t>
  </si>
  <si>
    <t>A30-24M-UAV</t>
  </si>
  <si>
    <t>https://hackermotorusa.com/shop/hacker-brushless-motors/outrunners/a30-24m-uav-shaft-with-lht/</t>
  </si>
  <si>
    <t>A30-30M-UAV</t>
  </si>
  <si>
    <t>https://hackermotorusa.com/shop/hacker-brushless-motors/outrunners/a30-30m-uav-shaft-with-lht/</t>
  </si>
  <si>
    <t>A30-10 L V3</t>
  </si>
  <si>
    <t>https://hackermotorusa.com/shop/hacker-brushless-motors/outrunners/a30-10-l-v3/</t>
  </si>
  <si>
    <t>A30-12 L V2 6 pole</t>
  </si>
  <si>
    <t>https://hackermotorusa.com/shop/hacker-brushless-motors/outrunners/a30-12-l-v2-6-pole/</t>
  </si>
  <si>
    <t>A30-12 L V3</t>
  </si>
  <si>
    <t>https://hackermotorusa.com/shop/hacker-brushless-motors/outrunners/a30-12-l-v3/</t>
  </si>
  <si>
    <t>A30-14 L V3</t>
  </si>
  <si>
    <t>https://hackermotorusa.com/shop/hacker-brushless-motors/outrunners/a30-14-l-v3/</t>
  </si>
  <si>
    <t>A30-18L-UAV</t>
  </si>
  <si>
    <t>https://hackermotorusa.com/shop/hacker-brushless-motors/outrunners/a30-18l-uav-shaft-with-lht/</t>
  </si>
  <si>
    <t>A30-28L-UAV</t>
  </si>
  <si>
    <t>https://hackermotorusa.com/shop/hacker-brushless-motors/outrunners/a30-28l-uav-shaft-with-lht/</t>
  </si>
  <si>
    <t>A30-10 XL V3</t>
  </si>
  <si>
    <t>https://hackermotorusa.com/shop/hacker-brushless-motors/outrunners/a30-10-xl-v3/</t>
  </si>
  <si>
    <t>A30-12 XL V3</t>
  </si>
  <si>
    <t>https://hackermotorusa.com/shop/hacker-brushless-motors/outrunners/a30-12-xl-v3/</t>
  </si>
  <si>
    <t>A30-8 XL V3</t>
  </si>
  <si>
    <t>https://hackermotorusa.com/shop/hacker-brushless-motors/outrunners/a30-8-xl-v3/</t>
  </si>
  <si>
    <t>A40-10S V2 14 pole</t>
  </si>
  <si>
    <t>https://hackermotorusa.com/shop/hacker-brushless-motors/outrunners/a40-10s-v2-14-pole/</t>
  </si>
  <si>
    <t>A40-10S V2 8 pole</t>
  </si>
  <si>
    <t>https://hackermotorusa.com/shop/hacker-brushless-motors/outrunners/a40-10s-v2-8-pole/</t>
  </si>
  <si>
    <t>A40-12S V2 8 pole</t>
  </si>
  <si>
    <t>https://hackermotorusa.com/shop/hacker-brushless-motors/outrunners/a40-12s-v2-8-pole/</t>
  </si>
  <si>
    <t>A40-16S V2 8 pole</t>
  </si>
  <si>
    <t>https://hackermotorusa.com/shop/hacker-brushless-motors/outrunners/a40-16s-v2-8-pole/</t>
  </si>
  <si>
    <t>A40-10L V2 14 pole</t>
  </si>
  <si>
    <t>https://hackermotorusa.com/shop/hacker-brushless-motors/outrunners/a40-10l-v2-14-pole/</t>
  </si>
  <si>
    <t>A40-10L V2 8 pole</t>
  </si>
  <si>
    <t>https://hackermotorusa.com/shop/hacker-brushless-motors/outrunners/a40-10l-v2-8-pole/</t>
  </si>
  <si>
    <t>A40-12L V2 14 pole</t>
  </si>
  <si>
    <t>https://hackermotorusa.com/shop/hacker-brushless-motors/outrunners/a40-12l-v2-14-pole/</t>
  </si>
  <si>
    <t>A40-14L V2 14 pole</t>
  </si>
  <si>
    <t>https://hackermotorusa.com/shop/hacker-brushless-motors/outrunners/a40-14l-v2-14-pole/</t>
  </si>
  <si>
    <t>A40-8L V2 8 pole</t>
  </si>
  <si>
    <t>https://hackermotorusa.com/shop/hacker-brushless-motors/outrunners/a40-8l-v2-8-pole/</t>
  </si>
  <si>
    <t>A40-14S V2 14 pole</t>
  </si>
  <si>
    <t>https://hackermotorusa.com/shop/hacker-brushless-motors/outrunners/a40-14s-v2-14-pole/</t>
  </si>
  <si>
    <t>A50-10L Turnado V3</t>
  </si>
  <si>
    <t>A50-14 XS V3</t>
  </si>
  <si>
    <t>https://hackermotorusa.com/shop/hacker-brushless-motors/outrunners/a50-14-xs-v3/</t>
  </si>
  <si>
    <t>A50-14L Turnado V3</t>
  </si>
  <si>
    <t>A50-12 S V4</t>
  </si>
  <si>
    <t>https://hackermotorusa.com/shop/hacker-brushless-motors/outrunners/a50-12-s-v3-2/</t>
  </si>
  <si>
    <t>A50-14 S V3</t>
  </si>
  <si>
    <t>https://hackermotorusa.com/shop/hacker-brushless-motors/outrunners/a50-14-s-v3/</t>
  </si>
  <si>
    <t>A50-16 S V3</t>
  </si>
  <si>
    <t>https://hackermotorusa.com/shop/hacker-brushless-motors/outrunners/a50-16-s-v3/</t>
  </si>
  <si>
    <t>A50-6S Turnado V3</t>
  </si>
  <si>
    <t>https://hackermotorusa.com/shop/hacker-brushless-motors/outrunners/a50-6s-turnado-v3/</t>
  </si>
  <si>
    <t>A50-8S Turnado V3</t>
  </si>
  <si>
    <t>https://hackermotorusa.com/shop/hacker-brushless-motors/outrunners/a50-8s-turnado-v3/</t>
  </si>
  <si>
    <t>https://hackermotorusa.com/shop/hacker-brushless-motors/outrunners/a50-10-l-turnado-v3/</t>
  </si>
  <si>
    <t>A50-12 L V3</t>
  </si>
  <si>
    <t>https://hackermotorusa.com/shop/hacker-brushless-motors/outrunners/a50-12-l-v3/</t>
  </si>
  <si>
    <t>A50-14 L V3</t>
  </si>
  <si>
    <t>https://hackermotorusa.com/shop/hacker-brushless-motors/outrunners/a50-14-l-v3/</t>
  </si>
  <si>
    <t>https://hackermotorusa.com/shop/hacker-brushless-motors/outrunners/a50-14l-turnado-v3-with-long-shaft/</t>
  </si>
  <si>
    <t>A50-16 L V3</t>
  </si>
  <si>
    <t>https://hackermotorusa.com/shop/hacker-brushless-motors/outrunners/a50-16-l-v3/</t>
  </si>
  <si>
    <t>A50-12L Turnado V3</t>
  </si>
  <si>
    <t>https://hackermotorusa.com/shop/hacker-brushless-motors/outrunners/a50-12l-turnado-v3-with-long-shaft/</t>
  </si>
  <si>
    <t>A60-5XS V4 28 pole</t>
  </si>
  <si>
    <t>https://hackermotorusa.com/shop/hacker-brushless-motors/outrunners/a60/a60-5xs-v4-28-pole-1900-watt-brushless-motor-420-rpmvolt/</t>
  </si>
  <si>
    <t>A60-6XS V4 28 pole</t>
  </si>
  <si>
    <t>https://hackermotorusa.com/shop/hacker-brushless-motors/outrunners/a60-6xs-v4-28-pole-1900-watt-brushless-motor-370-rpmvolt/</t>
  </si>
  <si>
    <t>A60-7XS V4 28 pole</t>
  </si>
  <si>
    <t>https://hackermotorusa.com/shop/hacker-brushless-motors/outrunners/a60/a60-7xs-v4-28-pole-2400-watt-brushless-motor-320-rpmvolt/</t>
  </si>
  <si>
    <t>A60-5S V4 28 pole</t>
  </si>
  <si>
    <t>https://hackermotorusa.com/shop/hacker-brushless-motors/outrunners/a60/a60-5s-v2-28-pole-copy/</t>
  </si>
  <si>
    <t>A60-7S V4 28 pole</t>
  </si>
  <si>
    <t>https://hackermotorusa.com/shop/hacker-brushless-motors/outrunners/a60/a60-7s-v4-28-pole-3400-watt-brushless-motor-kv/</t>
  </si>
  <si>
    <t>A60-7S V2 28 pole</t>
  </si>
  <si>
    <t>https://hackermotorusa.com/shop/hacker-brushless-motors/outrunners/a60/a60-7s-v2-28-pole/</t>
  </si>
  <si>
    <t>A60-8S V4 28 pole</t>
  </si>
  <si>
    <t>https://hackermotorusa.com/shop/hacker-brushless-motors/outrunners/a60/a60-8s-v4-28-pole-2800-watt-brushless-motor-188-kv/</t>
  </si>
  <si>
    <t>A60-20S V2 28 Pole</t>
  </si>
  <si>
    <t>https://hackermotorusa.com/shop/hacker-brushless-motors/outrunners/a60/a60-20s-v2-28-pole-kv245/</t>
  </si>
  <si>
    <t>A60-22S V2 28 pole</t>
  </si>
  <si>
    <t>https://hackermotorusa.com/shop/hacker-brushless-motors/outrunners/a60-22s-v2-28-pole-kv217/</t>
  </si>
  <si>
    <t>A60-24S V2 28 pole</t>
  </si>
  <si>
    <t>https://hackermotorusa.com/shop/hacker-brushless-motors/outrunners/a60-24s-v2-28-pole-kv195/</t>
  </si>
  <si>
    <t>A60-16M V4 14 pole</t>
  </si>
  <si>
    <t>https://hackermotorusa.com/shop/hacker-brushless-motors/outrunners/a60/a60-16m-v4-28-pole-3400-watt-brushless-motor-215-kv/</t>
  </si>
  <si>
    <t>A60-16 M</t>
  </si>
  <si>
    <t>https://hackermotorusa.com/shop/hacker-brushless-motors/outrunners/a60-16-m-kv-215/</t>
  </si>
  <si>
    <t>A60-18M V4 14 pole</t>
  </si>
  <si>
    <t>https://hackermotorusa.com/shop/hacker-brushless-motors/outrunners/a60/a60-18m-v4-28-pole-3400-watt-brushless-motor-215-kv-copy/</t>
  </si>
  <si>
    <t>A60-18 M</t>
  </si>
  <si>
    <t>https://hackermotorusa.com/shop/hacker-brushless-motors/outrunners/a60/a60-18-m-kv-190/</t>
  </si>
  <si>
    <t>A60-20 M</t>
  </si>
  <si>
    <t>https://hackermotorusa.com/shop/hacker-brushless-motors/outrunners/a60-20-m-kv-170/</t>
  </si>
  <si>
    <t>A60-20M V4 14 pole</t>
  </si>
  <si>
    <t>https://hackermotorusa.com/shop/hacker-brushless-motors/outrunners/a60/a60-20m-v4-14-pole-2700-watt-brushless-motor-170-kv/</t>
  </si>
  <si>
    <t>A60-14L V4 14 pole</t>
  </si>
  <si>
    <t>https://hackermotorusa.com/shop/hacker-brushless-motors/outrunners/a60/a60-14l-v4-14-pole-3000-watt-brushless-motor-192-kv/</t>
  </si>
  <si>
    <t>A60-14 L</t>
  </si>
  <si>
    <t>https://hackermotorusa.com/shop/hacker-brushless-motors/outrunners/a60/a60-14-l-kv-192/</t>
  </si>
  <si>
    <t>A60-16L V4 14 pole</t>
  </si>
  <si>
    <t>https://hackermotorusa.com/shop/hacker-brushless-motors/outrunners/a60/a60-16l-v4-14-pole-3100-watt-brushless-motor-168-kv/</t>
  </si>
  <si>
    <t>A60-16 L</t>
  </si>
  <si>
    <t>https://hackermotorusa.com/shop/hacker-brushless-motors/outrunners/a60/a60-16-l-kv-168/</t>
  </si>
  <si>
    <t>A60-18L V4 14 pole</t>
  </si>
  <si>
    <t>https://hackermotorusa.com/shop/hacker-brushless-motors/outrunners/a60/a60-18l-v4-14-pole-3300-watt-brushless-motor-149-kv/</t>
  </si>
  <si>
    <t>A60-18 L</t>
  </si>
  <si>
    <t>https://hackermotorusa.com/shop/hacker-brushless-motors/outrunners/a60/a60-18-l-kv-149/</t>
  </si>
  <si>
    <t>Q80-13XS F3A</t>
  </si>
  <si>
    <t>https://hackermotorusa.com/shop/hacker-brushless-motors/outrunners/q80-13xs-f3a/</t>
  </si>
  <si>
    <t>Q80-14XS F3A</t>
  </si>
  <si>
    <t>https://hackermotorusa.com/shop/hacker-brushless-motors/outrunners/q80-14xs-f3a/</t>
  </si>
  <si>
    <t>Q80-11S 28 pole</t>
  </si>
  <si>
    <t>https://hackermotorusa.com/shop/hacker-brushless-motors/outrunners/q80-11s-28-pole-f3a/</t>
  </si>
  <si>
    <t>Q80-13S 20 pole F3A</t>
  </si>
  <si>
    <t>https://hackermotorusa.com/shop/hacker-brushless-motors/outrunners/q80-13s-20-pole-f3a/</t>
  </si>
  <si>
    <t>Q80-13S 28 pole</t>
  </si>
  <si>
    <t>https://hackermotorusa.com/shop/hacker-brushless-motors/outrunners/q80-13s-28-pole/</t>
  </si>
  <si>
    <t>Q80-7M V2</t>
  </si>
  <si>
    <t>https://hackermotorusa.com/shop/hacker-brushless-motors/outrunners/hacker-q80-brushless-motor/q80-7m-v2-5500-watt-brushless-motor-10s/</t>
  </si>
  <si>
    <t>Q80-8M V2</t>
  </si>
  <si>
    <t>https://hackermotorusa.com/shop/hacker-brushless-motors/outrunners/hacker-q80-brushless-motor/q80-8m-v2-5500-watt-brushless-motor-12s/</t>
  </si>
  <si>
    <t>Q80-11M V2</t>
  </si>
  <si>
    <t>https://hackermotorusa.com/shop/hacker-brushless-motors/outrunners/hacker-q80-brushless-motor/q80-11m-4500-watt-brushless-motor/</t>
  </si>
  <si>
    <t>Q80-5L V2</t>
  </si>
  <si>
    <t>https://hackermotorusa.com/shop/hacker-brushless-motors/outrunners/hacker-q80-brushless-motor/q80-5l-brushless-motor/</t>
  </si>
  <si>
    <t>Q80-6L V2</t>
  </si>
  <si>
    <t>https://hackermotorusa.com/shop/hacker-brushless-motors/outrunners/hacker-q80-brushless-motor/q80-6l-brushless-motor/</t>
  </si>
  <si>
    <t>Q80-7L V2</t>
  </si>
  <si>
    <t>https://hackermotorusa.com/shop/hacker-brushless-motors/outrunners/hacker-q80-brushless-motor/q80-7l/</t>
  </si>
  <si>
    <t>Q100-6M</t>
  </si>
  <si>
    <t>https://hackermotorusa.com/shop/hacker-brushless-motors/outrunners/hacker-q100-9500-watt-brushless-motors/q100-6m-9300-watt-brushless-motor-168-rpm-per-volt/</t>
  </si>
  <si>
    <t>Q100-7M</t>
  </si>
  <si>
    <t>https://hackermotorusa.com/shop/hacker-brushless-motors/outrunners/hacker-q100-9500-watt-brushless-motors/q100-7m-9500-watt-brushless-motor-copy/</t>
  </si>
  <si>
    <t>Q100-8M</t>
  </si>
  <si>
    <t>https://hackermotorusa.com/shop/hacker-brushless-motors/outrunners/hacker-q100-9500-watt-brushless-motors/q100-8m-8800-watt-brushless-motor/</t>
  </si>
  <si>
    <t>Q100-9M</t>
  </si>
  <si>
    <t>https://hackermotorusa.com/shop/hacker-brushless-motors/outrunners/hacker-q100-9500-watt-brushless-motors/q100-9m-7100-watt-brushless-motor/</t>
  </si>
  <si>
    <t>Q100-5L</t>
  </si>
  <si>
    <t>https://hackermotorusa.com/shop/hacker-brushless-motors/outrunners/hacker-q100-9500-watt-brushless-motors/q100-5l-11000-watt-brushless-motor/</t>
  </si>
  <si>
    <t>A100-10</t>
  </si>
  <si>
    <t>https://hackermotorusa.com/shop/hacker-brushless-motors/outrunners/a100-10/</t>
  </si>
  <si>
    <t>A150-10</t>
  </si>
  <si>
    <t>https://hackermotorusa.com/shop/hacker-brushless-motors/outrunners/a150-10/</t>
  </si>
  <si>
    <t>A150-8</t>
  </si>
  <si>
    <t>https://hackermotorusa.com/shop/hacker-brushless-motors/outrunners/a150-8/</t>
  </si>
  <si>
    <t>A200-6</t>
  </si>
  <si>
    <t>A200-8</t>
  </si>
  <si>
    <t>https://hackermotorusa.com/shop/hacker-brushless-motors/outrunners/a200/a200-6/</t>
  </si>
  <si>
    <t>https://hackermotorusa.com/shop/hacker-brushless-motors/outrunners/a200-8/</t>
  </si>
  <si>
    <t>Hacker USA</t>
  </si>
  <si>
    <t>Scorpion</t>
  </si>
  <si>
    <t>Need a way of predicting the Rm and Io of a motor as if I have a generic model then I can run a chosen propeller through a generic motor database and work out efficiency (power usage)</t>
  </si>
  <si>
    <t>Length*Diam</t>
  </si>
  <si>
    <t>Length*Diam^2</t>
  </si>
  <si>
    <t>Length*Diam*Kv</t>
  </si>
  <si>
    <t>Length*Diam^2*Kv</t>
  </si>
  <si>
    <t>Rm</t>
  </si>
  <si>
    <t>Io</t>
  </si>
  <si>
    <t>Max Power</t>
  </si>
  <si>
    <t>all based on Kv????</t>
  </si>
  <si>
    <t>Rm_pred</t>
  </si>
  <si>
    <t>Io_pred</t>
  </si>
  <si>
    <t>MaxWatts_pred</t>
  </si>
  <si>
    <t>Sk3 4240-620kv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</si>
</sst>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817C7C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Sheet1!$B$4:$CZ$4</c:f>
              <c:numCache>
                <c:formatCode>General</c:formatCode>
                <c:ptCount val="103"/>
                <c:pt idx="0">
                  <c:v>35</c:v>
                </c:pt>
                <c:pt idx="1">
                  <c:v>35</c:v>
                </c:pt>
                <c:pt idx="2">
                  <c:v>55</c:v>
                </c:pt>
                <c:pt idx="3">
                  <c:v>55</c:v>
                </c:pt>
                <c:pt idx="4">
                  <c:v>90</c:v>
                </c:pt>
                <c:pt idx="5">
                  <c:v>75</c:v>
                </c:pt>
                <c:pt idx="6">
                  <c:v>90</c:v>
                </c:pt>
                <c:pt idx="7">
                  <c:v>140</c:v>
                </c:pt>
                <c:pt idx="8">
                  <c:v>120</c:v>
                </c:pt>
                <c:pt idx="9">
                  <c:v>170</c:v>
                </c:pt>
                <c:pt idx="10">
                  <c:v>170</c:v>
                </c:pt>
                <c:pt idx="11">
                  <c:v>250</c:v>
                </c:pt>
                <c:pt idx="12">
                  <c:v>250</c:v>
                </c:pt>
                <c:pt idx="13">
                  <c:v>240</c:v>
                </c:pt>
                <c:pt idx="14">
                  <c:v>300</c:v>
                </c:pt>
                <c:pt idx="15">
                  <c:v>400</c:v>
                </c:pt>
                <c:pt idx="16">
                  <c:v>400</c:v>
                </c:pt>
                <c:pt idx="17">
                  <c:v>350</c:v>
                </c:pt>
                <c:pt idx="18">
                  <c:v>300</c:v>
                </c:pt>
                <c:pt idx="19">
                  <c:v>300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400</c:v>
                </c:pt>
                <c:pt idx="24">
                  <c:v>500</c:v>
                </c:pt>
                <c:pt idx="25">
                  <c:v>400</c:v>
                </c:pt>
                <c:pt idx="26">
                  <c:v>500</c:v>
                </c:pt>
                <c:pt idx="27">
                  <c:v>350</c:v>
                </c:pt>
                <c:pt idx="28">
                  <c:v>350</c:v>
                </c:pt>
                <c:pt idx="29">
                  <c:v>500</c:v>
                </c:pt>
                <c:pt idx="30">
                  <c:v>750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650</c:v>
                </c:pt>
                <c:pt idx="36">
                  <c:v>650</c:v>
                </c:pt>
                <c:pt idx="37">
                  <c:v>650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1100</c:v>
                </c:pt>
                <c:pt idx="43">
                  <c:v>1100</c:v>
                </c:pt>
                <c:pt idx="44">
                  <c:v>1100</c:v>
                </c:pt>
                <c:pt idx="45">
                  <c:v>1100</c:v>
                </c:pt>
                <c:pt idx="46">
                  <c:v>1100</c:v>
                </c:pt>
                <c:pt idx="47">
                  <c:v>900</c:v>
                </c:pt>
                <c:pt idx="48">
                  <c:v>1100</c:v>
                </c:pt>
                <c:pt idx="49">
                  <c:v>1250</c:v>
                </c:pt>
                <c:pt idx="50">
                  <c:v>1250</c:v>
                </c:pt>
                <c:pt idx="51">
                  <c:v>1250</c:v>
                </c:pt>
                <c:pt idx="52">
                  <c:v>2800</c:v>
                </c:pt>
                <c:pt idx="53">
                  <c:v>2800</c:v>
                </c:pt>
                <c:pt idx="54">
                  <c:v>4500</c:v>
                </c:pt>
                <c:pt idx="55">
                  <c:v>1650</c:v>
                </c:pt>
                <c:pt idx="56">
                  <c:v>1650</c:v>
                </c:pt>
                <c:pt idx="57">
                  <c:v>4500</c:v>
                </c:pt>
                <c:pt idx="58">
                  <c:v>1650</c:v>
                </c:pt>
                <c:pt idx="59">
                  <c:v>4500</c:v>
                </c:pt>
                <c:pt idx="60">
                  <c:v>1900</c:v>
                </c:pt>
                <c:pt idx="61">
                  <c:v>1900</c:v>
                </c:pt>
                <c:pt idx="62">
                  <c:v>2800</c:v>
                </c:pt>
                <c:pt idx="63">
                  <c:v>2700</c:v>
                </c:pt>
                <c:pt idx="64">
                  <c:v>3400</c:v>
                </c:pt>
                <c:pt idx="65">
                  <c:v>2100</c:v>
                </c:pt>
                <c:pt idx="66">
                  <c:v>2800</c:v>
                </c:pt>
                <c:pt idx="67">
                  <c:v>1900</c:v>
                </c:pt>
                <c:pt idx="68">
                  <c:v>1900</c:v>
                </c:pt>
                <c:pt idx="69">
                  <c:v>1900</c:v>
                </c:pt>
                <c:pt idx="70">
                  <c:v>3400</c:v>
                </c:pt>
                <c:pt idx="71">
                  <c:v>2200</c:v>
                </c:pt>
                <c:pt idx="72">
                  <c:v>3200</c:v>
                </c:pt>
                <c:pt idx="73">
                  <c:v>2200</c:v>
                </c:pt>
                <c:pt idx="74">
                  <c:v>2200</c:v>
                </c:pt>
                <c:pt idx="75">
                  <c:v>2400</c:v>
                </c:pt>
                <c:pt idx="76">
                  <c:v>2400</c:v>
                </c:pt>
                <c:pt idx="77">
                  <c:v>3000</c:v>
                </c:pt>
                <c:pt idx="78">
                  <c:v>3200</c:v>
                </c:pt>
                <c:pt idx="79">
                  <c:v>3000</c:v>
                </c:pt>
                <c:pt idx="80">
                  <c:v>3300</c:v>
                </c:pt>
                <c:pt idx="81">
                  <c:v>3000</c:v>
                </c:pt>
                <c:pt idx="82">
                  <c:v>2800</c:v>
                </c:pt>
                <c:pt idx="83">
                  <c:v>2800</c:v>
                </c:pt>
                <c:pt idx="84">
                  <c:v>3000</c:v>
                </c:pt>
                <c:pt idx="85">
                  <c:v>3000</c:v>
                </c:pt>
                <c:pt idx="86">
                  <c:v>3000</c:v>
                </c:pt>
                <c:pt idx="87">
                  <c:v>5500</c:v>
                </c:pt>
                <c:pt idx="88">
                  <c:v>5500</c:v>
                </c:pt>
                <c:pt idx="89">
                  <c:v>5500</c:v>
                </c:pt>
                <c:pt idx="90">
                  <c:v>7000</c:v>
                </c:pt>
                <c:pt idx="91">
                  <c:v>7000</c:v>
                </c:pt>
                <c:pt idx="92">
                  <c:v>7000</c:v>
                </c:pt>
                <c:pt idx="93">
                  <c:v>9300</c:v>
                </c:pt>
                <c:pt idx="94">
                  <c:v>9500</c:v>
                </c:pt>
                <c:pt idx="95">
                  <c:v>8800</c:v>
                </c:pt>
                <c:pt idx="96">
                  <c:v>7100</c:v>
                </c:pt>
                <c:pt idx="97">
                  <c:v>7100</c:v>
                </c:pt>
                <c:pt idx="98">
                  <c:v>7000</c:v>
                </c:pt>
                <c:pt idx="99">
                  <c:v>9000</c:v>
                </c:pt>
                <c:pt idx="100">
                  <c:v>9000</c:v>
                </c:pt>
                <c:pt idx="101">
                  <c:v>15000</c:v>
                </c:pt>
                <c:pt idx="102">
                  <c:v>15000</c:v>
                </c:pt>
              </c:numCache>
            </c:numRef>
          </c:xVal>
          <c:yVal>
            <c:numRef>
              <c:f>Sheet1!$B$13:$CZ$13</c:f>
              <c:numCache>
                <c:formatCode>General</c:formatCode>
                <c:ptCount val="103"/>
                <c:pt idx="0">
                  <c:v>15</c:v>
                </c:pt>
                <c:pt idx="1">
                  <c:v>15</c:v>
                </c:pt>
                <c:pt idx="2">
                  <c:v>21</c:v>
                </c:pt>
                <c:pt idx="3">
                  <c:v>21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29</c:v>
                </c:pt>
                <c:pt idx="8">
                  <c:v>29</c:v>
                </c:pt>
                <c:pt idx="9">
                  <c:v>42</c:v>
                </c:pt>
                <c:pt idx="10">
                  <c:v>42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40</c:v>
                </c:pt>
                <c:pt idx="30">
                  <c:v>39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46</c:v>
                </c:pt>
                <c:pt idx="36">
                  <c:v>46</c:v>
                </c:pt>
                <c:pt idx="37">
                  <c:v>46</c:v>
                </c:pt>
                <c:pt idx="38">
                  <c:v>42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52</c:v>
                </c:pt>
                <c:pt idx="43">
                  <c:v>52</c:v>
                </c:pt>
                <c:pt idx="44">
                  <c:v>52</c:v>
                </c:pt>
                <c:pt idx="45">
                  <c:v>52</c:v>
                </c:pt>
                <c:pt idx="46">
                  <c:v>52</c:v>
                </c:pt>
                <c:pt idx="47">
                  <c:v>42</c:v>
                </c:pt>
                <c:pt idx="48">
                  <c:v>47</c:v>
                </c:pt>
                <c:pt idx="49">
                  <c:v>52</c:v>
                </c:pt>
                <c:pt idx="50">
                  <c:v>52</c:v>
                </c:pt>
                <c:pt idx="51">
                  <c:v>52</c:v>
                </c:pt>
                <c:pt idx="52">
                  <c:v>51</c:v>
                </c:pt>
                <c:pt idx="53">
                  <c:v>51</c:v>
                </c:pt>
                <c:pt idx="54">
                  <c:v>61</c:v>
                </c:pt>
                <c:pt idx="55">
                  <c:v>62</c:v>
                </c:pt>
                <c:pt idx="56">
                  <c:v>62</c:v>
                </c:pt>
                <c:pt idx="57">
                  <c:v>61</c:v>
                </c:pt>
                <c:pt idx="58">
                  <c:v>62</c:v>
                </c:pt>
                <c:pt idx="59">
                  <c:v>61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75.2</c:v>
                </c:pt>
                <c:pt idx="71">
                  <c:v>70</c:v>
                </c:pt>
                <c:pt idx="72">
                  <c:v>75.2</c:v>
                </c:pt>
                <c:pt idx="73">
                  <c:v>70</c:v>
                </c:pt>
                <c:pt idx="74">
                  <c:v>70</c:v>
                </c:pt>
                <c:pt idx="75">
                  <c:v>75.2</c:v>
                </c:pt>
                <c:pt idx="76">
                  <c:v>75.2</c:v>
                </c:pt>
                <c:pt idx="77">
                  <c:v>80</c:v>
                </c:pt>
                <c:pt idx="78">
                  <c:v>85.2</c:v>
                </c:pt>
                <c:pt idx="79">
                  <c:v>80</c:v>
                </c:pt>
                <c:pt idx="80">
                  <c:v>85.2</c:v>
                </c:pt>
                <c:pt idx="81">
                  <c:v>80</c:v>
                </c:pt>
                <c:pt idx="82">
                  <c:v>65</c:v>
                </c:pt>
                <c:pt idx="83">
                  <c:v>65</c:v>
                </c:pt>
                <c:pt idx="84">
                  <c:v>69</c:v>
                </c:pt>
                <c:pt idx="85">
                  <c:v>69</c:v>
                </c:pt>
                <c:pt idx="86">
                  <c:v>69</c:v>
                </c:pt>
                <c:pt idx="87">
                  <c:v>79.3</c:v>
                </c:pt>
                <c:pt idx="88">
                  <c:v>79.3</c:v>
                </c:pt>
                <c:pt idx="89">
                  <c:v>79.3</c:v>
                </c:pt>
                <c:pt idx="90">
                  <c:v>89.3</c:v>
                </c:pt>
                <c:pt idx="91">
                  <c:v>89.3</c:v>
                </c:pt>
                <c:pt idx="92">
                  <c:v>89.3</c:v>
                </c:pt>
                <c:pt idx="93">
                  <c:v>95.5</c:v>
                </c:pt>
                <c:pt idx="94">
                  <c:v>95.5</c:v>
                </c:pt>
                <c:pt idx="95">
                  <c:v>95.5</c:v>
                </c:pt>
                <c:pt idx="96">
                  <c:v>95.5</c:v>
                </c:pt>
                <c:pt idx="97">
                  <c:v>107.5</c:v>
                </c:pt>
                <c:pt idx="98">
                  <c:v>110</c:v>
                </c:pt>
                <c:pt idx="99">
                  <c:v>114</c:v>
                </c:pt>
                <c:pt idx="100">
                  <c:v>114</c:v>
                </c:pt>
                <c:pt idx="101">
                  <c:v>126</c:v>
                </c:pt>
                <c:pt idx="102">
                  <c:v>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3-41ED-8998-BD2223E5C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7701168"/>
        <c:axId val="283149472"/>
      </c:scatterChart>
      <c:valAx>
        <c:axId val="144770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49472"/>
        <c:crosses val="autoZero"/>
        <c:crossBetween val="midCat"/>
      </c:valAx>
      <c:valAx>
        <c:axId val="28314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70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Sheet1!$B$9:$CZ$9</c:f>
              <c:numCache>
                <c:formatCode>General</c:formatCode>
                <c:ptCount val="103"/>
                <c:pt idx="0">
                  <c:v>0.5</c:v>
                </c:pt>
                <c:pt idx="1">
                  <c:v>0.3</c:v>
                </c:pt>
                <c:pt idx="2">
                  <c:v>1</c:v>
                </c:pt>
                <c:pt idx="3">
                  <c:v>0.63</c:v>
                </c:pt>
                <c:pt idx="4">
                  <c:v>0.39</c:v>
                </c:pt>
                <c:pt idx="5">
                  <c:v>1.1000000000000001</c:v>
                </c:pt>
                <c:pt idx="6">
                  <c:v>0.72</c:v>
                </c:pt>
                <c:pt idx="7">
                  <c:v>0.75</c:v>
                </c:pt>
                <c:pt idx="8">
                  <c:v>0.4</c:v>
                </c:pt>
                <c:pt idx="9">
                  <c:v>0.7</c:v>
                </c:pt>
                <c:pt idx="10">
                  <c:v>0.6</c:v>
                </c:pt>
                <c:pt idx="11">
                  <c:v>2</c:v>
                </c:pt>
                <c:pt idx="12">
                  <c:v>0.85</c:v>
                </c:pt>
                <c:pt idx="13">
                  <c:v>0.75</c:v>
                </c:pt>
                <c:pt idx="14">
                  <c:v>1.2</c:v>
                </c:pt>
                <c:pt idx="15">
                  <c:v>3.4</c:v>
                </c:pt>
                <c:pt idx="16">
                  <c:v>3.4</c:v>
                </c:pt>
                <c:pt idx="17">
                  <c:v>2.6</c:v>
                </c:pt>
                <c:pt idx="18">
                  <c:v>1.4</c:v>
                </c:pt>
                <c:pt idx="19">
                  <c:v>1.1000000000000001</c:v>
                </c:pt>
                <c:pt idx="20">
                  <c:v>0.6</c:v>
                </c:pt>
                <c:pt idx="21">
                  <c:v>0.6</c:v>
                </c:pt>
                <c:pt idx="22">
                  <c:v>0.4</c:v>
                </c:pt>
                <c:pt idx="23">
                  <c:v>2.2000000000000002</c:v>
                </c:pt>
                <c:pt idx="24">
                  <c:v>3.1</c:v>
                </c:pt>
                <c:pt idx="25">
                  <c:v>1.6</c:v>
                </c:pt>
                <c:pt idx="26">
                  <c:v>1.8</c:v>
                </c:pt>
                <c:pt idx="27">
                  <c:v>0.9</c:v>
                </c:pt>
                <c:pt idx="28">
                  <c:v>0.7</c:v>
                </c:pt>
                <c:pt idx="29">
                  <c:v>2.2999999999999998</c:v>
                </c:pt>
                <c:pt idx="30">
                  <c:v>2.8</c:v>
                </c:pt>
                <c:pt idx="31">
                  <c:v>1.8</c:v>
                </c:pt>
                <c:pt idx="32">
                  <c:v>1.6</c:v>
                </c:pt>
                <c:pt idx="33">
                  <c:v>1</c:v>
                </c:pt>
                <c:pt idx="34">
                  <c:v>0.6</c:v>
                </c:pt>
                <c:pt idx="35">
                  <c:v>1.9</c:v>
                </c:pt>
                <c:pt idx="36">
                  <c:v>1.5</c:v>
                </c:pt>
                <c:pt idx="37">
                  <c:v>2.8</c:v>
                </c:pt>
                <c:pt idx="38">
                  <c:v>2.8</c:v>
                </c:pt>
                <c:pt idx="39">
                  <c:v>2.6</c:v>
                </c:pt>
                <c:pt idx="40">
                  <c:v>1.9</c:v>
                </c:pt>
                <c:pt idx="41">
                  <c:v>1.3</c:v>
                </c:pt>
                <c:pt idx="42">
                  <c:v>1.7</c:v>
                </c:pt>
                <c:pt idx="43">
                  <c:v>1.7</c:v>
                </c:pt>
                <c:pt idx="44">
                  <c:v>1.5</c:v>
                </c:pt>
                <c:pt idx="45">
                  <c:v>1.1000000000000001</c:v>
                </c:pt>
                <c:pt idx="46">
                  <c:v>2.5</c:v>
                </c:pt>
                <c:pt idx="47">
                  <c:v>1.4</c:v>
                </c:pt>
                <c:pt idx="48">
                  <c:v>1.5</c:v>
                </c:pt>
                <c:pt idx="49">
                  <c:v>1.8</c:v>
                </c:pt>
                <c:pt idx="50">
                  <c:v>1.5</c:v>
                </c:pt>
                <c:pt idx="51">
                  <c:v>1.4</c:v>
                </c:pt>
                <c:pt idx="52">
                  <c:v>5.0999999999999996</c:v>
                </c:pt>
                <c:pt idx="53">
                  <c:v>4.0999999999999996</c:v>
                </c:pt>
                <c:pt idx="54">
                  <c:v>1.9</c:v>
                </c:pt>
                <c:pt idx="55">
                  <c:v>1.5</c:v>
                </c:pt>
                <c:pt idx="56">
                  <c:v>1</c:v>
                </c:pt>
                <c:pt idx="57">
                  <c:v>1.1000000000000001</c:v>
                </c:pt>
                <c:pt idx="58">
                  <c:v>1</c:v>
                </c:pt>
                <c:pt idx="59">
                  <c:v>1.2</c:v>
                </c:pt>
                <c:pt idx="60">
                  <c:v>2.4</c:v>
                </c:pt>
                <c:pt idx="61">
                  <c:v>2.4</c:v>
                </c:pt>
                <c:pt idx="62">
                  <c:v>2.4</c:v>
                </c:pt>
                <c:pt idx="63">
                  <c:v>1.7</c:v>
                </c:pt>
                <c:pt idx="64">
                  <c:v>1.7</c:v>
                </c:pt>
                <c:pt idx="65">
                  <c:v>1.2</c:v>
                </c:pt>
                <c:pt idx="66">
                  <c:v>1.7</c:v>
                </c:pt>
                <c:pt idx="67">
                  <c:v>1.7</c:v>
                </c:pt>
                <c:pt idx="68">
                  <c:v>1.5</c:v>
                </c:pt>
                <c:pt idx="69">
                  <c:v>1.3</c:v>
                </c:pt>
                <c:pt idx="70">
                  <c:v>1.7</c:v>
                </c:pt>
                <c:pt idx="71">
                  <c:v>1.9</c:v>
                </c:pt>
                <c:pt idx="72">
                  <c:v>1</c:v>
                </c:pt>
                <c:pt idx="73">
                  <c:v>1.8</c:v>
                </c:pt>
                <c:pt idx="74">
                  <c:v>1.7</c:v>
                </c:pt>
                <c:pt idx="75">
                  <c:v>0.97</c:v>
                </c:pt>
                <c:pt idx="76">
                  <c:v>0.97</c:v>
                </c:pt>
                <c:pt idx="77">
                  <c:v>2.5</c:v>
                </c:pt>
                <c:pt idx="78">
                  <c:v>1.3</c:v>
                </c:pt>
                <c:pt idx="79">
                  <c:v>1.8</c:v>
                </c:pt>
                <c:pt idx="80">
                  <c:v>1.21</c:v>
                </c:pt>
                <c:pt idx="81">
                  <c:v>1.6</c:v>
                </c:pt>
                <c:pt idx="82">
                  <c:v>1</c:v>
                </c:pt>
                <c:pt idx="83">
                  <c:v>0.9</c:v>
                </c:pt>
                <c:pt idx="84">
                  <c:v>1.1000000000000001</c:v>
                </c:pt>
                <c:pt idx="85">
                  <c:v>1.3</c:v>
                </c:pt>
                <c:pt idx="86">
                  <c:v>0.9</c:v>
                </c:pt>
                <c:pt idx="87">
                  <c:v>1.6</c:v>
                </c:pt>
                <c:pt idx="88">
                  <c:v>1.6</c:v>
                </c:pt>
                <c:pt idx="89">
                  <c:v>1</c:v>
                </c:pt>
                <c:pt idx="90">
                  <c:v>2.4</c:v>
                </c:pt>
                <c:pt idx="91">
                  <c:v>1.8</c:v>
                </c:pt>
                <c:pt idx="92">
                  <c:v>1.7</c:v>
                </c:pt>
                <c:pt idx="93">
                  <c:v>3.16</c:v>
                </c:pt>
                <c:pt idx="94">
                  <c:v>2.68</c:v>
                </c:pt>
                <c:pt idx="95">
                  <c:v>2.23</c:v>
                </c:pt>
                <c:pt idx="96">
                  <c:v>1.86</c:v>
                </c:pt>
                <c:pt idx="97">
                  <c:v>3.16</c:v>
                </c:pt>
                <c:pt idx="98">
                  <c:v>2.5</c:v>
                </c:pt>
                <c:pt idx="99">
                  <c:v>3.3</c:v>
                </c:pt>
                <c:pt idx="100">
                  <c:v>3.6</c:v>
                </c:pt>
                <c:pt idx="101">
                  <c:v>5.0999999999999996</c:v>
                </c:pt>
                <c:pt idx="102">
                  <c:v>3.3</c:v>
                </c:pt>
              </c:numCache>
            </c:numRef>
          </c:xVal>
          <c:yVal>
            <c:numRef>
              <c:f>Sheet1!$B$26:$CZ$26</c:f>
              <c:numCache>
                <c:formatCode>General</c:formatCode>
                <c:ptCount val="103"/>
                <c:pt idx="0">
                  <c:v>0.65904359779292865</c:v>
                </c:pt>
                <c:pt idx="1">
                  <c:v>0.54825570869922191</c:v>
                </c:pt>
                <c:pt idx="2">
                  <c:v>0.85737690141509493</c:v>
                </c:pt>
                <c:pt idx="3">
                  <c:v>0.73719428397528119</c:v>
                </c:pt>
                <c:pt idx="4">
                  <c:v>0.53095155502666003</c:v>
                </c:pt>
                <c:pt idx="5">
                  <c:v>0.80023906939367584</c:v>
                </c:pt>
                <c:pt idx="6">
                  <c:v>0.67210111012292528</c:v>
                </c:pt>
                <c:pt idx="7">
                  <c:v>1.0078377017476943</c:v>
                </c:pt>
                <c:pt idx="8">
                  <c:v>0.81096265761624553</c:v>
                </c:pt>
                <c:pt idx="9">
                  <c:v>1.0690551754307513</c:v>
                </c:pt>
                <c:pt idx="10">
                  <c:v>0.97081777871433317</c:v>
                </c:pt>
                <c:pt idx="11">
                  <c:v>1.4094397488596517</c:v>
                </c:pt>
                <c:pt idx="12">
                  <c:v>0.86568768274033614</c:v>
                </c:pt>
                <c:pt idx="13">
                  <c:v>0.8085951922922594</c:v>
                </c:pt>
                <c:pt idx="14">
                  <c:v>0.97719322354129767</c:v>
                </c:pt>
                <c:pt idx="15">
                  <c:v>1.77037497069177</c:v>
                </c:pt>
                <c:pt idx="16">
                  <c:v>2.2231379325892444</c:v>
                </c:pt>
                <c:pt idx="17">
                  <c:v>1.252897250862798</c:v>
                </c:pt>
                <c:pt idx="18">
                  <c:v>1.3961257192488388</c:v>
                </c:pt>
                <c:pt idx="19">
                  <c:v>1.1919466590119754</c:v>
                </c:pt>
                <c:pt idx="20">
                  <c:v>0.97717617301744297</c:v>
                </c:pt>
                <c:pt idx="21">
                  <c:v>0.97717617301744297</c:v>
                </c:pt>
                <c:pt idx="22">
                  <c:v>0.84020071918935169</c:v>
                </c:pt>
                <c:pt idx="23">
                  <c:v>1.5393818959536105</c:v>
                </c:pt>
                <c:pt idx="24">
                  <c:v>2.7457208495731695</c:v>
                </c:pt>
                <c:pt idx="25">
                  <c:v>1.2940159018465587</c:v>
                </c:pt>
                <c:pt idx="26">
                  <c:v>2.3719237613104016</c:v>
                </c:pt>
                <c:pt idx="27">
                  <c:v>0.95819169324858711</c:v>
                </c:pt>
                <c:pt idx="28">
                  <c:v>0.83001658405014955</c:v>
                </c:pt>
                <c:pt idx="29">
                  <c:v>1.5690795320110331</c:v>
                </c:pt>
                <c:pt idx="30">
                  <c:v>2.5416422739038103</c:v>
                </c:pt>
                <c:pt idx="31">
                  <c:v>1.3987867939151135</c:v>
                </c:pt>
                <c:pt idx="32">
                  <c:v>1.2027121645945669</c:v>
                </c:pt>
                <c:pt idx="33">
                  <c:v>1.0696027000630712</c:v>
                </c:pt>
                <c:pt idx="34">
                  <c:v>0.80885860480727945</c:v>
                </c:pt>
                <c:pt idx="35">
                  <c:v>1.4317372533717325</c:v>
                </c:pt>
                <c:pt idx="36">
                  <c:v>1.2077946000243984</c:v>
                </c:pt>
                <c:pt idx="37">
                  <c:v>1.6400140708971944</c:v>
                </c:pt>
                <c:pt idx="38">
                  <c:v>1.3888747800349619</c:v>
                </c:pt>
                <c:pt idx="39">
                  <c:v>2.3193903524219222</c:v>
                </c:pt>
                <c:pt idx="40">
                  <c:v>2.067447459488736</c:v>
                </c:pt>
                <c:pt idx="41">
                  <c:v>1.6874195508048471</c:v>
                </c:pt>
                <c:pt idx="42">
                  <c:v>1.2197182027347309</c:v>
                </c:pt>
                <c:pt idx="43">
                  <c:v>2.0797692069494067</c:v>
                </c:pt>
                <c:pt idx="44">
                  <c:v>1.0664186255942749</c:v>
                </c:pt>
                <c:pt idx="45">
                  <c:v>0.96736290981518624</c:v>
                </c:pt>
                <c:pt idx="46">
                  <c:v>2.3287253779281571</c:v>
                </c:pt>
                <c:pt idx="47">
                  <c:v>1.098018835000897</c:v>
                </c:pt>
                <c:pt idx="48">
                  <c:v>1.4431009910296964</c:v>
                </c:pt>
                <c:pt idx="49">
                  <c:v>1.463811214708443</c:v>
                </c:pt>
                <c:pt idx="50">
                  <c:v>1.3480748796173936</c:v>
                </c:pt>
                <c:pt idx="51">
                  <c:v>1.2161284063571653</c:v>
                </c:pt>
                <c:pt idx="52">
                  <c:v>2.7314654034897679</c:v>
                </c:pt>
                <c:pt idx="53">
                  <c:v>2.2940906038726649</c:v>
                </c:pt>
                <c:pt idx="54">
                  <c:v>1.8810312329299337</c:v>
                </c:pt>
                <c:pt idx="55">
                  <c:v>1.3443568036668643</c:v>
                </c:pt>
                <c:pt idx="56">
                  <c:v>1.1995954727699631</c:v>
                </c:pt>
                <c:pt idx="57">
                  <c:v>1.5548155805301727</c:v>
                </c:pt>
                <c:pt idx="58">
                  <c:v>1.1029893929859973</c:v>
                </c:pt>
                <c:pt idx="59">
                  <c:v>1.6838348894158097</c:v>
                </c:pt>
                <c:pt idx="60">
                  <c:v>1.6100577579000395</c:v>
                </c:pt>
                <c:pt idx="61">
                  <c:v>1.193908675462074</c:v>
                </c:pt>
                <c:pt idx="62">
                  <c:v>1.3394005496151098</c:v>
                </c:pt>
                <c:pt idx="63">
                  <c:v>1.6242480044113321</c:v>
                </c:pt>
                <c:pt idx="64">
                  <c:v>1.3112018672138406</c:v>
                </c:pt>
                <c:pt idx="65">
                  <c:v>1.3112018672138406</c:v>
                </c:pt>
                <c:pt idx="66">
                  <c:v>1.1973595056234658</c:v>
                </c:pt>
                <c:pt idx="67">
                  <c:v>1.3568632384919654</c:v>
                </c:pt>
                <c:pt idx="68">
                  <c:v>1.2498670168032773</c:v>
                </c:pt>
                <c:pt idx="69">
                  <c:v>1.1626332698674624</c:v>
                </c:pt>
                <c:pt idx="70">
                  <c:v>1.4471540600189838</c:v>
                </c:pt>
                <c:pt idx="71">
                  <c:v>1.3476344577836088</c:v>
                </c:pt>
                <c:pt idx="72">
                  <c:v>1.3310066726111196</c:v>
                </c:pt>
                <c:pt idx="73">
                  <c:v>1.2394744313035511</c:v>
                </c:pt>
                <c:pt idx="74">
                  <c:v>1.1495937800652769</c:v>
                </c:pt>
                <c:pt idx="75">
                  <c:v>1.2344885488681765</c:v>
                </c:pt>
                <c:pt idx="76">
                  <c:v>1.2344885488681765</c:v>
                </c:pt>
                <c:pt idx="77">
                  <c:v>1.366359816229886</c:v>
                </c:pt>
                <c:pt idx="78">
                  <c:v>1.3326202540232517</c:v>
                </c:pt>
                <c:pt idx="79">
                  <c:v>1.2482899081215908</c:v>
                </c:pt>
                <c:pt idx="80">
                  <c:v>1.2286521649073663</c:v>
                </c:pt>
                <c:pt idx="81">
                  <c:v>1.1509010863486764</c:v>
                </c:pt>
                <c:pt idx="82">
                  <c:v>2.288302090018576</c:v>
                </c:pt>
                <c:pt idx="83">
                  <c:v>2.1768618292530131</c:v>
                </c:pt>
                <c:pt idx="84">
                  <c:v>2.2371977766160778</c:v>
                </c:pt>
                <c:pt idx="85">
                  <c:v>2.3104892661662122</c:v>
                </c:pt>
                <c:pt idx="86">
                  <c:v>2.0100030707509511</c:v>
                </c:pt>
                <c:pt idx="87">
                  <c:v>2.4985223267138807</c:v>
                </c:pt>
                <c:pt idx="88">
                  <c:v>2.2509864026003115</c:v>
                </c:pt>
                <c:pt idx="89">
                  <c:v>1.8527332122482707</c:v>
                </c:pt>
                <c:pt idx="90">
                  <c:v>2.7511131703362732</c:v>
                </c:pt>
                <c:pt idx="91">
                  <c:v>2.4393922713060485</c:v>
                </c:pt>
                <c:pt idx="92">
                  <c:v>2.2045956837814034</c:v>
                </c:pt>
                <c:pt idx="93">
                  <c:v>3.3915605020823376</c:v>
                </c:pt>
                <c:pt idx="94">
                  <c:v>2.9978423045268459</c:v>
                </c:pt>
                <c:pt idx="95">
                  <c:v>2.791512545921452</c:v>
                </c:pt>
                <c:pt idx="96">
                  <c:v>2.5463768948037879</c:v>
                </c:pt>
                <c:pt idx="97">
                  <c:v>3.2006137204111087</c:v>
                </c:pt>
                <c:pt idx="98">
                  <c:v>3.2919285718029472</c:v>
                </c:pt>
                <c:pt idx="99">
                  <c:v>3.1088003937001591</c:v>
                </c:pt>
                <c:pt idx="100">
                  <c:v>3.6119382512255864</c:v>
                </c:pt>
                <c:pt idx="101">
                  <c:v>3.6251031584277449</c:v>
                </c:pt>
                <c:pt idx="102">
                  <c:v>2.9255110756221838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AD-4724-8D1F-3B6DDD4BA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597248"/>
        <c:axId val="1845337184"/>
      </c:scatterChart>
      <c:valAx>
        <c:axId val="176159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337184"/>
        <c:crosses val="autoZero"/>
        <c:crossBetween val="midCat"/>
      </c:valAx>
      <c:valAx>
        <c:axId val="18453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59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Sheet1!$B$4:$CZ$4</c:f>
              <c:numCache>
                <c:formatCode>General</c:formatCode>
                <c:ptCount val="103"/>
                <c:pt idx="0">
                  <c:v>35</c:v>
                </c:pt>
                <c:pt idx="1">
                  <c:v>35</c:v>
                </c:pt>
                <c:pt idx="2">
                  <c:v>55</c:v>
                </c:pt>
                <c:pt idx="3">
                  <c:v>55</c:v>
                </c:pt>
                <c:pt idx="4">
                  <c:v>90</c:v>
                </c:pt>
                <c:pt idx="5">
                  <c:v>75</c:v>
                </c:pt>
                <c:pt idx="6">
                  <c:v>90</c:v>
                </c:pt>
                <c:pt idx="7">
                  <c:v>140</c:v>
                </c:pt>
                <c:pt idx="8">
                  <c:v>120</c:v>
                </c:pt>
                <c:pt idx="9">
                  <c:v>170</c:v>
                </c:pt>
                <c:pt idx="10">
                  <c:v>170</c:v>
                </c:pt>
                <c:pt idx="11">
                  <c:v>250</c:v>
                </c:pt>
                <c:pt idx="12">
                  <c:v>250</c:v>
                </c:pt>
                <c:pt idx="13">
                  <c:v>240</c:v>
                </c:pt>
                <c:pt idx="14">
                  <c:v>300</c:v>
                </c:pt>
                <c:pt idx="15">
                  <c:v>400</c:v>
                </c:pt>
                <c:pt idx="16">
                  <c:v>400</c:v>
                </c:pt>
                <c:pt idx="17">
                  <c:v>350</c:v>
                </c:pt>
                <c:pt idx="18">
                  <c:v>300</c:v>
                </c:pt>
                <c:pt idx="19">
                  <c:v>300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400</c:v>
                </c:pt>
                <c:pt idx="24">
                  <c:v>500</c:v>
                </c:pt>
                <c:pt idx="25">
                  <c:v>400</c:v>
                </c:pt>
                <c:pt idx="26">
                  <c:v>500</c:v>
                </c:pt>
                <c:pt idx="27">
                  <c:v>350</c:v>
                </c:pt>
                <c:pt idx="28">
                  <c:v>350</c:v>
                </c:pt>
                <c:pt idx="29">
                  <c:v>500</c:v>
                </c:pt>
                <c:pt idx="30">
                  <c:v>750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650</c:v>
                </c:pt>
                <c:pt idx="36">
                  <c:v>650</c:v>
                </c:pt>
                <c:pt idx="37">
                  <c:v>650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1100</c:v>
                </c:pt>
                <c:pt idx="43">
                  <c:v>1100</c:v>
                </c:pt>
                <c:pt idx="44">
                  <c:v>1100</c:v>
                </c:pt>
                <c:pt idx="45">
                  <c:v>1100</c:v>
                </c:pt>
                <c:pt idx="46">
                  <c:v>1100</c:v>
                </c:pt>
                <c:pt idx="47">
                  <c:v>900</c:v>
                </c:pt>
                <c:pt idx="48">
                  <c:v>1100</c:v>
                </c:pt>
                <c:pt idx="49">
                  <c:v>1250</c:v>
                </c:pt>
                <c:pt idx="50">
                  <c:v>1250</c:v>
                </c:pt>
                <c:pt idx="51">
                  <c:v>1250</c:v>
                </c:pt>
                <c:pt idx="52">
                  <c:v>2800</c:v>
                </c:pt>
                <c:pt idx="53">
                  <c:v>2800</c:v>
                </c:pt>
                <c:pt idx="54">
                  <c:v>4500</c:v>
                </c:pt>
                <c:pt idx="55">
                  <c:v>1650</c:v>
                </c:pt>
                <c:pt idx="56">
                  <c:v>1650</c:v>
                </c:pt>
                <c:pt idx="57">
                  <c:v>4500</c:v>
                </c:pt>
                <c:pt idx="58">
                  <c:v>1650</c:v>
                </c:pt>
                <c:pt idx="59">
                  <c:v>4500</c:v>
                </c:pt>
                <c:pt idx="60">
                  <c:v>1900</c:v>
                </c:pt>
                <c:pt idx="61">
                  <c:v>1900</c:v>
                </c:pt>
                <c:pt idx="62">
                  <c:v>2800</c:v>
                </c:pt>
                <c:pt idx="63">
                  <c:v>2700</c:v>
                </c:pt>
                <c:pt idx="64">
                  <c:v>3400</c:v>
                </c:pt>
                <c:pt idx="65">
                  <c:v>2100</c:v>
                </c:pt>
                <c:pt idx="66">
                  <c:v>2800</c:v>
                </c:pt>
                <c:pt idx="67">
                  <c:v>1900</c:v>
                </c:pt>
                <c:pt idx="68">
                  <c:v>1900</c:v>
                </c:pt>
                <c:pt idx="69">
                  <c:v>1900</c:v>
                </c:pt>
                <c:pt idx="70">
                  <c:v>3400</c:v>
                </c:pt>
                <c:pt idx="71">
                  <c:v>2200</c:v>
                </c:pt>
                <c:pt idx="72">
                  <c:v>3200</c:v>
                </c:pt>
                <c:pt idx="73">
                  <c:v>2200</c:v>
                </c:pt>
                <c:pt idx="74">
                  <c:v>2200</c:v>
                </c:pt>
                <c:pt idx="75">
                  <c:v>2400</c:v>
                </c:pt>
                <c:pt idx="76">
                  <c:v>2400</c:v>
                </c:pt>
                <c:pt idx="77">
                  <c:v>3000</c:v>
                </c:pt>
                <c:pt idx="78">
                  <c:v>3200</c:v>
                </c:pt>
                <c:pt idx="79">
                  <c:v>3000</c:v>
                </c:pt>
                <c:pt idx="80">
                  <c:v>3300</c:v>
                </c:pt>
                <c:pt idx="81">
                  <c:v>3000</c:v>
                </c:pt>
                <c:pt idx="82">
                  <c:v>2800</c:v>
                </c:pt>
                <c:pt idx="83">
                  <c:v>2800</c:v>
                </c:pt>
                <c:pt idx="84">
                  <c:v>3000</c:v>
                </c:pt>
                <c:pt idx="85">
                  <c:v>3000</c:v>
                </c:pt>
                <c:pt idx="86">
                  <c:v>3000</c:v>
                </c:pt>
                <c:pt idx="87">
                  <c:v>5500</c:v>
                </c:pt>
                <c:pt idx="88">
                  <c:v>5500</c:v>
                </c:pt>
                <c:pt idx="89">
                  <c:v>5500</c:v>
                </c:pt>
                <c:pt idx="90">
                  <c:v>7000</c:v>
                </c:pt>
                <c:pt idx="91">
                  <c:v>7000</c:v>
                </c:pt>
                <c:pt idx="92">
                  <c:v>7000</c:v>
                </c:pt>
                <c:pt idx="93">
                  <c:v>9300</c:v>
                </c:pt>
                <c:pt idx="94">
                  <c:v>9500</c:v>
                </c:pt>
                <c:pt idx="95">
                  <c:v>8800</c:v>
                </c:pt>
                <c:pt idx="96">
                  <c:v>7100</c:v>
                </c:pt>
                <c:pt idx="97">
                  <c:v>7100</c:v>
                </c:pt>
                <c:pt idx="98">
                  <c:v>7000</c:v>
                </c:pt>
                <c:pt idx="99">
                  <c:v>9000</c:v>
                </c:pt>
                <c:pt idx="100">
                  <c:v>9000</c:v>
                </c:pt>
                <c:pt idx="101">
                  <c:v>15000</c:v>
                </c:pt>
                <c:pt idx="102">
                  <c:v>15000</c:v>
                </c:pt>
              </c:numCache>
            </c:numRef>
          </c:xVal>
          <c:yVal>
            <c:numRef>
              <c:f>Sheet1!$B$27:$CZ$27</c:f>
              <c:numCache>
                <c:formatCode>General</c:formatCode>
                <c:ptCount val="103"/>
                <c:pt idx="0">
                  <c:v>36.30325407406756</c:v>
                </c:pt>
                <c:pt idx="1">
                  <c:v>36.30325407406756</c:v>
                </c:pt>
                <c:pt idx="2">
                  <c:v>83.172384443252952</c:v>
                </c:pt>
                <c:pt idx="3">
                  <c:v>83.172384443252952</c:v>
                </c:pt>
                <c:pt idx="4">
                  <c:v>108.28649339775804</c:v>
                </c:pt>
                <c:pt idx="5">
                  <c:v>108.28649339775804</c:v>
                </c:pt>
                <c:pt idx="6">
                  <c:v>108.28649339775804</c:v>
                </c:pt>
                <c:pt idx="7">
                  <c:v>209.51051208515062</c:v>
                </c:pt>
                <c:pt idx="8">
                  <c:v>209.51051208515062</c:v>
                </c:pt>
                <c:pt idx="9">
                  <c:v>366.97536419192238</c:v>
                </c:pt>
                <c:pt idx="10">
                  <c:v>366.97536419192238</c:v>
                </c:pt>
                <c:pt idx="11">
                  <c:v>266.53383166413585</c:v>
                </c:pt>
                <c:pt idx="12">
                  <c:v>266.53383166413585</c:v>
                </c:pt>
                <c:pt idx="13">
                  <c:v>266.53383166413585</c:v>
                </c:pt>
                <c:pt idx="14">
                  <c:v>340.85462415520084</c:v>
                </c:pt>
                <c:pt idx="15">
                  <c:v>340.85462415520084</c:v>
                </c:pt>
                <c:pt idx="16">
                  <c:v>340.85462415520084</c:v>
                </c:pt>
                <c:pt idx="17">
                  <c:v>340.85462415520084</c:v>
                </c:pt>
                <c:pt idx="18">
                  <c:v>302.92028204080117</c:v>
                </c:pt>
                <c:pt idx="19">
                  <c:v>302.92028204080117</c:v>
                </c:pt>
                <c:pt idx="20">
                  <c:v>302.92028204080117</c:v>
                </c:pt>
                <c:pt idx="21">
                  <c:v>302.92028204080117</c:v>
                </c:pt>
                <c:pt idx="22">
                  <c:v>302.92028204080117</c:v>
                </c:pt>
                <c:pt idx="23">
                  <c:v>406.38617342438675</c:v>
                </c:pt>
                <c:pt idx="24">
                  <c:v>373.60716864037931</c:v>
                </c:pt>
                <c:pt idx="25">
                  <c:v>406.38617342438675</c:v>
                </c:pt>
                <c:pt idx="26">
                  <c:v>373.60716864037931</c:v>
                </c:pt>
                <c:pt idx="27">
                  <c:v>406.38617342438675</c:v>
                </c:pt>
                <c:pt idx="28">
                  <c:v>406.38617342438675</c:v>
                </c:pt>
                <c:pt idx="29">
                  <c:v>523.96098346507119</c:v>
                </c:pt>
                <c:pt idx="30">
                  <c:v>459.82408922836606</c:v>
                </c:pt>
                <c:pt idx="31">
                  <c:v>523.96098346507119</c:v>
                </c:pt>
                <c:pt idx="32">
                  <c:v>523.96098346507119</c:v>
                </c:pt>
                <c:pt idx="33">
                  <c:v>519.70365465270163</c:v>
                </c:pt>
                <c:pt idx="34">
                  <c:v>519.70365465270163</c:v>
                </c:pt>
                <c:pt idx="35">
                  <c:v>647.37896941464578</c:v>
                </c:pt>
                <c:pt idx="36">
                  <c:v>647.37896941464578</c:v>
                </c:pt>
                <c:pt idx="37">
                  <c:v>647.37896941464578</c:v>
                </c:pt>
                <c:pt idx="38">
                  <c:v>670.53353413029447</c:v>
                </c:pt>
                <c:pt idx="39">
                  <c:v>670.53353413029447</c:v>
                </c:pt>
                <c:pt idx="40">
                  <c:v>670.53353413029447</c:v>
                </c:pt>
                <c:pt idx="41">
                  <c:v>670.53353413029447</c:v>
                </c:pt>
                <c:pt idx="42">
                  <c:v>926.38979693670478</c:v>
                </c:pt>
                <c:pt idx="43">
                  <c:v>926.38979693670478</c:v>
                </c:pt>
                <c:pt idx="44">
                  <c:v>926.38979693670478</c:v>
                </c:pt>
                <c:pt idx="45">
                  <c:v>926.38979693670478</c:v>
                </c:pt>
                <c:pt idx="46">
                  <c:v>926.38979693670478</c:v>
                </c:pt>
                <c:pt idx="47">
                  <c:v>670.53353413029447</c:v>
                </c:pt>
                <c:pt idx="48">
                  <c:v>1005.4012996266251</c:v>
                </c:pt>
                <c:pt idx="49">
                  <c:v>1171.6169928977658</c:v>
                </c:pt>
                <c:pt idx="50">
                  <c:v>1171.6169928977658</c:v>
                </c:pt>
                <c:pt idx="51">
                  <c:v>1171.6169928977658</c:v>
                </c:pt>
                <c:pt idx="52">
                  <c:v>1238.1279088086246</c:v>
                </c:pt>
                <c:pt idx="53">
                  <c:v>1238.1279088086246</c:v>
                </c:pt>
                <c:pt idx="54">
                  <c:v>1623.4778760348836</c:v>
                </c:pt>
                <c:pt idx="55">
                  <c:v>1528.9426268947111</c:v>
                </c:pt>
                <c:pt idx="56">
                  <c:v>1528.9426268947111</c:v>
                </c:pt>
                <c:pt idx="57">
                  <c:v>1623.4778760348836</c:v>
                </c:pt>
                <c:pt idx="58">
                  <c:v>1528.9426268947111</c:v>
                </c:pt>
                <c:pt idx="59">
                  <c:v>1623.4778760348836</c:v>
                </c:pt>
                <c:pt idx="60">
                  <c:v>1606.6923569860655</c:v>
                </c:pt>
                <c:pt idx="61">
                  <c:v>1606.6923569860655</c:v>
                </c:pt>
                <c:pt idx="62">
                  <c:v>1606.6923569860655</c:v>
                </c:pt>
                <c:pt idx="63">
                  <c:v>2252.1410457420466</c:v>
                </c:pt>
                <c:pt idx="64">
                  <c:v>2252.1410457420466</c:v>
                </c:pt>
                <c:pt idx="65">
                  <c:v>2252.1410457420466</c:v>
                </c:pt>
                <c:pt idx="66">
                  <c:v>2252.1410457420466</c:v>
                </c:pt>
                <c:pt idx="67">
                  <c:v>1995.202063145719</c:v>
                </c:pt>
                <c:pt idx="68">
                  <c:v>1995.202063145719</c:v>
                </c:pt>
                <c:pt idx="69">
                  <c:v>1995.202063145719</c:v>
                </c:pt>
                <c:pt idx="70">
                  <c:v>2808.0193626840601</c:v>
                </c:pt>
                <c:pt idx="71">
                  <c:v>2456.162088422504</c:v>
                </c:pt>
                <c:pt idx="72">
                  <c:v>2808.0193626840601</c:v>
                </c:pt>
                <c:pt idx="73">
                  <c:v>2456.162088422504</c:v>
                </c:pt>
                <c:pt idx="74">
                  <c:v>2456.162088422504</c:v>
                </c:pt>
                <c:pt idx="75">
                  <c:v>2808.0193626840601</c:v>
                </c:pt>
                <c:pt idx="76">
                  <c:v>2808.0193626840601</c:v>
                </c:pt>
                <c:pt idx="77">
                  <c:v>3006.2257051121692</c:v>
                </c:pt>
                <c:pt idx="78">
                  <c:v>3392.0237008145118</c:v>
                </c:pt>
                <c:pt idx="79">
                  <c:v>3006.2257051121692</c:v>
                </c:pt>
                <c:pt idx="80">
                  <c:v>3392.0237008145118</c:v>
                </c:pt>
                <c:pt idx="81">
                  <c:v>3006.2257051121692</c:v>
                </c:pt>
                <c:pt idx="82">
                  <c:v>4055.4972674763726</c:v>
                </c:pt>
                <c:pt idx="83">
                  <c:v>4055.4972674763726</c:v>
                </c:pt>
                <c:pt idx="84">
                  <c:v>4439.1012503840257</c:v>
                </c:pt>
                <c:pt idx="85">
                  <c:v>4439.1012503840257</c:v>
                </c:pt>
                <c:pt idx="86">
                  <c:v>4439.1012503840257</c:v>
                </c:pt>
                <c:pt idx="87">
                  <c:v>5479.4933909958318</c:v>
                </c:pt>
                <c:pt idx="88">
                  <c:v>5479.4933909958318</c:v>
                </c:pt>
                <c:pt idx="89">
                  <c:v>5479.4933909958318</c:v>
                </c:pt>
                <c:pt idx="90">
                  <c:v>6558.4099741080554</c:v>
                </c:pt>
                <c:pt idx="91">
                  <c:v>6558.4099741080554</c:v>
                </c:pt>
                <c:pt idx="92">
                  <c:v>6558.4099741080554</c:v>
                </c:pt>
                <c:pt idx="93">
                  <c:v>10508.506124721705</c:v>
                </c:pt>
                <c:pt idx="94">
                  <c:v>10508.506124721705</c:v>
                </c:pt>
                <c:pt idx="95">
                  <c:v>10508.506124721705</c:v>
                </c:pt>
                <c:pt idx="96">
                  <c:v>10508.506124721705</c:v>
                </c:pt>
                <c:pt idx="97">
                  <c:v>12570.051241795958</c:v>
                </c:pt>
                <c:pt idx="98">
                  <c:v>12324.223277725983</c:v>
                </c:pt>
                <c:pt idx="99">
                  <c:v>13008.749448437191</c:v>
                </c:pt>
                <c:pt idx="100">
                  <c:v>13008.749448437191</c:v>
                </c:pt>
                <c:pt idx="101">
                  <c:v>15136.176774657675</c:v>
                </c:pt>
                <c:pt idx="102">
                  <c:v>15136.176774657675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1F-4AA3-BC61-84CC9BE8F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7698672"/>
        <c:axId val="283164160"/>
      </c:scatterChart>
      <c:valAx>
        <c:axId val="14476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64160"/>
        <c:crosses val="autoZero"/>
        <c:crossBetween val="midCat"/>
      </c:valAx>
      <c:valAx>
        <c:axId val="2831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69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00000"/>
            <c:backward val="20000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Sheet1!$B$22:$CZ$22</c:f>
              <c:numCache>
                <c:formatCode>General</c:formatCode>
                <c:ptCount val="103"/>
                <c:pt idx="0">
                  <c:v>18207000</c:v>
                </c:pt>
                <c:pt idx="1">
                  <c:v>13872000</c:v>
                </c:pt>
                <c:pt idx="2">
                  <c:v>26856900</c:v>
                </c:pt>
                <c:pt idx="3">
                  <c:v>21485520</c:v>
                </c:pt>
                <c:pt idx="4">
                  <c:v>13230000</c:v>
                </c:pt>
                <c:pt idx="5">
                  <c:v>24255000</c:v>
                </c:pt>
                <c:pt idx="6">
                  <c:v>18742500</c:v>
                </c:pt>
                <c:pt idx="7">
                  <c:v>34104000</c:v>
                </c:pt>
                <c:pt idx="8">
                  <c:v>24736768</c:v>
                </c:pt>
                <c:pt idx="9">
                  <c:v>37208640</c:v>
                </c:pt>
                <c:pt idx="10">
                  <c:v>32269440</c:v>
                </c:pt>
                <c:pt idx="11">
                  <c:v>55977600</c:v>
                </c:pt>
                <c:pt idx="12">
                  <c:v>27242432</c:v>
                </c:pt>
                <c:pt idx="13">
                  <c:v>24630144</c:v>
                </c:pt>
                <c:pt idx="14">
                  <c:v>32583040</c:v>
                </c:pt>
                <c:pt idx="15">
                  <c:v>78400000</c:v>
                </c:pt>
                <c:pt idx="16">
                  <c:v>109760000</c:v>
                </c:pt>
                <c:pt idx="17">
                  <c:v>47040000</c:v>
                </c:pt>
                <c:pt idx="18">
                  <c:v>55198080</c:v>
                </c:pt>
                <c:pt idx="19">
                  <c:v>43698480</c:v>
                </c:pt>
                <c:pt idx="20">
                  <c:v>32582200</c:v>
                </c:pt>
                <c:pt idx="21">
                  <c:v>32582200</c:v>
                </c:pt>
                <c:pt idx="22">
                  <c:v>26065760</c:v>
                </c:pt>
                <c:pt idx="23">
                  <c:v>63768020</c:v>
                </c:pt>
                <c:pt idx="24">
                  <c:v>149940000</c:v>
                </c:pt>
                <c:pt idx="25">
                  <c:v>49338760</c:v>
                </c:pt>
                <c:pt idx="26">
                  <c:v>120785000</c:v>
                </c:pt>
                <c:pt idx="27">
                  <c:v>31651280</c:v>
                </c:pt>
                <c:pt idx="28">
                  <c:v>25600300</c:v>
                </c:pt>
                <c:pt idx="29">
                  <c:v>65594016.000000007</c:v>
                </c:pt>
                <c:pt idx="30">
                  <c:v>133770000</c:v>
                </c:pt>
                <c:pt idx="31">
                  <c:v>55353600.000000007</c:v>
                </c:pt>
                <c:pt idx="32">
                  <c:v>44282880.000000007</c:v>
                </c:pt>
                <c:pt idx="33">
                  <c:v>37236800</c:v>
                </c:pt>
                <c:pt idx="34">
                  <c:v>24642000</c:v>
                </c:pt>
                <c:pt idx="35">
                  <c:v>57290976.000000007</c:v>
                </c:pt>
                <c:pt idx="36">
                  <c:v>44559648.000000007</c:v>
                </c:pt>
                <c:pt idx="37">
                  <c:v>70022304</c:v>
                </c:pt>
                <c:pt idx="38">
                  <c:v>54775035.000000015</c:v>
                </c:pt>
                <c:pt idx="39">
                  <c:v>116853408.00000003</c:v>
                </c:pt>
                <c:pt idx="40">
                  <c:v>98595063.00000003</c:v>
                </c:pt>
                <c:pt idx="41">
                  <c:v>73033380.000000015</c:v>
                </c:pt>
                <c:pt idx="42">
                  <c:v>45211140.000000007</c:v>
                </c:pt>
                <c:pt idx="43">
                  <c:v>99464508.000000015</c:v>
                </c:pt>
                <c:pt idx="44">
                  <c:v>37073134.800000004</c:v>
                </c:pt>
                <c:pt idx="45">
                  <c:v>32099909.400000006</c:v>
                </c:pt>
                <c:pt idx="46">
                  <c:v>117548964.00000001</c:v>
                </c:pt>
                <c:pt idx="47">
                  <c:v>38707691.400000013</c:v>
                </c:pt>
                <c:pt idx="48">
                  <c:v>57964103.600000001</c:v>
                </c:pt>
                <c:pt idx="49">
                  <c:v>59197382.400000006</c:v>
                </c:pt>
                <c:pt idx="50">
                  <c:v>52414349</c:v>
                </c:pt>
                <c:pt idx="51">
                  <c:v>45014676.200000003</c:v>
                </c:pt>
                <c:pt idx="52">
                  <c:v>148791225</c:v>
                </c:pt>
                <c:pt idx="53">
                  <c:v>114975037.5</c:v>
                </c:pt>
                <c:pt idx="54">
                  <c:v>85747242.5</c:v>
                </c:pt>
                <c:pt idx="55">
                  <c:v>52200896.899999999</c:v>
                </c:pt>
                <c:pt idx="56">
                  <c:v>44113434</c:v>
                </c:pt>
                <c:pt idx="57">
                  <c:v>64714900</c:v>
                </c:pt>
                <c:pt idx="58">
                  <c:v>38966866.700000003</c:v>
                </c:pt>
                <c:pt idx="59">
                  <c:v>72804262.5</c:v>
                </c:pt>
                <c:pt idx="60">
                  <c:v>68140800</c:v>
                </c:pt>
                <c:pt idx="61">
                  <c:v>43804800</c:v>
                </c:pt>
                <c:pt idx="62">
                  <c:v>51916800</c:v>
                </c:pt>
                <c:pt idx="63">
                  <c:v>69030000</c:v>
                </c:pt>
                <c:pt idx="64">
                  <c:v>50310000</c:v>
                </c:pt>
                <c:pt idx="65">
                  <c:v>50310000</c:v>
                </c:pt>
                <c:pt idx="66">
                  <c:v>43992000</c:v>
                </c:pt>
                <c:pt idx="67">
                  <c:v>52920000</c:v>
                </c:pt>
                <c:pt idx="68">
                  <c:v>46872000</c:v>
                </c:pt>
                <c:pt idx="69">
                  <c:v>42120000</c:v>
                </c:pt>
                <c:pt idx="70">
                  <c:v>58204800</c:v>
                </c:pt>
                <c:pt idx="71">
                  <c:v>52389050</c:v>
                </c:pt>
                <c:pt idx="72">
                  <c:v>51436800</c:v>
                </c:pt>
                <c:pt idx="73">
                  <c:v>46297300</c:v>
                </c:pt>
                <c:pt idx="74">
                  <c:v>41423900</c:v>
                </c:pt>
                <c:pt idx="75">
                  <c:v>46022400</c:v>
                </c:pt>
                <c:pt idx="76">
                  <c:v>46022400</c:v>
                </c:pt>
                <c:pt idx="77">
                  <c:v>53468160</c:v>
                </c:pt>
                <c:pt idx="78">
                  <c:v>51528960</c:v>
                </c:pt>
                <c:pt idx="79">
                  <c:v>46784640</c:v>
                </c:pt>
                <c:pt idx="80">
                  <c:v>45701280</c:v>
                </c:pt>
                <c:pt idx="81">
                  <c:v>41493520</c:v>
                </c:pt>
                <c:pt idx="82">
                  <c:v>114546656.25</c:v>
                </c:pt>
                <c:pt idx="83">
                  <c:v>106401116.25</c:v>
                </c:pt>
                <c:pt idx="84">
                  <c:v>110787176.25</c:v>
                </c:pt>
                <c:pt idx="85">
                  <c:v>116191428.75</c:v>
                </c:pt>
                <c:pt idx="86">
                  <c:v>94574418.75</c:v>
                </c:pt>
                <c:pt idx="87">
                  <c:v>130430459.24999999</c:v>
                </c:pt>
                <c:pt idx="88">
                  <c:v>111797536.49999999</c:v>
                </c:pt>
                <c:pt idx="89">
                  <c:v>83848152.374999985</c:v>
                </c:pt>
                <c:pt idx="90">
                  <c:v>150375283.87499997</c:v>
                </c:pt>
                <c:pt idx="91">
                  <c:v>125895586.49999999</c:v>
                </c:pt>
                <c:pt idx="92">
                  <c:v>108410088.37499999</c:v>
                </c:pt>
                <c:pt idx="93">
                  <c:v>204865836</c:v>
                </c:pt>
                <c:pt idx="94">
                  <c:v>170721530</c:v>
                </c:pt>
                <c:pt idx="95">
                  <c:v>153649377</c:v>
                </c:pt>
                <c:pt idx="96">
                  <c:v>134138345</c:v>
                </c:pt>
                <c:pt idx="97">
                  <c:v>188055447.5</c:v>
                </c:pt>
                <c:pt idx="98">
                  <c:v>196036500</c:v>
                </c:pt>
                <c:pt idx="99">
                  <c:v>180139722</c:v>
                </c:pt>
                <c:pt idx="100">
                  <c:v>224836044</c:v>
                </c:pt>
                <c:pt idx="101">
                  <c:v>226047906</c:v>
                </c:pt>
                <c:pt idx="102">
                  <c:v>164670660</c:v>
                </c:pt>
              </c:numCache>
            </c:numRef>
          </c:xVal>
          <c:yVal>
            <c:numRef>
              <c:f>Sheet1!$B$11:$CZ$11</c:f>
              <c:numCache>
                <c:formatCode>General</c:formatCode>
                <c:ptCount val="103"/>
                <c:pt idx="0">
                  <c:v>300</c:v>
                </c:pt>
                <c:pt idx="1">
                  <c:v>400</c:v>
                </c:pt>
                <c:pt idx="2">
                  <c:v>185</c:v>
                </c:pt>
                <c:pt idx="3">
                  <c:v>289</c:v>
                </c:pt>
                <c:pt idx="4">
                  <c:v>280</c:v>
                </c:pt>
                <c:pt idx="5">
                  <c:v>110</c:v>
                </c:pt>
                <c:pt idx="6">
                  <c:v>180</c:v>
                </c:pt>
                <c:pt idx="7">
                  <c:v>147</c:v>
                </c:pt>
                <c:pt idx="8">
                  <c:v>232</c:v>
                </c:pt>
                <c:pt idx="9">
                  <c:v>117</c:v>
                </c:pt>
                <c:pt idx="10">
                  <c:v>174</c:v>
                </c:pt>
                <c:pt idx="11">
                  <c:v>30</c:v>
                </c:pt>
                <c:pt idx="12">
                  <c:v>109</c:v>
                </c:pt>
                <c:pt idx="13">
                  <c:v>89</c:v>
                </c:pt>
                <c:pt idx="14">
                  <c:v>75</c:v>
                </c:pt>
                <c:pt idx="15">
                  <c:v>20</c:v>
                </c:pt>
                <c:pt idx="16">
                  <c:v>14</c:v>
                </c:pt>
                <c:pt idx="17">
                  <c:v>26</c:v>
                </c:pt>
                <c:pt idx="18">
                  <c:v>41</c:v>
                </c:pt>
                <c:pt idx="19">
                  <c:v>68</c:v>
                </c:pt>
                <c:pt idx="20">
                  <c:v>140</c:v>
                </c:pt>
                <c:pt idx="21">
                  <c:v>140</c:v>
                </c:pt>
                <c:pt idx="22">
                  <c:v>220</c:v>
                </c:pt>
                <c:pt idx="23">
                  <c:v>22</c:v>
                </c:pt>
                <c:pt idx="24">
                  <c:v>19</c:v>
                </c:pt>
                <c:pt idx="25">
                  <c:v>38</c:v>
                </c:pt>
                <c:pt idx="26">
                  <c:v>31</c:v>
                </c:pt>
                <c:pt idx="27">
                  <c:v>80</c:v>
                </c:pt>
                <c:pt idx="28">
                  <c:v>100</c:v>
                </c:pt>
                <c:pt idx="29">
                  <c:v>23</c:v>
                </c:pt>
                <c:pt idx="30">
                  <c:v>16</c:v>
                </c:pt>
                <c:pt idx="31">
                  <c:v>30</c:v>
                </c:pt>
                <c:pt idx="32">
                  <c:v>36</c:v>
                </c:pt>
                <c:pt idx="33">
                  <c:v>50</c:v>
                </c:pt>
                <c:pt idx="34">
                  <c:v>120</c:v>
                </c:pt>
                <c:pt idx="35">
                  <c:v>24</c:v>
                </c:pt>
                <c:pt idx="36">
                  <c:v>34</c:v>
                </c:pt>
                <c:pt idx="37">
                  <c:v>15</c:v>
                </c:pt>
                <c:pt idx="38">
                  <c:v>12</c:v>
                </c:pt>
                <c:pt idx="39">
                  <c:v>14</c:v>
                </c:pt>
                <c:pt idx="40">
                  <c:v>17</c:v>
                </c:pt>
                <c:pt idx="41">
                  <c:v>30</c:v>
                </c:pt>
                <c:pt idx="42">
                  <c:v>18</c:v>
                </c:pt>
                <c:pt idx="43">
                  <c:v>19</c:v>
                </c:pt>
                <c:pt idx="44">
                  <c:v>25</c:v>
                </c:pt>
                <c:pt idx="45">
                  <c:v>32</c:v>
                </c:pt>
                <c:pt idx="46">
                  <c:v>14</c:v>
                </c:pt>
                <c:pt idx="47">
                  <c:v>21</c:v>
                </c:pt>
                <c:pt idx="48">
                  <c:v>18</c:v>
                </c:pt>
                <c:pt idx="49">
                  <c:v>16</c:v>
                </c:pt>
                <c:pt idx="50">
                  <c:v>21</c:v>
                </c:pt>
                <c:pt idx="51">
                  <c:v>26</c:v>
                </c:pt>
                <c:pt idx="52">
                  <c:v>7</c:v>
                </c:pt>
                <c:pt idx="53">
                  <c:v>9</c:v>
                </c:pt>
                <c:pt idx="54">
                  <c:v>15</c:v>
                </c:pt>
                <c:pt idx="55">
                  <c:v>21</c:v>
                </c:pt>
                <c:pt idx="56">
                  <c:v>25</c:v>
                </c:pt>
                <c:pt idx="57">
                  <c:v>26</c:v>
                </c:pt>
                <c:pt idx="58">
                  <c:v>31</c:v>
                </c:pt>
                <c:pt idx="59">
                  <c:v>19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15</c:v>
                </c:pt>
                <c:pt idx="64">
                  <c:v>15</c:v>
                </c:pt>
                <c:pt idx="65">
                  <c:v>26</c:v>
                </c:pt>
                <c:pt idx="66">
                  <c:v>15</c:v>
                </c:pt>
                <c:pt idx="67">
                  <c:v>27</c:v>
                </c:pt>
                <c:pt idx="68">
                  <c:v>30</c:v>
                </c:pt>
                <c:pt idx="69">
                  <c:v>38</c:v>
                </c:pt>
                <c:pt idx="70">
                  <c:v>15</c:v>
                </c:pt>
                <c:pt idx="71">
                  <c:v>22</c:v>
                </c:pt>
                <c:pt idx="72">
                  <c:v>29</c:v>
                </c:pt>
                <c:pt idx="73">
                  <c:v>27</c:v>
                </c:pt>
                <c:pt idx="74">
                  <c:v>32</c:v>
                </c:pt>
                <c:pt idx="75">
                  <c:v>36</c:v>
                </c:pt>
                <c:pt idx="76">
                  <c:v>36</c:v>
                </c:pt>
                <c:pt idx="77">
                  <c:v>16</c:v>
                </c:pt>
                <c:pt idx="78">
                  <c:v>27</c:v>
                </c:pt>
                <c:pt idx="79">
                  <c:v>18</c:v>
                </c:pt>
                <c:pt idx="80">
                  <c:v>34</c:v>
                </c:pt>
                <c:pt idx="81">
                  <c:v>20</c:v>
                </c:pt>
                <c:pt idx="82">
                  <c:v>24</c:v>
                </c:pt>
                <c:pt idx="83">
                  <c:v>25</c:v>
                </c:pt>
                <c:pt idx="84">
                  <c:v>20</c:v>
                </c:pt>
                <c:pt idx="85">
                  <c:v>29</c:v>
                </c:pt>
                <c:pt idx="86">
                  <c:v>29</c:v>
                </c:pt>
                <c:pt idx="87">
                  <c:v>10</c:v>
                </c:pt>
                <c:pt idx="88">
                  <c:v>13</c:v>
                </c:pt>
                <c:pt idx="89">
                  <c:v>21</c:v>
                </c:pt>
                <c:pt idx="90">
                  <c:v>7</c:v>
                </c:pt>
                <c:pt idx="91">
                  <c:v>9</c:v>
                </c:pt>
                <c:pt idx="92">
                  <c:v>12</c:v>
                </c:pt>
                <c:pt idx="93">
                  <c:v>49</c:v>
                </c:pt>
                <c:pt idx="94">
                  <c:v>66</c:v>
                </c:pt>
                <c:pt idx="95">
                  <c:v>86</c:v>
                </c:pt>
                <c:pt idx="96">
                  <c:v>106</c:v>
                </c:pt>
                <c:pt idx="97">
                  <c:v>53</c:v>
                </c:pt>
                <c:pt idx="98">
                  <c:v>16</c:v>
                </c:pt>
                <c:pt idx="99">
                  <c:v>20</c:v>
                </c:pt>
                <c:pt idx="100">
                  <c:v>15</c:v>
                </c:pt>
                <c:pt idx="101">
                  <c:v>12</c:v>
                </c:pt>
                <c:pt idx="102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BC-4EF3-B2CD-CCCC73FE0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135840"/>
        <c:axId val="1845327248"/>
      </c:scatterChart>
      <c:valAx>
        <c:axId val="160413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327248"/>
        <c:crosses val="autoZero"/>
        <c:crossBetween val="midCat"/>
      </c:valAx>
      <c:valAx>
        <c:axId val="184532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13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50000000"/>
            <c:backward val="5000000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Sheet1!$B$22:$CZ$22</c:f>
              <c:numCache>
                <c:formatCode>General</c:formatCode>
                <c:ptCount val="103"/>
                <c:pt idx="0">
                  <c:v>18207000</c:v>
                </c:pt>
                <c:pt idx="1">
                  <c:v>13872000</c:v>
                </c:pt>
                <c:pt idx="2">
                  <c:v>26856900</c:v>
                </c:pt>
                <c:pt idx="3">
                  <c:v>21485520</c:v>
                </c:pt>
                <c:pt idx="4">
                  <c:v>13230000</c:v>
                </c:pt>
                <c:pt idx="5">
                  <c:v>24255000</c:v>
                </c:pt>
                <c:pt idx="6">
                  <c:v>18742500</c:v>
                </c:pt>
                <c:pt idx="7">
                  <c:v>34104000</c:v>
                </c:pt>
                <c:pt idx="8">
                  <c:v>24736768</c:v>
                </c:pt>
                <c:pt idx="9">
                  <c:v>37208640</c:v>
                </c:pt>
                <c:pt idx="10">
                  <c:v>32269440</c:v>
                </c:pt>
                <c:pt idx="11">
                  <c:v>55977600</c:v>
                </c:pt>
                <c:pt idx="12">
                  <c:v>27242432</c:v>
                </c:pt>
                <c:pt idx="13">
                  <c:v>24630144</c:v>
                </c:pt>
                <c:pt idx="14">
                  <c:v>32583040</c:v>
                </c:pt>
                <c:pt idx="15">
                  <c:v>78400000</c:v>
                </c:pt>
                <c:pt idx="16">
                  <c:v>109760000</c:v>
                </c:pt>
                <c:pt idx="17">
                  <c:v>47040000</c:v>
                </c:pt>
                <c:pt idx="18">
                  <c:v>55198080</c:v>
                </c:pt>
                <c:pt idx="19">
                  <c:v>43698480</c:v>
                </c:pt>
                <c:pt idx="20">
                  <c:v>32582200</c:v>
                </c:pt>
                <c:pt idx="21">
                  <c:v>32582200</c:v>
                </c:pt>
                <c:pt idx="22">
                  <c:v>26065760</c:v>
                </c:pt>
                <c:pt idx="23">
                  <c:v>63768020</c:v>
                </c:pt>
                <c:pt idx="24">
                  <c:v>149940000</c:v>
                </c:pt>
                <c:pt idx="25">
                  <c:v>49338760</c:v>
                </c:pt>
                <c:pt idx="26">
                  <c:v>120785000</c:v>
                </c:pt>
                <c:pt idx="27">
                  <c:v>31651280</c:v>
                </c:pt>
                <c:pt idx="28">
                  <c:v>25600300</c:v>
                </c:pt>
                <c:pt idx="29">
                  <c:v>65594016.000000007</c:v>
                </c:pt>
                <c:pt idx="30">
                  <c:v>133770000</c:v>
                </c:pt>
                <c:pt idx="31">
                  <c:v>55353600.000000007</c:v>
                </c:pt>
                <c:pt idx="32">
                  <c:v>44282880.000000007</c:v>
                </c:pt>
                <c:pt idx="33">
                  <c:v>37236800</c:v>
                </c:pt>
                <c:pt idx="34">
                  <c:v>24642000</c:v>
                </c:pt>
                <c:pt idx="35">
                  <c:v>57290976.000000007</c:v>
                </c:pt>
                <c:pt idx="36">
                  <c:v>44559648.000000007</c:v>
                </c:pt>
                <c:pt idx="37">
                  <c:v>70022304</c:v>
                </c:pt>
                <c:pt idx="38">
                  <c:v>54775035.000000015</c:v>
                </c:pt>
                <c:pt idx="39">
                  <c:v>116853408.00000003</c:v>
                </c:pt>
                <c:pt idx="40">
                  <c:v>98595063.00000003</c:v>
                </c:pt>
                <c:pt idx="41">
                  <c:v>73033380.000000015</c:v>
                </c:pt>
                <c:pt idx="42">
                  <c:v>45211140.000000007</c:v>
                </c:pt>
                <c:pt idx="43">
                  <c:v>99464508.000000015</c:v>
                </c:pt>
                <c:pt idx="44">
                  <c:v>37073134.800000004</c:v>
                </c:pt>
                <c:pt idx="45">
                  <c:v>32099909.400000006</c:v>
                </c:pt>
                <c:pt idx="46">
                  <c:v>117548964.00000001</c:v>
                </c:pt>
                <c:pt idx="47">
                  <c:v>38707691.400000013</c:v>
                </c:pt>
                <c:pt idx="48">
                  <c:v>57964103.600000001</c:v>
                </c:pt>
                <c:pt idx="49">
                  <c:v>59197382.400000006</c:v>
                </c:pt>
                <c:pt idx="50">
                  <c:v>52414349</c:v>
                </c:pt>
                <c:pt idx="51">
                  <c:v>45014676.200000003</c:v>
                </c:pt>
                <c:pt idx="52">
                  <c:v>148791225</c:v>
                </c:pt>
                <c:pt idx="53">
                  <c:v>114975037.5</c:v>
                </c:pt>
                <c:pt idx="54">
                  <c:v>85747242.5</c:v>
                </c:pt>
                <c:pt idx="55">
                  <c:v>52200896.899999999</c:v>
                </c:pt>
                <c:pt idx="56">
                  <c:v>44113434</c:v>
                </c:pt>
                <c:pt idx="57">
                  <c:v>64714900</c:v>
                </c:pt>
                <c:pt idx="58">
                  <c:v>38966866.700000003</c:v>
                </c:pt>
                <c:pt idx="59">
                  <c:v>72804262.5</c:v>
                </c:pt>
                <c:pt idx="60">
                  <c:v>68140800</c:v>
                </c:pt>
                <c:pt idx="61">
                  <c:v>43804800</c:v>
                </c:pt>
                <c:pt idx="62">
                  <c:v>51916800</c:v>
                </c:pt>
                <c:pt idx="63">
                  <c:v>69030000</c:v>
                </c:pt>
                <c:pt idx="64">
                  <c:v>50310000</c:v>
                </c:pt>
                <c:pt idx="65">
                  <c:v>50310000</c:v>
                </c:pt>
                <c:pt idx="66">
                  <c:v>43992000</c:v>
                </c:pt>
                <c:pt idx="67">
                  <c:v>52920000</c:v>
                </c:pt>
                <c:pt idx="68">
                  <c:v>46872000</c:v>
                </c:pt>
                <c:pt idx="69">
                  <c:v>42120000</c:v>
                </c:pt>
                <c:pt idx="70">
                  <c:v>58204800</c:v>
                </c:pt>
                <c:pt idx="71">
                  <c:v>52389050</c:v>
                </c:pt>
                <c:pt idx="72">
                  <c:v>51436800</c:v>
                </c:pt>
                <c:pt idx="73">
                  <c:v>46297300</c:v>
                </c:pt>
                <c:pt idx="74">
                  <c:v>41423900</c:v>
                </c:pt>
                <c:pt idx="75">
                  <c:v>46022400</c:v>
                </c:pt>
                <c:pt idx="76">
                  <c:v>46022400</c:v>
                </c:pt>
                <c:pt idx="77">
                  <c:v>53468160</c:v>
                </c:pt>
                <c:pt idx="78">
                  <c:v>51528960</c:v>
                </c:pt>
                <c:pt idx="79">
                  <c:v>46784640</c:v>
                </c:pt>
                <c:pt idx="80">
                  <c:v>45701280</c:v>
                </c:pt>
                <c:pt idx="81">
                  <c:v>41493520</c:v>
                </c:pt>
                <c:pt idx="82">
                  <c:v>114546656.25</c:v>
                </c:pt>
                <c:pt idx="83">
                  <c:v>106401116.25</c:v>
                </c:pt>
                <c:pt idx="84">
                  <c:v>110787176.25</c:v>
                </c:pt>
                <c:pt idx="85">
                  <c:v>116191428.75</c:v>
                </c:pt>
                <c:pt idx="86">
                  <c:v>94574418.75</c:v>
                </c:pt>
                <c:pt idx="87">
                  <c:v>130430459.24999999</c:v>
                </c:pt>
                <c:pt idx="88">
                  <c:v>111797536.49999999</c:v>
                </c:pt>
                <c:pt idx="89">
                  <c:v>83848152.374999985</c:v>
                </c:pt>
                <c:pt idx="90">
                  <c:v>150375283.87499997</c:v>
                </c:pt>
                <c:pt idx="91">
                  <c:v>125895586.49999999</c:v>
                </c:pt>
                <c:pt idx="92">
                  <c:v>108410088.37499999</c:v>
                </c:pt>
                <c:pt idx="93">
                  <c:v>204865836</c:v>
                </c:pt>
                <c:pt idx="94">
                  <c:v>170721530</c:v>
                </c:pt>
                <c:pt idx="95">
                  <c:v>153649377</c:v>
                </c:pt>
                <c:pt idx="96">
                  <c:v>134138345</c:v>
                </c:pt>
                <c:pt idx="97">
                  <c:v>188055447.5</c:v>
                </c:pt>
                <c:pt idx="98">
                  <c:v>196036500</c:v>
                </c:pt>
                <c:pt idx="99">
                  <c:v>180139722</c:v>
                </c:pt>
                <c:pt idx="100">
                  <c:v>224836044</c:v>
                </c:pt>
                <c:pt idx="101">
                  <c:v>226047906</c:v>
                </c:pt>
                <c:pt idx="102">
                  <c:v>164670660</c:v>
                </c:pt>
              </c:numCache>
            </c:numRef>
          </c:xVal>
          <c:yVal>
            <c:numRef>
              <c:f>Sheet1!$B$9:$CZ$9</c:f>
              <c:numCache>
                <c:formatCode>General</c:formatCode>
                <c:ptCount val="103"/>
                <c:pt idx="0">
                  <c:v>0.5</c:v>
                </c:pt>
                <c:pt idx="1">
                  <c:v>0.3</c:v>
                </c:pt>
                <c:pt idx="2">
                  <c:v>1</c:v>
                </c:pt>
                <c:pt idx="3">
                  <c:v>0.63</c:v>
                </c:pt>
                <c:pt idx="4">
                  <c:v>0.39</c:v>
                </c:pt>
                <c:pt idx="5">
                  <c:v>1.1000000000000001</c:v>
                </c:pt>
                <c:pt idx="6">
                  <c:v>0.72</c:v>
                </c:pt>
                <c:pt idx="7">
                  <c:v>0.75</c:v>
                </c:pt>
                <c:pt idx="8">
                  <c:v>0.4</c:v>
                </c:pt>
                <c:pt idx="9">
                  <c:v>0.7</c:v>
                </c:pt>
                <c:pt idx="10">
                  <c:v>0.6</c:v>
                </c:pt>
                <c:pt idx="11">
                  <c:v>2</c:v>
                </c:pt>
                <c:pt idx="12">
                  <c:v>0.85</c:v>
                </c:pt>
                <c:pt idx="13">
                  <c:v>0.75</c:v>
                </c:pt>
                <c:pt idx="14">
                  <c:v>1.2</c:v>
                </c:pt>
                <c:pt idx="15">
                  <c:v>3.4</c:v>
                </c:pt>
                <c:pt idx="16">
                  <c:v>3.4</c:v>
                </c:pt>
                <c:pt idx="17">
                  <c:v>2.6</c:v>
                </c:pt>
                <c:pt idx="18">
                  <c:v>1.4</c:v>
                </c:pt>
                <c:pt idx="19">
                  <c:v>1.1000000000000001</c:v>
                </c:pt>
                <c:pt idx="20">
                  <c:v>0.6</c:v>
                </c:pt>
                <c:pt idx="21">
                  <c:v>0.6</c:v>
                </c:pt>
                <c:pt idx="22">
                  <c:v>0.4</c:v>
                </c:pt>
                <c:pt idx="23">
                  <c:v>2.2000000000000002</c:v>
                </c:pt>
                <c:pt idx="24">
                  <c:v>3.1</c:v>
                </c:pt>
                <c:pt idx="25">
                  <c:v>1.6</c:v>
                </c:pt>
                <c:pt idx="26">
                  <c:v>1.8</c:v>
                </c:pt>
                <c:pt idx="27">
                  <c:v>0.9</c:v>
                </c:pt>
                <c:pt idx="28">
                  <c:v>0.7</c:v>
                </c:pt>
                <c:pt idx="29">
                  <c:v>2.2999999999999998</c:v>
                </c:pt>
                <c:pt idx="30">
                  <c:v>2.8</c:v>
                </c:pt>
                <c:pt idx="31">
                  <c:v>1.8</c:v>
                </c:pt>
                <c:pt idx="32">
                  <c:v>1.6</c:v>
                </c:pt>
                <c:pt idx="33">
                  <c:v>1</c:v>
                </c:pt>
                <c:pt idx="34">
                  <c:v>0.6</c:v>
                </c:pt>
                <c:pt idx="35">
                  <c:v>1.9</c:v>
                </c:pt>
                <c:pt idx="36">
                  <c:v>1.5</c:v>
                </c:pt>
                <c:pt idx="37">
                  <c:v>2.8</c:v>
                </c:pt>
                <c:pt idx="38">
                  <c:v>2.8</c:v>
                </c:pt>
                <c:pt idx="39">
                  <c:v>2.6</c:v>
                </c:pt>
                <c:pt idx="40">
                  <c:v>1.9</c:v>
                </c:pt>
                <c:pt idx="41">
                  <c:v>1.3</c:v>
                </c:pt>
                <c:pt idx="42">
                  <c:v>1.7</c:v>
                </c:pt>
                <c:pt idx="43">
                  <c:v>1.7</c:v>
                </c:pt>
                <c:pt idx="44">
                  <c:v>1.5</c:v>
                </c:pt>
                <c:pt idx="45">
                  <c:v>1.1000000000000001</c:v>
                </c:pt>
                <c:pt idx="46">
                  <c:v>2.5</c:v>
                </c:pt>
                <c:pt idx="47">
                  <c:v>1.4</c:v>
                </c:pt>
                <c:pt idx="48">
                  <c:v>1.5</c:v>
                </c:pt>
                <c:pt idx="49">
                  <c:v>1.8</c:v>
                </c:pt>
                <c:pt idx="50">
                  <c:v>1.5</c:v>
                </c:pt>
                <c:pt idx="51">
                  <c:v>1.4</c:v>
                </c:pt>
                <c:pt idx="52">
                  <c:v>5.0999999999999996</c:v>
                </c:pt>
                <c:pt idx="53">
                  <c:v>4.0999999999999996</c:v>
                </c:pt>
                <c:pt idx="54">
                  <c:v>1.9</c:v>
                </c:pt>
                <c:pt idx="55">
                  <c:v>1.5</c:v>
                </c:pt>
                <c:pt idx="56">
                  <c:v>1</c:v>
                </c:pt>
                <c:pt idx="57">
                  <c:v>1.1000000000000001</c:v>
                </c:pt>
                <c:pt idx="58">
                  <c:v>1</c:v>
                </c:pt>
                <c:pt idx="59">
                  <c:v>1.2</c:v>
                </c:pt>
                <c:pt idx="60">
                  <c:v>2.4</c:v>
                </c:pt>
                <c:pt idx="61">
                  <c:v>2.4</c:v>
                </c:pt>
                <c:pt idx="62">
                  <c:v>2.4</c:v>
                </c:pt>
                <c:pt idx="63">
                  <c:v>1.7</c:v>
                </c:pt>
                <c:pt idx="64">
                  <c:v>1.7</c:v>
                </c:pt>
                <c:pt idx="65">
                  <c:v>1.2</c:v>
                </c:pt>
                <c:pt idx="66">
                  <c:v>1.7</c:v>
                </c:pt>
                <c:pt idx="67">
                  <c:v>1.7</c:v>
                </c:pt>
                <c:pt idx="68">
                  <c:v>1.5</c:v>
                </c:pt>
                <c:pt idx="69">
                  <c:v>1.3</c:v>
                </c:pt>
                <c:pt idx="70">
                  <c:v>1.7</c:v>
                </c:pt>
                <c:pt idx="71">
                  <c:v>1.9</c:v>
                </c:pt>
                <c:pt idx="72">
                  <c:v>1</c:v>
                </c:pt>
                <c:pt idx="73">
                  <c:v>1.8</c:v>
                </c:pt>
                <c:pt idx="74">
                  <c:v>1.7</c:v>
                </c:pt>
                <c:pt idx="75">
                  <c:v>0.97</c:v>
                </c:pt>
                <c:pt idx="76">
                  <c:v>0.97</c:v>
                </c:pt>
                <c:pt idx="77">
                  <c:v>2.5</c:v>
                </c:pt>
                <c:pt idx="78">
                  <c:v>1.3</c:v>
                </c:pt>
                <c:pt idx="79">
                  <c:v>1.8</c:v>
                </c:pt>
                <c:pt idx="80">
                  <c:v>1.21</c:v>
                </c:pt>
                <c:pt idx="81">
                  <c:v>1.6</c:v>
                </c:pt>
                <c:pt idx="82">
                  <c:v>1</c:v>
                </c:pt>
                <c:pt idx="83">
                  <c:v>0.9</c:v>
                </c:pt>
                <c:pt idx="84">
                  <c:v>1.1000000000000001</c:v>
                </c:pt>
                <c:pt idx="85">
                  <c:v>1.3</c:v>
                </c:pt>
                <c:pt idx="86">
                  <c:v>0.9</c:v>
                </c:pt>
                <c:pt idx="87">
                  <c:v>1.6</c:v>
                </c:pt>
                <c:pt idx="88">
                  <c:v>1.6</c:v>
                </c:pt>
                <c:pt idx="89">
                  <c:v>1</c:v>
                </c:pt>
                <c:pt idx="90">
                  <c:v>2.4</c:v>
                </c:pt>
                <c:pt idx="91">
                  <c:v>1.8</c:v>
                </c:pt>
                <c:pt idx="92">
                  <c:v>1.7</c:v>
                </c:pt>
                <c:pt idx="93">
                  <c:v>3.16</c:v>
                </c:pt>
                <c:pt idx="94">
                  <c:v>2.68</c:v>
                </c:pt>
                <c:pt idx="95">
                  <c:v>2.23</c:v>
                </c:pt>
                <c:pt idx="96">
                  <c:v>1.86</c:v>
                </c:pt>
                <c:pt idx="97">
                  <c:v>3.16</c:v>
                </c:pt>
                <c:pt idx="98">
                  <c:v>2.5</c:v>
                </c:pt>
                <c:pt idx="99">
                  <c:v>3.3</c:v>
                </c:pt>
                <c:pt idx="100">
                  <c:v>3.6</c:v>
                </c:pt>
                <c:pt idx="101">
                  <c:v>5.0999999999999996</c:v>
                </c:pt>
                <c:pt idx="102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03-4912-B7F5-F949FBF39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894016"/>
        <c:axId val="1625172208"/>
      </c:scatterChart>
      <c:valAx>
        <c:axId val="182489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172208"/>
        <c:crosses val="autoZero"/>
        <c:crossBetween val="midCat"/>
      </c:valAx>
      <c:valAx>
        <c:axId val="162517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89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Max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Sheet1!$B$18:$CZ$18</c:f>
              <c:numCache>
                <c:formatCode>General</c:formatCode>
                <c:ptCount val="103"/>
                <c:pt idx="0">
                  <c:v>255</c:v>
                </c:pt>
                <c:pt idx="1">
                  <c:v>255</c:v>
                </c:pt>
                <c:pt idx="2">
                  <c:v>441</c:v>
                </c:pt>
                <c:pt idx="3">
                  <c:v>441</c:v>
                </c:pt>
                <c:pt idx="4">
                  <c:v>525</c:v>
                </c:pt>
                <c:pt idx="5">
                  <c:v>525</c:v>
                </c:pt>
                <c:pt idx="6">
                  <c:v>525</c:v>
                </c:pt>
                <c:pt idx="7">
                  <c:v>812</c:v>
                </c:pt>
                <c:pt idx="8">
                  <c:v>812</c:v>
                </c:pt>
                <c:pt idx="9">
                  <c:v>1176</c:v>
                </c:pt>
                <c:pt idx="10">
                  <c:v>1176</c:v>
                </c:pt>
                <c:pt idx="11">
                  <c:v>952</c:v>
                </c:pt>
                <c:pt idx="12">
                  <c:v>952</c:v>
                </c:pt>
                <c:pt idx="13">
                  <c:v>952</c:v>
                </c:pt>
                <c:pt idx="14">
                  <c:v>1120</c:v>
                </c:pt>
                <c:pt idx="15">
                  <c:v>1120</c:v>
                </c:pt>
                <c:pt idx="16">
                  <c:v>1120</c:v>
                </c:pt>
                <c:pt idx="17">
                  <c:v>1120</c:v>
                </c:pt>
                <c:pt idx="18">
                  <c:v>1036</c:v>
                </c:pt>
                <c:pt idx="19">
                  <c:v>1036</c:v>
                </c:pt>
                <c:pt idx="20">
                  <c:v>1036</c:v>
                </c:pt>
                <c:pt idx="21">
                  <c:v>1036</c:v>
                </c:pt>
                <c:pt idx="22">
                  <c:v>1036</c:v>
                </c:pt>
                <c:pt idx="23">
                  <c:v>1258</c:v>
                </c:pt>
                <c:pt idx="24">
                  <c:v>1190</c:v>
                </c:pt>
                <c:pt idx="25">
                  <c:v>1258</c:v>
                </c:pt>
                <c:pt idx="26">
                  <c:v>1190</c:v>
                </c:pt>
                <c:pt idx="27">
                  <c:v>1258</c:v>
                </c:pt>
                <c:pt idx="28">
                  <c:v>1258</c:v>
                </c:pt>
                <c:pt idx="29">
                  <c:v>1488</c:v>
                </c:pt>
                <c:pt idx="30">
                  <c:v>1365</c:v>
                </c:pt>
                <c:pt idx="31">
                  <c:v>1488</c:v>
                </c:pt>
                <c:pt idx="32">
                  <c:v>1488</c:v>
                </c:pt>
                <c:pt idx="33">
                  <c:v>1480</c:v>
                </c:pt>
                <c:pt idx="34">
                  <c:v>1480</c:v>
                </c:pt>
                <c:pt idx="35">
                  <c:v>1711.2</c:v>
                </c:pt>
                <c:pt idx="36">
                  <c:v>1711.2</c:v>
                </c:pt>
                <c:pt idx="37">
                  <c:v>1711.2</c:v>
                </c:pt>
                <c:pt idx="38">
                  <c:v>1751.4</c:v>
                </c:pt>
                <c:pt idx="39">
                  <c:v>1751.4</c:v>
                </c:pt>
                <c:pt idx="40">
                  <c:v>1751.4</c:v>
                </c:pt>
                <c:pt idx="41">
                  <c:v>1751.4</c:v>
                </c:pt>
                <c:pt idx="42">
                  <c:v>2168.4</c:v>
                </c:pt>
                <c:pt idx="43">
                  <c:v>2168.4</c:v>
                </c:pt>
                <c:pt idx="44">
                  <c:v>2168.4</c:v>
                </c:pt>
                <c:pt idx="45">
                  <c:v>2168.4</c:v>
                </c:pt>
                <c:pt idx="46">
                  <c:v>2168.4</c:v>
                </c:pt>
                <c:pt idx="47">
                  <c:v>1751.4</c:v>
                </c:pt>
                <c:pt idx="48">
                  <c:v>2288.9</c:v>
                </c:pt>
                <c:pt idx="49">
                  <c:v>2532.4</c:v>
                </c:pt>
                <c:pt idx="50">
                  <c:v>2532.4</c:v>
                </c:pt>
                <c:pt idx="51">
                  <c:v>2532.4</c:v>
                </c:pt>
                <c:pt idx="52">
                  <c:v>2626.5</c:v>
                </c:pt>
                <c:pt idx="53">
                  <c:v>2626.5</c:v>
                </c:pt>
                <c:pt idx="54">
                  <c:v>3141.5</c:v>
                </c:pt>
                <c:pt idx="55">
                  <c:v>3019.4</c:v>
                </c:pt>
                <c:pt idx="56">
                  <c:v>3019.4</c:v>
                </c:pt>
                <c:pt idx="57">
                  <c:v>3141.5</c:v>
                </c:pt>
                <c:pt idx="58">
                  <c:v>3019.4</c:v>
                </c:pt>
                <c:pt idx="59">
                  <c:v>3141.5</c:v>
                </c:pt>
                <c:pt idx="60">
                  <c:v>3120</c:v>
                </c:pt>
                <c:pt idx="61">
                  <c:v>3120</c:v>
                </c:pt>
                <c:pt idx="62">
                  <c:v>3120</c:v>
                </c:pt>
                <c:pt idx="63">
                  <c:v>3900</c:v>
                </c:pt>
                <c:pt idx="64">
                  <c:v>3900</c:v>
                </c:pt>
                <c:pt idx="65">
                  <c:v>3900</c:v>
                </c:pt>
                <c:pt idx="66">
                  <c:v>3900</c:v>
                </c:pt>
                <c:pt idx="67">
                  <c:v>3600</c:v>
                </c:pt>
                <c:pt idx="68">
                  <c:v>3600</c:v>
                </c:pt>
                <c:pt idx="69">
                  <c:v>3600</c:v>
                </c:pt>
                <c:pt idx="70">
                  <c:v>4512</c:v>
                </c:pt>
                <c:pt idx="71">
                  <c:v>4130</c:v>
                </c:pt>
                <c:pt idx="72">
                  <c:v>4512</c:v>
                </c:pt>
                <c:pt idx="73">
                  <c:v>4130</c:v>
                </c:pt>
                <c:pt idx="74">
                  <c:v>4130</c:v>
                </c:pt>
                <c:pt idx="75">
                  <c:v>4512</c:v>
                </c:pt>
                <c:pt idx="76">
                  <c:v>4512</c:v>
                </c:pt>
                <c:pt idx="77">
                  <c:v>4720</c:v>
                </c:pt>
                <c:pt idx="78">
                  <c:v>5112</c:v>
                </c:pt>
                <c:pt idx="79">
                  <c:v>4720</c:v>
                </c:pt>
                <c:pt idx="80">
                  <c:v>5112</c:v>
                </c:pt>
                <c:pt idx="81">
                  <c:v>4720</c:v>
                </c:pt>
                <c:pt idx="82">
                  <c:v>5752.5</c:v>
                </c:pt>
                <c:pt idx="83">
                  <c:v>5752.5</c:v>
                </c:pt>
                <c:pt idx="84">
                  <c:v>6106.5</c:v>
                </c:pt>
                <c:pt idx="85">
                  <c:v>6106.5</c:v>
                </c:pt>
                <c:pt idx="86">
                  <c:v>6106.5</c:v>
                </c:pt>
                <c:pt idx="87">
                  <c:v>7018.05</c:v>
                </c:pt>
                <c:pt idx="88">
                  <c:v>7018.05</c:v>
                </c:pt>
                <c:pt idx="89">
                  <c:v>7018.05</c:v>
                </c:pt>
                <c:pt idx="90">
                  <c:v>7903.05</c:v>
                </c:pt>
                <c:pt idx="91">
                  <c:v>7903.05</c:v>
                </c:pt>
                <c:pt idx="92">
                  <c:v>7903.05</c:v>
                </c:pt>
                <c:pt idx="93">
                  <c:v>10791.5</c:v>
                </c:pt>
                <c:pt idx="94">
                  <c:v>10791.5</c:v>
                </c:pt>
                <c:pt idx="95">
                  <c:v>10791.5</c:v>
                </c:pt>
                <c:pt idx="96">
                  <c:v>10791.5</c:v>
                </c:pt>
                <c:pt idx="97">
                  <c:v>12147.5</c:v>
                </c:pt>
                <c:pt idx="98">
                  <c:v>11990</c:v>
                </c:pt>
                <c:pt idx="99">
                  <c:v>12426</c:v>
                </c:pt>
                <c:pt idx="100">
                  <c:v>12426</c:v>
                </c:pt>
                <c:pt idx="101">
                  <c:v>13734</c:v>
                </c:pt>
                <c:pt idx="102">
                  <c:v>13734</c:v>
                </c:pt>
              </c:numCache>
            </c:numRef>
          </c:xVal>
          <c:yVal>
            <c:numRef>
              <c:f>Sheet1!$B$4:$CZ$4</c:f>
              <c:numCache>
                <c:formatCode>General</c:formatCode>
                <c:ptCount val="103"/>
                <c:pt idx="0">
                  <c:v>35</c:v>
                </c:pt>
                <c:pt idx="1">
                  <c:v>35</c:v>
                </c:pt>
                <c:pt idx="2">
                  <c:v>55</c:v>
                </c:pt>
                <c:pt idx="3">
                  <c:v>55</c:v>
                </c:pt>
                <c:pt idx="4">
                  <c:v>90</c:v>
                </c:pt>
                <c:pt idx="5">
                  <c:v>75</c:v>
                </c:pt>
                <c:pt idx="6">
                  <c:v>90</c:v>
                </c:pt>
                <c:pt idx="7">
                  <c:v>140</c:v>
                </c:pt>
                <c:pt idx="8">
                  <c:v>120</c:v>
                </c:pt>
                <c:pt idx="9">
                  <c:v>170</c:v>
                </c:pt>
                <c:pt idx="10">
                  <c:v>170</c:v>
                </c:pt>
                <c:pt idx="11">
                  <c:v>250</c:v>
                </c:pt>
                <c:pt idx="12">
                  <c:v>250</c:v>
                </c:pt>
                <c:pt idx="13">
                  <c:v>240</c:v>
                </c:pt>
                <c:pt idx="14">
                  <c:v>300</c:v>
                </c:pt>
                <c:pt idx="15">
                  <c:v>400</c:v>
                </c:pt>
                <c:pt idx="16">
                  <c:v>400</c:v>
                </c:pt>
                <c:pt idx="17">
                  <c:v>350</c:v>
                </c:pt>
                <c:pt idx="18">
                  <c:v>300</c:v>
                </c:pt>
                <c:pt idx="19">
                  <c:v>300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400</c:v>
                </c:pt>
                <c:pt idx="24">
                  <c:v>500</c:v>
                </c:pt>
                <c:pt idx="25">
                  <c:v>400</c:v>
                </c:pt>
                <c:pt idx="26">
                  <c:v>500</c:v>
                </c:pt>
                <c:pt idx="27">
                  <c:v>350</c:v>
                </c:pt>
                <c:pt idx="28">
                  <c:v>350</c:v>
                </c:pt>
                <c:pt idx="29">
                  <c:v>500</c:v>
                </c:pt>
                <c:pt idx="30">
                  <c:v>750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650</c:v>
                </c:pt>
                <c:pt idx="36">
                  <c:v>650</c:v>
                </c:pt>
                <c:pt idx="37">
                  <c:v>650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1100</c:v>
                </c:pt>
                <c:pt idx="43">
                  <c:v>1100</c:v>
                </c:pt>
                <c:pt idx="44">
                  <c:v>1100</c:v>
                </c:pt>
                <c:pt idx="45">
                  <c:v>1100</c:v>
                </c:pt>
                <c:pt idx="46">
                  <c:v>1100</c:v>
                </c:pt>
                <c:pt idx="47">
                  <c:v>900</c:v>
                </c:pt>
                <c:pt idx="48">
                  <c:v>1100</c:v>
                </c:pt>
                <c:pt idx="49">
                  <c:v>1250</c:v>
                </c:pt>
                <c:pt idx="50">
                  <c:v>1250</c:v>
                </c:pt>
                <c:pt idx="51">
                  <c:v>1250</c:v>
                </c:pt>
                <c:pt idx="52">
                  <c:v>2800</c:v>
                </c:pt>
                <c:pt idx="53">
                  <c:v>2800</c:v>
                </c:pt>
                <c:pt idx="54">
                  <c:v>4500</c:v>
                </c:pt>
                <c:pt idx="55">
                  <c:v>1650</c:v>
                </c:pt>
                <c:pt idx="56">
                  <c:v>1650</c:v>
                </c:pt>
                <c:pt idx="57">
                  <c:v>4500</c:v>
                </c:pt>
                <c:pt idx="58">
                  <c:v>1650</c:v>
                </c:pt>
                <c:pt idx="59">
                  <c:v>4500</c:v>
                </c:pt>
                <c:pt idx="60">
                  <c:v>1900</c:v>
                </c:pt>
                <c:pt idx="61">
                  <c:v>1900</c:v>
                </c:pt>
                <c:pt idx="62">
                  <c:v>2800</c:v>
                </c:pt>
                <c:pt idx="63">
                  <c:v>2700</c:v>
                </c:pt>
                <c:pt idx="64">
                  <c:v>3400</c:v>
                </c:pt>
                <c:pt idx="65">
                  <c:v>2100</c:v>
                </c:pt>
                <c:pt idx="66">
                  <c:v>2800</c:v>
                </c:pt>
                <c:pt idx="67">
                  <c:v>1900</c:v>
                </c:pt>
                <c:pt idx="68">
                  <c:v>1900</c:v>
                </c:pt>
                <c:pt idx="69">
                  <c:v>1900</c:v>
                </c:pt>
                <c:pt idx="70">
                  <c:v>3400</c:v>
                </c:pt>
                <c:pt idx="71">
                  <c:v>2200</c:v>
                </c:pt>
                <c:pt idx="72">
                  <c:v>3200</c:v>
                </c:pt>
                <c:pt idx="73">
                  <c:v>2200</c:v>
                </c:pt>
                <c:pt idx="74">
                  <c:v>2200</c:v>
                </c:pt>
                <c:pt idx="75">
                  <c:v>2400</c:v>
                </c:pt>
                <c:pt idx="76">
                  <c:v>2400</c:v>
                </c:pt>
                <c:pt idx="77">
                  <c:v>3000</c:v>
                </c:pt>
                <c:pt idx="78">
                  <c:v>3200</c:v>
                </c:pt>
                <c:pt idx="79">
                  <c:v>3000</c:v>
                </c:pt>
                <c:pt idx="80">
                  <c:v>3300</c:v>
                </c:pt>
                <c:pt idx="81">
                  <c:v>3000</c:v>
                </c:pt>
                <c:pt idx="82">
                  <c:v>2800</c:v>
                </c:pt>
                <c:pt idx="83">
                  <c:v>2800</c:v>
                </c:pt>
                <c:pt idx="84">
                  <c:v>3000</c:v>
                </c:pt>
                <c:pt idx="85">
                  <c:v>3000</c:v>
                </c:pt>
                <c:pt idx="86">
                  <c:v>3000</c:v>
                </c:pt>
                <c:pt idx="87">
                  <c:v>5500</c:v>
                </c:pt>
                <c:pt idx="88">
                  <c:v>5500</c:v>
                </c:pt>
                <c:pt idx="89">
                  <c:v>5500</c:v>
                </c:pt>
                <c:pt idx="90">
                  <c:v>7000</c:v>
                </c:pt>
                <c:pt idx="91">
                  <c:v>7000</c:v>
                </c:pt>
                <c:pt idx="92">
                  <c:v>7000</c:v>
                </c:pt>
                <c:pt idx="93">
                  <c:v>9300</c:v>
                </c:pt>
                <c:pt idx="94">
                  <c:v>9500</c:v>
                </c:pt>
                <c:pt idx="95">
                  <c:v>8800</c:v>
                </c:pt>
                <c:pt idx="96">
                  <c:v>7100</c:v>
                </c:pt>
                <c:pt idx="97">
                  <c:v>7100</c:v>
                </c:pt>
                <c:pt idx="98">
                  <c:v>7000</c:v>
                </c:pt>
                <c:pt idx="99">
                  <c:v>9000</c:v>
                </c:pt>
                <c:pt idx="100">
                  <c:v>9000</c:v>
                </c:pt>
                <c:pt idx="101">
                  <c:v>15000</c:v>
                </c:pt>
                <c:pt idx="102">
                  <c:v>15000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AD-4C81-BD40-D85C41F38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894016"/>
        <c:axId val="1625172208"/>
      </c:scatterChart>
      <c:valAx>
        <c:axId val="182489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172208"/>
        <c:crosses val="autoZero"/>
        <c:crossBetween val="midCat"/>
      </c:valAx>
      <c:valAx>
        <c:axId val="162517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89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27</xdr:row>
      <xdr:rowOff>129540</xdr:rowOff>
    </xdr:from>
    <xdr:to>
      <xdr:col>9</xdr:col>
      <xdr:colOff>289560</xdr:colOff>
      <xdr:row>42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7030AD-7892-4CC0-95CB-5FBA093E6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91440</xdr:colOff>
      <xdr:row>27</xdr:row>
      <xdr:rowOff>160020</xdr:rowOff>
    </xdr:from>
    <xdr:to>
      <xdr:col>16</xdr:col>
      <xdr:colOff>396240</xdr:colOff>
      <xdr:row>42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685199-2F42-4296-A0A1-72FF76C67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236220</xdr:colOff>
      <xdr:row>27</xdr:row>
      <xdr:rowOff>152400</xdr:rowOff>
    </xdr:from>
    <xdr:to>
      <xdr:col>23</xdr:col>
      <xdr:colOff>541020</xdr:colOff>
      <xdr:row>42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DD5133-179F-4C51-8ABF-C06CA7305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335280</xdr:colOff>
      <xdr:row>20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E4EF0-F870-45BC-B244-678418037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18</xdr:col>
      <xdr:colOff>289560</xdr:colOff>
      <xdr:row>38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8BB67A-4CC1-418B-BE40-9A7F56DD3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18</xdr:col>
      <xdr:colOff>182880</xdr:colOff>
      <xdr:row>58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778F2D-51D8-42A0-9558-C9BF7977A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5"/>
  <sheetViews>
    <sheetView tabSelected="1" topLeftCell="A4" zoomScaleNormal="100" workbookViewId="0">
      <pane xSplit="1" topLeftCell="B1" activePane="topRight" state="frozen"/>
      <selection pane="topRight" activeCell="I23" sqref="I23"/>
    </sheetView>
  </sheetViews>
  <sheetFormatPr defaultRowHeight="14.4" x14ac:dyDescent="0.3"/>
  <cols>
    <col min="1" max="26" width="8.88671875" style="1"/>
    <col min="27" max="27" width="11" style="1" bestFit="1" customWidth="1"/>
    <col min="28" max="16384" width="8.88671875" style="1"/>
  </cols>
  <sheetData>
    <row r="1" spans="1:107" x14ac:dyDescent="0.3">
      <c r="A1" s="1" t="s">
        <v>12</v>
      </c>
      <c r="B1" s="1" t="s">
        <v>223</v>
      </c>
      <c r="C1" s="1" t="s">
        <v>223</v>
      </c>
      <c r="D1" s="1" t="s">
        <v>223</v>
      </c>
      <c r="E1" s="1" t="s">
        <v>223</v>
      </c>
      <c r="F1" s="1" t="s">
        <v>223</v>
      </c>
      <c r="G1" s="1" t="s">
        <v>223</v>
      </c>
      <c r="H1" s="1" t="s">
        <v>223</v>
      </c>
      <c r="I1" s="1" t="s">
        <v>223</v>
      </c>
      <c r="J1" s="1" t="s">
        <v>223</v>
      </c>
      <c r="K1" s="1" t="s">
        <v>223</v>
      </c>
      <c r="L1" s="1" t="s">
        <v>223</v>
      </c>
      <c r="M1" s="1" t="s">
        <v>223</v>
      </c>
      <c r="N1" s="1" t="s">
        <v>223</v>
      </c>
      <c r="O1" s="1" t="s">
        <v>223</v>
      </c>
      <c r="P1" s="1" t="s">
        <v>223</v>
      </c>
      <c r="Q1" s="1" t="s">
        <v>223</v>
      </c>
      <c r="R1" s="1" t="s">
        <v>223</v>
      </c>
      <c r="S1" s="1" t="s">
        <v>223</v>
      </c>
      <c r="T1" s="1" t="s">
        <v>223</v>
      </c>
      <c r="U1" s="1" t="s">
        <v>223</v>
      </c>
      <c r="V1" s="1" t="s">
        <v>223</v>
      </c>
      <c r="W1" s="1" t="s">
        <v>223</v>
      </c>
      <c r="X1" s="1" t="s">
        <v>223</v>
      </c>
      <c r="Y1" s="1" t="s">
        <v>223</v>
      </c>
      <c r="Z1" s="1" t="s">
        <v>223</v>
      </c>
      <c r="AA1" s="1" t="s">
        <v>223</v>
      </c>
      <c r="AB1" s="1" t="s">
        <v>223</v>
      </c>
      <c r="AC1" s="1" t="s">
        <v>223</v>
      </c>
      <c r="AD1" s="1" t="s">
        <v>223</v>
      </c>
      <c r="AE1" s="1" t="s">
        <v>223</v>
      </c>
      <c r="AF1" s="1" t="s">
        <v>223</v>
      </c>
      <c r="AG1" s="1" t="s">
        <v>223</v>
      </c>
      <c r="AH1" s="1" t="s">
        <v>223</v>
      </c>
      <c r="AI1" s="1" t="s">
        <v>223</v>
      </c>
      <c r="AJ1" s="1" t="s">
        <v>223</v>
      </c>
      <c r="AK1" s="1" t="s">
        <v>223</v>
      </c>
      <c r="AL1" s="1" t="s">
        <v>223</v>
      </c>
      <c r="AM1" s="1" t="s">
        <v>223</v>
      </c>
      <c r="AN1" s="1" t="s">
        <v>223</v>
      </c>
      <c r="AO1" s="1" t="s">
        <v>223</v>
      </c>
      <c r="AP1" s="1" t="s">
        <v>223</v>
      </c>
      <c r="AQ1" s="1" t="s">
        <v>223</v>
      </c>
      <c r="AR1" s="1" t="s">
        <v>223</v>
      </c>
      <c r="AS1" s="1" t="s">
        <v>223</v>
      </c>
      <c r="AT1" s="1" t="s">
        <v>223</v>
      </c>
      <c r="AU1" s="1" t="s">
        <v>223</v>
      </c>
      <c r="AV1" s="1" t="s">
        <v>223</v>
      </c>
      <c r="AW1" s="1" t="s">
        <v>223</v>
      </c>
      <c r="AX1" s="1" t="s">
        <v>223</v>
      </c>
      <c r="AY1" s="1" t="s">
        <v>223</v>
      </c>
      <c r="AZ1" s="1" t="s">
        <v>223</v>
      </c>
      <c r="BA1" s="1" t="s">
        <v>223</v>
      </c>
      <c r="BB1" s="1" t="s">
        <v>223</v>
      </c>
      <c r="BC1" s="1" t="s">
        <v>223</v>
      </c>
      <c r="BD1" s="1" t="s">
        <v>223</v>
      </c>
      <c r="BE1" s="1" t="s">
        <v>223</v>
      </c>
      <c r="BF1" s="1" t="s">
        <v>223</v>
      </c>
      <c r="BG1" s="1" t="s">
        <v>223</v>
      </c>
      <c r="BH1" s="1" t="s">
        <v>223</v>
      </c>
      <c r="BI1" s="1" t="s">
        <v>223</v>
      </c>
      <c r="BJ1" s="1" t="s">
        <v>223</v>
      </c>
      <c r="BK1" s="1" t="s">
        <v>223</v>
      </c>
      <c r="BL1" s="1" t="s">
        <v>223</v>
      </c>
      <c r="BM1" s="1" t="s">
        <v>223</v>
      </c>
      <c r="BN1" s="1" t="s">
        <v>223</v>
      </c>
      <c r="BO1" s="1" t="s">
        <v>223</v>
      </c>
      <c r="BP1" s="1" t="s">
        <v>223</v>
      </c>
      <c r="BQ1" s="1" t="s">
        <v>223</v>
      </c>
      <c r="BR1" s="1" t="s">
        <v>223</v>
      </c>
      <c r="BS1" s="1" t="s">
        <v>223</v>
      </c>
      <c r="BT1" s="1" t="s">
        <v>223</v>
      </c>
      <c r="BU1" s="1" t="s">
        <v>223</v>
      </c>
      <c r="BV1" s="1" t="s">
        <v>223</v>
      </c>
      <c r="BW1" s="1" t="s">
        <v>223</v>
      </c>
      <c r="BX1" s="1" t="s">
        <v>223</v>
      </c>
      <c r="BY1" s="1" t="s">
        <v>223</v>
      </c>
      <c r="BZ1" s="1" t="s">
        <v>223</v>
      </c>
      <c r="CA1" s="1" t="s">
        <v>223</v>
      </c>
      <c r="CB1" s="1" t="s">
        <v>223</v>
      </c>
      <c r="CC1" s="1" t="s">
        <v>223</v>
      </c>
      <c r="CD1" s="1" t="s">
        <v>223</v>
      </c>
      <c r="CE1" s="1" t="s">
        <v>223</v>
      </c>
      <c r="CF1" s="1" t="s">
        <v>223</v>
      </c>
      <c r="CG1" s="1" t="s">
        <v>223</v>
      </c>
      <c r="CH1" s="1" t="s">
        <v>223</v>
      </c>
      <c r="CI1" s="1" t="s">
        <v>223</v>
      </c>
      <c r="CJ1" s="1" t="s">
        <v>223</v>
      </c>
      <c r="CK1" s="1" t="s">
        <v>223</v>
      </c>
      <c r="CL1" s="1" t="s">
        <v>223</v>
      </c>
      <c r="CM1" s="1" t="s">
        <v>223</v>
      </c>
      <c r="CN1" s="1" t="s">
        <v>223</v>
      </c>
      <c r="CO1" s="1" t="s">
        <v>223</v>
      </c>
      <c r="CP1" s="1" t="s">
        <v>223</v>
      </c>
      <c r="CQ1" s="1" t="s">
        <v>223</v>
      </c>
      <c r="CR1" s="1" t="s">
        <v>223</v>
      </c>
      <c r="CS1" s="1" t="s">
        <v>223</v>
      </c>
      <c r="CT1" s="1" t="s">
        <v>223</v>
      </c>
      <c r="CU1" s="1" t="s">
        <v>223</v>
      </c>
      <c r="CV1" s="1" t="s">
        <v>223</v>
      </c>
      <c r="CW1" s="1" t="s">
        <v>223</v>
      </c>
      <c r="CX1" s="1" t="s">
        <v>223</v>
      </c>
      <c r="CY1" s="1" t="s">
        <v>223</v>
      </c>
      <c r="CZ1" s="1" t="s">
        <v>223</v>
      </c>
      <c r="DA1" s="1" t="s">
        <v>224</v>
      </c>
      <c r="DC1" s="1" t="s">
        <v>237</v>
      </c>
    </row>
    <row r="2" spans="1:107" x14ac:dyDescent="0.3">
      <c r="A2" s="1" t="s">
        <v>0</v>
      </c>
      <c r="B2" s="1" t="s">
        <v>13</v>
      </c>
      <c r="C2" s="1" t="s">
        <v>18</v>
      </c>
      <c r="D2" s="1" t="s">
        <v>20</v>
      </c>
      <c r="E2" s="1" t="s">
        <v>24</v>
      </c>
      <c r="F2" s="1" t="s">
        <v>26</v>
      </c>
      <c r="G2" s="1" t="s">
        <v>28</v>
      </c>
      <c r="H2" s="1" t="s">
        <v>30</v>
      </c>
      <c r="I2" s="1" t="s">
        <v>32</v>
      </c>
      <c r="J2" s="1" t="s">
        <v>34</v>
      </c>
      <c r="K2" s="1" t="s">
        <v>36</v>
      </c>
      <c r="L2" s="1" t="s">
        <v>38</v>
      </c>
      <c r="M2" s="1" t="s">
        <v>40</v>
      </c>
      <c r="N2" s="1" t="s">
        <v>42</v>
      </c>
      <c r="O2" s="1" t="s">
        <v>44</v>
      </c>
      <c r="P2" s="1" t="s">
        <v>46</v>
      </c>
      <c r="Q2" s="1" t="s">
        <v>48</v>
      </c>
      <c r="R2" s="1" t="s">
        <v>50</v>
      </c>
      <c r="S2" s="1" t="s">
        <v>52</v>
      </c>
      <c r="T2" s="1" t="s">
        <v>54</v>
      </c>
      <c r="U2" s="1" t="s">
        <v>56</v>
      </c>
      <c r="V2" s="1" t="s">
        <v>58</v>
      </c>
      <c r="W2" s="1" t="s">
        <v>58</v>
      </c>
      <c r="X2" s="1" t="s">
        <v>61</v>
      </c>
      <c r="Y2" s="1" t="s">
        <v>65</v>
      </c>
      <c r="Z2" s="1" t="s">
        <v>66</v>
      </c>
      <c r="AA2" s="1" t="s">
        <v>67</v>
      </c>
      <c r="AB2" s="1" t="s">
        <v>69</v>
      </c>
      <c r="AC2" s="1" t="s">
        <v>71</v>
      </c>
      <c r="AD2" s="1" t="s">
        <v>73</v>
      </c>
      <c r="AE2" s="1" t="s">
        <v>75</v>
      </c>
      <c r="AF2" s="1" t="s">
        <v>77</v>
      </c>
      <c r="AG2" s="1" t="s">
        <v>79</v>
      </c>
      <c r="AH2" s="1" t="s">
        <v>81</v>
      </c>
      <c r="AI2" s="1" t="s">
        <v>83</v>
      </c>
      <c r="AJ2" s="1" t="s">
        <v>85</v>
      </c>
      <c r="AK2" s="1" t="s">
        <v>87</v>
      </c>
      <c r="AL2" s="1" t="s">
        <v>89</v>
      </c>
      <c r="AM2" s="1" t="s">
        <v>91</v>
      </c>
      <c r="AN2" s="1" t="s">
        <v>93</v>
      </c>
      <c r="AO2" s="1" t="s">
        <v>95</v>
      </c>
      <c r="AP2" s="1" t="s">
        <v>97</v>
      </c>
      <c r="AQ2" s="1" t="s">
        <v>99</v>
      </c>
      <c r="AR2" s="1" t="s">
        <v>101</v>
      </c>
      <c r="AS2" s="1" t="s">
        <v>103</v>
      </c>
      <c r="AT2" s="1" t="s">
        <v>105</v>
      </c>
      <c r="AU2" s="1" t="s">
        <v>107</v>
      </c>
      <c r="AV2" s="1" t="s">
        <v>109</v>
      </c>
      <c r="AW2" s="1" t="s">
        <v>111</v>
      </c>
      <c r="AX2" s="1" t="s">
        <v>114</v>
      </c>
      <c r="AY2" s="1" t="s">
        <v>117</v>
      </c>
      <c r="AZ2" s="1" t="s">
        <v>119</v>
      </c>
      <c r="BA2" s="1" t="s">
        <v>121</v>
      </c>
      <c r="BB2" s="1" t="s">
        <v>123</v>
      </c>
      <c r="BC2" s="1" t="s">
        <v>125</v>
      </c>
      <c r="BD2" s="1" t="s">
        <v>113</v>
      </c>
      <c r="BE2" s="1" t="s">
        <v>128</v>
      </c>
      <c r="BF2" s="1" t="s">
        <v>130</v>
      </c>
      <c r="BG2" s="1" t="s">
        <v>116</v>
      </c>
      <c r="BH2" s="1" t="s">
        <v>133</v>
      </c>
      <c r="BI2" s="1" t="s">
        <v>135</v>
      </c>
      <c r="BJ2" s="1" t="s">
        <v>137</v>
      </c>
      <c r="BK2" s="1" t="s">
        <v>139</v>
      </c>
      <c r="BL2" s="1" t="s">
        <v>141</v>
      </c>
      <c r="BM2" s="1" t="s">
        <v>143</v>
      </c>
      <c r="BN2" s="1" t="s">
        <v>145</v>
      </c>
      <c r="BO2" s="1" t="s">
        <v>147</v>
      </c>
      <c r="BP2" s="1" t="s">
        <v>149</v>
      </c>
      <c r="BQ2" s="1" t="s">
        <v>151</v>
      </c>
      <c r="BR2" s="1" t="s">
        <v>153</v>
      </c>
      <c r="BS2" s="1" t="s">
        <v>155</v>
      </c>
      <c r="BT2" s="1" t="s">
        <v>157</v>
      </c>
      <c r="BU2" s="1" t="s">
        <v>159</v>
      </c>
      <c r="BV2" s="1" t="s">
        <v>161</v>
      </c>
      <c r="BW2" s="1" t="s">
        <v>163</v>
      </c>
      <c r="BX2" s="1" t="s">
        <v>165</v>
      </c>
      <c r="BY2" s="1" t="s">
        <v>167</v>
      </c>
      <c r="BZ2" s="1" t="s">
        <v>169</v>
      </c>
      <c r="CA2" s="1" t="s">
        <v>171</v>
      </c>
      <c r="CB2" s="1" t="s">
        <v>173</v>
      </c>
      <c r="CC2" s="1" t="s">
        <v>175</v>
      </c>
      <c r="CD2" s="1" t="s">
        <v>177</v>
      </c>
      <c r="CE2" s="1" t="s">
        <v>179</v>
      </c>
      <c r="CF2" s="1" t="s">
        <v>181</v>
      </c>
      <c r="CG2" s="1" t="s">
        <v>183</v>
      </c>
      <c r="CH2" s="1" t="s">
        <v>185</v>
      </c>
      <c r="CI2" s="1" t="s">
        <v>187</v>
      </c>
      <c r="CJ2" s="1" t="s">
        <v>189</v>
      </c>
      <c r="CK2" s="1" t="s">
        <v>191</v>
      </c>
      <c r="CL2" s="1" t="s">
        <v>193</v>
      </c>
      <c r="CM2" s="1" t="s">
        <v>195</v>
      </c>
      <c r="CN2" s="1" t="s">
        <v>197</v>
      </c>
      <c r="CO2" s="1" t="s">
        <v>199</v>
      </c>
      <c r="CP2" s="1" t="s">
        <v>201</v>
      </c>
      <c r="CQ2" s="1" t="s">
        <v>203</v>
      </c>
      <c r="CR2" s="1" t="s">
        <v>205</v>
      </c>
      <c r="CS2" s="1" t="s">
        <v>207</v>
      </c>
      <c r="CT2" s="1" t="s">
        <v>209</v>
      </c>
      <c r="CU2" s="1" t="s">
        <v>211</v>
      </c>
      <c r="CV2" s="1" t="s">
        <v>213</v>
      </c>
      <c r="CW2" s="1" t="s">
        <v>215</v>
      </c>
      <c r="CX2" s="1" t="s">
        <v>217</v>
      </c>
      <c r="CY2" s="1" t="s">
        <v>219</v>
      </c>
      <c r="CZ2" s="1" t="s">
        <v>220</v>
      </c>
    </row>
    <row r="3" spans="1:107" x14ac:dyDescent="0.3">
      <c r="A3" s="1" t="s">
        <v>1</v>
      </c>
      <c r="B3" s="1">
        <v>4200</v>
      </c>
      <c r="C3" s="1">
        <v>3200</v>
      </c>
      <c r="D3" s="1">
        <v>2900</v>
      </c>
      <c r="E3" s="1">
        <v>2320</v>
      </c>
      <c r="F3" s="1">
        <v>1200</v>
      </c>
      <c r="G3" s="1">
        <v>2200</v>
      </c>
      <c r="H3" s="1">
        <v>1700</v>
      </c>
      <c r="I3" s="1">
        <v>1500</v>
      </c>
      <c r="J3" s="1">
        <v>1088</v>
      </c>
      <c r="K3" s="1">
        <v>1130</v>
      </c>
      <c r="L3" s="1">
        <v>980</v>
      </c>
      <c r="M3" s="1">
        <v>2100</v>
      </c>
      <c r="N3" s="1">
        <v>1022</v>
      </c>
      <c r="O3" s="1">
        <v>924</v>
      </c>
      <c r="P3" s="1">
        <v>1039</v>
      </c>
      <c r="Q3" s="1">
        <v>2500</v>
      </c>
      <c r="R3" s="1">
        <v>3500</v>
      </c>
      <c r="S3" s="1">
        <v>1500</v>
      </c>
      <c r="T3" s="1">
        <v>1440</v>
      </c>
      <c r="U3" s="1">
        <v>1140</v>
      </c>
      <c r="V3" s="1">
        <v>850</v>
      </c>
      <c r="W3" s="1">
        <v>850</v>
      </c>
      <c r="X3" s="1">
        <v>680</v>
      </c>
      <c r="Y3" s="1">
        <v>1370</v>
      </c>
      <c r="Z3" s="1">
        <v>3600</v>
      </c>
      <c r="AA3" s="1">
        <v>1060</v>
      </c>
      <c r="AB3" s="1">
        <v>2900</v>
      </c>
      <c r="AC3" s="1">
        <v>680</v>
      </c>
      <c r="AD3" s="1">
        <v>550</v>
      </c>
      <c r="AE3" s="1">
        <v>1185</v>
      </c>
      <c r="AF3" s="1">
        <v>2800</v>
      </c>
      <c r="AG3" s="1">
        <v>1000</v>
      </c>
      <c r="AH3" s="1">
        <v>800</v>
      </c>
      <c r="AI3" s="1">
        <v>680</v>
      </c>
      <c r="AJ3" s="1">
        <v>450</v>
      </c>
      <c r="AK3" s="1">
        <v>900</v>
      </c>
      <c r="AL3" s="1">
        <v>700</v>
      </c>
      <c r="AM3" s="1">
        <v>1100</v>
      </c>
      <c r="AN3" s="1">
        <v>750</v>
      </c>
      <c r="AO3" s="1">
        <v>1600</v>
      </c>
      <c r="AP3" s="1">
        <v>1350</v>
      </c>
      <c r="AQ3" s="1">
        <v>1000</v>
      </c>
      <c r="AR3" s="1">
        <v>500</v>
      </c>
      <c r="AS3" s="1">
        <v>1100</v>
      </c>
      <c r="AT3" s="1">
        <v>410</v>
      </c>
      <c r="AU3" s="1">
        <v>355</v>
      </c>
      <c r="AV3" s="1">
        <v>1300</v>
      </c>
      <c r="AW3" s="1">
        <v>530</v>
      </c>
      <c r="AX3" s="1">
        <v>520</v>
      </c>
      <c r="AY3" s="1">
        <v>480</v>
      </c>
      <c r="AZ3" s="1">
        <v>425</v>
      </c>
      <c r="BA3" s="1">
        <v>365</v>
      </c>
      <c r="BB3" s="1">
        <v>1100</v>
      </c>
      <c r="BC3" s="1">
        <v>850</v>
      </c>
      <c r="BD3" s="1">
        <v>530</v>
      </c>
      <c r="BE3" s="1">
        <v>355</v>
      </c>
      <c r="BF3" s="1">
        <v>300</v>
      </c>
      <c r="BG3" s="1">
        <v>400</v>
      </c>
      <c r="BH3" s="1">
        <v>265</v>
      </c>
      <c r="BI3" s="1">
        <v>450</v>
      </c>
      <c r="BJ3" s="1">
        <v>420</v>
      </c>
      <c r="BK3" s="1">
        <v>270</v>
      </c>
      <c r="BL3" s="1">
        <v>320</v>
      </c>
      <c r="BM3" s="1">
        <v>295</v>
      </c>
      <c r="BN3" s="1">
        <v>215</v>
      </c>
      <c r="BO3" s="1">
        <v>215</v>
      </c>
      <c r="BP3" s="1">
        <v>188</v>
      </c>
      <c r="BQ3" s="1">
        <v>245</v>
      </c>
      <c r="BR3" s="1">
        <v>217</v>
      </c>
      <c r="BS3" s="1">
        <v>195</v>
      </c>
      <c r="BT3" s="1">
        <v>215</v>
      </c>
      <c r="BU3" s="1">
        <v>215</v>
      </c>
      <c r="BV3" s="1">
        <v>190</v>
      </c>
      <c r="BW3" s="1">
        <v>190</v>
      </c>
      <c r="BX3" s="1">
        <v>170</v>
      </c>
      <c r="BY3" s="1">
        <v>170</v>
      </c>
      <c r="BZ3" s="1">
        <v>170</v>
      </c>
      <c r="CA3" s="1">
        <v>192</v>
      </c>
      <c r="CB3" s="1">
        <v>168</v>
      </c>
      <c r="CC3" s="1">
        <v>168</v>
      </c>
      <c r="CD3" s="1">
        <v>149</v>
      </c>
      <c r="CE3" s="1">
        <v>149</v>
      </c>
      <c r="CF3" s="1">
        <v>225</v>
      </c>
      <c r="CG3" s="1">
        <v>209</v>
      </c>
      <c r="CH3" s="1">
        <v>205</v>
      </c>
      <c r="CI3" s="1">
        <v>215</v>
      </c>
      <c r="CJ3" s="1">
        <v>175</v>
      </c>
      <c r="CK3" s="1">
        <v>210</v>
      </c>
      <c r="CL3" s="1">
        <v>180</v>
      </c>
      <c r="CM3" s="1">
        <v>135</v>
      </c>
      <c r="CN3" s="1">
        <v>215</v>
      </c>
      <c r="CO3" s="1">
        <v>180</v>
      </c>
      <c r="CP3" s="1">
        <v>155</v>
      </c>
      <c r="CQ3" s="1">
        <v>168</v>
      </c>
      <c r="CR3" s="1">
        <v>140</v>
      </c>
      <c r="CS3" s="1">
        <v>126</v>
      </c>
      <c r="CT3" s="1">
        <v>110</v>
      </c>
      <c r="CU3" s="1">
        <v>137</v>
      </c>
      <c r="CV3" s="1">
        <v>150</v>
      </c>
      <c r="CW3" s="1">
        <v>133</v>
      </c>
      <c r="CX3" s="1">
        <v>166</v>
      </c>
      <c r="CY3" s="1">
        <v>151</v>
      </c>
      <c r="CZ3" s="1">
        <v>110</v>
      </c>
      <c r="DC3" s="1">
        <v>180</v>
      </c>
    </row>
    <row r="4" spans="1:107" x14ac:dyDescent="0.3">
      <c r="A4" s="1" t="s">
        <v>2</v>
      </c>
      <c r="B4" s="1">
        <v>35</v>
      </c>
      <c r="C4" s="1">
        <v>35</v>
      </c>
      <c r="D4" s="1">
        <v>55</v>
      </c>
      <c r="E4" s="1">
        <v>55</v>
      </c>
      <c r="F4" s="1">
        <v>90</v>
      </c>
      <c r="G4" s="1">
        <v>75</v>
      </c>
      <c r="H4" s="1">
        <v>90</v>
      </c>
      <c r="I4" s="1">
        <v>140</v>
      </c>
      <c r="J4" s="1">
        <v>120</v>
      </c>
      <c r="K4" s="1">
        <v>170</v>
      </c>
      <c r="L4" s="1">
        <v>170</v>
      </c>
      <c r="M4" s="1">
        <v>250</v>
      </c>
      <c r="N4" s="1">
        <v>250</v>
      </c>
      <c r="O4" s="1">
        <v>240</v>
      </c>
      <c r="P4" s="1">
        <v>300</v>
      </c>
      <c r="Q4" s="1">
        <v>400</v>
      </c>
      <c r="R4" s="1">
        <v>400</v>
      </c>
      <c r="S4" s="1">
        <v>350</v>
      </c>
      <c r="T4" s="1">
        <v>300</v>
      </c>
      <c r="U4" s="1">
        <v>300</v>
      </c>
      <c r="V4" s="1">
        <v>250</v>
      </c>
      <c r="W4" s="1">
        <v>250</v>
      </c>
      <c r="X4" s="1">
        <v>250</v>
      </c>
      <c r="Y4" s="1">
        <v>400</v>
      </c>
      <c r="Z4" s="1">
        <v>500</v>
      </c>
      <c r="AA4" s="1">
        <v>400</v>
      </c>
      <c r="AB4" s="1">
        <v>500</v>
      </c>
      <c r="AC4" s="1">
        <v>350</v>
      </c>
      <c r="AD4" s="1">
        <v>350</v>
      </c>
      <c r="AE4" s="1">
        <v>500</v>
      </c>
      <c r="AF4" s="1">
        <v>750</v>
      </c>
      <c r="AG4" s="1">
        <v>500</v>
      </c>
      <c r="AH4" s="1">
        <v>500</v>
      </c>
      <c r="AI4" s="1">
        <v>500</v>
      </c>
      <c r="AJ4" s="1">
        <v>500</v>
      </c>
      <c r="AK4" s="1">
        <v>650</v>
      </c>
      <c r="AL4" s="1">
        <v>650</v>
      </c>
      <c r="AM4" s="1">
        <v>650</v>
      </c>
      <c r="AN4" s="1">
        <v>900</v>
      </c>
      <c r="AO4" s="1">
        <v>900</v>
      </c>
      <c r="AP4" s="1">
        <v>900</v>
      </c>
      <c r="AQ4" s="1">
        <v>900</v>
      </c>
      <c r="AR4" s="1">
        <v>1100</v>
      </c>
      <c r="AS4" s="1">
        <v>1100</v>
      </c>
      <c r="AT4" s="1">
        <v>1100</v>
      </c>
      <c r="AU4" s="1">
        <v>1100</v>
      </c>
      <c r="AV4" s="1">
        <v>1100</v>
      </c>
      <c r="AW4" s="1">
        <v>900</v>
      </c>
      <c r="AX4" s="1">
        <v>1100</v>
      </c>
      <c r="AY4" s="1">
        <v>1250</v>
      </c>
      <c r="AZ4" s="1">
        <v>1250</v>
      </c>
      <c r="BA4" s="1">
        <v>1250</v>
      </c>
      <c r="BB4" s="1">
        <v>2800</v>
      </c>
      <c r="BC4" s="1">
        <v>2800</v>
      </c>
      <c r="BD4" s="1">
        <v>4500</v>
      </c>
      <c r="BE4" s="1">
        <v>1650</v>
      </c>
      <c r="BF4" s="1">
        <v>1650</v>
      </c>
      <c r="BG4" s="1">
        <v>4500</v>
      </c>
      <c r="BH4" s="1">
        <v>1650</v>
      </c>
      <c r="BI4" s="1">
        <v>4500</v>
      </c>
      <c r="BJ4" s="1">
        <v>1900</v>
      </c>
      <c r="BK4" s="1">
        <v>1900</v>
      </c>
      <c r="BL4" s="1">
        <v>2800</v>
      </c>
      <c r="BM4" s="1">
        <v>2700</v>
      </c>
      <c r="BN4" s="1">
        <v>3400</v>
      </c>
      <c r="BO4" s="1">
        <v>2100</v>
      </c>
      <c r="BP4" s="1">
        <v>2800</v>
      </c>
      <c r="BQ4" s="1">
        <v>1900</v>
      </c>
      <c r="BR4" s="1">
        <v>1900</v>
      </c>
      <c r="BS4" s="1">
        <v>1900</v>
      </c>
      <c r="BT4" s="1">
        <v>3400</v>
      </c>
      <c r="BU4" s="1">
        <v>2200</v>
      </c>
      <c r="BV4" s="1">
        <v>3200</v>
      </c>
      <c r="BW4" s="1">
        <v>2200</v>
      </c>
      <c r="BX4" s="1">
        <v>2200</v>
      </c>
      <c r="BY4" s="1">
        <v>2400</v>
      </c>
      <c r="BZ4" s="1">
        <v>2400</v>
      </c>
      <c r="CA4" s="1">
        <v>3000</v>
      </c>
      <c r="CB4" s="1">
        <v>3200</v>
      </c>
      <c r="CC4" s="1">
        <v>3000</v>
      </c>
      <c r="CD4" s="1">
        <v>3300</v>
      </c>
      <c r="CE4" s="1">
        <v>3000</v>
      </c>
      <c r="CF4" s="1">
        <v>2800</v>
      </c>
      <c r="CG4" s="1">
        <v>2800</v>
      </c>
      <c r="CH4" s="1">
        <v>3000</v>
      </c>
      <c r="CI4" s="1">
        <v>3000</v>
      </c>
      <c r="CJ4" s="1">
        <v>3000</v>
      </c>
      <c r="CK4" s="1">
        <v>5500</v>
      </c>
      <c r="CL4" s="1">
        <v>5500</v>
      </c>
      <c r="CM4" s="1">
        <v>5500</v>
      </c>
      <c r="CN4" s="1">
        <v>7000</v>
      </c>
      <c r="CO4" s="1">
        <v>7000</v>
      </c>
      <c r="CP4" s="1">
        <v>7000</v>
      </c>
      <c r="CQ4" s="1">
        <v>9300</v>
      </c>
      <c r="CR4" s="1">
        <v>9500</v>
      </c>
      <c r="CS4" s="1">
        <v>8800</v>
      </c>
      <c r="CT4" s="1">
        <v>7100</v>
      </c>
      <c r="CU4" s="1">
        <v>7100</v>
      </c>
      <c r="CV4" s="1">
        <v>7000</v>
      </c>
      <c r="CW4" s="1">
        <v>9000</v>
      </c>
      <c r="CX4" s="1">
        <v>9000</v>
      </c>
      <c r="CY4" s="1">
        <v>15000</v>
      </c>
      <c r="CZ4" s="1">
        <v>15000</v>
      </c>
    </row>
    <row r="5" spans="1:107" x14ac:dyDescent="0.3">
      <c r="A5" s="1" t="s">
        <v>3</v>
      </c>
      <c r="B5" s="1">
        <v>35000</v>
      </c>
      <c r="C5" s="1">
        <v>35000</v>
      </c>
      <c r="D5" s="1">
        <v>25000</v>
      </c>
      <c r="E5" s="1">
        <v>25000</v>
      </c>
      <c r="F5" s="1">
        <v>25000</v>
      </c>
      <c r="G5" s="1">
        <v>25000</v>
      </c>
      <c r="H5" s="1">
        <v>25000</v>
      </c>
      <c r="I5" s="1">
        <v>30000</v>
      </c>
      <c r="J5" s="1">
        <v>30000</v>
      </c>
      <c r="K5" s="1">
        <v>30000</v>
      </c>
      <c r="L5" s="1">
        <v>30000</v>
      </c>
      <c r="M5" s="1">
        <v>30000</v>
      </c>
      <c r="N5" s="1">
        <v>30000</v>
      </c>
      <c r="O5" s="1">
        <v>30000</v>
      </c>
      <c r="P5" s="1">
        <v>30000</v>
      </c>
      <c r="Q5" s="1">
        <v>30000</v>
      </c>
      <c r="R5" s="1">
        <v>30000</v>
      </c>
      <c r="S5" s="1">
        <v>30000</v>
      </c>
      <c r="T5" s="1">
        <v>20000</v>
      </c>
      <c r="U5" s="1">
        <v>20000</v>
      </c>
      <c r="V5" s="1">
        <v>20000</v>
      </c>
      <c r="W5" s="1">
        <v>20000</v>
      </c>
      <c r="X5" s="1">
        <v>20000</v>
      </c>
      <c r="Y5" s="1">
        <v>18000</v>
      </c>
      <c r="Z5" s="1">
        <v>45000</v>
      </c>
      <c r="AA5" s="1">
        <v>18000</v>
      </c>
      <c r="AB5" s="1">
        <v>45000</v>
      </c>
      <c r="AC5" s="1">
        <v>20000</v>
      </c>
      <c r="AD5" s="1">
        <v>20000</v>
      </c>
      <c r="AE5" s="1">
        <v>16000</v>
      </c>
      <c r="AF5" s="1">
        <v>45000</v>
      </c>
      <c r="AG5" s="1">
        <v>16000</v>
      </c>
      <c r="AH5" s="1">
        <v>16000</v>
      </c>
      <c r="AK5" s="1">
        <v>15000</v>
      </c>
      <c r="AL5" s="1">
        <v>15000</v>
      </c>
      <c r="AM5" s="1">
        <v>15000</v>
      </c>
      <c r="AX5" s="1">
        <v>12000</v>
      </c>
      <c r="AY5" s="1">
        <v>12000</v>
      </c>
      <c r="AZ5" s="1">
        <v>12000</v>
      </c>
      <c r="BA5" s="1">
        <v>12000</v>
      </c>
      <c r="BE5" s="1">
        <v>9000</v>
      </c>
      <c r="BF5" s="1">
        <v>9000</v>
      </c>
      <c r="BH5" s="1">
        <v>9000</v>
      </c>
      <c r="BJ5" s="1">
        <v>9000</v>
      </c>
      <c r="BK5" s="1">
        <v>9000</v>
      </c>
      <c r="BL5" s="1">
        <v>9000</v>
      </c>
      <c r="BM5" s="1">
        <v>7000</v>
      </c>
      <c r="BN5" s="1">
        <v>7000</v>
      </c>
      <c r="BO5" s="1">
        <v>7000</v>
      </c>
      <c r="BP5" s="1">
        <v>7000</v>
      </c>
      <c r="BQ5" s="1">
        <v>7000</v>
      </c>
      <c r="BR5" s="1">
        <v>7000</v>
      </c>
      <c r="BS5" s="1">
        <v>7000</v>
      </c>
      <c r="BT5" s="1">
        <v>7000</v>
      </c>
      <c r="BU5" s="1">
        <v>7000</v>
      </c>
      <c r="BV5" s="1">
        <v>7000</v>
      </c>
      <c r="BW5" s="1">
        <v>7000</v>
      </c>
      <c r="BX5" s="1">
        <v>7000</v>
      </c>
      <c r="BY5" s="1">
        <v>7000</v>
      </c>
      <c r="BZ5" s="1">
        <v>7000</v>
      </c>
      <c r="CA5" s="1">
        <v>7000</v>
      </c>
      <c r="CB5" s="1">
        <v>7000</v>
      </c>
      <c r="CC5" s="1">
        <v>7000</v>
      </c>
      <c r="CD5" s="1">
        <v>7000</v>
      </c>
      <c r="CE5" s="1">
        <v>7000</v>
      </c>
      <c r="CF5" s="1">
        <v>9000</v>
      </c>
      <c r="CG5" s="1">
        <v>9000</v>
      </c>
      <c r="CH5" s="1">
        <v>9000</v>
      </c>
      <c r="CI5" s="1">
        <v>9000</v>
      </c>
      <c r="CJ5" s="1">
        <v>9000</v>
      </c>
      <c r="CK5" s="1">
        <v>9000</v>
      </c>
      <c r="CL5" s="1">
        <v>9000</v>
      </c>
      <c r="CM5" s="1">
        <v>7500</v>
      </c>
      <c r="CN5" s="1">
        <v>9000</v>
      </c>
      <c r="CO5" s="1">
        <v>9000</v>
      </c>
      <c r="CP5" s="1">
        <v>9000</v>
      </c>
      <c r="CV5" s="1">
        <v>8000</v>
      </c>
      <c r="CW5" s="1">
        <v>8000</v>
      </c>
      <c r="CX5" s="1">
        <v>8000</v>
      </c>
      <c r="CY5" s="1">
        <v>8000</v>
      </c>
      <c r="CZ5" s="1">
        <v>8000</v>
      </c>
    </row>
    <row r="6" spans="1:107" x14ac:dyDescent="0.3">
      <c r="A6" s="1" t="s">
        <v>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14</v>
      </c>
      <c r="R6" s="1" t="s">
        <v>14</v>
      </c>
      <c r="S6" s="1" t="s">
        <v>14</v>
      </c>
      <c r="T6" s="1" t="s">
        <v>14</v>
      </c>
      <c r="U6" s="1" t="s">
        <v>14</v>
      </c>
      <c r="V6" s="1" t="s">
        <v>14</v>
      </c>
      <c r="W6" s="1" t="s">
        <v>14</v>
      </c>
      <c r="X6" s="1" t="s">
        <v>14</v>
      </c>
      <c r="Y6" s="1" t="s">
        <v>14</v>
      </c>
      <c r="Z6" s="1" t="s">
        <v>14</v>
      </c>
      <c r="AA6" s="1" t="s">
        <v>14</v>
      </c>
      <c r="AB6" s="1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14</v>
      </c>
      <c r="AH6" s="1" t="s">
        <v>14</v>
      </c>
      <c r="AI6" s="1" t="s">
        <v>14</v>
      </c>
      <c r="AJ6" s="1" t="s">
        <v>14</v>
      </c>
      <c r="AK6" s="1" t="s">
        <v>14</v>
      </c>
      <c r="AL6" s="1" t="s">
        <v>14</v>
      </c>
      <c r="AM6" s="1" t="s">
        <v>14</v>
      </c>
      <c r="AN6" s="1" t="s">
        <v>14</v>
      </c>
      <c r="AO6" s="1" t="s">
        <v>14</v>
      </c>
      <c r="AP6" s="1" t="s">
        <v>14</v>
      </c>
      <c r="AQ6" s="1" t="s">
        <v>14</v>
      </c>
      <c r="AR6" s="1" t="s">
        <v>14</v>
      </c>
      <c r="AS6" s="1" t="s">
        <v>14</v>
      </c>
      <c r="AT6" s="1" t="s">
        <v>14</v>
      </c>
      <c r="AU6" s="1" t="s">
        <v>14</v>
      </c>
      <c r="AV6" s="1" t="s">
        <v>14</v>
      </c>
      <c r="AW6" s="1" t="s">
        <v>14</v>
      </c>
      <c r="AX6" s="1" t="s">
        <v>14</v>
      </c>
      <c r="AY6" s="1" t="s">
        <v>14</v>
      </c>
      <c r="AZ6" s="1" t="s">
        <v>14</v>
      </c>
      <c r="BA6" s="1" t="s">
        <v>14</v>
      </c>
      <c r="BB6" s="1" t="s">
        <v>14</v>
      </c>
      <c r="BC6" s="1" t="s">
        <v>14</v>
      </c>
      <c r="BD6" s="1" t="s">
        <v>14</v>
      </c>
      <c r="BE6" s="1" t="s">
        <v>14</v>
      </c>
      <c r="BF6" s="1" t="s">
        <v>14</v>
      </c>
      <c r="BG6" s="1" t="s">
        <v>14</v>
      </c>
      <c r="BH6" s="1" t="s">
        <v>14</v>
      </c>
      <c r="BI6" s="1" t="s">
        <v>14</v>
      </c>
      <c r="BJ6" s="1">
        <v>25</v>
      </c>
      <c r="BK6" s="1">
        <v>25</v>
      </c>
      <c r="BL6" s="1">
        <v>25</v>
      </c>
      <c r="BM6" s="1">
        <v>25</v>
      </c>
      <c r="BN6" s="1">
        <v>25</v>
      </c>
      <c r="BO6" s="1">
        <v>25</v>
      </c>
      <c r="BP6" s="1">
        <v>25</v>
      </c>
      <c r="BQ6" s="1">
        <v>25</v>
      </c>
      <c r="BR6" s="1">
        <v>25</v>
      </c>
      <c r="BS6" s="1">
        <v>25</v>
      </c>
      <c r="BT6" s="1">
        <v>25</v>
      </c>
      <c r="BU6" s="1">
        <v>25</v>
      </c>
      <c r="BV6" s="1">
        <v>25</v>
      </c>
      <c r="BW6" s="1">
        <v>25</v>
      </c>
      <c r="BX6" s="1">
        <v>25</v>
      </c>
      <c r="BY6" s="1">
        <v>25</v>
      </c>
      <c r="BZ6" s="1">
        <v>25</v>
      </c>
      <c r="CA6" s="1">
        <v>25</v>
      </c>
      <c r="CB6" s="1">
        <v>25</v>
      </c>
      <c r="CC6" s="1">
        <v>25</v>
      </c>
      <c r="CD6" s="1">
        <v>25</v>
      </c>
      <c r="CE6" s="1">
        <v>25</v>
      </c>
      <c r="CF6" s="1">
        <v>25</v>
      </c>
      <c r="CG6" s="1">
        <v>25</v>
      </c>
      <c r="CH6" s="1">
        <v>25</v>
      </c>
      <c r="CI6" s="1">
        <v>25</v>
      </c>
      <c r="CJ6" s="1">
        <v>25</v>
      </c>
      <c r="CK6" s="1">
        <v>25</v>
      </c>
      <c r="CL6" s="1">
        <v>25</v>
      </c>
      <c r="CM6" s="1">
        <v>25</v>
      </c>
      <c r="CN6" s="1">
        <v>25</v>
      </c>
      <c r="CO6" s="1">
        <v>25</v>
      </c>
      <c r="CP6" s="1">
        <v>25</v>
      </c>
      <c r="CQ6" s="1">
        <v>25</v>
      </c>
      <c r="CR6" s="1">
        <v>25</v>
      </c>
      <c r="CS6" s="1">
        <v>25</v>
      </c>
      <c r="CT6" s="1">
        <v>25</v>
      </c>
      <c r="CU6" s="1">
        <v>25</v>
      </c>
      <c r="CV6" s="1">
        <v>22</v>
      </c>
    </row>
    <row r="7" spans="1:107" x14ac:dyDescent="0.3">
      <c r="A7" s="1" t="s">
        <v>21</v>
      </c>
      <c r="D7" s="2" t="s">
        <v>22</v>
      </c>
    </row>
    <row r="8" spans="1:107" x14ac:dyDescent="0.3">
      <c r="A8" s="1" t="s">
        <v>5</v>
      </c>
      <c r="B8" s="1">
        <v>12</v>
      </c>
      <c r="C8" s="1">
        <v>12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14</v>
      </c>
      <c r="J8" s="1">
        <v>14</v>
      </c>
      <c r="K8" s="1">
        <v>14</v>
      </c>
      <c r="L8" s="1">
        <v>14</v>
      </c>
      <c r="M8" s="1">
        <v>10</v>
      </c>
      <c r="N8" s="1">
        <v>14</v>
      </c>
      <c r="O8" s="1">
        <v>14</v>
      </c>
      <c r="P8" s="1">
        <v>10</v>
      </c>
      <c r="Q8" s="1">
        <v>10</v>
      </c>
      <c r="R8" s="1">
        <v>8</v>
      </c>
      <c r="S8" s="1">
        <v>10</v>
      </c>
      <c r="T8" s="1">
        <v>14</v>
      </c>
      <c r="U8" s="1">
        <v>14</v>
      </c>
      <c r="V8" s="1">
        <v>14</v>
      </c>
      <c r="W8" s="1">
        <v>14</v>
      </c>
      <c r="X8" s="1">
        <v>14</v>
      </c>
      <c r="Y8" s="1">
        <v>14</v>
      </c>
      <c r="Z8" s="1">
        <v>6</v>
      </c>
      <c r="AA8" s="1">
        <v>14</v>
      </c>
      <c r="AB8" s="1">
        <v>6</v>
      </c>
      <c r="AC8" s="1">
        <v>14</v>
      </c>
      <c r="AD8" s="1">
        <v>14</v>
      </c>
      <c r="AE8" s="1">
        <v>14</v>
      </c>
      <c r="AF8" s="1">
        <v>6</v>
      </c>
      <c r="AG8" s="1">
        <v>14</v>
      </c>
      <c r="AH8" s="1">
        <v>14</v>
      </c>
      <c r="AI8" s="1">
        <v>14</v>
      </c>
      <c r="AJ8" s="1">
        <v>14</v>
      </c>
      <c r="AK8" s="1">
        <v>14</v>
      </c>
      <c r="AL8" s="1">
        <v>14</v>
      </c>
      <c r="AM8" s="1">
        <v>14</v>
      </c>
      <c r="AN8" s="1">
        <v>14</v>
      </c>
      <c r="AO8" s="1">
        <v>8</v>
      </c>
      <c r="AP8" s="1">
        <v>8</v>
      </c>
      <c r="AQ8" s="1">
        <v>8</v>
      </c>
      <c r="AR8" s="1">
        <v>14</v>
      </c>
      <c r="AS8" s="1">
        <v>8</v>
      </c>
      <c r="AT8" s="1">
        <v>14</v>
      </c>
      <c r="AU8" s="1">
        <v>14</v>
      </c>
      <c r="AV8" s="1">
        <v>8</v>
      </c>
      <c r="AW8" s="1">
        <v>14</v>
      </c>
      <c r="AX8" s="1">
        <v>14</v>
      </c>
      <c r="AY8" s="1">
        <v>14</v>
      </c>
      <c r="AZ8" s="1">
        <v>14</v>
      </c>
      <c r="BA8" s="1">
        <v>14</v>
      </c>
      <c r="BB8" s="1">
        <v>10</v>
      </c>
      <c r="BC8" s="1">
        <v>10</v>
      </c>
      <c r="BD8" s="1">
        <v>10</v>
      </c>
      <c r="BE8" s="1">
        <v>14</v>
      </c>
      <c r="BF8" s="1">
        <v>14</v>
      </c>
      <c r="BG8" s="1">
        <v>10</v>
      </c>
      <c r="BH8" s="1">
        <v>14</v>
      </c>
      <c r="BI8" s="1">
        <v>10</v>
      </c>
      <c r="BJ8" s="1">
        <v>28</v>
      </c>
      <c r="BK8" s="1">
        <v>28</v>
      </c>
      <c r="BL8" s="1">
        <v>28</v>
      </c>
      <c r="BM8" s="1">
        <v>28</v>
      </c>
      <c r="BN8" s="1">
        <v>28</v>
      </c>
      <c r="BO8" s="1">
        <v>28</v>
      </c>
      <c r="BP8" s="1">
        <v>28</v>
      </c>
      <c r="BQ8" s="1">
        <v>28</v>
      </c>
      <c r="BR8" s="1">
        <v>28</v>
      </c>
      <c r="BS8" s="1">
        <v>28</v>
      </c>
      <c r="BT8" s="1">
        <v>14</v>
      </c>
      <c r="BU8" s="1">
        <v>12</v>
      </c>
      <c r="BV8" s="1">
        <v>14</v>
      </c>
      <c r="BW8" s="1">
        <v>12</v>
      </c>
      <c r="BX8" s="1">
        <v>12</v>
      </c>
      <c r="BY8" s="1">
        <v>14</v>
      </c>
      <c r="BZ8" s="1">
        <v>14</v>
      </c>
      <c r="CA8" s="1">
        <v>12</v>
      </c>
      <c r="CB8" s="1">
        <v>14</v>
      </c>
      <c r="CC8" s="1">
        <v>12</v>
      </c>
      <c r="CD8" s="1">
        <v>14</v>
      </c>
      <c r="CE8" s="1">
        <v>12</v>
      </c>
      <c r="CF8" s="1">
        <v>28</v>
      </c>
      <c r="CG8" s="1">
        <v>28</v>
      </c>
      <c r="CH8" s="1">
        <v>28</v>
      </c>
      <c r="CI8" s="1">
        <v>20</v>
      </c>
      <c r="CJ8" s="1">
        <v>28</v>
      </c>
      <c r="CK8" s="1">
        <v>28</v>
      </c>
      <c r="CL8" s="1">
        <v>28</v>
      </c>
      <c r="CM8" s="1">
        <v>28</v>
      </c>
      <c r="CN8" s="1">
        <v>28</v>
      </c>
      <c r="CO8" s="1">
        <v>28</v>
      </c>
      <c r="CP8" s="1">
        <v>28</v>
      </c>
      <c r="CQ8" s="1">
        <v>28</v>
      </c>
      <c r="CR8" s="1">
        <v>28</v>
      </c>
      <c r="CS8" s="1">
        <v>28</v>
      </c>
      <c r="CT8" s="1">
        <v>28</v>
      </c>
      <c r="CU8" s="1">
        <v>28</v>
      </c>
      <c r="CV8" s="1">
        <v>20</v>
      </c>
      <c r="CW8" s="1">
        <v>20</v>
      </c>
      <c r="CX8" s="1">
        <v>20</v>
      </c>
      <c r="CY8" s="1">
        <v>20</v>
      </c>
      <c r="CZ8" s="1">
        <v>20</v>
      </c>
    </row>
    <row r="9" spans="1:107" x14ac:dyDescent="0.3">
      <c r="A9" s="1" t="s">
        <v>6</v>
      </c>
      <c r="B9" s="1">
        <v>0.5</v>
      </c>
      <c r="C9" s="1">
        <v>0.3</v>
      </c>
      <c r="D9" s="1">
        <v>1</v>
      </c>
      <c r="E9" s="1">
        <v>0.63</v>
      </c>
      <c r="F9" s="1">
        <v>0.39</v>
      </c>
      <c r="G9" s="1">
        <v>1.1000000000000001</v>
      </c>
      <c r="H9" s="1">
        <v>0.72</v>
      </c>
      <c r="I9" s="1">
        <v>0.75</v>
      </c>
      <c r="J9" s="1">
        <v>0.4</v>
      </c>
      <c r="K9" s="1">
        <v>0.7</v>
      </c>
      <c r="L9" s="1">
        <v>0.6</v>
      </c>
      <c r="M9" s="1">
        <v>2</v>
      </c>
      <c r="N9" s="1">
        <v>0.85</v>
      </c>
      <c r="O9" s="1">
        <v>0.75</v>
      </c>
      <c r="P9" s="1">
        <v>1.2</v>
      </c>
      <c r="Q9" s="1">
        <v>3.4</v>
      </c>
      <c r="R9" s="1">
        <v>3.4</v>
      </c>
      <c r="S9" s="1">
        <v>2.6</v>
      </c>
      <c r="T9" s="1">
        <v>1.4</v>
      </c>
      <c r="U9" s="1">
        <v>1.1000000000000001</v>
      </c>
      <c r="V9" s="1">
        <v>0.6</v>
      </c>
      <c r="W9" s="1">
        <v>0.6</v>
      </c>
      <c r="X9" s="1">
        <v>0.4</v>
      </c>
      <c r="Y9" s="1">
        <v>2.2000000000000002</v>
      </c>
      <c r="Z9" s="1">
        <v>3.1</v>
      </c>
      <c r="AA9" s="1">
        <v>1.6</v>
      </c>
      <c r="AB9" s="1">
        <v>1.8</v>
      </c>
      <c r="AC9" s="1">
        <v>0.9</v>
      </c>
      <c r="AD9" s="1">
        <v>0.7</v>
      </c>
      <c r="AE9" s="1">
        <v>2.2999999999999998</v>
      </c>
      <c r="AF9" s="1">
        <v>2.8</v>
      </c>
      <c r="AG9" s="1">
        <v>1.8</v>
      </c>
      <c r="AH9" s="1">
        <v>1.6</v>
      </c>
      <c r="AI9" s="1">
        <v>1</v>
      </c>
      <c r="AJ9" s="1">
        <v>0.6</v>
      </c>
      <c r="AK9" s="1">
        <v>1.9</v>
      </c>
      <c r="AL9" s="1">
        <v>1.5</v>
      </c>
      <c r="AM9" s="1">
        <v>2.8</v>
      </c>
      <c r="AN9" s="1">
        <v>2.8</v>
      </c>
      <c r="AO9" s="1">
        <v>2.6</v>
      </c>
      <c r="AP9" s="1">
        <v>1.9</v>
      </c>
      <c r="AQ9" s="1">
        <v>1.3</v>
      </c>
      <c r="AR9" s="1">
        <v>1.7</v>
      </c>
      <c r="AS9" s="1">
        <v>1.7</v>
      </c>
      <c r="AT9" s="1">
        <v>1.5</v>
      </c>
      <c r="AU9" s="1">
        <v>1.1000000000000001</v>
      </c>
      <c r="AV9" s="1">
        <v>2.5</v>
      </c>
      <c r="AW9" s="1">
        <v>1.4</v>
      </c>
      <c r="AX9" s="1">
        <v>1.5</v>
      </c>
      <c r="AY9" s="1">
        <v>1.8</v>
      </c>
      <c r="AZ9" s="1">
        <v>1.5</v>
      </c>
      <c r="BA9" s="1">
        <v>1.4</v>
      </c>
      <c r="BB9" s="1">
        <v>5.0999999999999996</v>
      </c>
      <c r="BC9" s="1">
        <v>4.0999999999999996</v>
      </c>
      <c r="BD9" s="1">
        <v>1.9</v>
      </c>
      <c r="BE9" s="1">
        <v>1.5</v>
      </c>
      <c r="BF9" s="1">
        <v>1</v>
      </c>
      <c r="BG9" s="1">
        <v>1.1000000000000001</v>
      </c>
      <c r="BH9" s="1">
        <v>1</v>
      </c>
      <c r="BI9" s="1">
        <v>1.2</v>
      </c>
      <c r="BJ9" s="1">
        <v>2.4</v>
      </c>
      <c r="BK9" s="1">
        <v>2.4</v>
      </c>
      <c r="BL9" s="1">
        <v>2.4</v>
      </c>
      <c r="BM9" s="1">
        <v>1.7</v>
      </c>
      <c r="BN9" s="1">
        <v>1.7</v>
      </c>
      <c r="BO9" s="1">
        <v>1.2</v>
      </c>
      <c r="BP9" s="1">
        <v>1.7</v>
      </c>
      <c r="BQ9" s="1">
        <v>1.7</v>
      </c>
      <c r="BR9" s="1">
        <v>1.5</v>
      </c>
      <c r="BS9" s="1">
        <v>1.3</v>
      </c>
      <c r="BT9" s="1">
        <v>1.7</v>
      </c>
      <c r="BU9" s="1">
        <v>1.9</v>
      </c>
      <c r="BV9" s="1">
        <v>1</v>
      </c>
      <c r="BW9" s="1">
        <v>1.8</v>
      </c>
      <c r="BX9" s="1">
        <v>1.7</v>
      </c>
      <c r="BY9" s="1">
        <v>0.97</v>
      </c>
      <c r="BZ9" s="1">
        <v>0.97</v>
      </c>
      <c r="CA9" s="1">
        <v>2.5</v>
      </c>
      <c r="CB9" s="1">
        <v>1.3</v>
      </c>
      <c r="CC9" s="1">
        <v>1.8</v>
      </c>
      <c r="CD9" s="1">
        <v>1.21</v>
      </c>
      <c r="CE9" s="1">
        <v>1.6</v>
      </c>
      <c r="CF9" s="1">
        <v>1</v>
      </c>
      <c r="CG9" s="1">
        <v>0.9</v>
      </c>
      <c r="CH9" s="1">
        <v>1.1000000000000001</v>
      </c>
      <c r="CI9" s="1">
        <v>1.3</v>
      </c>
      <c r="CJ9" s="1">
        <v>0.9</v>
      </c>
      <c r="CK9" s="1">
        <v>1.6</v>
      </c>
      <c r="CL9" s="1">
        <v>1.6</v>
      </c>
      <c r="CM9" s="1">
        <v>1</v>
      </c>
      <c r="CN9" s="1">
        <v>2.4</v>
      </c>
      <c r="CO9" s="1">
        <v>1.8</v>
      </c>
      <c r="CP9" s="1">
        <v>1.7</v>
      </c>
      <c r="CQ9" s="1">
        <v>3.16</v>
      </c>
      <c r="CR9" s="1">
        <v>2.68</v>
      </c>
      <c r="CS9" s="1">
        <v>2.23</v>
      </c>
      <c r="CT9" s="1">
        <v>1.86</v>
      </c>
      <c r="CU9" s="1">
        <v>3.16</v>
      </c>
      <c r="CV9" s="1">
        <v>2.5</v>
      </c>
      <c r="CW9" s="1">
        <v>3.3</v>
      </c>
      <c r="CX9" s="1">
        <v>3.6</v>
      </c>
      <c r="CY9" s="1">
        <v>5.0999999999999996</v>
      </c>
      <c r="CZ9" s="1">
        <v>3.3</v>
      </c>
    </row>
    <row r="10" spans="1:107" x14ac:dyDescent="0.3">
      <c r="A10" s="1" t="s">
        <v>7</v>
      </c>
      <c r="CK10" s="1">
        <v>8.4</v>
      </c>
      <c r="CL10" s="1">
        <v>8.4</v>
      </c>
      <c r="CQ10" s="1">
        <v>8.4</v>
      </c>
      <c r="CR10" s="1">
        <v>8.4</v>
      </c>
      <c r="CS10" s="1">
        <v>8.4</v>
      </c>
      <c r="CT10" s="1">
        <v>8.4</v>
      </c>
      <c r="CU10" s="1">
        <v>8.4</v>
      </c>
    </row>
    <row r="11" spans="1:107" x14ac:dyDescent="0.3">
      <c r="A11" s="1" t="s">
        <v>8</v>
      </c>
      <c r="B11" s="1">
        <v>300</v>
      </c>
      <c r="C11" s="1">
        <v>400</v>
      </c>
      <c r="D11" s="1">
        <v>185</v>
      </c>
      <c r="E11" s="1">
        <v>289</v>
      </c>
      <c r="F11" s="1">
        <v>280</v>
      </c>
      <c r="G11" s="1">
        <v>110</v>
      </c>
      <c r="H11" s="1">
        <v>180</v>
      </c>
      <c r="I11" s="1">
        <v>147</v>
      </c>
      <c r="J11" s="1">
        <v>232</v>
      </c>
      <c r="K11" s="1">
        <v>117</v>
      </c>
      <c r="L11" s="1">
        <v>174</v>
      </c>
      <c r="M11" s="1">
        <v>30</v>
      </c>
      <c r="N11" s="1">
        <v>109</v>
      </c>
      <c r="O11" s="1">
        <v>89</v>
      </c>
      <c r="P11" s="1">
        <v>75</v>
      </c>
      <c r="Q11" s="1">
        <v>20</v>
      </c>
      <c r="R11" s="1">
        <v>14</v>
      </c>
      <c r="S11" s="1">
        <v>26</v>
      </c>
      <c r="T11" s="1">
        <v>41</v>
      </c>
      <c r="U11" s="1">
        <v>68</v>
      </c>
      <c r="V11" s="1">
        <v>140</v>
      </c>
      <c r="W11" s="1">
        <v>140</v>
      </c>
      <c r="X11" s="1">
        <v>220</v>
      </c>
      <c r="Y11" s="1">
        <v>22</v>
      </c>
      <c r="Z11" s="1">
        <v>19</v>
      </c>
      <c r="AA11" s="1">
        <v>38</v>
      </c>
      <c r="AB11" s="1">
        <v>31</v>
      </c>
      <c r="AC11" s="1">
        <v>80</v>
      </c>
      <c r="AD11" s="1">
        <v>100</v>
      </c>
      <c r="AE11" s="1">
        <v>23</v>
      </c>
      <c r="AF11" s="1">
        <v>16</v>
      </c>
      <c r="AG11" s="1">
        <v>30</v>
      </c>
      <c r="AH11" s="1">
        <v>36</v>
      </c>
      <c r="AI11" s="1">
        <v>50</v>
      </c>
      <c r="AJ11" s="1">
        <v>120</v>
      </c>
      <c r="AK11" s="1">
        <v>24</v>
      </c>
      <c r="AL11" s="1">
        <v>34</v>
      </c>
      <c r="AM11" s="1">
        <v>15</v>
      </c>
      <c r="AN11" s="1">
        <v>12</v>
      </c>
      <c r="AO11" s="1">
        <v>14</v>
      </c>
      <c r="AP11" s="1">
        <v>17</v>
      </c>
      <c r="AQ11" s="1">
        <v>30</v>
      </c>
      <c r="AR11" s="1">
        <v>18</v>
      </c>
      <c r="AS11" s="1">
        <v>19</v>
      </c>
      <c r="AT11" s="1">
        <v>25</v>
      </c>
      <c r="AU11" s="1">
        <v>32</v>
      </c>
      <c r="AV11" s="1">
        <v>14</v>
      </c>
      <c r="AW11" s="1">
        <v>21</v>
      </c>
      <c r="AX11" s="1">
        <v>18</v>
      </c>
      <c r="AY11" s="1">
        <v>16</v>
      </c>
      <c r="AZ11" s="1">
        <v>21</v>
      </c>
      <c r="BA11" s="1">
        <v>26</v>
      </c>
      <c r="BB11" s="1">
        <v>7</v>
      </c>
      <c r="BC11" s="1">
        <v>9</v>
      </c>
      <c r="BD11" s="1">
        <v>15</v>
      </c>
      <c r="BE11" s="1">
        <v>21</v>
      </c>
      <c r="BF11" s="1">
        <v>25</v>
      </c>
      <c r="BG11" s="1">
        <v>26</v>
      </c>
      <c r="BH11" s="1">
        <v>31</v>
      </c>
      <c r="BI11" s="1">
        <v>19</v>
      </c>
      <c r="BJ11" s="1">
        <v>12</v>
      </c>
      <c r="BK11" s="1">
        <v>12</v>
      </c>
      <c r="BL11" s="1">
        <v>12</v>
      </c>
      <c r="BM11" s="1">
        <v>15</v>
      </c>
      <c r="BN11" s="1">
        <v>15</v>
      </c>
      <c r="BO11" s="1">
        <v>26</v>
      </c>
      <c r="BP11" s="1">
        <v>15</v>
      </c>
      <c r="BQ11" s="1">
        <v>27</v>
      </c>
      <c r="BR11" s="1">
        <v>30</v>
      </c>
      <c r="BS11" s="1">
        <v>38</v>
      </c>
      <c r="BT11" s="1">
        <v>15</v>
      </c>
      <c r="BU11" s="1">
        <v>22</v>
      </c>
      <c r="BV11" s="1">
        <v>29</v>
      </c>
      <c r="BW11" s="1">
        <v>27</v>
      </c>
      <c r="BX11" s="1">
        <v>32</v>
      </c>
      <c r="BY11" s="1">
        <v>36</v>
      </c>
      <c r="BZ11" s="1">
        <v>36</v>
      </c>
      <c r="CA11" s="1">
        <v>16</v>
      </c>
      <c r="CB11" s="1">
        <v>27</v>
      </c>
      <c r="CC11" s="1">
        <v>18</v>
      </c>
      <c r="CD11" s="1">
        <v>34</v>
      </c>
      <c r="CE11" s="1">
        <v>20</v>
      </c>
      <c r="CF11" s="1">
        <v>24</v>
      </c>
      <c r="CG11" s="1">
        <v>25</v>
      </c>
      <c r="CH11" s="1">
        <v>20</v>
      </c>
      <c r="CI11" s="1">
        <v>29</v>
      </c>
      <c r="CJ11" s="1">
        <v>29</v>
      </c>
      <c r="CK11" s="1">
        <v>10</v>
      </c>
      <c r="CL11" s="1">
        <v>13</v>
      </c>
      <c r="CM11" s="1">
        <v>21</v>
      </c>
      <c r="CN11" s="1">
        <v>7</v>
      </c>
      <c r="CO11" s="1">
        <v>9</v>
      </c>
      <c r="CP11" s="1">
        <v>12</v>
      </c>
      <c r="CQ11" s="1">
        <v>49</v>
      </c>
      <c r="CR11" s="1">
        <v>66</v>
      </c>
      <c r="CS11" s="1">
        <v>86</v>
      </c>
      <c r="CT11" s="1">
        <v>106</v>
      </c>
      <c r="CU11" s="1">
        <v>53</v>
      </c>
      <c r="CV11" s="1">
        <v>16</v>
      </c>
      <c r="CW11" s="1">
        <v>20</v>
      </c>
      <c r="CX11" s="1">
        <v>15</v>
      </c>
      <c r="CY11" s="1">
        <v>12</v>
      </c>
      <c r="CZ11" s="1">
        <v>15</v>
      </c>
    </row>
    <row r="12" spans="1:107" x14ac:dyDescent="0.3">
      <c r="A12" s="1" t="s">
        <v>9</v>
      </c>
      <c r="B12" s="1">
        <v>8</v>
      </c>
      <c r="C12" s="1">
        <v>8</v>
      </c>
      <c r="D12" s="1">
        <v>15</v>
      </c>
      <c r="E12" s="1">
        <v>15</v>
      </c>
      <c r="F12" s="1">
        <v>20</v>
      </c>
      <c r="G12" s="1">
        <v>20</v>
      </c>
      <c r="H12" s="1">
        <v>20</v>
      </c>
      <c r="I12" s="1">
        <v>24</v>
      </c>
      <c r="J12" s="1">
        <v>24</v>
      </c>
      <c r="K12" s="1">
        <v>30</v>
      </c>
      <c r="L12" s="1">
        <v>30</v>
      </c>
      <c r="M12" s="1">
        <v>50</v>
      </c>
      <c r="N12" s="1">
        <v>50</v>
      </c>
      <c r="O12" s="1">
        <v>50</v>
      </c>
      <c r="P12" s="1">
        <v>78</v>
      </c>
      <c r="Q12" s="1">
        <v>78</v>
      </c>
      <c r="R12" s="1">
        <v>78</v>
      </c>
      <c r="S12" s="1">
        <v>78</v>
      </c>
      <c r="T12" s="1">
        <v>70</v>
      </c>
      <c r="U12" s="1">
        <v>70</v>
      </c>
      <c r="V12" s="1">
        <v>89</v>
      </c>
      <c r="W12" s="1">
        <v>89</v>
      </c>
      <c r="X12" s="1">
        <v>89</v>
      </c>
      <c r="Y12" s="1">
        <v>104</v>
      </c>
      <c r="Z12" s="1">
        <v>104</v>
      </c>
      <c r="AA12" s="1">
        <v>104</v>
      </c>
      <c r="AB12" s="1">
        <v>104</v>
      </c>
      <c r="AC12" s="1">
        <v>134</v>
      </c>
      <c r="AD12" s="1">
        <v>134</v>
      </c>
      <c r="AE12" s="1">
        <v>143</v>
      </c>
      <c r="AF12" s="1">
        <v>125</v>
      </c>
      <c r="AG12" s="1">
        <v>143</v>
      </c>
      <c r="AH12" s="1">
        <v>143</v>
      </c>
      <c r="AI12" s="1">
        <v>170</v>
      </c>
      <c r="AJ12" s="1">
        <v>170</v>
      </c>
      <c r="AK12" s="1">
        <v>177</v>
      </c>
      <c r="AL12" s="1">
        <v>177</v>
      </c>
      <c r="AM12" s="1">
        <v>177</v>
      </c>
      <c r="AN12" s="1">
        <v>208</v>
      </c>
      <c r="AO12" s="1">
        <v>208</v>
      </c>
      <c r="AP12" s="1">
        <v>208</v>
      </c>
      <c r="AQ12" s="1">
        <v>208</v>
      </c>
      <c r="AR12" s="1">
        <v>272</v>
      </c>
      <c r="AS12" s="1">
        <v>272</v>
      </c>
      <c r="AT12" s="1">
        <v>272</v>
      </c>
      <c r="AU12" s="1">
        <v>272</v>
      </c>
      <c r="AV12" s="1">
        <v>272</v>
      </c>
      <c r="AW12" s="1">
        <v>208</v>
      </c>
      <c r="AX12" s="1">
        <v>289</v>
      </c>
      <c r="AY12" s="1">
        <v>345</v>
      </c>
      <c r="AZ12" s="1">
        <v>345</v>
      </c>
      <c r="BA12" s="1">
        <v>345</v>
      </c>
      <c r="BB12" s="1">
        <v>348</v>
      </c>
      <c r="BC12" s="1">
        <v>348</v>
      </c>
      <c r="BD12" s="1">
        <v>455</v>
      </c>
      <c r="BE12" s="1">
        <v>445</v>
      </c>
      <c r="BF12" s="1">
        <v>445</v>
      </c>
      <c r="BG12" s="1">
        <v>455</v>
      </c>
      <c r="BH12" s="1">
        <v>445</v>
      </c>
      <c r="BI12" s="1">
        <v>455</v>
      </c>
      <c r="BJ12" s="1">
        <v>480</v>
      </c>
      <c r="BK12" s="1">
        <v>480</v>
      </c>
      <c r="BL12" s="1">
        <v>480</v>
      </c>
      <c r="BM12" s="1">
        <v>595</v>
      </c>
      <c r="BN12" s="1">
        <v>595</v>
      </c>
      <c r="BO12" s="1">
        <v>595</v>
      </c>
      <c r="BP12" s="1">
        <v>595</v>
      </c>
      <c r="BQ12" s="1">
        <v>595</v>
      </c>
      <c r="BR12" s="1">
        <v>595</v>
      </c>
      <c r="BS12" s="1">
        <v>595</v>
      </c>
      <c r="BT12" s="1">
        <v>750</v>
      </c>
      <c r="BU12" s="1">
        <v>760</v>
      </c>
      <c r="BV12" s="1">
        <v>750</v>
      </c>
      <c r="BW12" s="1">
        <v>760</v>
      </c>
      <c r="BX12" s="1">
        <v>760</v>
      </c>
      <c r="BY12" s="1">
        <v>750</v>
      </c>
      <c r="BZ12" s="1">
        <v>750</v>
      </c>
      <c r="CA12" s="1">
        <v>910</v>
      </c>
      <c r="CB12" s="1">
        <v>905</v>
      </c>
      <c r="CC12" s="1">
        <v>910</v>
      </c>
      <c r="CD12" s="1">
        <v>905</v>
      </c>
      <c r="CE12" s="1">
        <v>910</v>
      </c>
      <c r="CF12" s="1">
        <v>520</v>
      </c>
      <c r="CG12" s="1">
        <v>520</v>
      </c>
      <c r="CH12" s="1">
        <v>630</v>
      </c>
      <c r="CI12" s="1">
        <v>610</v>
      </c>
      <c r="CJ12" s="1">
        <v>610</v>
      </c>
      <c r="CK12" s="1">
        <v>1035</v>
      </c>
      <c r="CL12" s="1">
        <v>1035</v>
      </c>
      <c r="CM12" s="1">
        <v>1035</v>
      </c>
      <c r="CN12" s="1">
        <v>1255</v>
      </c>
      <c r="CO12" s="1">
        <v>1255</v>
      </c>
      <c r="CP12" s="1">
        <v>1255</v>
      </c>
      <c r="CQ12" s="1">
        <v>1830</v>
      </c>
      <c r="CR12" s="1">
        <v>1830</v>
      </c>
      <c r="CS12" s="1">
        <v>1830</v>
      </c>
      <c r="CT12" s="1">
        <v>1830</v>
      </c>
      <c r="CU12" s="1">
        <v>2300</v>
      </c>
      <c r="CV12" s="1">
        <v>1900</v>
      </c>
      <c r="CW12" s="1">
        <v>2100</v>
      </c>
      <c r="CX12" s="1">
        <v>2100</v>
      </c>
      <c r="CY12" s="1">
        <v>2590</v>
      </c>
      <c r="CZ12" s="1">
        <v>2590</v>
      </c>
    </row>
    <row r="13" spans="1:107" x14ac:dyDescent="0.3">
      <c r="A13" s="1" t="s">
        <v>15</v>
      </c>
      <c r="B13" s="1">
        <v>15</v>
      </c>
      <c r="C13" s="1">
        <v>15</v>
      </c>
      <c r="D13" s="1">
        <v>21</v>
      </c>
      <c r="E13" s="1">
        <v>21</v>
      </c>
      <c r="F13" s="1">
        <v>25</v>
      </c>
      <c r="G13" s="1">
        <v>25</v>
      </c>
      <c r="H13" s="1">
        <v>25</v>
      </c>
      <c r="I13" s="1">
        <v>29</v>
      </c>
      <c r="J13" s="1">
        <v>29</v>
      </c>
      <c r="K13" s="1">
        <v>42</v>
      </c>
      <c r="L13" s="1">
        <v>42</v>
      </c>
      <c r="M13" s="1">
        <v>34</v>
      </c>
      <c r="N13" s="1">
        <v>34</v>
      </c>
      <c r="O13" s="1">
        <v>34</v>
      </c>
      <c r="P13" s="1">
        <v>40</v>
      </c>
      <c r="Q13" s="1">
        <v>40</v>
      </c>
      <c r="R13" s="1">
        <v>40</v>
      </c>
      <c r="S13" s="1">
        <v>40</v>
      </c>
      <c r="T13" s="1">
        <v>28</v>
      </c>
      <c r="U13" s="1">
        <v>28</v>
      </c>
      <c r="V13" s="1">
        <v>28</v>
      </c>
      <c r="W13" s="1">
        <v>28</v>
      </c>
      <c r="X13" s="1">
        <v>28</v>
      </c>
      <c r="Y13" s="1">
        <v>34</v>
      </c>
      <c r="Z13" s="1">
        <v>34</v>
      </c>
      <c r="AA13" s="1">
        <v>34</v>
      </c>
      <c r="AB13" s="1">
        <v>34</v>
      </c>
      <c r="AC13" s="1">
        <v>34</v>
      </c>
      <c r="AD13" s="1">
        <v>34</v>
      </c>
      <c r="AE13" s="1">
        <v>40</v>
      </c>
      <c r="AF13" s="1">
        <v>39</v>
      </c>
      <c r="AG13" s="1">
        <v>40</v>
      </c>
      <c r="AH13" s="1">
        <v>40</v>
      </c>
      <c r="AI13" s="1">
        <v>40</v>
      </c>
      <c r="AJ13" s="1">
        <v>40</v>
      </c>
      <c r="AK13" s="1">
        <v>46</v>
      </c>
      <c r="AL13" s="1">
        <v>46</v>
      </c>
      <c r="AM13" s="1">
        <v>46</v>
      </c>
      <c r="AN13" s="1">
        <v>42</v>
      </c>
      <c r="AO13" s="1">
        <v>42</v>
      </c>
      <c r="AP13" s="1">
        <v>42</v>
      </c>
      <c r="AQ13" s="1">
        <v>42</v>
      </c>
      <c r="AR13" s="1">
        <v>52</v>
      </c>
      <c r="AS13" s="1">
        <v>52</v>
      </c>
      <c r="AT13" s="1">
        <v>52</v>
      </c>
      <c r="AU13" s="1">
        <v>52</v>
      </c>
      <c r="AV13" s="1">
        <v>52</v>
      </c>
      <c r="AW13" s="1">
        <v>42</v>
      </c>
      <c r="AX13" s="1">
        <v>47</v>
      </c>
      <c r="AY13" s="1">
        <v>52</v>
      </c>
      <c r="AZ13" s="1">
        <v>52</v>
      </c>
      <c r="BA13" s="1">
        <v>52</v>
      </c>
      <c r="BB13" s="1">
        <v>51</v>
      </c>
      <c r="BC13" s="1">
        <v>51</v>
      </c>
      <c r="BD13" s="1">
        <v>61</v>
      </c>
      <c r="BE13" s="1">
        <v>62</v>
      </c>
      <c r="BF13" s="1">
        <v>62</v>
      </c>
      <c r="BG13" s="1">
        <v>61</v>
      </c>
      <c r="BH13" s="1">
        <v>62</v>
      </c>
      <c r="BI13" s="1">
        <v>61</v>
      </c>
      <c r="BJ13" s="1">
        <v>60</v>
      </c>
      <c r="BK13" s="1">
        <v>60</v>
      </c>
      <c r="BL13" s="1">
        <v>60</v>
      </c>
      <c r="BM13" s="1">
        <v>65</v>
      </c>
      <c r="BN13" s="1">
        <v>65</v>
      </c>
      <c r="BO13" s="1">
        <v>65</v>
      </c>
      <c r="BP13" s="1">
        <v>65</v>
      </c>
      <c r="BQ13" s="1">
        <v>60</v>
      </c>
      <c r="BR13" s="1">
        <v>60</v>
      </c>
      <c r="BS13" s="1">
        <v>60</v>
      </c>
      <c r="BT13" s="1">
        <v>75.2</v>
      </c>
      <c r="BU13" s="1">
        <v>70</v>
      </c>
      <c r="BV13" s="1">
        <v>75.2</v>
      </c>
      <c r="BW13" s="1">
        <v>70</v>
      </c>
      <c r="BX13" s="1">
        <v>70</v>
      </c>
      <c r="BY13" s="1">
        <v>75.2</v>
      </c>
      <c r="BZ13" s="1">
        <v>75.2</v>
      </c>
      <c r="CA13" s="1">
        <v>80</v>
      </c>
      <c r="CB13" s="1">
        <v>85.2</v>
      </c>
      <c r="CC13" s="1">
        <v>80</v>
      </c>
      <c r="CD13" s="1">
        <v>85.2</v>
      </c>
      <c r="CE13" s="1">
        <v>80</v>
      </c>
      <c r="CF13" s="1">
        <v>65</v>
      </c>
      <c r="CG13" s="1">
        <v>65</v>
      </c>
      <c r="CH13" s="1">
        <v>69</v>
      </c>
      <c r="CI13" s="1">
        <v>69</v>
      </c>
      <c r="CJ13" s="1">
        <v>69</v>
      </c>
      <c r="CK13" s="1">
        <v>79.3</v>
      </c>
      <c r="CL13" s="1">
        <v>79.3</v>
      </c>
      <c r="CM13" s="1">
        <v>79.3</v>
      </c>
      <c r="CN13" s="1">
        <v>89.3</v>
      </c>
      <c r="CO13" s="1">
        <v>89.3</v>
      </c>
      <c r="CP13" s="1">
        <v>89.3</v>
      </c>
      <c r="CQ13" s="1">
        <v>95.5</v>
      </c>
      <c r="CR13" s="1">
        <v>95.5</v>
      </c>
      <c r="CS13" s="1">
        <v>95.5</v>
      </c>
      <c r="CT13" s="1">
        <v>95.5</v>
      </c>
      <c r="CU13" s="1">
        <v>107.5</v>
      </c>
      <c r="CV13" s="1">
        <v>110</v>
      </c>
      <c r="CW13" s="1">
        <v>114</v>
      </c>
      <c r="CX13" s="1">
        <v>114</v>
      </c>
      <c r="CY13" s="1">
        <v>126</v>
      </c>
      <c r="CZ13" s="1">
        <v>126</v>
      </c>
      <c r="DC13" s="1">
        <v>70.400000000000006</v>
      </c>
    </row>
    <row r="14" spans="1:107" x14ac:dyDescent="0.3">
      <c r="A14" s="1" t="s">
        <v>16</v>
      </c>
      <c r="B14" s="1">
        <v>17</v>
      </c>
      <c r="C14" s="1">
        <v>17</v>
      </c>
      <c r="D14" s="1">
        <v>21</v>
      </c>
      <c r="E14" s="1">
        <v>21</v>
      </c>
      <c r="F14" s="1">
        <v>21</v>
      </c>
      <c r="G14" s="1">
        <v>21</v>
      </c>
      <c r="H14" s="1">
        <v>21</v>
      </c>
      <c r="I14" s="1">
        <v>28</v>
      </c>
      <c r="J14" s="1">
        <v>28</v>
      </c>
      <c r="K14" s="1">
        <v>28</v>
      </c>
      <c r="L14" s="1">
        <v>28</v>
      </c>
      <c r="M14" s="1">
        <v>28</v>
      </c>
      <c r="N14" s="1">
        <v>28</v>
      </c>
      <c r="O14" s="1">
        <v>28</v>
      </c>
      <c r="P14" s="1">
        <v>28</v>
      </c>
      <c r="Q14" s="1">
        <v>28</v>
      </c>
      <c r="R14" s="1">
        <v>28</v>
      </c>
      <c r="S14" s="1">
        <v>28</v>
      </c>
      <c r="T14" s="1">
        <v>37</v>
      </c>
      <c r="U14" s="1">
        <v>37</v>
      </c>
      <c r="V14" s="1">
        <v>37</v>
      </c>
      <c r="W14" s="1">
        <v>37</v>
      </c>
      <c r="X14" s="1">
        <v>37</v>
      </c>
      <c r="Y14" s="1">
        <v>37</v>
      </c>
      <c r="Z14" s="1">
        <v>35</v>
      </c>
      <c r="AA14" s="1">
        <v>37</v>
      </c>
      <c r="AB14" s="1">
        <v>35</v>
      </c>
      <c r="AC14" s="1">
        <v>37</v>
      </c>
      <c r="AD14" s="1">
        <v>37</v>
      </c>
      <c r="AE14" s="1">
        <v>37.200000000000003</v>
      </c>
      <c r="AF14" s="1">
        <v>35</v>
      </c>
      <c r="AG14" s="1">
        <v>37.200000000000003</v>
      </c>
      <c r="AH14" s="1">
        <v>37.200000000000003</v>
      </c>
      <c r="AI14" s="1">
        <v>37</v>
      </c>
      <c r="AJ14" s="1">
        <v>37</v>
      </c>
      <c r="AK14" s="1">
        <v>37.200000000000003</v>
      </c>
      <c r="AL14" s="1">
        <v>37.200000000000003</v>
      </c>
      <c r="AM14" s="1">
        <v>37.200000000000003</v>
      </c>
      <c r="AN14" s="1">
        <v>41.7</v>
      </c>
      <c r="AO14" s="1">
        <v>41.7</v>
      </c>
      <c r="AP14" s="1">
        <v>41.7</v>
      </c>
      <c r="AQ14" s="1">
        <v>41.7</v>
      </c>
      <c r="AR14" s="1">
        <v>41.7</v>
      </c>
      <c r="AS14" s="1">
        <v>41.7</v>
      </c>
      <c r="AT14" s="1">
        <v>41.7</v>
      </c>
      <c r="AU14" s="1">
        <v>41.7</v>
      </c>
      <c r="AV14" s="1">
        <v>41.7</v>
      </c>
      <c r="AW14" s="1">
        <v>41.7</v>
      </c>
      <c r="AX14" s="1">
        <v>48.7</v>
      </c>
      <c r="AY14" s="1">
        <v>48.7</v>
      </c>
      <c r="AZ14" s="1">
        <v>48.7</v>
      </c>
      <c r="BA14" s="1">
        <v>48.7</v>
      </c>
      <c r="BB14" s="1">
        <v>51.5</v>
      </c>
      <c r="BC14" s="1">
        <v>51.5</v>
      </c>
      <c r="BD14" s="1">
        <v>51.5</v>
      </c>
      <c r="BE14" s="1">
        <v>48.7</v>
      </c>
      <c r="BF14" s="1">
        <v>48.7</v>
      </c>
      <c r="BG14" s="1">
        <v>51.5</v>
      </c>
      <c r="BH14" s="1">
        <v>48.7</v>
      </c>
      <c r="BI14" s="1">
        <v>51.5</v>
      </c>
      <c r="BJ14" s="1">
        <v>52</v>
      </c>
      <c r="BK14" s="1">
        <v>52</v>
      </c>
      <c r="BL14" s="1">
        <v>52</v>
      </c>
      <c r="BM14" s="1">
        <v>60</v>
      </c>
      <c r="BN14" s="1">
        <v>60</v>
      </c>
      <c r="BO14" s="1">
        <v>60</v>
      </c>
      <c r="BP14" s="1">
        <v>60</v>
      </c>
      <c r="BQ14" s="1">
        <v>60</v>
      </c>
      <c r="BR14" s="1">
        <v>60</v>
      </c>
      <c r="BS14" s="1">
        <v>60</v>
      </c>
      <c r="BT14" s="1">
        <v>60</v>
      </c>
      <c r="BU14" s="1">
        <v>59</v>
      </c>
      <c r="BV14" s="1">
        <v>60</v>
      </c>
      <c r="BW14" s="1">
        <v>59</v>
      </c>
      <c r="BX14" s="1">
        <v>59</v>
      </c>
      <c r="BY14" s="1">
        <v>60</v>
      </c>
      <c r="BZ14" s="1">
        <v>60</v>
      </c>
      <c r="CA14" s="1">
        <v>59</v>
      </c>
      <c r="CB14" s="1">
        <v>60</v>
      </c>
      <c r="CC14" s="1">
        <v>59</v>
      </c>
      <c r="CD14" s="1">
        <v>60</v>
      </c>
      <c r="CE14" s="1">
        <v>59</v>
      </c>
      <c r="CF14" s="1">
        <v>88.5</v>
      </c>
      <c r="CG14" s="1">
        <v>88.5</v>
      </c>
      <c r="CH14" s="1">
        <v>88.5</v>
      </c>
      <c r="CI14" s="1">
        <v>88.5</v>
      </c>
      <c r="CJ14" s="1">
        <v>88.5</v>
      </c>
      <c r="CK14" s="1">
        <v>88.5</v>
      </c>
      <c r="CL14" s="1">
        <v>88.5</v>
      </c>
      <c r="CM14" s="1">
        <v>88.5</v>
      </c>
      <c r="CN14" s="1">
        <v>88.5</v>
      </c>
      <c r="CO14" s="1">
        <v>88.5</v>
      </c>
      <c r="CP14" s="1">
        <v>88.5</v>
      </c>
      <c r="CQ14" s="1">
        <v>113</v>
      </c>
      <c r="CR14" s="1">
        <v>113</v>
      </c>
      <c r="CS14" s="1">
        <v>113</v>
      </c>
      <c r="CT14" s="1">
        <v>113</v>
      </c>
      <c r="CU14" s="1">
        <v>113</v>
      </c>
      <c r="CV14" s="1">
        <v>109</v>
      </c>
      <c r="CW14" s="1">
        <v>109</v>
      </c>
      <c r="CX14" s="1">
        <v>109</v>
      </c>
      <c r="CY14" s="1">
        <v>109</v>
      </c>
      <c r="CZ14" s="1">
        <v>109</v>
      </c>
      <c r="DC14" s="1">
        <v>76.599999999999994</v>
      </c>
    </row>
    <row r="15" spans="1:107" x14ac:dyDescent="0.3">
      <c r="A15" s="1" t="s">
        <v>10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4</v>
      </c>
      <c r="U15" s="1">
        <v>4</v>
      </c>
      <c r="V15" s="1">
        <v>6</v>
      </c>
      <c r="W15" s="1">
        <v>6</v>
      </c>
      <c r="X15" s="1">
        <v>6</v>
      </c>
      <c r="Y15" s="1">
        <v>4</v>
      </c>
      <c r="Z15" s="1">
        <v>4</v>
      </c>
      <c r="AA15" s="1">
        <v>4</v>
      </c>
      <c r="AB15" s="1">
        <v>4</v>
      </c>
      <c r="AC15" s="1">
        <v>6</v>
      </c>
      <c r="AD15" s="1">
        <v>6</v>
      </c>
      <c r="AE15" s="1">
        <v>4</v>
      </c>
      <c r="AF15" s="1">
        <v>4</v>
      </c>
      <c r="AG15" s="1">
        <v>4</v>
      </c>
      <c r="AH15" s="1">
        <v>4</v>
      </c>
      <c r="AI15" s="1">
        <v>6</v>
      </c>
      <c r="AJ15" s="1">
        <v>6</v>
      </c>
      <c r="AK15" s="1">
        <v>4</v>
      </c>
      <c r="AL15" s="1">
        <v>4</v>
      </c>
      <c r="AM15" s="1">
        <v>4</v>
      </c>
      <c r="AN15" s="1">
        <v>5</v>
      </c>
      <c r="AO15" s="1">
        <v>5</v>
      </c>
      <c r="AP15" s="1">
        <v>5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  <c r="AX15" s="1">
        <v>6</v>
      </c>
      <c r="AY15" s="1">
        <v>6</v>
      </c>
      <c r="AZ15" s="1">
        <v>6</v>
      </c>
      <c r="BA15" s="1">
        <v>6</v>
      </c>
      <c r="BB15" s="1">
        <v>6</v>
      </c>
      <c r="BC15" s="1">
        <v>6</v>
      </c>
      <c r="BD15" s="1">
        <v>6</v>
      </c>
      <c r="BE15" s="1">
        <v>6</v>
      </c>
      <c r="BF15" s="1">
        <v>6</v>
      </c>
      <c r="BG15" s="1">
        <v>6</v>
      </c>
      <c r="BH15" s="1">
        <v>6</v>
      </c>
      <c r="BI15" s="1">
        <v>6</v>
      </c>
      <c r="BJ15" s="1">
        <v>8</v>
      </c>
      <c r="BK15" s="1">
        <v>8</v>
      </c>
      <c r="BL15" s="1">
        <v>8</v>
      </c>
      <c r="BM15" s="1">
        <v>8</v>
      </c>
      <c r="BN15" s="1">
        <v>8</v>
      </c>
      <c r="BO15" s="1">
        <v>8</v>
      </c>
      <c r="BP15" s="1">
        <v>8</v>
      </c>
      <c r="BQ15" s="1">
        <v>8</v>
      </c>
      <c r="BR15" s="1">
        <v>8</v>
      </c>
      <c r="BS15" s="1">
        <v>8</v>
      </c>
      <c r="BT15" s="1">
        <v>8</v>
      </c>
      <c r="BU15" s="1">
        <v>8</v>
      </c>
      <c r="BV15" s="1">
        <v>8</v>
      </c>
      <c r="BW15" s="1">
        <v>8</v>
      </c>
      <c r="BX15" s="1">
        <v>8</v>
      </c>
      <c r="BY15" s="1">
        <v>8</v>
      </c>
      <c r="BZ15" s="1">
        <v>8</v>
      </c>
      <c r="CA15" s="1">
        <v>8</v>
      </c>
      <c r="CB15" s="1">
        <v>8</v>
      </c>
      <c r="CC15" s="1">
        <v>8</v>
      </c>
      <c r="CD15" s="1">
        <v>8</v>
      </c>
      <c r="CE15" s="1">
        <v>8</v>
      </c>
      <c r="CF15" s="1">
        <v>8</v>
      </c>
      <c r="CG15" s="1">
        <v>8</v>
      </c>
      <c r="CH15" s="1">
        <v>8</v>
      </c>
      <c r="CI15" s="1">
        <v>8</v>
      </c>
      <c r="CJ15" s="1">
        <v>8</v>
      </c>
      <c r="CK15" s="1">
        <v>10</v>
      </c>
      <c r="CL15" s="1">
        <v>10</v>
      </c>
      <c r="CM15" s="1">
        <v>10</v>
      </c>
      <c r="CN15" s="1">
        <v>10</v>
      </c>
      <c r="CO15" s="1">
        <v>10</v>
      </c>
      <c r="CP15" s="1">
        <v>10</v>
      </c>
      <c r="CQ15" s="1">
        <v>10</v>
      </c>
      <c r="CR15" s="1">
        <v>10</v>
      </c>
      <c r="CS15" s="1">
        <v>10</v>
      </c>
      <c r="CT15" s="1">
        <v>10</v>
      </c>
      <c r="CU15" s="1">
        <v>10</v>
      </c>
      <c r="CV15" s="1">
        <v>10</v>
      </c>
      <c r="CW15" s="1">
        <v>10</v>
      </c>
      <c r="CX15" s="1">
        <v>10</v>
      </c>
      <c r="CY15" s="1">
        <v>10</v>
      </c>
      <c r="CZ15" s="1">
        <v>10</v>
      </c>
    </row>
    <row r="16" spans="1:107" x14ac:dyDescent="0.3">
      <c r="A16" s="1" t="s">
        <v>11</v>
      </c>
      <c r="B16" s="1" t="s">
        <v>17</v>
      </c>
      <c r="C16" s="1" t="s">
        <v>19</v>
      </c>
      <c r="D16" s="1" t="s">
        <v>23</v>
      </c>
      <c r="E16" s="1" t="s">
        <v>25</v>
      </c>
      <c r="F16" s="1" t="s">
        <v>27</v>
      </c>
      <c r="G16" s="1" t="s">
        <v>29</v>
      </c>
      <c r="H16" s="1" t="s">
        <v>31</v>
      </c>
      <c r="I16" s="1" t="s">
        <v>33</v>
      </c>
      <c r="J16" s="1" t="s">
        <v>35</v>
      </c>
      <c r="K16" s="1" t="s">
        <v>37</v>
      </c>
      <c r="L16" s="1" t="s">
        <v>39</v>
      </c>
      <c r="M16" s="1" t="s">
        <v>41</v>
      </c>
      <c r="N16" s="1" t="s">
        <v>43</v>
      </c>
      <c r="O16" s="1" t="s">
        <v>45</v>
      </c>
      <c r="P16" s="1" t="s">
        <v>47</v>
      </c>
      <c r="Q16" s="1" t="s">
        <v>49</v>
      </c>
      <c r="R16" s="1" t="s">
        <v>51</v>
      </c>
      <c r="S16" s="1" t="s">
        <v>53</v>
      </c>
      <c r="T16" s="1" t="s">
        <v>55</v>
      </c>
      <c r="U16" s="1" t="s">
        <v>57</v>
      </c>
      <c r="V16" s="1" t="s">
        <v>59</v>
      </c>
      <c r="W16" s="1" t="s">
        <v>60</v>
      </c>
      <c r="X16" s="1" t="s">
        <v>62</v>
      </c>
      <c r="Y16" s="1" t="s">
        <v>63</v>
      </c>
      <c r="Z16" s="1" t="s">
        <v>64</v>
      </c>
      <c r="AA16" s="1" t="s">
        <v>68</v>
      </c>
      <c r="AB16" s="1" t="s">
        <v>70</v>
      </c>
      <c r="AC16" s="1" t="s">
        <v>72</v>
      </c>
      <c r="AD16" s="1" t="s">
        <v>74</v>
      </c>
      <c r="AE16" s="1" t="s">
        <v>76</v>
      </c>
      <c r="AF16" s="1" t="s">
        <v>78</v>
      </c>
      <c r="AG16" s="1" t="s">
        <v>80</v>
      </c>
      <c r="AH16" s="1" t="s">
        <v>82</v>
      </c>
      <c r="AI16" s="1" t="s">
        <v>84</v>
      </c>
      <c r="AJ16" s="1" t="s">
        <v>86</v>
      </c>
      <c r="AK16" s="1" t="s">
        <v>88</v>
      </c>
      <c r="AL16" s="1" t="s">
        <v>90</v>
      </c>
      <c r="AM16" s="1" t="s">
        <v>92</v>
      </c>
      <c r="AN16" s="1" t="s">
        <v>94</v>
      </c>
      <c r="AO16" s="1" t="s">
        <v>96</v>
      </c>
      <c r="AP16" s="1" t="s">
        <v>98</v>
      </c>
      <c r="AQ16" s="1" t="s">
        <v>100</v>
      </c>
      <c r="AR16" s="1" t="s">
        <v>102</v>
      </c>
      <c r="AS16" s="1" t="s">
        <v>104</v>
      </c>
      <c r="AT16" s="1" t="s">
        <v>106</v>
      </c>
      <c r="AU16" s="1" t="s">
        <v>108</v>
      </c>
      <c r="AV16" s="1" t="s">
        <v>110</v>
      </c>
      <c r="AW16" s="1" t="s">
        <v>112</v>
      </c>
      <c r="AX16" s="1" t="s">
        <v>115</v>
      </c>
      <c r="AY16" s="1" t="s">
        <v>118</v>
      </c>
      <c r="AZ16" s="1" t="s">
        <v>120</v>
      </c>
      <c r="BA16" s="1" t="s">
        <v>122</v>
      </c>
      <c r="BB16" s="1" t="s">
        <v>124</v>
      </c>
      <c r="BC16" s="1" t="s">
        <v>126</v>
      </c>
      <c r="BD16" s="1" t="s">
        <v>127</v>
      </c>
      <c r="BE16" s="1" t="s">
        <v>129</v>
      </c>
      <c r="BF16" s="1" t="s">
        <v>131</v>
      </c>
      <c r="BG16" s="1" t="s">
        <v>132</v>
      </c>
      <c r="BH16" s="1" t="s">
        <v>134</v>
      </c>
      <c r="BI16" s="1" t="s">
        <v>136</v>
      </c>
      <c r="BJ16" s="1" t="s">
        <v>138</v>
      </c>
      <c r="BK16" s="1" t="s">
        <v>140</v>
      </c>
      <c r="BL16" s="1" t="s">
        <v>142</v>
      </c>
      <c r="BM16" s="1" t="s">
        <v>144</v>
      </c>
      <c r="BN16" s="1" t="s">
        <v>146</v>
      </c>
      <c r="BO16" s="1" t="s">
        <v>148</v>
      </c>
      <c r="BP16" s="1" t="s">
        <v>150</v>
      </c>
      <c r="BQ16" s="1" t="s">
        <v>152</v>
      </c>
      <c r="BR16" s="1" t="s">
        <v>154</v>
      </c>
      <c r="BS16" s="1" t="s">
        <v>156</v>
      </c>
      <c r="BT16" s="1" t="s">
        <v>158</v>
      </c>
      <c r="BU16" s="1" t="s">
        <v>160</v>
      </c>
      <c r="BV16" s="1" t="s">
        <v>162</v>
      </c>
      <c r="BW16" s="1" t="s">
        <v>164</v>
      </c>
      <c r="BX16" s="1" t="s">
        <v>166</v>
      </c>
      <c r="BY16" s="1" t="s">
        <v>168</v>
      </c>
      <c r="BZ16" s="1" t="s">
        <v>170</v>
      </c>
      <c r="CA16" s="1" t="s">
        <v>172</v>
      </c>
      <c r="CB16" s="1" t="s">
        <v>174</v>
      </c>
      <c r="CC16" s="1" t="s">
        <v>176</v>
      </c>
      <c r="CD16" s="1" t="s">
        <v>178</v>
      </c>
      <c r="CE16" s="1" t="s">
        <v>180</v>
      </c>
      <c r="CF16" s="1" t="s">
        <v>182</v>
      </c>
      <c r="CG16" s="1" t="s">
        <v>184</v>
      </c>
      <c r="CH16" s="1" t="s">
        <v>186</v>
      </c>
      <c r="CI16" s="1" t="s">
        <v>188</v>
      </c>
      <c r="CJ16" s="1" t="s">
        <v>190</v>
      </c>
      <c r="CK16" s="1" t="s">
        <v>192</v>
      </c>
      <c r="CL16" s="1" t="s">
        <v>194</v>
      </c>
      <c r="CM16" s="1" t="s">
        <v>196</v>
      </c>
      <c r="CN16" s="1" t="s">
        <v>198</v>
      </c>
      <c r="CO16" s="1" t="s">
        <v>200</v>
      </c>
      <c r="CP16" s="1" t="s">
        <v>202</v>
      </c>
      <c r="CQ16" s="1" t="s">
        <v>204</v>
      </c>
      <c r="CR16" s="1" t="s">
        <v>206</v>
      </c>
      <c r="CS16" s="1" t="s">
        <v>208</v>
      </c>
      <c r="CT16" s="1" t="s">
        <v>210</v>
      </c>
      <c r="CU16" s="1" t="s">
        <v>212</v>
      </c>
      <c r="CV16" s="1" t="s">
        <v>214</v>
      </c>
      <c r="CW16" s="1" t="s">
        <v>216</v>
      </c>
      <c r="CX16" s="1" t="s">
        <v>218</v>
      </c>
      <c r="CY16" s="1" t="s">
        <v>221</v>
      </c>
      <c r="CZ16" s="1" t="s">
        <v>222</v>
      </c>
    </row>
    <row r="18" spans="1:107" x14ac:dyDescent="0.3">
      <c r="A18" s="1" t="s">
        <v>226</v>
      </c>
      <c r="B18" s="1">
        <f>B13*B14</f>
        <v>255</v>
      </c>
      <c r="C18" s="1">
        <f t="shared" ref="C18:BN18" si="0">C13*C14</f>
        <v>255</v>
      </c>
      <c r="D18" s="1">
        <f t="shared" si="0"/>
        <v>441</v>
      </c>
      <c r="E18" s="1">
        <f t="shared" si="0"/>
        <v>441</v>
      </c>
      <c r="F18" s="1">
        <f t="shared" si="0"/>
        <v>525</v>
      </c>
      <c r="G18" s="1">
        <f t="shared" si="0"/>
        <v>525</v>
      </c>
      <c r="H18" s="1">
        <f t="shared" si="0"/>
        <v>525</v>
      </c>
      <c r="I18" s="1">
        <f t="shared" si="0"/>
        <v>812</v>
      </c>
      <c r="J18" s="1">
        <f t="shared" si="0"/>
        <v>812</v>
      </c>
      <c r="K18" s="1">
        <f t="shared" si="0"/>
        <v>1176</v>
      </c>
      <c r="L18" s="1">
        <f t="shared" si="0"/>
        <v>1176</v>
      </c>
      <c r="M18" s="1">
        <f t="shared" si="0"/>
        <v>952</v>
      </c>
      <c r="N18" s="1">
        <f t="shared" si="0"/>
        <v>952</v>
      </c>
      <c r="O18" s="1">
        <f t="shared" si="0"/>
        <v>952</v>
      </c>
      <c r="P18" s="1">
        <f t="shared" si="0"/>
        <v>1120</v>
      </c>
      <c r="Q18" s="1">
        <f t="shared" si="0"/>
        <v>1120</v>
      </c>
      <c r="R18" s="1">
        <f t="shared" si="0"/>
        <v>1120</v>
      </c>
      <c r="S18" s="1">
        <f t="shared" si="0"/>
        <v>1120</v>
      </c>
      <c r="T18" s="1">
        <f t="shared" si="0"/>
        <v>1036</v>
      </c>
      <c r="U18" s="1">
        <f t="shared" si="0"/>
        <v>1036</v>
      </c>
      <c r="V18" s="1">
        <f t="shared" si="0"/>
        <v>1036</v>
      </c>
      <c r="W18" s="1">
        <f t="shared" si="0"/>
        <v>1036</v>
      </c>
      <c r="X18" s="1">
        <f t="shared" si="0"/>
        <v>1036</v>
      </c>
      <c r="Y18" s="1">
        <f t="shared" si="0"/>
        <v>1258</v>
      </c>
      <c r="Z18" s="1">
        <f t="shared" si="0"/>
        <v>1190</v>
      </c>
      <c r="AA18" s="1">
        <f t="shared" si="0"/>
        <v>1258</v>
      </c>
      <c r="AB18" s="1">
        <f t="shared" si="0"/>
        <v>1190</v>
      </c>
      <c r="AC18" s="1">
        <f t="shared" si="0"/>
        <v>1258</v>
      </c>
      <c r="AD18" s="1">
        <f t="shared" si="0"/>
        <v>1258</v>
      </c>
      <c r="AE18" s="1">
        <f t="shared" si="0"/>
        <v>1488</v>
      </c>
      <c r="AF18" s="1">
        <f t="shared" si="0"/>
        <v>1365</v>
      </c>
      <c r="AG18" s="1">
        <f t="shared" si="0"/>
        <v>1488</v>
      </c>
      <c r="AH18" s="1">
        <f t="shared" si="0"/>
        <v>1488</v>
      </c>
      <c r="AI18" s="1">
        <f t="shared" si="0"/>
        <v>1480</v>
      </c>
      <c r="AJ18" s="1">
        <f t="shared" si="0"/>
        <v>1480</v>
      </c>
      <c r="AK18" s="1">
        <f t="shared" si="0"/>
        <v>1711.2</v>
      </c>
      <c r="AL18" s="1">
        <f t="shared" si="0"/>
        <v>1711.2</v>
      </c>
      <c r="AM18" s="1">
        <f t="shared" si="0"/>
        <v>1711.2</v>
      </c>
      <c r="AN18" s="1">
        <f t="shared" si="0"/>
        <v>1751.4</v>
      </c>
      <c r="AO18" s="1">
        <f t="shared" si="0"/>
        <v>1751.4</v>
      </c>
      <c r="AP18" s="1">
        <f t="shared" si="0"/>
        <v>1751.4</v>
      </c>
      <c r="AQ18" s="1">
        <f t="shared" si="0"/>
        <v>1751.4</v>
      </c>
      <c r="AR18" s="1">
        <f t="shared" si="0"/>
        <v>2168.4</v>
      </c>
      <c r="AS18" s="1">
        <f t="shared" si="0"/>
        <v>2168.4</v>
      </c>
      <c r="AT18" s="1">
        <f t="shared" si="0"/>
        <v>2168.4</v>
      </c>
      <c r="AU18" s="1">
        <f t="shared" si="0"/>
        <v>2168.4</v>
      </c>
      <c r="AV18" s="1">
        <f t="shared" si="0"/>
        <v>2168.4</v>
      </c>
      <c r="AW18" s="1">
        <f t="shared" si="0"/>
        <v>1751.4</v>
      </c>
      <c r="AX18" s="1">
        <f t="shared" si="0"/>
        <v>2288.9</v>
      </c>
      <c r="AY18" s="1">
        <f t="shared" si="0"/>
        <v>2532.4</v>
      </c>
      <c r="AZ18" s="1">
        <f t="shared" si="0"/>
        <v>2532.4</v>
      </c>
      <c r="BA18" s="1">
        <f t="shared" si="0"/>
        <v>2532.4</v>
      </c>
      <c r="BB18" s="1">
        <f t="shared" si="0"/>
        <v>2626.5</v>
      </c>
      <c r="BC18" s="1">
        <f t="shared" si="0"/>
        <v>2626.5</v>
      </c>
      <c r="BD18" s="1">
        <f t="shared" si="0"/>
        <v>3141.5</v>
      </c>
      <c r="BE18" s="1">
        <f t="shared" si="0"/>
        <v>3019.4</v>
      </c>
      <c r="BF18" s="1">
        <f t="shared" si="0"/>
        <v>3019.4</v>
      </c>
      <c r="BG18" s="1">
        <f t="shared" si="0"/>
        <v>3141.5</v>
      </c>
      <c r="BH18" s="1">
        <f t="shared" si="0"/>
        <v>3019.4</v>
      </c>
      <c r="BI18" s="1">
        <f t="shared" si="0"/>
        <v>3141.5</v>
      </c>
      <c r="BJ18" s="1">
        <f t="shared" si="0"/>
        <v>3120</v>
      </c>
      <c r="BK18" s="1">
        <f t="shared" si="0"/>
        <v>3120</v>
      </c>
      <c r="BL18" s="1">
        <f t="shared" si="0"/>
        <v>3120</v>
      </c>
      <c r="BM18" s="1">
        <f t="shared" si="0"/>
        <v>3900</v>
      </c>
      <c r="BN18" s="1">
        <f t="shared" si="0"/>
        <v>3900</v>
      </c>
      <c r="BO18" s="1">
        <f t="shared" ref="BO18:CZ18" si="1">BO13*BO14</f>
        <v>3900</v>
      </c>
      <c r="BP18" s="1">
        <f t="shared" si="1"/>
        <v>3900</v>
      </c>
      <c r="BQ18" s="1">
        <f t="shared" si="1"/>
        <v>3600</v>
      </c>
      <c r="BR18" s="1">
        <f t="shared" si="1"/>
        <v>3600</v>
      </c>
      <c r="BS18" s="1">
        <f t="shared" si="1"/>
        <v>3600</v>
      </c>
      <c r="BT18" s="1">
        <f t="shared" si="1"/>
        <v>4512</v>
      </c>
      <c r="BU18" s="1">
        <f t="shared" si="1"/>
        <v>4130</v>
      </c>
      <c r="BV18" s="1">
        <f t="shared" si="1"/>
        <v>4512</v>
      </c>
      <c r="BW18" s="1">
        <f t="shared" si="1"/>
        <v>4130</v>
      </c>
      <c r="BX18" s="1">
        <f t="shared" si="1"/>
        <v>4130</v>
      </c>
      <c r="BY18" s="1">
        <f t="shared" si="1"/>
        <v>4512</v>
      </c>
      <c r="BZ18" s="1">
        <f t="shared" si="1"/>
        <v>4512</v>
      </c>
      <c r="CA18" s="1">
        <f t="shared" si="1"/>
        <v>4720</v>
      </c>
      <c r="CB18" s="1">
        <f t="shared" si="1"/>
        <v>5112</v>
      </c>
      <c r="CC18" s="1">
        <f t="shared" si="1"/>
        <v>4720</v>
      </c>
      <c r="CD18" s="1">
        <f t="shared" si="1"/>
        <v>5112</v>
      </c>
      <c r="CE18" s="1">
        <f t="shared" si="1"/>
        <v>4720</v>
      </c>
      <c r="CF18" s="1">
        <f t="shared" si="1"/>
        <v>5752.5</v>
      </c>
      <c r="CG18" s="1">
        <f t="shared" si="1"/>
        <v>5752.5</v>
      </c>
      <c r="CH18" s="1">
        <f t="shared" si="1"/>
        <v>6106.5</v>
      </c>
      <c r="CI18" s="1">
        <f t="shared" si="1"/>
        <v>6106.5</v>
      </c>
      <c r="CJ18" s="1">
        <f t="shared" si="1"/>
        <v>6106.5</v>
      </c>
      <c r="CK18" s="1">
        <f t="shared" si="1"/>
        <v>7018.05</v>
      </c>
      <c r="CL18" s="1">
        <f t="shared" si="1"/>
        <v>7018.05</v>
      </c>
      <c r="CM18" s="1">
        <f t="shared" si="1"/>
        <v>7018.05</v>
      </c>
      <c r="CN18" s="1">
        <f t="shared" si="1"/>
        <v>7903.05</v>
      </c>
      <c r="CO18" s="1">
        <f t="shared" si="1"/>
        <v>7903.05</v>
      </c>
      <c r="CP18" s="1">
        <f t="shared" si="1"/>
        <v>7903.05</v>
      </c>
      <c r="CQ18" s="1">
        <f t="shared" si="1"/>
        <v>10791.5</v>
      </c>
      <c r="CR18" s="1">
        <f t="shared" si="1"/>
        <v>10791.5</v>
      </c>
      <c r="CS18" s="1">
        <f t="shared" si="1"/>
        <v>10791.5</v>
      </c>
      <c r="CT18" s="1">
        <f t="shared" si="1"/>
        <v>10791.5</v>
      </c>
      <c r="CU18" s="1">
        <f t="shared" si="1"/>
        <v>12147.5</v>
      </c>
      <c r="CV18" s="1">
        <f t="shared" si="1"/>
        <v>11990</v>
      </c>
      <c r="CW18" s="1">
        <f t="shared" si="1"/>
        <v>12426</v>
      </c>
      <c r="CX18" s="1">
        <f t="shared" si="1"/>
        <v>12426</v>
      </c>
      <c r="CY18" s="1">
        <f t="shared" si="1"/>
        <v>13734</v>
      </c>
      <c r="CZ18" s="1">
        <f t="shared" si="1"/>
        <v>13734</v>
      </c>
      <c r="DC18" s="1">
        <f t="shared" ref="DC18" si="2">DC13*DC14</f>
        <v>5392.64</v>
      </c>
    </row>
    <row r="19" spans="1:107" x14ac:dyDescent="0.3">
      <c r="A19" s="1" t="s">
        <v>227</v>
      </c>
      <c r="B19" s="1">
        <f>B13*B14^2</f>
        <v>4335</v>
      </c>
      <c r="C19" s="1">
        <f t="shared" ref="C19:BN19" si="3">C13*C14^2</f>
        <v>4335</v>
      </c>
      <c r="D19" s="1">
        <f t="shared" si="3"/>
        <v>9261</v>
      </c>
      <c r="E19" s="1">
        <f t="shared" si="3"/>
        <v>9261</v>
      </c>
      <c r="F19" s="1">
        <f t="shared" si="3"/>
        <v>11025</v>
      </c>
      <c r="G19" s="1">
        <f t="shared" si="3"/>
        <v>11025</v>
      </c>
      <c r="H19" s="1">
        <f t="shared" si="3"/>
        <v>11025</v>
      </c>
      <c r="I19" s="1">
        <f t="shared" si="3"/>
        <v>22736</v>
      </c>
      <c r="J19" s="1">
        <f t="shared" si="3"/>
        <v>22736</v>
      </c>
      <c r="K19" s="1">
        <f t="shared" si="3"/>
        <v>32928</v>
      </c>
      <c r="L19" s="1">
        <f t="shared" si="3"/>
        <v>32928</v>
      </c>
      <c r="M19" s="1">
        <f t="shared" si="3"/>
        <v>26656</v>
      </c>
      <c r="N19" s="1">
        <f t="shared" si="3"/>
        <v>26656</v>
      </c>
      <c r="O19" s="1">
        <f t="shared" si="3"/>
        <v>26656</v>
      </c>
      <c r="P19" s="1">
        <f t="shared" si="3"/>
        <v>31360</v>
      </c>
      <c r="Q19" s="1">
        <f t="shared" si="3"/>
        <v>31360</v>
      </c>
      <c r="R19" s="1">
        <f t="shared" si="3"/>
        <v>31360</v>
      </c>
      <c r="S19" s="1">
        <f t="shared" si="3"/>
        <v>31360</v>
      </c>
      <c r="T19" s="1">
        <f t="shared" si="3"/>
        <v>38332</v>
      </c>
      <c r="U19" s="1">
        <f t="shared" si="3"/>
        <v>38332</v>
      </c>
      <c r="V19" s="1">
        <f t="shared" si="3"/>
        <v>38332</v>
      </c>
      <c r="W19" s="1">
        <f t="shared" si="3"/>
        <v>38332</v>
      </c>
      <c r="X19" s="1">
        <f t="shared" si="3"/>
        <v>38332</v>
      </c>
      <c r="Y19" s="1">
        <f t="shared" si="3"/>
        <v>46546</v>
      </c>
      <c r="Z19" s="1">
        <f t="shared" si="3"/>
        <v>41650</v>
      </c>
      <c r="AA19" s="1">
        <f t="shared" si="3"/>
        <v>46546</v>
      </c>
      <c r="AB19" s="1">
        <f t="shared" si="3"/>
        <v>41650</v>
      </c>
      <c r="AC19" s="1">
        <f t="shared" si="3"/>
        <v>46546</v>
      </c>
      <c r="AD19" s="1">
        <f t="shared" si="3"/>
        <v>46546</v>
      </c>
      <c r="AE19" s="1">
        <f t="shared" si="3"/>
        <v>55353.600000000006</v>
      </c>
      <c r="AF19" s="1">
        <f t="shared" si="3"/>
        <v>47775</v>
      </c>
      <c r="AG19" s="1">
        <f t="shared" si="3"/>
        <v>55353.600000000006</v>
      </c>
      <c r="AH19" s="1">
        <f t="shared" si="3"/>
        <v>55353.600000000006</v>
      </c>
      <c r="AI19" s="1">
        <f t="shared" si="3"/>
        <v>54760</v>
      </c>
      <c r="AJ19" s="1">
        <f t="shared" si="3"/>
        <v>54760</v>
      </c>
      <c r="AK19" s="1">
        <f t="shared" si="3"/>
        <v>63656.640000000007</v>
      </c>
      <c r="AL19" s="1">
        <f t="shared" si="3"/>
        <v>63656.640000000007</v>
      </c>
      <c r="AM19" s="1">
        <f t="shared" si="3"/>
        <v>63656.640000000007</v>
      </c>
      <c r="AN19" s="1">
        <f t="shared" si="3"/>
        <v>73033.380000000019</v>
      </c>
      <c r="AO19" s="1">
        <f t="shared" si="3"/>
        <v>73033.380000000019</v>
      </c>
      <c r="AP19" s="1">
        <f t="shared" si="3"/>
        <v>73033.380000000019</v>
      </c>
      <c r="AQ19" s="1">
        <f t="shared" si="3"/>
        <v>73033.380000000019</v>
      </c>
      <c r="AR19" s="1">
        <f t="shared" si="3"/>
        <v>90422.280000000013</v>
      </c>
      <c r="AS19" s="1">
        <f t="shared" si="3"/>
        <v>90422.280000000013</v>
      </c>
      <c r="AT19" s="1">
        <f t="shared" si="3"/>
        <v>90422.280000000013</v>
      </c>
      <c r="AU19" s="1">
        <f t="shared" si="3"/>
        <v>90422.280000000013</v>
      </c>
      <c r="AV19" s="1">
        <f t="shared" si="3"/>
        <v>90422.280000000013</v>
      </c>
      <c r="AW19" s="1">
        <f t="shared" si="3"/>
        <v>73033.380000000019</v>
      </c>
      <c r="AX19" s="1">
        <f t="shared" si="3"/>
        <v>111469.43000000001</v>
      </c>
      <c r="AY19" s="1">
        <f t="shared" si="3"/>
        <v>123327.88</v>
      </c>
      <c r="AZ19" s="1">
        <f t="shared" si="3"/>
        <v>123327.88</v>
      </c>
      <c r="BA19" s="1">
        <f t="shared" si="3"/>
        <v>123327.88</v>
      </c>
      <c r="BB19" s="1">
        <f t="shared" si="3"/>
        <v>135264.75</v>
      </c>
      <c r="BC19" s="1">
        <f t="shared" si="3"/>
        <v>135264.75</v>
      </c>
      <c r="BD19" s="1">
        <f t="shared" si="3"/>
        <v>161787.25</v>
      </c>
      <c r="BE19" s="1">
        <f t="shared" si="3"/>
        <v>147044.78</v>
      </c>
      <c r="BF19" s="1">
        <f t="shared" si="3"/>
        <v>147044.78</v>
      </c>
      <c r="BG19" s="1">
        <f t="shared" si="3"/>
        <v>161787.25</v>
      </c>
      <c r="BH19" s="1">
        <f t="shared" si="3"/>
        <v>147044.78</v>
      </c>
      <c r="BI19" s="1">
        <f t="shared" si="3"/>
        <v>161787.25</v>
      </c>
      <c r="BJ19" s="1">
        <f t="shared" si="3"/>
        <v>162240</v>
      </c>
      <c r="BK19" s="1">
        <f t="shared" si="3"/>
        <v>162240</v>
      </c>
      <c r="BL19" s="1">
        <f t="shared" si="3"/>
        <v>162240</v>
      </c>
      <c r="BM19" s="1">
        <f t="shared" si="3"/>
        <v>234000</v>
      </c>
      <c r="BN19" s="1">
        <f t="shared" si="3"/>
        <v>234000</v>
      </c>
      <c r="BO19" s="1">
        <f t="shared" ref="BO19:CZ19" si="4">BO13*BO14^2</f>
        <v>234000</v>
      </c>
      <c r="BP19" s="1">
        <f t="shared" si="4"/>
        <v>234000</v>
      </c>
      <c r="BQ19" s="1">
        <f t="shared" si="4"/>
        <v>216000</v>
      </c>
      <c r="BR19" s="1">
        <f t="shared" si="4"/>
        <v>216000</v>
      </c>
      <c r="BS19" s="1">
        <f t="shared" si="4"/>
        <v>216000</v>
      </c>
      <c r="BT19" s="1">
        <f t="shared" si="4"/>
        <v>270720</v>
      </c>
      <c r="BU19" s="1">
        <f t="shared" si="4"/>
        <v>243670</v>
      </c>
      <c r="BV19" s="1">
        <f t="shared" si="4"/>
        <v>270720</v>
      </c>
      <c r="BW19" s="1">
        <f t="shared" si="4"/>
        <v>243670</v>
      </c>
      <c r="BX19" s="1">
        <f t="shared" si="4"/>
        <v>243670</v>
      </c>
      <c r="BY19" s="1">
        <f t="shared" si="4"/>
        <v>270720</v>
      </c>
      <c r="BZ19" s="1">
        <f t="shared" si="4"/>
        <v>270720</v>
      </c>
      <c r="CA19" s="1">
        <f t="shared" si="4"/>
        <v>278480</v>
      </c>
      <c r="CB19" s="1">
        <f t="shared" si="4"/>
        <v>306720</v>
      </c>
      <c r="CC19" s="1">
        <f t="shared" si="4"/>
        <v>278480</v>
      </c>
      <c r="CD19" s="1">
        <f t="shared" si="4"/>
        <v>306720</v>
      </c>
      <c r="CE19" s="1">
        <f t="shared" si="4"/>
        <v>278480</v>
      </c>
      <c r="CF19" s="1">
        <f t="shared" si="4"/>
        <v>509096.25</v>
      </c>
      <c r="CG19" s="1">
        <f t="shared" si="4"/>
        <v>509096.25</v>
      </c>
      <c r="CH19" s="1">
        <f t="shared" si="4"/>
        <v>540425.25</v>
      </c>
      <c r="CI19" s="1">
        <f t="shared" si="4"/>
        <v>540425.25</v>
      </c>
      <c r="CJ19" s="1">
        <f t="shared" si="4"/>
        <v>540425.25</v>
      </c>
      <c r="CK19" s="1">
        <f t="shared" si="4"/>
        <v>621097.42499999993</v>
      </c>
      <c r="CL19" s="1">
        <f t="shared" si="4"/>
        <v>621097.42499999993</v>
      </c>
      <c r="CM19" s="1">
        <f t="shared" si="4"/>
        <v>621097.42499999993</v>
      </c>
      <c r="CN19" s="1">
        <f t="shared" si="4"/>
        <v>699419.92499999993</v>
      </c>
      <c r="CO19" s="1">
        <f t="shared" si="4"/>
        <v>699419.92499999993</v>
      </c>
      <c r="CP19" s="1">
        <f t="shared" si="4"/>
        <v>699419.92499999993</v>
      </c>
      <c r="CQ19" s="1">
        <f t="shared" si="4"/>
        <v>1219439.5</v>
      </c>
      <c r="CR19" s="1">
        <f t="shared" si="4"/>
        <v>1219439.5</v>
      </c>
      <c r="CS19" s="1">
        <f t="shared" si="4"/>
        <v>1219439.5</v>
      </c>
      <c r="CT19" s="1">
        <f t="shared" si="4"/>
        <v>1219439.5</v>
      </c>
      <c r="CU19" s="1">
        <f t="shared" si="4"/>
        <v>1372667.5</v>
      </c>
      <c r="CV19" s="1">
        <f t="shared" si="4"/>
        <v>1306910</v>
      </c>
      <c r="CW19" s="1">
        <f t="shared" si="4"/>
        <v>1354434</v>
      </c>
      <c r="CX19" s="1">
        <f t="shared" si="4"/>
        <v>1354434</v>
      </c>
      <c r="CY19" s="1">
        <f t="shared" si="4"/>
        <v>1497006</v>
      </c>
      <c r="CZ19" s="1">
        <f t="shared" si="4"/>
        <v>1497006</v>
      </c>
      <c r="DC19" s="1">
        <f t="shared" ref="DC19" si="5">DC13*DC14^2</f>
        <v>413076.22399999999</v>
      </c>
    </row>
    <row r="21" spans="1:107" x14ac:dyDescent="0.3">
      <c r="A21" s="1" t="s">
        <v>228</v>
      </c>
      <c r="B21" s="1">
        <f>B18*B3</f>
        <v>1071000</v>
      </c>
      <c r="C21" s="1">
        <f t="shared" ref="C21:BN21" si="6">C18*C3</f>
        <v>816000</v>
      </c>
      <c r="D21" s="1">
        <f t="shared" si="6"/>
        <v>1278900</v>
      </c>
      <c r="E21" s="1">
        <f t="shared" si="6"/>
        <v>1023120</v>
      </c>
      <c r="F21" s="1">
        <f t="shared" si="6"/>
        <v>630000</v>
      </c>
      <c r="G21" s="1">
        <f t="shared" si="6"/>
        <v>1155000</v>
      </c>
      <c r="H21" s="1">
        <f t="shared" si="6"/>
        <v>892500</v>
      </c>
      <c r="I21" s="1">
        <f t="shared" si="6"/>
        <v>1218000</v>
      </c>
      <c r="J21" s="1">
        <f t="shared" si="6"/>
        <v>883456</v>
      </c>
      <c r="K21" s="1">
        <f t="shared" si="6"/>
        <v>1328880</v>
      </c>
      <c r="L21" s="1">
        <f t="shared" si="6"/>
        <v>1152480</v>
      </c>
      <c r="M21" s="1">
        <f t="shared" si="6"/>
        <v>1999200</v>
      </c>
      <c r="N21" s="1">
        <f t="shared" si="6"/>
        <v>972944</v>
      </c>
      <c r="O21" s="1">
        <f t="shared" si="6"/>
        <v>879648</v>
      </c>
      <c r="P21" s="1">
        <f t="shared" si="6"/>
        <v>1163680</v>
      </c>
      <c r="Q21" s="1">
        <f t="shared" si="6"/>
        <v>2800000</v>
      </c>
      <c r="R21" s="1">
        <f t="shared" si="6"/>
        <v>3920000</v>
      </c>
      <c r="S21" s="1">
        <f t="shared" si="6"/>
        <v>1680000</v>
      </c>
      <c r="T21" s="1">
        <f t="shared" si="6"/>
        <v>1491840</v>
      </c>
      <c r="U21" s="1">
        <f t="shared" si="6"/>
        <v>1181040</v>
      </c>
      <c r="V21" s="1">
        <f t="shared" si="6"/>
        <v>880600</v>
      </c>
      <c r="W21" s="1">
        <f t="shared" si="6"/>
        <v>880600</v>
      </c>
      <c r="X21" s="1">
        <f t="shared" si="6"/>
        <v>704480</v>
      </c>
      <c r="Y21" s="1">
        <f t="shared" si="6"/>
        <v>1723460</v>
      </c>
      <c r="Z21" s="1">
        <f t="shared" si="6"/>
        <v>4284000</v>
      </c>
      <c r="AA21" s="1">
        <f t="shared" si="6"/>
        <v>1333480</v>
      </c>
      <c r="AB21" s="1">
        <f t="shared" si="6"/>
        <v>3451000</v>
      </c>
      <c r="AC21" s="1">
        <f t="shared" si="6"/>
        <v>855440</v>
      </c>
      <c r="AD21" s="1">
        <f t="shared" si="6"/>
        <v>691900</v>
      </c>
      <c r="AE21" s="1">
        <f t="shared" si="6"/>
        <v>1763280</v>
      </c>
      <c r="AF21" s="1">
        <f t="shared" si="6"/>
        <v>3822000</v>
      </c>
      <c r="AG21" s="1">
        <f t="shared" si="6"/>
        <v>1488000</v>
      </c>
      <c r="AH21" s="1">
        <f t="shared" si="6"/>
        <v>1190400</v>
      </c>
      <c r="AI21" s="1">
        <f t="shared" si="6"/>
        <v>1006400</v>
      </c>
      <c r="AJ21" s="1">
        <f t="shared" si="6"/>
        <v>666000</v>
      </c>
      <c r="AK21" s="1">
        <f t="shared" si="6"/>
        <v>1540080</v>
      </c>
      <c r="AL21" s="1">
        <f t="shared" si="6"/>
        <v>1197840</v>
      </c>
      <c r="AM21" s="1">
        <f t="shared" si="6"/>
        <v>1882320</v>
      </c>
      <c r="AN21" s="1">
        <f t="shared" si="6"/>
        <v>1313550</v>
      </c>
      <c r="AO21" s="1">
        <f t="shared" si="6"/>
        <v>2802240</v>
      </c>
      <c r="AP21" s="1">
        <f t="shared" si="6"/>
        <v>2364390</v>
      </c>
      <c r="AQ21" s="1">
        <f t="shared" si="6"/>
        <v>1751400</v>
      </c>
      <c r="AR21" s="1">
        <f t="shared" si="6"/>
        <v>1084200</v>
      </c>
      <c r="AS21" s="1">
        <f t="shared" si="6"/>
        <v>2385240</v>
      </c>
      <c r="AT21" s="1">
        <f t="shared" si="6"/>
        <v>889044</v>
      </c>
      <c r="AU21" s="1">
        <f t="shared" si="6"/>
        <v>769782</v>
      </c>
      <c r="AV21" s="1">
        <f t="shared" si="6"/>
        <v>2818920</v>
      </c>
      <c r="AW21" s="1">
        <f t="shared" si="6"/>
        <v>928242</v>
      </c>
      <c r="AX21" s="1">
        <f t="shared" si="6"/>
        <v>1190228</v>
      </c>
      <c r="AY21" s="1">
        <f t="shared" si="6"/>
        <v>1215552</v>
      </c>
      <c r="AZ21" s="1">
        <f t="shared" si="6"/>
        <v>1076270</v>
      </c>
      <c r="BA21" s="1">
        <f t="shared" si="6"/>
        <v>924326</v>
      </c>
      <c r="BB21" s="1">
        <f t="shared" si="6"/>
        <v>2889150</v>
      </c>
      <c r="BC21" s="1">
        <f t="shared" si="6"/>
        <v>2232525</v>
      </c>
      <c r="BD21" s="1">
        <f t="shared" si="6"/>
        <v>1664995</v>
      </c>
      <c r="BE21" s="1">
        <f t="shared" si="6"/>
        <v>1071887</v>
      </c>
      <c r="BF21" s="1">
        <f t="shared" si="6"/>
        <v>905820</v>
      </c>
      <c r="BG21" s="1">
        <f t="shared" si="6"/>
        <v>1256600</v>
      </c>
      <c r="BH21" s="1">
        <f t="shared" si="6"/>
        <v>800141</v>
      </c>
      <c r="BI21" s="1">
        <f t="shared" si="6"/>
        <v>1413675</v>
      </c>
      <c r="BJ21" s="1">
        <f t="shared" si="6"/>
        <v>1310400</v>
      </c>
      <c r="BK21" s="1">
        <f t="shared" si="6"/>
        <v>842400</v>
      </c>
      <c r="BL21" s="1">
        <f t="shared" si="6"/>
        <v>998400</v>
      </c>
      <c r="BM21" s="1">
        <f t="shared" si="6"/>
        <v>1150500</v>
      </c>
      <c r="BN21" s="1">
        <f t="shared" si="6"/>
        <v>838500</v>
      </c>
      <c r="BO21" s="1">
        <f t="shared" ref="BO21:CZ21" si="7">BO18*BO3</f>
        <v>838500</v>
      </c>
      <c r="BP21" s="1">
        <f t="shared" si="7"/>
        <v>733200</v>
      </c>
      <c r="BQ21" s="1">
        <f t="shared" si="7"/>
        <v>882000</v>
      </c>
      <c r="BR21" s="1">
        <f t="shared" si="7"/>
        <v>781200</v>
      </c>
      <c r="BS21" s="1">
        <f t="shared" si="7"/>
        <v>702000</v>
      </c>
      <c r="BT21" s="1">
        <f t="shared" si="7"/>
        <v>970080</v>
      </c>
      <c r="BU21" s="1">
        <f t="shared" si="7"/>
        <v>887950</v>
      </c>
      <c r="BV21" s="1">
        <f t="shared" si="7"/>
        <v>857280</v>
      </c>
      <c r="BW21" s="1">
        <f t="shared" si="7"/>
        <v>784700</v>
      </c>
      <c r="BX21" s="1">
        <f t="shared" si="7"/>
        <v>702100</v>
      </c>
      <c r="BY21" s="1">
        <f t="shared" si="7"/>
        <v>767040</v>
      </c>
      <c r="BZ21" s="1">
        <f t="shared" si="7"/>
        <v>767040</v>
      </c>
      <c r="CA21" s="1">
        <f t="shared" si="7"/>
        <v>906240</v>
      </c>
      <c r="CB21" s="1">
        <f t="shared" si="7"/>
        <v>858816</v>
      </c>
      <c r="CC21" s="1">
        <f t="shared" si="7"/>
        <v>792960</v>
      </c>
      <c r="CD21" s="1">
        <f t="shared" si="7"/>
        <v>761688</v>
      </c>
      <c r="CE21" s="1">
        <f t="shared" si="7"/>
        <v>703280</v>
      </c>
      <c r="CF21" s="1">
        <f t="shared" si="7"/>
        <v>1294312.5</v>
      </c>
      <c r="CG21" s="1">
        <f t="shared" si="7"/>
        <v>1202272.5</v>
      </c>
      <c r="CH21" s="1">
        <f t="shared" si="7"/>
        <v>1251832.5</v>
      </c>
      <c r="CI21" s="1">
        <f t="shared" si="7"/>
        <v>1312897.5</v>
      </c>
      <c r="CJ21" s="1">
        <f t="shared" si="7"/>
        <v>1068637.5</v>
      </c>
      <c r="CK21" s="1">
        <f t="shared" si="7"/>
        <v>1473790.5</v>
      </c>
      <c r="CL21" s="1">
        <f t="shared" si="7"/>
        <v>1263249</v>
      </c>
      <c r="CM21" s="1">
        <f t="shared" si="7"/>
        <v>947436.75</v>
      </c>
      <c r="CN21" s="1">
        <f t="shared" si="7"/>
        <v>1699155.75</v>
      </c>
      <c r="CO21" s="1">
        <f t="shared" si="7"/>
        <v>1422549</v>
      </c>
      <c r="CP21" s="1">
        <f t="shared" si="7"/>
        <v>1224972.75</v>
      </c>
      <c r="CQ21" s="1">
        <f t="shared" si="7"/>
        <v>1812972</v>
      </c>
      <c r="CR21" s="1">
        <f t="shared" si="7"/>
        <v>1510810</v>
      </c>
      <c r="CS21" s="1">
        <f t="shared" si="7"/>
        <v>1359729</v>
      </c>
      <c r="CT21" s="1">
        <f t="shared" si="7"/>
        <v>1187065</v>
      </c>
      <c r="CU21" s="1">
        <f t="shared" si="7"/>
        <v>1664207.5</v>
      </c>
      <c r="CV21" s="1">
        <f t="shared" si="7"/>
        <v>1798500</v>
      </c>
      <c r="CW21" s="1">
        <f t="shared" si="7"/>
        <v>1652658</v>
      </c>
      <c r="CX21" s="1">
        <f t="shared" si="7"/>
        <v>2062716</v>
      </c>
      <c r="CY21" s="1">
        <f t="shared" si="7"/>
        <v>2073834</v>
      </c>
      <c r="CZ21" s="1">
        <f t="shared" si="7"/>
        <v>1510740</v>
      </c>
      <c r="DC21" s="1">
        <f t="shared" ref="DC21" si="8">DC18*DC3</f>
        <v>970675.20000000007</v>
      </c>
    </row>
    <row r="22" spans="1:107" x14ac:dyDescent="0.3">
      <c r="A22" s="1" t="s">
        <v>229</v>
      </c>
      <c r="B22" s="1">
        <f>B19*B3</f>
        <v>18207000</v>
      </c>
      <c r="C22" s="1">
        <f t="shared" ref="C22:BN22" si="9">C19*C3</f>
        <v>13872000</v>
      </c>
      <c r="D22" s="1">
        <f t="shared" si="9"/>
        <v>26856900</v>
      </c>
      <c r="E22" s="1">
        <f t="shared" si="9"/>
        <v>21485520</v>
      </c>
      <c r="F22" s="1">
        <f t="shared" si="9"/>
        <v>13230000</v>
      </c>
      <c r="G22" s="1">
        <f t="shared" si="9"/>
        <v>24255000</v>
      </c>
      <c r="H22" s="1">
        <f t="shared" si="9"/>
        <v>18742500</v>
      </c>
      <c r="I22" s="1">
        <f t="shared" si="9"/>
        <v>34104000</v>
      </c>
      <c r="J22" s="1">
        <f t="shared" si="9"/>
        <v>24736768</v>
      </c>
      <c r="K22" s="1">
        <f t="shared" si="9"/>
        <v>37208640</v>
      </c>
      <c r="L22" s="1">
        <f t="shared" si="9"/>
        <v>32269440</v>
      </c>
      <c r="M22" s="1">
        <f t="shared" si="9"/>
        <v>55977600</v>
      </c>
      <c r="N22" s="1">
        <f t="shared" si="9"/>
        <v>27242432</v>
      </c>
      <c r="O22" s="1">
        <f t="shared" si="9"/>
        <v>24630144</v>
      </c>
      <c r="P22" s="1">
        <f t="shared" si="9"/>
        <v>32583040</v>
      </c>
      <c r="Q22" s="1">
        <f t="shared" si="9"/>
        <v>78400000</v>
      </c>
      <c r="R22" s="1">
        <f t="shared" si="9"/>
        <v>109760000</v>
      </c>
      <c r="S22" s="1">
        <f t="shared" si="9"/>
        <v>47040000</v>
      </c>
      <c r="T22" s="1">
        <f t="shared" si="9"/>
        <v>55198080</v>
      </c>
      <c r="U22" s="1">
        <f t="shared" si="9"/>
        <v>43698480</v>
      </c>
      <c r="V22" s="1">
        <f t="shared" si="9"/>
        <v>32582200</v>
      </c>
      <c r="W22" s="1">
        <f t="shared" si="9"/>
        <v>32582200</v>
      </c>
      <c r="X22" s="1">
        <f t="shared" si="9"/>
        <v>26065760</v>
      </c>
      <c r="Y22" s="1">
        <f t="shared" si="9"/>
        <v>63768020</v>
      </c>
      <c r="Z22" s="1">
        <f t="shared" si="9"/>
        <v>149940000</v>
      </c>
      <c r="AA22" s="1">
        <f t="shared" si="9"/>
        <v>49338760</v>
      </c>
      <c r="AB22" s="1">
        <f t="shared" si="9"/>
        <v>120785000</v>
      </c>
      <c r="AC22" s="1">
        <f t="shared" si="9"/>
        <v>31651280</v>
      </c>
      <c r="AD22" s="1">
        <f t="shared" si="9"/>
        <v>25600300</v>
      </c>
      <c r="AE22" s="1">
        <f t="shared" si="9"/>
        <v>65594016.000000007</v>
      </c>
      <c r="AF22" s="1">
        <f t="shared" si="9"/>
        <v>133770000</v>
      </c>
      <c r="AG22" s="1">
        <f t="shared" si="9"/>
        <v>55353600.000000007</v>
      </c>
      <c r="AH22" s="1">
        <f t="shared" si="9"/>
        <v>44282880.000000007</v>
      </c>
      <c r="AI22" s="1">
        <f t="shared" si="9"/>
        <v>37236800</v>
      </c>
      <c r="AJ22" s="1">
        <f t="shared" si="9"/>
        <v>24642000</v>
      </c>
      <c r="AK22" s="1">
        <f t="shared" si="9"/>
        <v>57290976.000000007</v>
      </c>
      <c r="AL22" s="1">
        <f t="shared" si="9"/>
        <v>44559648.000000007</v>
      </c>
      <c r="AM22" s="1">
        <f t="shared" si="9"/>
        <v>70022304</v>
      </c>
      <c r="AN22" s="1">
        <f t="shared" si="9"/>
        <v>54775035.000000015</v>
      </c>
      <c r="AO22" s="1">
        <f t="shared" si="9"/>
        <v>116853408.00000003</v>
      </c>
      <c r="AP22" s="1">
        <f t="shared" si="9"/>
        <v>98595063.00000003</v>
      </c>
      <c r="AQ22" s="1">
        <f t="shared" si="9"/>
        <v>73033380.000000015</v>
      </c>
      <c r="AR22" s="1">
        <f t="shared" si="9"/>
        <v>45211140.000000007</v>
      </c>
      <c r="AS22" s="1">
        <f t="shared" si="9"/>
        <v>99464508.000000015</v>
      </c>
      <c r="AT22" s="1">
        <f t="shared" si="9"/>
        <v>37073134.800000004</v>
      </c>
      <c r="AU22" s="1">
        <f t="shared" si="9"/>
        <v>32099909.400000006</v>
      </c>
      <c r="AV22" s="1">
        <f t="shared" si="9"/>
        <v>117548964.00000001</v>
      </c>
      <c r="AW22" s="1">
        <f t="shared" si="9"/>
        <v>38707691.400000013</v>
      </c>
      <c r="AX22" s="1">
        <f t="shared" si="9"/>
        <v>57964103.600000001</v>
      </c>
      <c r="AY22" s="1">
        <f t="shared" si="9"/>
        <v>59197382.400000006</v>
      </c>
      <c r="AZ22" s="1">
        <f t="shared" si="9"/>
        <v>52414349</v>
      </c>
      <c r="BA22" s="1">
        <f t="shared" si="9"/>
        <v>45014676.200000003</v>
      </c>
      <c r="BB22" s="1">
        <f t="shared" si="9"/>
        <v>148791225</v>
      </c>
      <c r="BC22" s="1">
        <f t="shared" si="9"/>
        <v>114975037.5</v>
      </c>
      <c r="BD22" s="1">
        <f t="shared" si="9"/>
        <v>85747242.5</v>
      </c>
      <c r="BE22" s="1">
        <f t="shared" si="9"/>
        <v>52200896.899999999</v>
      </c>
      <c r="BF22" s="1">
        <f t="shared" si="9"/>
        <v>44113434</v>
      </c>
      <c r="BG22" s="1">
        <f t="shared" si="9"/>
        <v>64714900</v>
      </c>
      <c r="BH22" s="1">
        <f t="shared" si="9"/>
        <v>38966866.700000003</v>
      </c>
      <c r="BI22" s="1">
        <f t="shared" si="9"/>
        <v>72804262.5</v>
      </c>
      <c r="BJ22" s="1">
        <f t="shared" si="9"/>
        <v>68140800</v>
      </c>
      <c r="BK22" s="1">
        <f t="shared" si="9"/>
        <v>43804800</v>
      </c>
      <c r="BL22" s="1">
        <f t="shared" si="9"/>
        <v>51916800</v>
      </c>
      <c r="BM22" s="1">
        <f t="shared" si="9"/>
        <v>69030000</v>
      </c>
      <c r="BN22" s="1">
        <f t="shared" si="9"/>
        <v>50310000</v>
      </c>
      <c r="BO22" s="1">
        <f t="shared" ref="BO22:CZ22" si="10">BO19*BO3</f>
        <v>50310000</v>
      </c>
      <c r="BP22" s="1">
        <f t="shared" si="10"/>
        <v>43992000</v>
      </c>
      <c r="BQ22" s="1">
        <f t="shared" si="10"/>
        <v>52920000</v>
      </c>
      <c r="BR22" s="1">
        <f t="shared" si="10"/>
        <v>46872000</v>
      </c>
      <c r="BS22" s="1">
        <f t="shared" si="10"/>
        <v>42120000</v>
      </c>
      <c r="BT22" s="1">
        <f t="shared" si="10"/>
        <v>58204800</v>
      </c>
      <c r="BU22" s="1">
        <f t="shared" si="10"/>
        <v>52389050</v>
      </c>
      <c r="BV22" s="1">
        <f t="shared" si="10"/>
        <v>51436800</v>
      </c>
      <c r="BW22" s="1">
        <f t="shared" si="10"/>
        <v>46297300</v>
      </c>
      <c r="BX22" s="1">
        <f t="shared" si="10"/>
        <v>41423900</v>
      </c>
      <c r="BY22" s="1">
        <f t="shared" si="10"/>
        <v>46022400</v>
      </c>
      <c r="BZ22" s="1">
        <f t="shared" si="10"/>
        <v>46022400</v>
      </c>
      <c r="CA22" s="1">
        <f t="shared" si="10"/>
        <v>53468160</v>
      </c>
      <c r="CB22" s="1">
        <f t="shared" si="10"/>
        <v>51528960</v>
      </c>
      <c r="CC22" s="1">
        <f t="shared" si="10"/>
        <v>46784640</v>
      </c>
      <c r="CD22" s="1">
        <f t="shared" si="10"/>
        <v>45701280</v>
      </c>
      <c r="CE22" s="1">
        <f t="shared" si="10"/>
        <v>41493520</v>
      </c>
      <c r="CF22" s="1">
        <f t="shared" si="10"/>
        <v>114546656.25</v>
      </c>
      <c r="CG22" s="1">
        <f t="shared" si="10"/>
        <v>106401116.25</v>
      </c>
      <c r="CH22" s="1">
        <f t="shared" si="10"/>
        <v>110787176.25</v>
      </c>
      <c r="CI22" s="1">
        <f t="shared" si="10"/>
        <v>116191428.75</v>
      </c>
      <c r="CJ22" s="1">
        <f t="shared" si="10"/>
        <v>94574418.75</v>
      </c>
      <c r="CK22" s="1">
        <f t="shared" si="10"/>
        <v>130430459.24999999</v>
      </c>
      <c r="CL22" s="1">
        <f t="shared" si="10"/>
        <v>111797536.49999999</v>
      </c>
      <c r="CM22" s="1">
        <f t="shared" si="10"/>
        <v>83848152.374999985</v>
      </c>
      <c r="CN22" s="1">
        <f t="shared" si="10"/>
        <v>150375283.87499997</v>
      </c>
      <c r="CO22" s="1">
        <f t="shared" si="10"/>
        <v>125895586.49999999</v>
      </c>
      <c r="CP22" s="1">
        <f t="shared" si="10"/>
        <v>108410088.37499999</v>
      </c>
      <c r="CQ22" s="1">
        <f t="shared" si="10"/>
        <v>204865836</v>
      </c>
      <c r="CR22" s="1">
        <f t="shared" si="10"/>
        <v>170721530</v>
      </c>
      <c r="CS22" s="1">
        <f t="shared" si="10"/>
        <v>153649377</v>
      </c>
      <c r="CT22" s="1">
        <f t="shared" si="10"/>
        <v>134138345</v>
      </c>
      <c r="CU22" s="1">
        <f t="shared" si="10"/>
        <v>188055447.5</v>
      </c>
      <c r="CV22" s="1">
        <f t="shared" si="10"/>
        <v>196036500</v>
      </c>
      <c r="CW22" s="1">
        <f t="shared" si="10"/>
        <v>180139722</v>
      </c>
      <c r="CX22" s="1">
        <f t="shared" si="10"/>
        <v>224836044</v>
      </c>
      <c r="CY22" s="1">
        <f t="shared" si="10"/>
        <v>226047906</v>
      </c>
      <c r="CZ22" s="1">
        <f t="shared" si="10"/>
        <v>164670660</v>
      </c>
      <c r="DC22" s="1">
        <f t="shared" ref="DC22" si="11">DC19*DC3</f>
        <v>74353720.319999993</v>
      </c>
    </row>
    <row r="25" spans="1:107" x14ac:dyDescent="0.3">
      <c r="A25" s="1" t="s">
        <v>234</v>
      </c>
      <c r="B25" s="1">
        <f>Sheet3!$U$10*Sheet1!B22^Sheet3!$U$11</f>
        <v>99.202689620110192</v>
      </c>
      <c r="C25" s="1">
        <f>Sheet3!$U$10*Sheet1!C22^Sheet3!$U$11</f>
        <v>128.24007515113092</v>
      </c>
      <c r="D25" s="1">
        <f>Sheet3!$U$10*Sheet1!D22^Sheet3!$U$11</f>
        <v>68.728824324177623</v>
      </c>
      <c r="E25" s="1">
        <f>Sheet3!$U$10*Sheet1!E22^Sheet3!$U$11</f>
        <v>84.846497651393477</v>
      </c>
      <c r="F25" s="1">
        <f>Sheet3!$U$10*Sheet1!F22^Sheet3!$U$11</f>
        <v>134.10751056700545</v>
      </c>
      <c r="G25" s="1">
        <f>Sheet3!$U$10*Sheet1!G22^Sheet3!$U$11</f>
        <v>75.669474611494394</v>
      </c>
      <c r="H25" s="1">
        <f>Sheet3!$U$10*Sheet1!H22^Sheet3!$U$11</f>
        <v>96.524543900527917</v>
      </c>
      <c r="I25" s="1">
        <f>Sheet3!$U$10*Sheet1!I22^Sheet3!$U$11</f>
        <v>54.851265216588025</v>
      </c>
      <c r="J25" s="1">
        <f>Sheet3!$U$10*Sheet1!J22^Sheet3!$U$11</f>
        <v>74.277336491199421</v>
      </c>
      <c r="K25" s="1">
        <f>Sheet3!$U$10*Sheet1!K22^Sheet3!$U$11</f>
        <v>50.519897465158948</v>
      </c>
      <c r="L25" s="1">
        <f>Sheet3!$U$10*Sheet1!L22^Sheet3!$U$11</f>
        <v>57.790802388546993</v>
      </c>
      <c r="M25" s="1">
        <f>Sheet3!$U$10*Sheet1!M22^Sheet3!$U$11</f>
        <v>34.356020460922792</v>
      </c>
      <c r="N25" s="1">
        <f>Sheet3!$U$10*Sheet1!N22^Sheet3!$U$11</f>
        <v>67.810164459695528</v>
      </c>
      <c r="O25" s="1">
        <f>Sheet3!$U$10*Sheet1!O22^Sheet3!$U$11</f>
        <v>74.580879773771656</v>
      </c>
      <c r="P25" s="1">
        <f>Sheet3!$U$10*Sheet1!P22^Sheet3!$U$11</f>
        <v>57.265524557413769</v>
      </c>
      <c r="Q25" s="1">
        <f>Sheet3!$U$10*Sheet1!Q22^Sheet3!$U$11</f>
        <v>24.996311031742366</v>
      </c>
      <c r="R25" s="1">
        <f>Sheet3!$U$10*Sheet1!R22^Sheet3!$U$11</f>
        <v>18.193364940885061</v>
      </c>
      <c r="S25" s="1">
        <f>Sheet3!$U$10*Sheet1!S22^Sheet3!$U$11</f>
        <v>40.488203031577292</v>
      </c>
      <c r="T25" s="1">
        <f>Sheet3!$U$10*Sheet1!T22^Sheet3!$U$11</f>
        <v>34.81391381201356</v>
      </c>
      <c r="U25" s="1">
        <f>Sheet3!$U$10*Sheet1!U22^Sheet3!$U$11</f>
        <v>43.405161484926566</v>
      </c>
      <c r="V25" s="1">
        <f>Sheet3!$U$10*Sheet1!V22^Sheet3!$U$11</f>
        <v>57.266918421873228</v>
      </c>
      <c r="W25" s="1">
        <f>Sheet3!$U$10*Sheet1!W22^Sheet3!$U$11</f>
        <v>57.266918421873228</v>
      </c>
      <c r="X25" s="1">
        <f>Sheet3!$U$10*Sheet1!X22^Sheet3!$U$11</f>
        <v>70.696647398851326</v>
      </c>
      <c r="Y25" s="1">
        <f>Sheet3!$U$10*Sheet1!Y22^Sheet3!$U$11</f>
        <v>30.379189303062148</v>
      </c>
      <c r="Z25" s="1">
        <f>Sheet3!$U$10*Sheet1!Z22^Sheet3!$U$11</f>
        <v>13.552188220352935</v>
      </c>
      <c r="AA25" s="1">
        <f>Sheet3!$U$10*Sheet1!AA22^Sheet3!$U$11</f>
        <v>38.704851045661933</v>
      </c>
      <c r="AB25" s="1">
        <f>Sheet3!$U$10*Sheet1!AB22^Sheet3!$U$11</f>
        <v>16.621371541461759</v>
      </c>
      <c r="AC25" s="1">
        <f>Sheet3!$U$10*Sheet1!AC22^Sheet3!$U$11</f>
        <v>58.855831938038293</v>
      </c>
      <c r="AD25" s="1">
        <f>Sheet3!$U$10*Sheet1!AD22^Sheet3!$U$11</f>
        <v>71.909604936977914</v>
      </c>
      <c r="AE25" s="1">
        <f>Sheet3!$U$10*Sheet1!AE22^Sheet3!$U$11</f>
        <v>29.580125409668682</v>
      </c>
      <c r="AF25" s="1">
        <f>Sheet3!$U$10*Sheet1!AF22^Sheet3!$U$11</f>
        <v>15.093815082197887</v>
      </c>
      <c r="AG25" s="1">
        <f>Sheet3!$U$10*Sheet1!AG22^Sheet3!$U$11</f>
        <v>34.721559732952969</v>
      </c>
      <c r="AH25" s="1">
        <f>Sheet3!$U$10*Sheet1!AH22^Sheet3!$U$11</f>
        <v>42.864151472155221</v>
      </c>
      <c r="AI25" s="1">
        <f>Sheet3!$U$10*Sheet1!AI22^Sheet3!$U$11</f>
        <v>50.483826258528474</v>
      </c>
      <c r="AJ25" s="1">
        <f>Sheet3!$U$10*Sheet1!AJ22^Sheet3!$U$11</f>
        <v>74.547001262984807</v>
      </c>
      <c r="AK25" s="1">
        <f>Sheet3!$U$10*Sheet1!AK22^Sheet3!$U$11</f>
        <v>33.611948777452213</v>
      </c>
      <c r="AL25" s="1">
        <f>Sheet3!$U$10*Sheet1!AL22^Sheet3!$U$11</f>
        <v>42.612747225066506</v>
      </c>
      <c r="AM25" s="1">
        <f>Sheet3!$U$10*Sheet1!AM22^Sheet3!$U$11</f>
        <v>27.810780553107385</v>
      </c>
      <c r="AN25" s="1">
        <f>Sheet3!$U$10*Sheet1!AN22^Sheet3!$U$11</f>
        <v>35.067714046494821</v>
      </c>
      <c r="AO25" s="1">
        <f>Sheet3!$U$10*Sheet1!AO22^Sheet3!$U$11</f>
        <v>17.148867308442757</v>
      </c>
      <c r="AP25" s="1">
        <f>Sheet3!$U$10*Sheet1!AP22^Sheet3!$U$11</f>
        <v>20.132547238991428</v>
      </c>
      <c r="AQ25" s="1">
        <f>Sheet3!$U$10*Sheet1!AQ22^Sheet3!$U$11</f>
        <v>26.726979430432287</v>
      </c>
      <c r="AR25" s="1">
        <f>Sheet3!$U$10*Sheet1!AR22^Sheet3!$U$11</f>
        <v>42.032774463494867</v>
      </c>
      <c r="AS25" s="1">
        <f>Sheet3!$U$10*Sheet1!AS22^Sheet3!$U$11</f>
        <v>19.966356119924214</v>
      </c>
      <c r="AT25" s="1">
        <f>Sheet3!$U$10*Sheet1!AT22^Sheet3!$U$11</f>
        <v>50.694215993585736</v>
      </c>
      <c r="AU25" s="1">
        <f>Sheet3!$U$10*Sheet1!AU22^Sheet3!$U$11</f>
        <v>58.078918658311594</v>
      </c>
      <c r="AV25" s="1">
        <f>Sheet3!$U$10*Sheet1!AV22^Sheet3!$U$11</f>
        <v>17.053048799505532</v>
      </c>
      <c r="AW25" s="1">
        <f>Sheet3!$U$10*Sheet1!AW22^Sheet3!$U$11</f>
        <v>48.670685814088955</v>
      </c>
      <c r="AX25" s="1">
        <f>Sheet3!$U$10*Sheet1!AX22^Sheet3!$U$11</f>
        <v>33.243309029227284</v>
      </c>
      <c r="AY25" s="1">
        <f>Sheet3!$U$10*Sheet1!AY22^Sheet3!$U$11</f>
        <v>32.589055126020256</v>
      </c>
      <c r="AZ25" s="1">
        <f>Sheet3!$U$10*Sheet1!AZ22^Sheet3!$U$11</f>
        <v>36.557026681918501</v>
      </c>
      <c r="BA25" s="1">
        <f>Sheet3!$U$10*Sheet1!BA22^Sheet3!$U$11</f>
        <v>42.205952305068728</v>
      </c>
      <c r="BB25" s="1">
        <f>Sheet3!$U$10*Sheet1!BB22^Sheet3!$U$11</f>
        <v>13.65095306365118</v>
      </c>
      <c r="BC25" s="1">
        <f>Sheet3!$U$10*Sheet1!BC22^Sheet3!$U$11</f>
        <v>17.413257129662821</v>
      </c>
      <c r="BD25" s="1">
        <f>Sheet3!$U$10*Sheet1!BD22^Sheet3!$U$11</f>
        <v>22.969188465777535</v>
      </c>
      <c r="BE25" s="1">
        <f>Sheet3!$U$10*Sheet1!BE22^Sheet3!$U$11</f>
        <v>36.698141467459152</v>
      </c>
      <c r="BF25" s="1">
        <f>Sheet3!$U$10*Sheet1!BF22^Sheet3!$U$11</f>
        <v>43.019582197211818</v>
      </c>
      <c r="BG25" s="1">
        <f>Sheet3!$U$10*Sheet1!BG22^Sheet3!$U$11</f>
        <v>29.959358800727763</v>
      </c>
      <c r="BH25" s="1">
        <f>Sheet3!$U$10*Sheet1!BH22^Sheet3!$U$11</f>
        <v>48.365000054809784</v>
      </c>
      <c r="BI25" s="1">
        <f>Sheet3!$U$10*Sheet1!BI22^Sheet3!$U$11</f>
        <v>26.80638334692188</v>
      </c>
      <c r="BJ25" s="1">
        <f>Sheet3!$U$10*Sheet1!BJ22^Sheet3!$U$11</f>
        <v>28.535229664234844</v>
      </c>
      <c r="BK25" s="1">
        <f>Sheet3!$U$10*Sheet1!BK22^Sheet3!$U$11</f>
        <v>43.305691317368328</v>
      </c>
      <c r="BL25" s="1">
        <f>Sheet3!$U$10*Sheet1!BL22^Sheet3!$U$11</f>
        <v>36.88770950273144</v>
      </c>
      <c r="BM25" s="1">
        <f>Sheet3!$U$10*Sheet1!BM22^Sheet3!$U$11</f>
        <v>28.188070473969795</v>
      </c>
      <c r="BN25" s="1">
        <f>Sheet3!$U$10*Sheet1!BN22^Sheet3!$U$11</f>
        <v>37.999017722369643</v>
      </c>
      <c r="BO25" s="1">
        <f>Sheet3!$U$10*Sheet1!BO22^Sheet3!$U$11</f>
        <v>37.999017722369643</v>
      </c>
      <c r="BP25" s="1">
        <f>Sheet3!$U$10*Sheet1!BP22^Sheet3!$U$11</f>
        <v>43.131687989969038</v>
      </c>
      <c r="BQ25" s="1">
        <f>Sheet3!$U$10*Sheet1!BQ22^Sheet3!$U$11</f>
        <v>36.227153548629914</v>
      </c>
      <c r="BR25" s="1">
        <f>Sheet3!$U$10*Sheet1!BR22^Sheet3!$U$11</f>
        <v>40.62519957062846</v>
      </c>
      <c r="BS25" s="1">
        <f>Sheet3!$U$10*Sheet1!BS22^Sheet3!$U$11</f>
        <v>44.939325431016186</v>
      </c>
      <c r="BT25" s="1">
        <f>Sheet3!$U$10*Sheet1!BT22^Sheet3!$U$11</f>
        <v>33.113503252602335</v>
      </c>
      <c r="BU25" s="1">
        <f>Sheet3!$U$10*Sheet1!BU22^Sheet3!$U$11</f>
        <v>36.573693648804806</v>
      </c>
      <c r="BV25" s="1">
        <f>Sheet3!$U$10*Sheet1!BV22^Sheet3!$U$11</f>
        <v>37.212620824891602</v>
      </c>
      <c r="BW25" s="1">
        <f>Sheet3!$U$10*Sheet1!BW22^Sheet3!$U$11</f>
        <v>41.101147877241146</v>
      </c>
      <c r="BX25" s="1">
        <f>Sheet3!$U$10*Sheet1!BX22^Sheet3!$U$11</f>
        <v>45.651970337422355</v>
      </c>
      <c r="BY25" s="1">
        <f>Sheet3!$U$10*Sheet1!BY22^Sheet3!$U$11</f>
        <v>41.332895790396506</v>
      </c>
      <c r="BZ25" s="1">
        <f>Sheet3!$U$10*Sheet1!BZ22^Sheet3!$U$11</f>
        <v>41.332895790396506</v>
      </c>
      <c r="CA25" s="1">
        <f>Sheet3!$U$10*Sheet1!CA22^Sheet3!$U$11</f>
        <v>35.876401776363103</v>
      </c>
      <c r="CB25" s="1">
        <f>Sheet3!$U$10*Sheet1!CB22^Sheet3!$U$11</f>
        <v>37.149781459007706</v>
      </c>
      <c r="CC25" s="1">
        <f>Sheet3!$U$10*Sheet1!CC22^Sheet3!$U$11</f>
        <v>40.696815714324984</v>
      </c>
      <c r="CD25" s="1">
        <f>Sheet3!$U$10*Sheet1!CD22^Sheet3!$U$11</f>
        <v>41.607039637919762</v>
      </c>
      <c r="CE25" s="1">
        <f>Sheet3!$U$10*Sheet1!CE22^Sheet3!$U$11</f>
        <v>45.579649679270815</v>
      </c>
      <c r="CF25" s="1">
        <f>Sheet3!$U$10*Sheet1!CF22^Sheet3!$U$11</f>
        <v>17.474733959544508</v>
      </c>
      <c r="CG25" s="1">
        <f>Sheet3!$U$10*Sheet1!CG22^Sheet3!$U$11</f>
        <v>18.735130690655069</v>
      </c>
      <c r="CH25" s="1">
        <f>Sheet3!$U$10*Sheet1!CH22^Sheet3!$U$11</f>
        <v>18.034067025857023</v>
      </c>
      <c r="CI25" s="1">
        <f>Sheet3!$U$10*Sheet1!CI22^Sheet3!$U$11</f>
        <v>17.241095875766561</v>
      </c>
      <c r="CJ25" s="1">
        <f>Sheet3!$U$10*Sheet1!CJ22^Sheet3!$U$11</f>
        <v>20.939672339484112</v>
      </c>
      <c r="CK25" s="1">
        <f>Sheet3!$U$10*Sheet1!CK22^Sheet3!$U$11</f>
        <v>15.458424154916322</v>
      </c>
      <c r="CL25" s="1">
        <f>Sheet3!$U$10*Sheet1!CL22^Sheet3!$U$11</f>
        <v>17.880153629298128</v>
      </c>
      <c r="CM25" s="1">
        <f>Sheet3!$U$10*Sheet1!CM22^Sheet3!$U$11</f>
        <v>23.460044043199385</v>
      </c>
      <c r="CN25" s="1">
        <f>Sheet3!$U$10*Sheet1!CN22^Sheet3!$U$11</f>
        <v>13.515148352072872</v>
      </c>
      <c r="CO25" s="1">
        <f>Sheet3!$U$10*Sheet1!CO22^Sheet3!$U$11</f>
        <v>15.983614483927019</v>
      </c>
      <c r="CP25" s="1">
        <f>Sheet3!$U$10*Sheet1!CP22^Sheet3!$U$11</f>
        <v>18.407174417600796</v>
      </c>
      <c r="CQ25" s="1">
        <f>Sheet3!$U$10*Sheet1!CQ22^Sheet3!$U$11</f>
        <v>10.09326291396763</v>
      </c>
      <c r="CR25" s="1">
        <f>Sheet3!$U$10*Sheet1!CR22^Sheet3!$U$11</f>
        <v>11.989151508323028</v>
      </c>
      <c r="CS25" s="1">
        <f>Sheet3!$U$10*Sheet1!CS22^Sheet3!$U$11</f>
        <v>13.243084897954903</v>
      </c>
      <c r="CT25" s="1">
        <f>Sheet3!$U$10*Sheet1!CT22^Sheet3!$U$11</f>
        <v>15.054680298002282</v>
      </c>
      <c r="CU25" s="1">
        <f>Sheet3!$U$10*Sheet1!CU22^Sheet3!$U$11</f>
        <v>10.94302802247744</v>
      </c>
      <c r="CV25" s="1">
        <f>Sheet3!$U$10*Sheet1!CV22^Sheet3!$U$11</f>
        <v>10.521923028516943</v>
      </c>
      <c r="CW25" s="1">
        <f>Sheet3!$U$10*Sheet1!CW22^Sheet3!$U$11</f>
        <v>11.396470350648586</v>
      </c>
      <c r="CX25" s="1">
        <f>Sheet3!$U$10*Sheet1!CX22^Sheet3!$U$11</f>
        <v>9.2446911530634619</v>
      </c>
      <c r="CY25" s="1">
        <f>Sheet3!$U$10*Sheet1!CY22^Sheet3!$U$11</f>
        <v>9.1978918930322191</v>
      </c>
      <c r="CZ25" s="1">
        <f>Sheet3!$U$10*Sheet1!CZ22^Sheet3!$U$11</f>
        <v>12.404658529583806</v>
      </c>
      <c r="DC25" s="1">
        <f>Sheet3!$U$10*Sheet1!DC22^Sheet3!$U$11</f>
        <v>26.278669291791445</v>
      </c>
    </row>
    <row r="26" spans="1:107" x14ac:dyDescent="0.3">
      <c r="A26" s="1" t="s">
        <v>235</v>
      </c>
      <c r="B26" s="1">
        <f>Sheet3!$U$26*Sheet1!B22^Sheet3!$U$27</f>
        <v>0.65904359779292865</v>
      </c>
      <c r="C26" s="1">
        <f>Sheet3!$U$26*Sheet1!C22^Sheet3!$U$27</f>
        <v>0.54825570869922191</v>
      </c>
      <c r="D26" s="1">
        <f>Sheet3!$U$26*Sheet1!D22^Sheet3!$U$27</f>
        <v>0.85737690141509493</v>
      </c>
      <c r="E26" s="1">
        <f>Sheet3!$U$26*Sheet1!E22^Sheet3!$U$27</f>
        <v>0.73719428397528119</v>
      </c>
      <c r="F26" s="1">
        <f>Sheet3!$U$26*Sheet1!F22^Sheet3!$U$27</f>
        <v>0.53095155502666003</v>
      </c>
      <c r="G26" s="1">
        <f>Sheet3!$U$26*Sheet1!G22^Sheet3!$U$27</f>
        <v>0.80023906939367584</v>
      </c>
      <c r="H26" s="1">
        <f>Sheet3!$U$26*Sheet1!H22^Sheet3!$U$27</f>
        <v>0.67210111012292528</v>
      </c>
      <c r="I26" s="1">
        <f>Sheet3!$U$26*Sheet1!I22^Sheet3!$U$27</f>
        <v>1.0078377017476943</v>
      </c>
      <c r="J26" s="1">
        <f>Sheet3!$U$26*Sheet1!J22^Sheet3!$U$27</f>
        <v>0.81096265761624553</v>
      </c>
      <c r="K26" s="1">
        <f>Sheet3!$U$26*Sheet1!K22^Sheet3!$U$27</f>
        <v>1.0690551754307513</v>
      </c>
      <c r="L26" s="1">
        <f>Sheet3!$U$26*Sheet1!L22^Sheet3!$U$27</f>
        <v>0.97081777871433317</v>
      </c>
      <c r="M26" s="1">
        <f>Sheet3!$U$26*Sheet1!M22^Sheet3!$U$27</f>
        <v>1.4094397488596517</v>
      </c>
      <c r="N26" s="1">
        <f>Sheet3!$U$26*Sheet1!N22^Sheet3!$U$27</f>
        <v>0.86568768274033614</v>
      </c>
      <c r="O26" s="1">
        <f>Sheet3!$U$26*Sheet1!O22^Sheet3!$U$27</f>
        <v>0.8085951922922594</v>
      </c>
      <c r="P26" s="1">
        <f>Sheet3!$U$26*Sheet1!P22^Sheet3!$U$27</f>
        <v>0.97719322354129767</v>
      </c>
      <c r="Q26" s="1">
        <f>Sheet3!$U$26*Sheet1!Q22^Sheet3!$U$27</f>
        <v>1.77037497069177</v>
      </c>
      <c r="R26" s="1">
        <f>Sheet3!$U$26*Sheet1!R22^Sheet3!$U$27</f>
        <v>2.2231379325892444</v>
      </c>
      <c r="S26" s="1">
        <f>Sheet3!$U$26*Sheet1!S22^Sheet3!$U$27</f>
        <v>1.252897250862798</v>
      </c>
      <c r="T26" s="1">
        <f>Sheet3!$U$26*Sheet1!T22^Sheet3!$U$27</f>
        <v>1.3961257192488388</v>
      </c>
      <c r="U26" s="1">
        <f>Sheet3!$U$26*Sheet1!U22^Sheet3!$U$27</f>
        <v>1.1919466590119754</v>
      </c>
      <c r="V26" s="1">
        <f>Sheet3!$U$26*Sheet1!V22^Sheet3!$U$27</f>
        <v>0.97717617301744297</v>
      </c>
      <c r="W26" s="1">
        <f>Sheet3!$U$26*Sheet1!W22^Sheet3!$U$27</f>
        <v>0.97717617301744297</v>
      </c>
      <c r="X26" s="1">
        <f>Sheet3!$U$26*Sheet1!X22^Sheet3!$U$27</f>
        <v>0.84020071918935169</v>
      </c>
      <c r="Y26" s="1">
        <f>Sheet3!$U$26*Sheet1!Y22^Sheet3!$U$27</f>
        <v>1.5393818959536105</v>
      </c>
      <c r="Z26" s="1">
        <f>Sheet3!$U$26*Sheet1!Z22^Sheet3!$U$27</f>
        <v>2.7457208495731695</v>
      </c>
      <c r="AA26" s="1">
        <f>Sheet3!$U$26*Sheet1!AA22^Sheet3!$U$27</f>
        <v>1.2940159018465587</v>
      </c>
      <c r="AB26" s="1">
        <f>Sheet3!$U$26*Sheet1!AB22^Sheet3!$U$27</f>
        <v>2.3719237613104016</v>
      </c>
      <c r="AC26" s="1">
        <f>Sheet3!$U$26*Sheet1!AC22^Sheet3!$U$27</f>
        <v>0.95819169324858711</v>
      </c>
      <c r="AD26" s="1">
        <f>Sheet3!$U$26*Sheet1!AD22^Sheet3!$U$27</f>
        <v>0.83001658405014955</v>
      </c>
      <c r="AE26" s="1">
        <f>Sheet3!$U$26*Sheet1!AE22^Sheet3!$U$27</f>
        <v>1.5690795320110331</v>
      </c>
      <c r="AF26" s="1">
        <f>Sheet3!$U$26*Sheet1!AF22^Sheet3!$U$27</f>
        <v>2.5416422739038103</v>
      </c>
      <c r="AG26" s="1">
        <f>Sheet3!$U$26*Sheet1!AG22^Sheet3!$U$27</f>
        <v>1.3987867939151135</v>
      </c>
      <c r="AH26" s="1">
        <f>Sheet3!$U$26*Sheet1!AH22^Sheet3!$U$27</f>
        <v>1.2027121645945669</v>
      </c>
      <c r="AI26" s="1">
        <f>Sheet3!$U$26*Sheet1!AI22^Sheet3!$U$27</f>
        <v>1.0696027000630712</v>
      </c>
      <c r="AJ26" s="1">
        <f>Sheet3!$U$26*Sheet1!AJ22^Sheet3!$U$27</f>
        <v>0.80885860480727945</v>
      </c>
      <c r="AK26" s="1">
        <f>Sheet3!$U$26*Sheet1!AK22^Sheet3!$U$27</f>
        <v>1.4317372533717325</v>
      </c>
      <c r="AL26" s="1">
        <f>Sheet3!$U$26*Sheet1!AL22^Sheet3!$U$27</f>
        <v>1.2077946000243984</v>
      </c>
      <c r="AM26" s="1">
        <f>Sheet3!$U$26*Sheet1!AM22^Sheet3!$U$27</f>
        <v>1.6400140708971944</v>
      </c>
      <c r="AN26" s="1">
        <f>Sheet3!$U$26*Sheet1!AN22^Sheet3!$U$27</f>
        <v>1.3888747800349619</v>
      </c>
      <c r="AO26" s="1">
        <f>Sheet3!$U$26*Sheet1!AO22^Sheet3!$U$27</f>
        <v>2.3193903524219222</v>
      </c>
      <c r="AP26" s="1">
        <f>Sheet3!$U$26*Sheet1!AP22^Sheet3!$U$27</f>
        <v>2.067447459488736</v>
      </c>
      <c r="AQ26" s="1">
        <f>Sheet3!$U$26*Sheet1!AQ22^Sheet3!$U$27</f>
        <v>1.6874195508048471</v>
      </c>
      <c r="AR26" s="1">
        <f>Sheet3!$U$26*Sheet1!AR22^Sheet3!$U$27</f>
        <v>1.2197182027347309</v>
      </c>
      <c r="AS26" s="1">
        <f>Sheet3!$U$26*Sheet1!AS22^Sheet3!$U$27</f>
        <v>2.0797692069494067</v>
      </c>
      <c r="AT26" s="1">
        <f>Sheet3!$U$26*Sheet1!AT22^Sheet3!$U$27</f>
        <v>1.0664186255942749</v>
      </c>
      <c r="AU26" s="1">
        <f>Sheet3!$U$26*Sheet1!AU22^Sheet3!$U$27</f>
        <v>0.96736290981518624</v>
      </c>
      <c r="AV26" s="1">
        <f>Sheet3!$U$26*Sheet1!AV22^Sheet3!$U$27</f>
        <v>2.3287253779281571</v>
      </c>
      <c r="AW26" s="1">
        <f>Sheet3!$U$26*Sheet1!AW22^Sheet3!$U$27</f>
        <v>1.098018835000897</v>
      </c>
      <c r="AX26" s="1">
        <f>Sheet3!$U$26*Sheet1!AX22^Sheet3!$U$27</f>
        <v>1.4431009910296964</v>
      </c>
      <c r="AY26" s="1">
        <f>Sheet3!$U$26*Sheet1!AY22^Sheet3!$U$27</f>
        <v>1.463811214708443</v>
      </c>
      <c r="AZ26" s="1">
        <f>Sheet3!$U$26*Sheet1!AZ22^Sheet3!$U$27</f>
        <v>1.3480748796173936</v>
      </c>
      <c r="BA26" s="1">
        <f>Sheet3!$U$26*Sheet1!BA22^Sheet3!$U$27</f>
        <v>1.2161284063571653</v>
      </c>
      <c r="BB26" s="1">
        <f>Sheet3!$U$26*Sheet1!BB22^Sheet3!$U$27</f>
        <v>2.7314654034897679</v>
      </c>
      <c r="BC26" s="1">
        <f>Sheet3!$U$26*Sheet1!BC22^Sheet3!$U$27</f>
        <v>2.2940906038726649</v>
      </c>
      <c r="BD26" s="1">
        <f>Sheet3!$U$26*Sheet1!BD22^Sheet3!$U$27</f>
        <v>1.8810312329299337</v>
      </c>
      <c r="BE26" s="1">
        <f>Sheet3!$U$26*Sheet1!BE22^Sheet3!$U$27</f>
        <v>1.3443568036668643</v>
      </c>
      <c r="BF26" s="1">
        <f>Sheet3!$U$26*Sheet1!BF22^Sheet3!$U$27</f>
        <v>1.1995954727699631</v>
      </c>
      <c r="BG26" s="1">
        <f>Sheet3!$U$26*Sheet1!BG22^Sheet3!$U$27</f>
        <v>1.5548155805301727</v>
      </c>
      <c r="BH26" s="1">
        <f>Sheet3!$U$26*Sheet1!BH22^Sheet3!$U$27</f>
        <v>1.1029893929859973</v>
      </c>
      <c r="BI26" s="1">
        <f>Sheet3!$U$26*Sheet1!BI22^Sheet3!$U$27</f>
        <v>1.6838348894158097</v>
      </c>
      <c r="BJ26" s="1">
        <f>Sheet3!$U$26*Sheet1!BJ22^Sheet3!$U$27</f>
        <v>1.6100577579000395</v>
      </c>
      <c r="BK26" s="1">
        <f>Sheet3!$U$26*Sheet1!BK22^Sheet3!$U$27</f>
        <v>1.193908675462074</v>
      </c>
      <c r="BL26" s="1">
        <f>Sheet3!$U$26*Sheet1!BL22^Sheet3!$U$27</f>
        <v>1.3394005496151098</v>
      </c>
      <c r="BM26" s="1">
        <f>Sheet3!$U$26*Sheet1!BM22^Sheet3!$U$27</f>
        <v>1.6242480044113321</v>
      </c>
      <c r="BN26" s="1">
        <f>Sheet3!$U$26*Sheet1!BN22^Sheet3!$U$27</f>
        <v>1.3112018672138406</v>
      </c>
      <c r="BO26" s="1">
        <f>Sheet3!$U$26*Sheet1!BO22^Sheet3!$U$27</f>
        <v>1.3112018672138406</v>
      </c>
      <c r="BP26" s="1">
        <f>Sheet3!$U$26*Sheet1!BP22^Sheet3!$U$27</f>
        <v>1.1973595056234658</v>
      </c>
      <c r="BQ26" s="1">
        <f>Sheet3!$U$26*Sheet1!BQ22^Sheet3!$U$27</f>
        <v>1.3568632384919654</v>
      </c>
      <c r="BR26" s="1">
        <f>Sheet3!$U$26*Sheet1!BR22^Sheet3!$U$27</f>
        <v>1.2498670168032773</v>
      </c>
      <c r="BS26" s="1">
        <f>Sheet3!$U$26*Sheet1!BS22^Sheet3!$U$27</f>
        <v>1.1626332698674624</v>
      </c>
      <c r="BT26" s="1">
        <f>Sheet3!$U$26*Sheet1!BT22^Sheet3!$U$27</f>
        <v>1.4471540600189838</v>
      </c>
      <c r="BU26" s="1">
        <f>Sheet3!$U$26*Sheet1!BU22^Sheet3!$U$27</f>
        <v>1.3476344577836088</v>
      </c>
      <c r="BV26" s="1">
        <f>Sheet3!$U$26*Sheet1!BV22^Sheet3!$U$27</f>
        <v>1.3310066726111196</v>
      </c>
      <c r="BW26" s="1">
        <f>Sheet3!$U$26*Sheet1!BW22^Sheet3!$U$27</f>
        <v>1.2394744313035511</v>
      </c>
      <c r="BX26" s="1">
        <f>Sheet3!$U$26*Sheet1!BX22^Sheet3!$U$27</f>
        <v>1.1495937800652769</v>
      </c>
      <c r="BY26" s="1">
        <f>Sheet3!$U$26*Sheet1!BY22^Sheet3!$U$27</f>
        <v>1.2344885488681765</v>
      </c>
      <c r="BZ26" s="1">
        <f>Sheet3!$U$26*Sheet1!BZ22^Sheet3!$U$27</f>
        <v>1.2344885488681765</v>
      </c>
      <c r="CA26" s="1">
        <f>Sheet3!$U$26*Sheet1!CA22^Sheet3!$U$27</f>
        <v>1.366359816229886</v>
      </c>
      <c r="CB26" s="1">
        <f>Sheet3!$U$26*Sheet1!CB22^Sheet3!$U$27</f>
        <v>1.3326202540232517</v>
      </c>
      <c r="CC26" s="1">
        <f>Sheet3!$U$26*Sheet1!CC22^Sheet3!$U$27</f>
        <v>1.2482899081215908</v>
      </c>
      <c r="CD26" s="1">
        <f>Sheet3!$U$26*Sheet1!CD22^Sheet3!$U$27</f>
        <v>1.2286521649073663</v>
      </c>
      <c r="CE26" s="1">
        <f>Sheet3!$U$26*Sheet1!CE22^Sheet3!$U$27</f>
        <v>1.1509010863486764</v>
      </c>
      <c r="CF26" s="1">
        <f>Sheet3!$U$26*Sheet1!CF22^Sheet3!$U$27</f>
        <v>2.288302090018576</v>
      </c>
      <c r="CG26" s="1">
        <f>Sheet3!$U$26*Sheet1!CG22^Sheet3!$U$27</f>
        <v>2.1768618292530131</v>
      </c>
      <c r="CH26" s="1">
        <f>Sheet3!$U$26*Sheet1!CH22^Sheet3!$U$27</f>
        <v>2.2371977766160778</v>
      </c>
      <c r="CI26" s="1">
        <f>Sheet3!$U$26*Sheet1!CI22^Sheet3!$U$27</f>
        <v>2.3104892661662122</v>
      </c>
      <c r="CJ26" s="1">
        <f>Sheet3!$U$26*Sheet1!CJ22^Sheet3!$U$27</f>
        <v>2.0100030707509511</v>
      </c>
      <c r="CK26" s="1">
        <f>Sheet3!$U$26*Sheet1!CK22^Sheet3!$U$27</f>
        <v>2.4985223267138807</v>
      </c>
      <c r="CL26" s="1">
        <f>Sheet3!$U$26*Sheet1!CL22^Sheet3!$U$27</f>
        <v>2.2509864026003115</v>
      </c>
      <c r="CM26" s="1">
        <f>Sheet3!$U$26*Sheet1!CM22^Sheet3!$U$27</f>
        <v>1.8527332122482707</v>
      </c>
      <c r="CN26" s="1">
        <f>Sheet3!$U$26*Sheet1!CN22^Sheet3!$U$27</f>
        <v>2.7511131703362732</v>
      </c>
      <c r="CO26" s="1">
        <f>Sheet3!$U$26*Sheet1!CO22^Sheet3!$U$27</f>
        <v>2.4393922713060485</v>
      </c>
      <c r="CP26" s="1">
        <f>Sheet3!$U$26*Sheet1!CP22^Sheet3!$U$27</f>
        <v>2.2045956837814034</v>
      </c>
      <c r="CQ26" s="1">
        <f>Sheet3!$U$26*Sheet1!CQ22^Sheet3!$U$27</f>
        <v>3.3915605020823376</v>
      </c>
      <c r="CR26" s="1">
        <f>Sheet3!$U$26*Sheet1!CR22^Sheet3!$U$27</f>
        <v>2.9978423045268459</v>
      </c>
      <c r="CS26" s="1">
        <f>Sheet3!$U$26*Sheet1!CS22^Sheet3!$U$27</f>
        <v>2.791512545921452</v>
      </c>
      <c r="CT26" s="1">
        <f>Sheet3!$U$26*Sheet1!CT22^Sheet3!$U$27</f>
        <v>2.5463768948037879</v>
      </c>
      <c r="CU26" s="1">
        <f>Sheet3!$U$26*Sheet1!CU22^Sheet3!$U$27</f>
        <v>3.2006137204111087</v>
      </c>
      <c r="CV26" s="1">
        <f>Sheet3!$U$26*Sheet1!CV22^Sheet3!$U$27</f>
        <v>3.2919285718029472</v>
      </c>
      <c r="CW26" s="1">
        <f>Sheet3!$U$26*Sheet1!CW22^Sheet3!$U$27</f>
        <v>3.1088003937001591</v>
      </c>
      <c r="CX26" s="1">
        <f>Sheet3!$U$26*Sheet1!CX22^Sheet3!$U$27</f>
        <v>3.6119382512255864</v>
      </c>
      <c r="CY26" s="1">
        <f>Sheet3!$U$26*Sheet1!CY22^Sheet3!$U$27</f>
        <v>3.6251031584277449</v>
      </c>
      <c r="CZ26" s="1">
        <f>Sheet3!$U$26*Sheet1!CZ22^Sheet3!$U$27</f>
        <v>2.9255110756221838</v>
      </c>
      <c r="DC26" s="1">
        <f>Sheet3!$U$26*Sheet1!DC22^Sheet3!$U$27</f>
        <v>1.7080066324442889</v>
      </c>
    </row>
    <row r="27" spans="1:107" x14ac:dyDescent="0.3">
      <c r="A27" s="1" t="s">
        <v>236</v>
      </c>
      <c r="B27" s="1">
        <f>Sheet3!$U$44*Sheet1!B18^Sheet3!$U$45</f>
        <v>36.30325407406756</v>
      </c>
      <c r="C27" s="1">
        <f>Sheet3!$U$44*Sheet1!C18^Sheet3!$U$45</f>
        <v>36.30325407406756</v>
      </c>
      <c r="D27" s="1">
        <f>Sheet3!$U$44*Sheet1!D18^Sheet3!$U$45</f>
        <v>83.172384443252952</v>
      </c>
      <c r="E27" s="1">
        <f>Sheet3!$U$44*Sheet1!E18^Sheet3!$U$45</f>
        <v>83.172384443252952</v>
      </c>
      <c r="F27" s="1">
        <f>Sheet3!$U$44*Sheet1!F18^Sheet3!$U$45</f>
        <v>108.28649339775804</v>
      </c>
      <c r="G27" s="1">
        <f>Sheet3!$U$44*Sheet1!G18^Sheet3!$U$45</f>
        <v>108.28649339775804</v>
      </c>
      <c r="H27" s="1">
        <f>Sheet3!$U$44*Sheet1!H18^Sheet3!$U$45</f>
        <v>108.28649339775804</v>
      </c>
      <c r="I27" s="1">
        <f>Sheet3!$U$44*Sheet1!I18^Sheet3!$U$45</f>
        <v>209.51051208515062</v>
      </c>
      <c r="J27" s="1">
        <f>Sheet3!$U$44*Sheet1!J18^Sheet3!$U$45</f>
        <v>209.51051208515062</v>
      </c>
      <c r="K27" s="1">
        <f>Sheet3!$U$44*Sheet1!K18^Sheet3!$U$45</f>
        <v>366.97536419192238</v>
      </c>
      <c r="L27" s="1">
        <f>Sheet3!$U$44*Sheet1!L18^Sheet3!$U$45</f>
        <v>366.97536419192238</v>
      </c>
      <c r="M27" s="1">
        <f>Sheet3!$U$44*Sheet1!M18^Sheet3!$U$45</f>
        <v>266.53383166413585</v>
      </c>
      <c r="N27" s="1">
        <f>Sheet3!$U$44*Sheet1!N18^Sheet3!$U$45</f>
        <v>266.53383166413585</v>
      </c>
      <c r="O27" s="1">
        <f>Sheet3!$U$44*Sheet1!O18^Sheet3!$U$45</f>
        <v>266.53383166413585</v>
      </c>
      <c r="P27" s="1">
        <f>Sheet3!$U$44*Sheet1!P18^Sheet3!$U$45</f>
        <v>340.85462415520084</v>
      </c>
      <c r="Q27" s="1">
        <f>Sheet3!$U$44*Sheet1!Q18^Sheet3!$U$45</f>
        <v>340.85462415520084</v>
      </c>
      <c r="R27" s="1">
        <f>Sheet3!$U$44*Sheet1!R18^Sheet3!$U$45</f>
        <v>340.85462415520084</v>
      </c>
      <c r="S27" s="1">
        <f>Sheet3!$U$44*Sheet1!S18^Sheet3!$U$45</f>
        <v>340.85462415520084</v>
      </c>
      <c r="T27" s="1">
        <f>Sheet3!$U$44*Sheet1!T18^Sheet3!$U$45</f>
        <v>302.92028204080117</v>
      </c>
      <c r="U27" s="1">
        <f>Sheet3!$U$44*Sheet1!U18^Sheet3!$U$45</f>
        <v>302.92028204080117</v>
      </c>
      <c r="V27" s="1">
        <f>Sheet3!$U$44*Sheet1!V18^Sheet3!$U$45</f>
        <v>302.92028204080117</v>
      </c>
      <c r="W27" s="1">
        <f>Sheet3!$U$44*Sheet1!W18^Sheet3!$U$45</f>
        <v>302.92028204080117</v>
      </c>
      <c r="X27" s="1">
        <f>Sheet3!$U$44*Sheet1!X18^Sheet3!$U$45</f>
        <v>302.92028204080117</v>
      </c>
      <c r="Y27" s="1">
        <f>Sheet3!$U$44*Sheet1!Y18^Sheet3!$U$45</f>
        <v>406.38617342438675</v>
      </c>
      <c r="Z27" s="1">
        <f>Sheet3!$U$44*Sheet1!Z18^Sheet3!$U$45</f>
        <v>373.60716864037931</v>
      </c>
      <c r="AA27" s="1">
        <f>Sheet3!$U$44*Sheet1!AA18^Sheet3!$U$45</f>
        <v>406.38617342438675</v>
      </c>
      <c r="AB27" s="1">
        <f>Sheet3!$U$44*Sheet1!AB18^Sheet3!$U$45</f>
        <v>373.60716864037931</v>
      </c>
      <c r="AC27" s="1">
        <f>Sheet3!$U$44*Sheet1!AC18^Sheet3!$U$45</f>
        <v>406.38617342438675</v>
      </c>
      <c r="AD27" s="1">
        <f>Sheet3!$U$44*Sheet1!AD18^Sheet3!$U$45</f>
        <v>406.38617342438675</v>
      </c>
      <c r="AE27" s="1">
        <f>Sheet3!$U$44*Sheet1!AE18^Sheet3!$U$45</f>
        <v>523.96098346507119</v>
      </c>
      <c r="AF27" s="1">
        <f>Sheet3!$U$44*Sheet1!AF18^Sheet3!$U$45</f>
        <v>459.82408922836606</v>
      </c>
      <c r="AG27" s="1">
        <f>Sheet3!$U$44*Sheet1!AG18^Sheet3!$U$45</f>
        <v>523.96098346507119</v>
      </c>
      <c r="AH27" s="1">
        <f>Sheet3!$U$44*Sheet1!AH18^Sheet3!$U$45</f>
        <v>523.96098346507119</v>
      </c>
      <c r="AI27" s="1">
        <f>Sheet3!$U$44*Sheet1!AI18^Sheet3!$U$45</f>
        <v>519.70365465270163</v>
      </c>
      <c r="AJ27" s="1">
        <f>Sheet3!$U$44*Sheet1!AJ18^Sheet3!$U$45</f>
        <v>519.70365465270163</v>
      </c>
      <c r="AK27" s="1">
        <f>Sheet3!$U$44*Sheet1!AK18^Sheet3!$U$45</f>
        <v>647.37896941464578</v>
      </c>
      <c r="AL27" s="1">
        <f>Sheet3!$U$44*Sheet1!AL18^Sheet3!$U$45</f>
        <v>647.37896941464578</v>
      </c>
      <c r="AM27" s="1">
        <f>Sheet3!$U$44*Sheet1!AM18^Sheet3!$U$45</f>
        <v>647.37896941464578</v>
      </c>
      <c r="AN27" s="1">
        <f>Sheet3!$U$44*Sheet1!AN18^Sheet3!$U$45</f>
        <v>670.53353413029447</v>
      </c>
      <c r="AO27" s="1">
        <f>Sheet3!$U$44*Sheet1!AO18^Sheet3!$U$45</f>
        <v>670.53353413029447</v>
      </c>
      <c r="AP27" s="1">
        <f>Sheet3!$U$44*Sheet1!AP18^Sheet3!$U$45</f>
        <v>670.53353413029447</v>
      </c>
      <c r="AQ27" s="1">
        <f>Sheet3!$U$44*Sheet1!AQ18^Sheet3!$U$45</f>
        <v>670.53353413029447</v>
      </c>
      <c r="AR27" s="1">
        <f>Sheet3!$U$44*Sheet1!AR18^Sheet3!$U$45</f>
        <v>926.38979693670478</v>
      </c>
      <c r="AS27" s="1">
        <f>Sheet3!$U$44*Sheet1!AS18^Sheet3!$U$45</f>
        <v>926.38979693670478</v>
      </c>
      <c r="AT27" s="1">
        <f>Sheet3!$U$44*Sheet1!AT18^Sheet3!$U$45</f>
        <v>926.38979693670478</v>
      </c>
      <c r="AU27" s="1">
        <f>Sheet3!$U$44*Sheet1!AU18^Sheet3!$U$45</f>
        <v>926.38979693670478</v>
      </c>
      <c r="AV27" s="1">
        <f>Sheet3!$U$44*Sheet1!AV18^Sheet3!$U$45</f>
        <v>926.38979693670478</v>
      </c>
      <c r="AW27" s="1">
        <f>Sheet3!$U$44*Sheet1!AW18^Sheet3!$U$45</f>
        <v>670.53353413029447</v>
      </c>
      <c r="AX27" s="1">
        <f>Sheet3!$U$44*Sheet1!AX18^Sheet3!$U$45</f>
        <v>1005.4012996266251</v>
      </c>
      <c r="AY27" s="1">
        <f>Sheet3!$U$44*Sheet1!AY18^Sheet3!$U$45</f>
        <v>1171.6169928977658</v>
      </c>
      <c r="AZ27" s="1">
        <f>Sheet3!$U$44*Sheet1!AZ18^Sheet3!$U$45</f>
        <v>1171.6169928977658</v>
      </c>
      <c r="BA27" s="1">
        <f>Sheet3!$U$44*Sheet1!BA18^Sheet3!$U$45</f>
        <v>1171.6169928977658</v>
      </c>
      <c r="BB27" s="1">
        <f>Sheet3!$U$44*Sheet1!BB18^Sheet3!$U$45</f>
        <v>1238.1279088086246</v>
      </c>
      <c r="BC27" s="1">
        <f>Sheet3!$U$44*Sheet1!BC18^Sheet3!$U$45</f>
        <v>1238.1279088086246</v>
      </c>
      <c r="BD27" s="1">
        <f>Sheet3!$U$44*Sheet1!BD18^Sheet3!$U$45</f>
        <v>1623.4778760348836</v>
      </c>
      <c r="BE27" s="1">
        <f>Sheet3!$U$44*Sheet1!BE18^Sheet3!$U$45</f>
        <v>1528.9426268947111</v>
      </c>
      <c r="BF27" s="1">
        <f>Sheet3!$U$44*Sheet1!BF18^Sheet3!$U$45</f>
        <v>1528.9426268947111</v>
      </c>
      <c r="BG27" s="1">
        <f>Sheet3!$U$44*Sheet1!BG18^Sheet3!$U$45</f>
        <v>1623.4778760348836</v>
      </c>
      <c r="BH27" s="1">
        <f>Sheet3!$U$44*Sheet1!BH18^Sheet3!$U$45</f>
        <v>1528.9426268947111</v>
      </c>
      <c r="BI27" s="1">
        <f>Sheet3!$U$44*Sheet1!BI18^Sheet3!$U$45</f>
        <v>1623.4778760348836</v>
      </c>
      <c r="BJ27" s="1">
        <f>Sheet3!$U$44*Sheet1!BJ18^Sheet3!$U$45</f>
        <v>1606.6923569860655</v>
      </c>
      <c r="BK27" s="1">
        <f>Sheet3!$U$44*Sheet1!BK18^Sheet3!$U$45</f>
        <v>1606.6923569860655</v>
      </c>
      <c r="BL27" s="1">
        <f>Sheet3!$U$44*Sheet1!BL18^Sheet3!$U$45</f>
        <v>1606.6923569860655</v>
      </c>
      <c r="BM27" s="1">
        <f>Sheet3!$U$44*Sheet1!BM18^Sheet3!$U$45</f>
        <v>2252.1410457420466</v>
      </c>
      <c r="BN27" s="1">
        <f>Sheet3!$U$44*Sheet1!BN18^Sheet3!$U$45</f>
        <v>2252.1410457420466</v>
      </c>
      <c r="BO27" s="1">
        <f>Sheet3!$U$44*Sheet1!BO18^Sheet3!$U$45</f>
        <v>2252.1410457420466</v>
      </c>
      <c r="BP27" s="1">
        <f>Sheet3!$U$44*Sheet1!BP18^Sheet3!$U$45</f>
        <v>2252.1410457420466</v>
      </c>
      <c r="BQ27" s="1">
        <f>Sheet3!$U$44*Sheet1!BQ18^Sheet3!$U$45</f>
        <v>1995.202063145719</v>
      </c>
      <c r="BR27" s="1">
        <f>Sheet3!$U$44*Sheet1!BR18^Sheet3!$U$45</f>
        <v>1995.202063145719</v>
      </c>
      <c r="BS27" s="1">
        <f>Sheet3!$U$44*Sheet1!BS18^Sheet3!$U$45</f>
        <v>1995.202063145719</v>
      </c>
      <c r="BT27" s="1">
        <f>Sheet3!$U$44*Sheet1!BT18^Sheet3!$U$45</f>
        <v>2808.0193626840601</v>
      </c>
      <c r="BU27" s="1">
        <f>Sheet3!$U$44*Sheet1!BU18^Sheet3!$U$45</f>
        <v>2456.162088422504</v>
      </c>
      <c r="BV27" s="1">
        <f>Sheet3!$U$44*Sheet1!BV18^Sheet3!$U$45</f>
        <v>2808.0193626840601</v>
      </c>
      <c r="BW27" s="1">
        <f>Sheet3!$U$44*Sheet1!BW18^Sheet3!$U$45</f>
        <v>2456.162088422504</v>
      </c>
      <c r="BX27" s="1">
        <f>Sheet3!$U$44*Sheet1!BX18^Sheet3!$U$45</f>
        <v>2456.162088422504</v>
      </c>
      <c r="BY27" s="1">
        <f>Sheet3!$U$44*Sheet1!BY18^Sheet3!$U$45</f>
        <v>2808.0193626840601</v>
      </c>
      <c r="BZ27" s="1">
        <f>Sheet3!$U$44*Sheet1!BZ18^Sheet3!$U$45</f>
        <v>2808.0193626840601</v>
      </c>
      <c r="CA27" s="1">
        <f>Sheet3!$U$44*Sheet1!CA18^Sheet3!$U$45</f>
        <v>3006.2257051121692</v>
      </c>
      <c r="CB27" s="1">
        <f>Sheet3!$U$44*Sheet1!CB18^Sheet3!$U$45</f>
        <v>3392.0237008145118</v>
      </c>
      <c r="CC27" s="1">
        <f>Sheet3!$U$44*Sheet1!CC18^Sheet3!$U$45</f>
        <v>3006.2257051121692</v>
      </c>
      <c r="CD27" s="1">
        <f>Sheet3!$U$44*Sheet1!CD18^Sheet3!$U$45</f>
        <v>3392.0237008145118</v>
      </c>
      <c r="CE27" s="1">
        <f>Sheet3!$U$44*Sheet1!CE18^Sheet3!$U$45</f>
        <v>3006.2257051121692</v>
      </c>
      <c r="CF27" s="1">
        <f>Sheet3!$U$44*Sheet1!CF18^Sheet3!$U$45</f>
        <v>4055.4972674763726</v>
      </c>
      <c r="CG27" s="1">
        <f>Sheet3!$U$44*Sheet1!CG18^Sheet3!$U$45</f>
        <v>4055.4972674763726</v>
      </c>
      <c r="CH27" s="1">
        <f>Sheet3!$U$44*Sheet1!CH18^Sheet3!$U$45</f>
        <v>4439.1012503840257</v>
      </c>
      <c r="CI27" s="1">
        <f>Sheet3!$U$44*Sheet1!CI18^Sheet3!$U$45</f>
        <v>4439.1012503840257</v>
      </c>
      <c r="CJ27" s="1">
        <f>Sheet3!$U$44*Sheet1!CJ18^Sheet3!$U$45</f>
        <v>4439.1012503840257</v>
      </c>
      <c r="CK27" s="1">
        <f>Sheet3!$U$44*Sheet1!CK18^Sheet3!$U$45</f>
        <v>5479.4933909958318</v>
      </c>
      <c r="CL27" s="1">
        <f>Sheet3!$U$44*Sheet1!CL18^Sheet3!$U$45</f>
        <v>5479.4933909958318</v>
      </c>
      <c r="CM27" s="1">
        <f>Sheet3!$U$44*Sheet1!CM18^Sheet3!$U$45</f>
        <v>5479.4933909958318</v>
      </c>
      <c r="CN27" s="1">
        <f>Sheet3!$U$44*Sheet1!CN18^Sheet3!$U$45</f>
        <v>6558.4099741080554</v>
      </c>
      <c r="CO27" s="1">
        <f>Sheet3!$U$44*Sheet1!CO18^Sheet3!$U$45</f>
        <v>6558.4099741080554</v>
      </c>
      <c r="CP27" s="1">
        <f>Sheet3!$U$44*Sheet1!CP18^Sheet3!$U$45</f>
        <v>6558.4099741080554</v>
      </c>
      <c r="CQ27" s="1">
        <f>Sheet3!$U$44*Sheet1!CQ18^Sheet3!$U$45</f>
        <v>10508.506124721705</v>
      </c>
      <c r="CR27" s="1">
        <f>Sheet3!$U$44*Sheet1!CR18^Sheet3!$U$45</f>
        <v>10508.506124721705</v>
      </c>
      <c r="CS27" s="1">
        <f>Sheet3!$U$44*Sheet1!CS18^Sheet3!$U$45</f>
        <v>10508.506124721705</v>
      </c>
      <c r="CT27" s="1">
        <f>Sheet3!$U$44*Sheet1!CT18^Sheet3!$U$45</f>
        <v>10508.506124721705</v>
      </c>
      <c r="CU27" s="1">
        <f>Sheet3!$U$44*Sheet1!CU18^Sheet3!$U$45</f>
        <v>12570.051241795958</v>
      </c>
      <c r="CV27" s="1">
        <f>Sheet3!$U$44*Sheet1!CV18^Sheet3!$U$45</f>
        <v>12324.223277725983</v>
      </c>
      <c r="CW27" s="1">
        <f>Sheet3!$U$44*Sheet1!CW18^Sheet3!$U$45</f>
        <v>13008.749448437191</v>
      </c>
      <c r="CX27" s="1">
        <f>Sheet3!$U$44*Sheet1!CX18^Sheet3!$U$45</f>
        <v>13008.749448437191</v>
      </c>
      <c r="CY27" s="1">
        <f>Sheet3!$U$44*Sheet1!CY18^Sheet3!$U$45</f>
        <v>15136.176774657675</v>
      </c>
      <c r="CZ27" s="1">
        <f>Sheet3!$U$44*Sheet1!CZ18^Sheet3!$U$45</f>
        <v>15136.176774657675</v>
      </c>
      <c r="DC27" s="1">
        <f>Sheet3!$U$44*Sheet1!DC18^Sheet3!$U$45</f>
        <v>3677.7787096177262</v>
      </c>
    </row>
    <row r="32" spans="1:107" x14ac:dyDescent="0.3">
      <c r="A32" s="1" t="s">
        <v>230</v>
      </c>
      <c r="AA32" s="1">
        <f>180*70.4*76.6^2</f>
        <v>74353720.320000008</v>
      </c>
    </row>
    <row r="33" spans="1:27" x14ac:dyDescent="0.3">
      <c r="A33" s="1" t="s">
        <v>231</v>
      </c>
      <c r="AA33" s="1">
        <f>70.4*76.6</f>
        <v>5392.64</v>
      </c>
    </row>
    <row r="34" spans="1:27" x14ac:dyDescent="0.3">
      <c r="A34" s="1" t="s">
        <v>232</v>
      </c>
    </row>
    <row r="35" spans="1:27" x14ac:dyDescent="0.3">
      <c r="A35" s="1" t="s">
        <v>233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0:X49"/>
  <sheetViews>
    <sheetView topLeftCell="B1" workbookViewId="0">
      <selection activeCell="X50" sqref="X50"/>
    </sheetView>
  </sheetViews>
  <sheetFormatPr defaultRowHeight="14.4" x14ac:dyDescent="0.3"/>
  <cols>
    <col min="21" max="21" width="12" bestFit="1" customWidth="1"/>
  </cols>
  <sheetData>
    <row r="10" spans="21:21" x14ac:dyDescent="0.3">
      <c r="U10">
        <f>EXP(INDEX(LINEST(LN(Sheet1!B11:CZ11),LN(Sheet1!B22:CZ22),,),1,2))</f>
        <v>709714953.25967038</v>
      </c>
    </row>
    <row r="11" spans="21:21" ht="15" x14ac:dyDescent="0.35">
      <c r="U11" s="3">
        <f>INDEX(LINEST(LN(Sheet1!B11:CZ11),LN(Sheet1!B22:CZ22),,),1)</f>
        <v>-0.94412333841984375</v>
      </c>
    </row>
    <row r="14" spans="21:21" x14ac:dyDescent="0.3">
      <c r="U14">
        <f>U10*(99375588)^U11</f>
        <v>19.983223065180482</v>
      </c>
    </row>
    <row r="26" spans="21:21" x14ac:dyDescent="0.3">
      <c r="U26">
        <f>EXP(INDEX(LINEST(LN(Sheet1!B9:CZ9),LN(Sheet1!B22:CZ22),,),1,2))</f>
        <v>8.0371239322874767E-6</v>
      </c>
    </row>
    <row r="27" spans="21:21" x14ac:dyDescent="0.3">
      <c r="U27">
        <f>INDEX(LINEST(LN(Sheet1!B9:CZ9),LN(Sheet1!B22:CZ22),,),1)</f>
        <v>0.67681158866102875</v>
      </c>
    </row>
    <row r="30" spans="21:21" x14ac:dyDescent="0.3">
      <c r="U30">
        <f>U26*(99375588)^U27</f>
        <v>2.0785106380226908</v>
      </c>
    </row>
    <row r="44" spans="21:21" x14ac:dyDescent="0.3">
      <c r="U44">
        <f>EXP(INDEX(LINEST(LN(Sheet1!B4:CZ4),LN(Sheet1!B18:CZ18),,),1,2))</f>
        <v>8.2776376532971221E-3</v>
      </c>
    </row>
    <row r="45" spans="21:21" x14ac:dyDescent="0.3">
      <c r="U45">
        <f>INDEX(LINEST(LN(Sheet1!B4:CZ4),LN(Sheet1!B18:CZ18),,),1)</f>
        <v>1.5133922022820347</v>
      </c>
    </row>
    <row r="48" spans="21:21" x14ac:dyDescent="0.3">
      <c r="U48">
        <f>U44*(7018.05)^U45</f>
        <v>5479.4933909958318</v>
      </c>
    </row>
    <row r="49" spans="24:24" x14ac:dyDescent="0.3">
      <c r="X49">
        <f>105*60</f>
        <v>6300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Bell</dc:creator>
  <cp:lastModifiedBy>Adam Bell</cp:lastModifiedBy>
  <dcterms:created xsi:type="dcterms:W3CDTF">2017-05-11T09:53:59Z</dcterms:created>
  <dcterms:modified xsi:type="dcterms:W3CDTF">2017-05-13T01:44:20Z</dcterms:modified>
</cp:coreProperties>
</file>