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linliu/GitHub/coin-classifier/"/>
    </mc:Choice>
  </mc:AlternateContent>
  <xr:revisionPtr revIDLastSave="0" documentId="13_ncr:1_{FA013CBA-6514-6947-9341-86EBFB09E036}" xr6:coauthVersionLast="46" xr6:coauthVersionMax="46" xr10:uidLastSave="{00000000-0000-0000-0000-000000000000}"/>
  <bookViews>
    <workbookView xWindow="1160" yWindow="500" windowWidth="25040" windowHeight="13580" activeTab="1" xr2:uid="{00000000-000D-0000-FFFF-FFFF00000000}"/>
  </bookViews>
  <sheets>
    <sheet name="score copy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I3" i="2" l="1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31" i="2"/>
  <c r="J31" i="2"/>
  <c r="K31" i="2"/>
  <c r="I32" i="2"/>
  <c r="J32" i="2"/>
  <c r="K32" i="2"/>
  <c r="I33" i="2"/>
  <c r="J33" i="2"/>
  <c r="K33" i="2"/>
  <c r="I34" i="2"/>
  <c r="J34" i="2"/>
  <c r="K34" i="2"/>
  <c r="I35" i="2"/>
  <c r="J35" i="2"/>
  <c r="K35" i="2"/>
  <c r="I36" i="2"/>
  <c r="J36" i="2"/>
  <c r="K36" i="2"/>
  <c r="I37" i="2"/>
  <c r="J37" i="2"/>
  <c r="K37" i="2"/>
  <c r="I38" i="2"/>
  <c r="J38" i="2"/>
  <c r="K38" i="2"/>
  <c r="I39" i="2"/>
  <c r="J39" i="2"/>
  <c r="K39" i="2"/>
  <c r="I40" i="2"/>
  <c r="J40" i="2"/>
  <c r="K40" i="2"/>
  <c r="I41" i="2"/>
  <c r="J41" i="2"/>
  <c r="K41" i="2"/>
  <c r="I42" i="2"/>
  <c r="J42" i="2"/>
  <c r="K42" i="2"/>
  <c r="I43" i="2"/>
  <c r="J43" i="2"/>
  <c r="K43" i="2"/>
  <c r="I44" i="2"/>
  <c r="J44" i="2"/>
  <c r="K44" i="2"/>
  <c r="I45" i="2"/>
  <c r="J45" i="2"/>
  <c r="K45" i="2"/>
  <c r="I46" i="2"/>
  <c r="J46" i="2"/>
  <c r="K46" i="2"/>
  <c r="I47" i="2"/>
  <c r="J47" i="2"/>
  <c r="K47" i="2"/>
  <c r="I48" i="2"/>
  <c r="J48" i="2"/>
  <c r="K48" i="2"/>
  <c r="I49" i="2"/>
  <c r="J49" i="2"/>
  <c r="K49" i="2"/>
  <c r="I50" i="2"/>
  <c r="J50" i="2"/>
  <c r="K50" i="2"/>
  <c r="I51" i="2"/>
  <c r="J51" i="2"/>
  <c r="K51" i="2"/>
  <c r="I52" i="2"/>
  <c r="J52" i="2"/>
  <c r="K52" i="2"/>
  <c r="I53" i="2"/>
  <c r="J53" i="2"/>
  <c r="K53" i="2"/>
  <c r="I54" i="2"/>
  <c r="J54" i="2"/>
  <c r="K54" i="2"/>
  <c r="I55" i="2"/>
  <c r="J55" i="2"/>
  <c r="K55" i="2"/>
  <c r="I56" i="2"/>
  <c r="J56" i="2"/>
  <c r="K56" i="2"/>
  <c r="I57" i="2"/>
  <c r="J57" i="2"/>
  <c r="K57" i="2"/>
  <c r="I58" i="2"/>
  <c r="J58" i="2"/>
  <c r="K58" i="2"/>
  <c r="I59" i="2"/>
  <c r="J59" i="2"/>
  <c r="K59" i="2"/>
  <c r="I60" i="2"/>
  <c r="J60" i="2"/>
  <c r="K60" i="2"/>
  <c r="I61" i="2"/>
  <c r="J61" i="2"/>
  <c r="K61" i="2"/>
  <c r="I62" i="2"/>
  <c r="J62" i="2"/>
  <c r="K62" i="2"/>
  <c r="I63" i="2"/>
  <c r="J63" i="2"/>
  <c r="K63" i="2"/>
  <c r="I64" i="2"/>
  <c r="J64" i="2"/>
  <c r="K64" i="2"/>
  <c r="I65" i="2"/>
  <c r="J65" i="2"/>
  <c r="K65" i="2"/>
  <c r="I66" i="2"/>
  <c r="J66" i="2"/>
  <c r="K66" i="2"/>
  <c r="I67" i="2"/>
  <c r="J67" i="2"/>
  <c r="K67" i="2"/>
  <c r="I68" i="2"/>
  <c r="J68" i="2"/>
  <c r="K68" i="2"/>
  <c r="I69" i="2"/>
  <c r="J69" i="2"/>
  <c r="K69" i="2"/>
  <c r="I70" i="2"/>
  <c r="J70" i="2"/>
  <c r="K70" i="2"/>
  <c r="I71" i="2"/>
  <c r="J71" i="2"/>
  <c r="K71" i="2"/>
  <c r="I72" i="2"/>
  <c r="J72" i="2"/>
  <c r="K72" i="2"/>
  <c r="I73" i="2"/>
  <c r="J73" i="2"/>
  <c r="K73" i="2"/>
  <c r="I74" i="2"/>
  <c r="J74" i="2"/>
  <c r="K74" i="2"/>
  <c r="I75" i="2"/>
  <c r="J75" i="2"/>
  <c r="K75" i="2"/>
  <c r="I76" i="2"/>
  <c r="J76" i="2"/>
  <c r="K76" i="2"/>
  <c r="I77" i="2"/>
  <c r="J77" i="2"/>
  <c r="K77" i="2"/>
  <c r="I78" i="2"/>
  <c r="J78" i="2"/>
  <c r="K78" i="2"/>
  <c r="I79" i="2"/>
  <c r="J79" i="2"/>
  <c r="K79" i="2"/>
  <c r="I80" i="2"/>
  <c r="J80" i="2"/>
  <c r="K80" i="2"/>
  <c r="I81" i="2"/>
  <c r="J81" i="2"/>
  <c r="K81" i="2"/>
  <c r="I82" i="2"/>
  <c r="J82" i="2"/>
  <c r="K82" i="2"/>
  <c r="I83" i="2"/>
  <c r="J83" i="2"/>
  <c r="K83" i="2"/>
  <c r="I84" i="2"/>
  <c r="J84" i="2"/>
  <c r="K84" i="2"/>
  <c r="I85" i="2"/>
  <c r="J85" i="2"/>
  <c r="K85" i="2"/>
  <c r="I86" i="2"/>
  <c r="J86" i="2"/>
  <c r="K86" i="2"/>
  <c r="I87" i="2"/>
  <c r="J87" i="2"/>
  <c r="K87" i="2"/>
  <c r="I88" i="2"/>
  <c r="J88" i="2"/>
  <c r="K88" i="2"/>
  <c r="I89" i="2"/>
  <c r="J89" i="2"/>
  <c r="K89" i="2"/>
  <c r="I90" i="2"/>
  <c r="J90" i="2"/>
  <c r="K90" i="2"/>
  <c r="I91" i="2"/>
  <c r="J91" i="2"/>
  <c r="K91" i="2"/>
  <c r="I92" i="2"/>
  <c r="J92" i="2"/>
  <c r="K92" i="2"/>
  <c r="I93" i="2"/>
  <c r="J93" i="2"/>
  <c r="K93" i="2"/>
  <c r="I94" i="2"/>
  <c r="J94" i="2"/>
  <c r="K94" i="2"/>
  <c r="I95" i="2"/>
  <c r="J95" i="2"/>
  <c r="K95" i="2"/>
  <c r="I96" i="2"/>
  <c r="J96" i="2"/>
  <c r="K96" i="2"/>
  <c r="I97" i="2"/>
  <c r="J97" i="2"/>
  <c r="K97" i="2"/>
  <c r="I98" i="2"/>
  <c r="J98" i="2"/>
  <c r="K98" i="2"/>
  <c r="I99" i="2"/>
  <c r="J99" i="2"/>
  <c r="K99" i="2"/>
  <c r="I100" i="2"/>
  <c r="J100" i="2"/>
  <c r="K100" i="2"/>
  <c r="I101" i="2"/>
  <c r="J101" i="2"/>
  <c r="K101" i="2"/>
  <c r="I102" i="2"/>
  <c r="J102" i="2"/>
  <c r="K102" i="2"/>
  <c r="I103" i="2"/>
  <c r="J103" i="2"/>
  <c r="K103" i="2"/>
  <c r="I104" i="2"/>
  <c r="J104" i="2"/>
  <c r="K104" i="2"/>
  <c r="I105" i="2"/>
  <c r="J105" i="2"/>
  <c r="K105" i="2"/>
  <c r="I106" i="2"/>
  <c r="J106" i="2"/>
  <c r="K106" i="2"/>
  <c r="I107" i="2"/>
  <c r="J107" i="2"/>
  <c r="K107" i="2"/>
  <c r="I108" i="2"/>
  <c r="J108" i="2"/>
  <c r="K108" i="2"/>
  <c r="I109" i="2"/>
  <c r="J109" i="2"/>
  <c r="K109" i="2"/>
  <c r="I110" i="2"/>
  <c r="J110" i="2"/>
  <c r="K110" i="2"/>
  <c r="I111" i="2"/>
  <c r="J111" i="2"/>
  <c r="K111" i="2"/>
  <c r="I112" i="2"/>
  <c r="J112" i="2"/>
  <c r="K112" i="2"/>
  <c r="I113" i="2"/>
  <c r="J113" i="2"/>
  <c r="K113" i="2"/>
  <c r="I114" i="2"/>
  <c r="J114" i="2"/>
  <c r="K114" i="2"/>
  <c r="I115" i="2"/>
  <c r="J115" i="2"/>
  <c r="K115" i="2"/>
  <c r="I116" i="2"/>
  <c r="J116" i="2"/>
  <c r="K116" i="2"/>
  <c r="I117" i="2"/>
  <c r="J117" i="2"/>
  <c r="K117" i="2"/>
  <c r="I118" i="2"/>
  <c r="J118" i="2"/>
  <c r="K118" i="2"/>
  <c r="I119" i="2"/>
  <c r="J119" i="2"/>
  <c r="K119" i="2"/>
  <c r="I120" i="2"/>
  <c r="J120" i="2"/>
  <c r="K120" i="2"/>
  <c r="I121" i="2"/>
  <c r="J121" i="2"/>
  <c r="K121" i="2"/>
  <c r="I122" i="2"/>
  <c r="J122" i="2"/>
  <c r="K122" i="2"/>
  <c r="I123" i="2"/>
  <c r="J123" i="2"/>
  <c r="K123" i="2"/>
  <c r="I124" i="2"/>
  <c r="J124" i="2"/>
  <c r="K124" i="2"/>
  <c r="I125" i="2"/>
  <c r="J125" i="2"/>
  <c r="K125" i="2"/>
  <c r="I126" i="2"/>
  <c r="J126" i="2"/>
  <c r="K126" i="2"/>
  <c r="I127" i="2"/>
  <c r="J127" i="2"/>
  <c r="K127" i="2"/>
  <c r="I128" i="2"/>
  <c r="J128" i="2"/>
  <c r="K128" i="2"/>
  <c r="I129" i="2"/>
  <c r="J129" i="2"/>
  <c r="K129" i="2"/>
  <c r="I130" i="2"/>
  <c r="J130" i="2"/>
  <c r="K130" i="2"/>
  <c r="I131" i="2"/>
  <c r="J131" i="2"/>
  <c r="K131" i="2"/>
  <c r="I132" i="2"/>
  <c r="J132" i="2"/>
  <c r="K132" i="2"/>
  <c r="I133" i="2"/>
  <c r="J133" i="2"/>
  <c r="K133" i="2"/>
  <c r="I134" i="2"/>
  <c r="J134" i="2"/>
  <c r="K134" i="2"/>
  <c r="I135" i="2"/>
  <c r="J135" i="2"/>
  <c r="K135" i="2"/>
  <c r="I136" i="2"/>
  <c r="J136" i="2"/>
  <c r="K136" i="2"/>
  <c r="I137" i="2"/>
  <c r="J137" i="2"/>
  <c r="K137" i="2"/>
  <c r="I138" i="2"/>
  <c r="J138" i="2"/>
  <c r="K138" i="2"/>
  <c r="I139" i="2"/>
  <c r="J139" i="2"/>
  <c r="K139" i="2"/>
  <c r="I140" i="2"/>
  <c r="J140" i="2"/>
  <c r="K140" i="2"/>
  <c r="I141" i="2"/>
  <c r="J141" i="2"/>
  <c r="K141" i="2"/>
  <c r="I142" i="2"/>
  <c r="J142" i="2"/>
  <c r="K142" i="2"/>
  <c r="I143" i="2"/>
  <c r="J143" i="2"/>
  <c r="K143" i="2"/>
  <c r="I144" i="2"/>
  <c r="J144" i="2"/>
  <c r="K144" i="2"/>
  <c r="I145" i="2"/>
  <c r="J145" i="2"/>
  <c r="K145" i="2"/>
  <c r="I146" i="2"/>
  <c r="J146" i="2"/>
  <c r="K146" i="2"/>
  <c r="I147" i="2"/>
  <c r="J147" i="2"/>
  <c r="K147" i="2"/>
  <c r="I148" i="2"/>
  <c r="J148" i="2"/>
  <c r="K148" i="2"/>
  <c r="I149" i="2"/>
  <c r="J149" i="2"/>
  <c r="K149" i="2"/>
  <c r="I150" i="2"/>
  <c r="J150" i="2"/>
  <c r="K150" i="2"/>
  <c r="I151" i="2"/>
  <c r="J151" i="2"/>
  <c r="K151" i="2"/>
  <c r="I152" i="2"/>
  <c r="J152" i="2"/>
  <c r="K152" i="2"/>
  <c r="I153" i="2"/>
  <c r="J153" i="2"/>
  <c r="K153" i="2"/>
  <c r="I154" i="2"/>
  <c r="J154" i="2"/>
  <c r="K154" i="2"/>
  <c r="I155" i="2"/>
  <c r="J155" i="2"/>
  <c r="K155" i="2"/>
  <c r="I156" i="2"/>
  <c r="J156" i="2"/>
  <c r="K156" i="2"/>
  <c r="I157" i="2"/>
  <c r="J157" i="2"/>
  <c r="K157" i="2"/>
  <c r="I158" i="2"/>
  <c r="J158" i="2"/>
  <c r="K158" i="2"/>
  <c r="I159" i="2"/>
  <c r="J159" i="2"/>
  <c r="K159" i="2"/>
  <c r="I160" i="2"/>
  <c r="J160" i="2"/>
  <c r="K160" i="2"/>
  <c r="I161" i="2"/>
  <c r="J161" i="2"/>
  <c r="K161" i="2"/>
  <c r="I162" i="2"/>
  <c r="J162" i="2"/>
  <c r="K162" i="2"/>
  <c r="I163" i="2"/>
  <c r="J163" i="2"/>
  <c r="K163" i="2"/>
  <c r="I164" i="2"/>
  <c r="J164" i="2"/>
  <c r="K164" i="2"/>
  <c r="I165" i="2"/>
  <c r="J165" i="2"/>
  <c r="K165" i="2"/>
  <c r="I166" i="2"/>
  <c r="J166" i="2"/>
  <c r="K166" i="2"/>
  <c r="I167" i="2"/>
  <c r="J167" i="2"/>
  <c r="K167" i="2"/>
  <c r="I168" i="2"/>
  <c r="J168" i="2"/>
  <c r="K168" i="2"/>
  <c r="I169" i="2"/>
  <c r="J169" i="2"/>
  <c r="K169" i="2"/>
  <c r="I170" i="2"/>
  <c r="J170" i="2"/>
  <c r="K170" i="2"/>
  <c r="I171" i="2"/>
  <c r="J171" i="2"/>
  <c r="K171" i="2"/>
  <c r="I172" i="2"/>
  <c r="J172" i="2"/>
  <c r="K172" i="2"/>
  <c r="I173" i="2"/>
  <c r="J173" i="2"/>
  <c r="K173" i="2"/>
  <c r="I174" i="2"/>
  <c r="J174" i="2"/>
  <c r="K174" i="2"/>
  <c r="I175" i="2"/>
  <c r="J175" i="2"/>
  <c r="K175" i="2"/>
  <c r="I176" i="2"/>
  <c r="J176" i="2"/>
  <c r="K176" i="2"/>
  <c r="I177" i="2"/>
  <c r="J177" i="2"/>
  <c r="K177" i="2"/>
  <c r="I178" i="2"/>
  <c r="J178" i="2"/>
  <c r="K178" i="2"/>
  <c r="I179" i="2"/>
  <c r="J179" i="2"/>
  <c r="K179" i="2"/>
  <c r="I180" i="2"/>
  <c r="J180" i="2"/>
  <c r="K180" i="2"/>
  <c r="I181" i="2"/>
  <c r="J181" i="2"/>
  <c r="K181" i="2"/>
  <c r="I182" i="2"/>
  <c r="J182" i="2"/>
  <c r="K182" i="2"/>
  <c r="I183" i="2"/>
  <c r="J183" i="2"/>
  <c r="K183" i="2"/>
  <c r="I184" i="2"/>
  <c r="J184" i="2"/>
  <c r="K184" i="2"/>
  <c r="I185" i="2"/>
  <c r="J185" i="2"/>
  <c r="K185" i="2"/>
  <c r="I186" i="2"/>
  <c r="J186" i="2"/>
  <c r="K186" i="2"/>
  <c r="I187" i="2"/>
  <c r="J187" i="2"/>
  <c r="K187" i="2"/>
  <c r="I188" i="2"/>
  <c r="J188" i="2"/>
  <c r="K188" i="2"/>
  <c r="I189" i="2"/>
  <c r="J189" i="2"/>
  <c r="K189" i="2"/>
  <c r="I190" i="2"/>
  <c r="J190" i="2"/>
  <c r="K190" i="2"/>
  <c r="I191" i="2"/>
  <c r="J191" i="2"/>
  <c r="K191" i="2"/>
  <c r="I192" i="2"/>
  <c r="J192" i="2"/>
  <c r="K192" i="2"/>
  <c r="I193" i="2"/>
  <c r="J193" i="2"/>
  <c r="K193" i="2"/>
  <c r="I194" i="2"/>
  <c r="J194" i="2"/>
  <c r="K194" i="2"/>
  <c r="I195" i="2"/>
  <c r="J195" i="2"/>
  <c r="K195" i="2"/>
  <c r="I196" i="2"/>
  <c r="J196" i="2"/>
  <c r="K196" i="2"/>
  <c r="I197" i="2"/>
  <c r="J197" i="2"/>
  <c r="K197" i="2"/>
  <c r="I198" i="2"/>
  <c r="J198" i="2"/>
  <c r="K198" i="2"/>
  <c r="I199" i="2"/>
  <c r="J199" i="2"/>
  <c r="K199" i="2"/>
  <c r="I200" i="2"/>
  <c r="J200" i="2"/>
  <c r="K200" i="2"/>
  <c r="I201" i="2"/>
  <c r="J201" i="2"/>
  <c r="K201" i="2"/>
  <c r="I202" i="2"/>
  <c r="J202" i="2"/>
  <c r="K202" i="2"/>
  <c r="I203" i="2"/>
  <c r="J203" i="2"/>
  <c r="K203" i="2"/>
  <c r="I204" i="2"/>
  <c r="J204" i="2"/>
  <c r="K204" i="2"/>
  <c r="I205" i="2"/>
  <c r="J205" i="2"/>
  <c r="K205" i="2"/>
  <c r="I206" i="2"/>
  <c r="J206" i="2"/>
  <c r="K206" i="2"/>
  <c r="I207" i="2"/>
  <c r="J207" i="2"/>
  <c r="K207" i="2"/>
  <c r="I208" i="2"/>
  <c r="J208" i="2"/>
  <c r="K208" i="2"/>
  <c r="I209" i="2"/>
  <c r="J209" i="2"/>
  <c r="K209" i="2"/>
  <c r="I210" i="2"/>
  <c r="J210" i="2"/>
  <c r="K210" i="2"/>
  <c r="I211" i="2"/>
  <c r="J211" i="2"/>
  <c r="K211" i="2"/>
  <c r="I212" i="2"/>
  <c r="J212" i="2"/>
  <c r="K212" i="2"/>
  <c r="I213" i="2"/>
  <c r="J213" i="2"/>
  <c r="K213" i="2"/>
  <c r="I214" i="2"/>
  <c r="J214" i="2"/>
  <c r="K214" i="2"/>
  <c r="I215" i="2"/>
  <c r="J215" i="2"/>
  <c r="K215" i="2"/>
  <c r="I216" i="2"/>
  <c r="J216" i="2"/>
  <c r="K216" i="2"/>
  <c r="I217" i="2"/>
  <c r="J217" i="2"/>
  <c r="K217" i="2"/>
  <c r="I218" i="2"/>
  <c r="J218" i="2"/>
  <c r="K218" i="2"/>
  <c r="I219" i="2"/>
  <c r="J219" i="2"/>
  <c r="K219" i="2"/>
  <c r="I220" i="2"/>
  <c r="J220" i="2"/>
  <c r="K220" i="2"/>
  <c r="I221" i="2"/>
  <c r="J221" i="2"/>
  <c r="K221" i="2"/>
  <c r="I222" i="2"/>
  <c r="J222" i="2"/>
  <c r="K222" i="2"/>
  <c r="I223" i="2"/>
  <c r="J223" i="2"/>
  <c r="K223" i="2"/>
  <c r="I224" i="2"/>
  <c r="J224" i="2"/>
  <c r="K224" i="2"/>
  <c r="I225" i="2"/>
  <c r="J225" i="2"/>
  <c r="K225" i="2"/>
  <c r="I226" i="2"/>
  <c r="J226" i="2"/>
  <c r="K226" i="2"/>
  <c r="I227" i="2"/>
  <c r="J227" i="2"/>
  <c r="K227" i="2"/>
  <c r="I228" i="2"/>
  <c r="J228" i="2"/>
  <c r="K228" i="2"/>
  <c r="I229" i="2"/>
  <c r="J229" i="2"/>
  <c r="K229" i="2"/>
  <c r="I230" i="2"/>
  <c r="J230" i="2"/>
  <c r="K230" i="2"/>
  <c r="I231" i="2"/>
  <c r="J231" i="2"/>
  <c r="K231" i="2"/>
  <c r="I232" i="2"/>
  <c r="J232" i="2"/>
  <c r="K232" i="2"/>
  <c r="I233" i="2"/>
  <c r="J233" i="2"/>
  <c r="K233" i="2"/>
  <c r="I234" i="2"/>
  <c r="J234" i="2"/>
  <c r="K234" i="2"/>
  <c r="I235" i="2"/>
  <c r="J235" i="2"/>
  <c r="K235" i="2"/>
  <c r="I236" i="2"/>
  <c r="J236" i="2"/>
  <c r="K236" i="2"/>
  <c r="I237" i="2"/>
  <c r="J237" i="2"/>
  <c r="K237" i="2"/>
  <c r="I238" i="2"/>
  <c r="J238" i="2"/>
  <c r="K238" i="2"/>
  <c r="I239" i="2"/>
  <c r="J239" i="2"/>
  <c r="K239" i="2"/>
  <c r="I240" i="2"/>
  <c r="J240" i="2"/>
  <c r="K240" i="2"/>
  <c r="I241" i="2"/>
  <c r="J241" i="2"/>
  <c r="K241" i="2"/>
  <c r="I242" i="2"/>
  <c r="J242" i="2"/>
  <c r="K242" i="2"/>
  <c r="I243" i="2"/>
  <c r="J243" i="2"/>
  <c r="K243" i="2"/>
  <c r="I244" i="2"/>
  <c r="J244" i="2"/>
  <c r="K244" i="2"/>
  <c r="I245" i="2"/>
  <c r="J245" i="2"/>
  <c r="K245" i="2"/>
  <c r="I246" i="2"/>
  <c r="J246" i="2"/>
  <c r="K246" i="2"/>
  <c r="I247" i="2"/>
  <c r="J247" i="2"/>
  <c r="K247" i="2"/>
  <c r="I248" i="2"/>
  <c r="J248" i="2"/>
  <c r="K248" i="2"/>
  <c r="I249" i="2"/>
  <c r="J249" i="2"/>
  <c r="K249" i="2"/>
  <c r="I250" i="2"/>
  <c r="J250" i="2"/>
  <c r="K250" i="2"/>
  <c r="I251" i="2"/>
  <c r="J251" i="2"/>
  <c r="K251" i="2"/>
  <c r="I252" i="2"/>
  <c r="J252" i="2"/>
  <c r="K252" i="2"/>
  <c r="I253" i="2"/>
  <c r="J253" i="2"/>
  <c r="K253" i="2"/>
  <c r="I254" i="2"/>
  <c r="J254" i="2"/>
  <c r="K254" i="2"/>
  <c r="I255" i="2"/>
  <c r="J255" i="2"/>
  <c r="K255" i="2"/>
  <c r="I256" i="2"/>
  <c r="J256" i="2"/>
  <c r="K256" i="2"/>
  <c r="I257" i="2"/>
  <c r="J257" i="2"/>
  <c r="K257" i="2"/>
  <c r="I258" i="2"/>
  <c r="J258" i="2"/>
  <c r="K258" i="2"/>
  <c r="I259" i="2"/>
  <c r="J259" i="2"/>
  <c r="K259" i="2"/>
  <c r="I260" i="2"/>
  <c r="J260" i="2"/>
  <c r="K260" i="2"/>
  <c r="I261" i="2"/>
  <c r="J261" i="2"/>
  <c r="K261" i="2"/>
  <c r="I262" i="2"/>
  <c r="J262" i="2"/>
  <c r="K262" i="2"/>
  <c r="I263" i="2"/>
  <c r="J263" i="2"/>
  <c r="K263" i="2"/>
  <c r="I264" i="2"/>
  <c r="J264" i="2"/>
  <c r="K264" i="2"/>
  <c r="I265" i="2"/>
  <c r="J265" i="2"/>
  <c r="K265" i="2"/>
  <c r="I266" i="2"/>
  <c r="J266" i="2"/>
  <c r="K266" i="2"/>
  <c r="I267" i="2"/>
  <c r="J267" i="2"/>
  <c r="K267" i="2"/>
  <c r="I268" i="2"/>
  <c r="J268" i="2"/>
  <c r="K268" i="2"/>
  <c r="I269" i="2"/>
  <c r="J269" i="2"/>
  <c r="K269" i="2"/>
  <c r="I270" i="2"/>
  <c r="J270" i="2"/>
  <c r="K270" i="2"/>
  <c r="I271" i="2"/>
  <c r="J271" i="2"/>
  <c r="K271" i="2"/>
  <c r="I272" i="2"/>
  <c r="J272" i="2"/>
  <c r="K272" i="2"/>
  <c r="I273" i="2"/>
  <c r="J273" i="2"/>
  <c r="K273" i="2"/>
  <c r="I274" i="2"/>
  <c r="J274" i="2"/>
  <c r="K274" i="2"/>
  <c r="I275" i="2"/>
  <c r="J275" i="2"/>
  <c r="K275" i="2"/>
  <c r="I276" i="2"/>
  <c r="J276" i="2"/>
  <c r="K276" i="2"/>
  <c r="I277" i="2"/>
  <c r="J277" i="2"/>
  <c r="K277" i="2"/>
  <c r="I278" i="2"/>
  <c r="J278" i="2"/>
  <c r="K278" i="2"/>
  <c r="I279" i="2"/>
  <c r="J279" i="2"/>
  <c r="K279" i="2"/>
  <c r="I280" i="2"/>
  <c r="J280" i="2"/>
  <c r="K280" i="2"/>
  <c r="I281" i="2"/>
  <c r="J281" i="2"/>
  <c r="K281" i="2"/>
  <c r="I282" i="2"/>
  <c r="J282" i="2"/>
  <c r="K282" i="2"/>
  <c r="I283" i="2"/>
  <c r="J283" i="2"/>
  <c r="K283" i="2"/>
  <c r="I284" i="2"/>
  <c r="J284" i="2"/>
  <c r="K284" i="2"/>
  <c r="I285" i="2"/>
  <c r="J285" i="2"/>
  <c r="K285" i="2"/>
  <c r="I286" i="2"/>
  <c r="J286" i="2"/>
  <c r="K286" i="2"/>
  <c r="I287" i="2"/>
  <c r="J287" i="2"/>
  <c r="K287" i="2"/>
  <c r="I288" i="2"/>
  <c r="J288" i="2"/>
  <c r="K288" i="2"/>
  <c r="I289" i="2"/>
  <c r="J289" i="2"/>
  <c r="K289" i="2"/>
  <c r="I290" i="2"/>
  <c r="J290" i="2"/>
  <c r="K290" i="2"/>
  <c r="I291" i="2"/>
  <c r="J291" i="2"/>
  <c r="K291" i="2"/>
  <c r="I292" i="2"/>
  <c r="J292" i="2"/>
  <c r="K292" i="2"/>
  <c r="I293" i="2"/>
  <c r="J293" i="2"/>
  <c r="K293" i="2"/>
  <c r="I294" i="2"/>
  <c r="J294" i="2"/>
  <c r="K294" i="2"/>
  <c r="I295" i="2"/>
  <c r="J295" i="2"/>
  <c r="K295" i="2"/>
  <c r="I296" i="2"/>
  <c r="J296" i="2"/>
  <c r="K296" i="2"/>
  <c r="I297" i="2"/>
  <c r="J297" i="2"/>
  <c r="K297" i="2"/>
  <c r="I298" i="2"/>
  <c r="J298" i="2"/>
  <c r="K298" i="2"/>
  <c r="I299" i="2"/>
  <c r="J299" i="2"/>
  <c r="K299" i="2"/>
  <c r="I300" i="2"/>
  <c r="J300" i="2"/>
  <c r="K300" i="2"/>
  <c r="I301" i="2"/>
  <c r="J301" i="2"/>
  <c r="K301" i="2"/>
  <c r="I302" i="2"/>
  <c r="J302" i="2"/>
  <c r="K302" i="2"/>
  <c r="I303" i="2"/>
  <c r="J303" i="2"/>
  <c r="K303" i="2"/>
  <c r="I304" i="2"/>
  <c r="J304" i="2"/>
  <c r="K304" i="2"/>
  <c r="I305" i="2"/>
  <c r="J305" i="2"/>
  <c r="K305" i="2"/>
  <c r="I306" i="2"/>
  <c r="J306" i="2"/>
  <c r="K306" i="2"/>
  <c r="I307" i="2"/>
  <c r="J307" i="2"/>
  <c r="K307" i="2"/>
  <c r="I308" i="2"/>
  <c r="J308" i="2"/>
  <c r="K308" i="2"/>
  <c r="I309" i="2"/>
  <c r="J309" i="2"/>
  <c r="K309" i="2"/>
  <c r="I310" i="2"/>
  <c r="J310" i="2"/>
  <c r="K310" i="2"/>
  <c r="I311" i="2"/>
  <c r="J311" i="2"/>
  <c r="K311" i="2"/>
  <c r="I312" i="2"/>
  <c r="J312" i="2"/>
  <c r="K312" i="2"/>
  <c r="I313" i="2"/>
  <c r="J313" i="2"/>
  <c r="K313" i="2"/>
  <c r="I314" i="2"/>
  <c r="J314" i="2"/>
  <c r="K314" i="2"/>
  <c r="I315" i="2"/>
  <c r="J315" i="2"/>
  <c r="K315" i="2"/>
  <c r="I316" i="2"/>
  <c r="J316" i="2"/>
  <c r="K316" i="2"/>
  <c r="I317" i="2"/>
  <c r="J317" i="2"/>
  <c r="K317" i="2"/>
  <c r="I318" i="2"/>
  <c r="J318" i="2"/>
  <c r="K318" i="2"/>
  <c r="I319" i="2"/>
  <c r="J319" i="2"/>
  <c r="K319" i="2"/>
  <c r="I320" i="2"/>
  <c r="J320" i="2"/>
  <c r="K320" i="2"/>
  <c r="I321" i="2"/>
  <c r="J321" i="2"/>
  <c r="K321" i="2"/>
  <c r="I322" i="2"/>
  <c r="J322" i="2"/>
  <c r="K322" i="2"/>
  <c r="I323" i="2"/>
  <c r="J323" i="2"/>
  <c r="K323" i="2"/>
  <c r="I324" i="2"/>
  <c r="J324" i="2"/>
  <c r="K324" i="2"/>
  <c r="I325" i="2"/>
  <c r="J325" i="2"/>
  <c r="K325" i="2"/>
  <c r="I326" i="2"/>
  <c r="J326" i="2"/>
  <c r="K326" i="2"/>
  <c r="I327" i="2"/>
  <c r="J327" i="2"/>
  <c r="K327" i="2"/>
  <c r="I328" i="2"/>
  <c r="J328" i="2"/>
  <c r="K328" i="2"/>
  <c r="I329" i="2"/>
  <c r="J329" i="2"/>
  <c r="K329" i="2"/>
  <c r="I330" i="2"/>
  <c r="J330" i="2"/>
  <c r="K330" i="2"/>
  <c r="I331" i="2"/>
  <c r="J331" i="2"/>
  <c r="K331" i="2"/>
  <c r="I332" i="2"/>
  <c r="J332" i="2"/>
  <c r="K332" i="2"/>
  <c r="I333" i="2"/>
  <c r="J333" i="2"/>
  <c r="K333" i="2"/>
  <c r="I334" i="2"/>
  <c r="J334" i="2"/>
  <c r="K334" i="2"/>
  <c r="I335" i="2"/>
  <c r="J335" i="2"/>
  <c r="K335" i="2"/>
  <c r="I336" i="2"/>
  <c r="J336" i="2"/>
  <c r="K336" i="2"/>
  <c r="I337" i="2"/>
  <c r="J337" i="2"/>
  <c r="K337" i="2"/>
  <c r="I338" i="2"/>
  <c r="J338" i="2"/>
  <c r="K338" i="2"/>
  <c r="I339" i="2"/>
  <c r="J339" i="2"/>
  <c r="K339" i="2"/>
  <c r="I340" i="2"/>
  <c r="J340" i="2"/>
  <c r="K340" i="2"/>
  <c r="I341" i="2"/>
  <c r="J341" i="2"/>
  <c r="K341" i="2"/>
  <c r="I342" i="2"/>
  <c r="J342" i="2"/>
  <c r="K342" i="2"/>
  <c r="I343" i="2"/>
  <c r="J343" i="2"/>
  <c r="K343" i="2"/>
  <c r="I344" i="2"/>
  <c r="J344" i="2"/>
  <c r="K344" i="2"/>
  <c r="I345" i="2"/>
  <c r="J345" i="2"/>
  <c r="K345" i="2"/>
  <c r="I346" i="2"/>
  <c r="J346" i="2"/>
  <c r="K346" i="2"/>
  <c r="I347" i="2"/>
  <c r="J347" i="2"/>
  <c r="K347" i="2"/>
  <c r="I348" i="2"/>
  <c r="J348" i="2"/>
  <c r="K348" i="2"/>
  <c r="I349" i="2"/>
  <c r="J349" i="2"/>
  <c r="K349" i="2"/>
  <c r="I350" i="2"/>
  <c r="J350" i="2"/>
  <c r="K350" i="2"/>
  <c r="I351" i="2"/>
  <c r="J351" i="2"/>
  <c r="K351" i="2"/>
  <c r="I352" i="2"/>
  <c r="J352" i="2"/>
  <c r="K352" i="2"/>
  <c r="I353" i="2"/>
  <c r="J353" i="2"/>
  <c r="K353" i="2"/>
  <c r="I354" i="2"/>
  <c r="J354" i="2"/>
  <c r="K354" i="2"/>
  <c r="I355" i="2"/>
  <c r="J355" i="2"/>
  <c r="K355" i="2"/>
  <c r="I356" i="2"/>
  <c r="J356" i="2"/>
  <c r="K356" i="2"/>
  <c r="I357" i="2"/>
  <c r="J357" i="2"/>
  <c r="K357" i="2"/>
  <c r="I358" i="2"/>
  <c r="J358" i="2"/>
  <c r="K358" i="2"/>
  <c r="I359" i="2"/>
  <c r="J359" i="2"/>
  <c r="K359" i="2"/>
  <c r="I360" i="2"/>
  <c r="J360" i="2"/>
  <c r="K360" i="2"/>
  <c r="I361" i="2"/>
  <c r="J361" i="2"/>
  <c r="K361" i="2"/>
  <c r="I362" i="2"/>
  <c r="J362" i="2"/>
  <c r="K362" i="2"/>
  <c r="I363" i="2"/>
  <c r="J363" i="2"/>
  <c r="K363" i="2"/>
  <c r="I364" i="2"/>
  <c r="J364" i="2"/>
  <c r="K364" i="2"/>
  <c r="I365" i="2"/>
  <c r="J365" i="2"/>
  <c r="K365" i="2"/>
  <c r="I366" i="2"/>
  <c r="J366" i="2"/>
  <c r="K366" i="2"/>
  <c r="I367" i="2"/>
  <c r="J367" i="2"/>
  <c r="K367" i="2"/>
  <c r="I368" i="2"/>
  <c r="J368" i="2"/>
  <c r="K368" i="2"/>
  <c r="I369" i="2"/>
  <c r="J369" i="2"/>
  <c r="K369" i="2"/>
  <c r="I370" i="2"/>
  <c r="J370" i="2"/>
  <c r="K370" i="2"/>
  <c r="I371" i="2"/>
  <c r="J371" i="2"/>
  <c r="K371" i="2"/>
  <c r="I372" i="2"/>
  <c r="J372" i="2"/>
  <c r="K372" i="2"/>
  <c r="I373" i="2"/>
  <c r="J373" i="2"/>
  <c r="K373" i="2"/>
  <c r="I374" i="2"/>
  <c r="J374" i="2"/>
  <c r="K374" i="2"/>
  <c r="I375" i="2"/>
  <c r="J375" i="2"/>
  <c r="K375" i="2"/>
  <c r="I376" i="2"/>
  <c r="J376" i="2"/>
  <c r="K376" i="2"/>
  <c r="I377" i="2"/>
  <c r="J377" i="2"/>
  <c r="K377" i="2"/>
  <c r="I378" i="2"/>
  <c r="J378" i="2"/>
  <c r="K378" i="2"/>
  <c r="I379" i="2"/>
  <c r="J379" i="2"/>
  <c r="K379" i="2"/>
  <c r="I380" i="2"/>
  <c r="J380" i="2"/>
  <c r="K380" i="2"/>
  <c r="I381" i="2"/>
  <c r="J381" i="2"/>
  <c r="K381" i="2"/>
  <c r="I382" i="2"/>
  <c r="J382" i="2"/>
  <c r="K382" i="2"/>
  <c r="I383" i="2"/>
  <c r="J383" i="2"/>
  <c r="K383" i="2"/>
  <c r="I384" i="2"/>
  <c r="J384" i="2"/>
  <c r="K384" i="2"/>
  <c r="I385" i="2"/>
  <c r="J385" i="2"/>
  <c r="K385" i="2"/>
  <c r="I386" i="2"/>
  <c r="J386" i="2"/>
  <c r="K386" i="2"/>
  <c r="I387" i="2"/>
  <c r="J387" i="2"/>
  <c r="K387" i="2"/>
  <c r="I388" i="2"/>
  <c r="J388" i="2"/>
  <c r="K388" i="2"/>
  <c r="I389" i="2"/>
  <c r="J389" i="2"/>
  <c r="K389" i="2"/>
  <c r="I390" i="2"/>
  <c r="J390" i="2"/>
  <c r="K390" i="2"/>
  <c r="I391" i="2"/>
  <c r="J391" i="2"/>
  <c r="K391" i="2"/>
  <c r="I392" i="2"/>
  <c r="J392" i="2"/>
  <c r="K392" i="2"/>
  <c r="I393" i="2"/>
  <c r="J393" i="2"/>
  <c r="K393" i="2"/>
  <c r="I394" i="2"/>
  <c r="J394" i="2"/>
  <c r="K394" i="2"/>
  <c r="I395" i="2"/>
  <c r="J395" i="2"/>
  <c r="K395" i="2"/>
  <c r="I396" i="2"/>
  <c r="J396" i="2"/>
  <c r="K396" i="2"/>
  <c r="I397" i="2"/>
  <c r="J397" i="2"/>
  <c r="K397" i="2"/>
  <c r="I398" i="2"/>
  <c r="J398" i="2"/>
  <c r="K398" i="2"/>
  <c r="I399" i="2"/>
  <c r="J399" i="2"/>
  <c r="K399" i="2"/>
  <c r="I400" i="2"/>
  <c r="J400" i="2"/>
  <c r="K400" i="2"/>
  <c r="I401" i="2"/>
  <c r="J401" i="2"/>
  <c r="K401" i="2"/>
  <c r="I402" i="2"/>
  <c r="J402" i="2"/>
  <c r="K402" i="2"/>
  <c r="I403" i="2"/>
  <c r="J403" i="2"/>
  <c r="K403" i="2"/>
  <c r="I404" i="2"/>
  <c r="J404" i="2"/>
  <c r="K404" i="2"/>
  <c r="I405" i="2"/>
  <c r="J405" i="2"/>
  <c r="K405" i="2"/>
  <c r="I406" i="2"/>
  <c r="J406" i="2"/>
  <c r="K406" i="2"/>
  <c r="I407" i="2"/>
  <c r="J407" i="2"/>
  <c r="K407" i="2"/>
  <c r="I408" i="2"/>
  <c r="J408" i="2"/>
  <c r="K408" i="2"/>
  <c r="I409" i="2"/>
  <c r="J409" i="2"/>
  <c r="K409" i="2"/>
  <c r="I410" i="2"/>
  <c r="J410" i="2"/>
  <c r="K410" i="2"/>
  <c r="I411" i="2"/>
  <c r="J411" i="2"/>
  <c r="K411" i="2"/>
  <c r="I412" i="2"/>
  <c r="J412" i="2"/>
  <c r="K412" i="2"/>
  <c r="I413" i="2"/>
  <c r="J413" i="2"/>
  <c r="K413" i="2"/>
  <c r="I414" i="2"/>
  <c r="J414" i="2"/>
  <c r="K414" i="2"/>
  <c r="I415" i="2"/>
  <c r="J415" i="2"/>
  <c r="K415" i="2"/>
  <c r="I416" i="2"/>
  <c r="J416" i="2"/>
  <c r="K416" i="2"/>
  <c r="I417" i="2"/>
  <c r="J417" i="2"/>
  <c r="K417" i="2"/>
  <c r="I418" i="2"/>
  <c r="J418" i="2"/>
  <c r="K418" i="2"/>
  <c r="I419" i="2"/>
  <c r="J419" i="2"/>
  <c r="K419" i="2"/>
  <c r="I420" i="2"/>
  <c r="J420" i="2"/>
  <c r="K420" i="2"/>
  <c r="I421" i="2"/>
  <c r="J421" i="2"/>
  <c r="K421" i="2"/>
  <c r="I422" i="2"/>
  <c r="J422" i="2"/>
  <c r="K422" i="2"/>
  <c r="I423" i="2"/>
  <c r="J423" i="2"/>
  <c r="K423" i="2"/>
  <c r="I424" i="2"/>
  <c r="J424" i="2"/>
  <c r="K424" i="2"/>
  <c r="I425" i="2"/>
  <c r="J425" i="2"/>
  <c r="K425" i="2"/>
  <c r="I426" i="2"/>
  <c r="J426" i="2"/>
  <c r="K426" i="2"/>
  <c r="I427" i="2"/>
  <c r="J427" i="2"/>
  <c r="K427" i="2"/>
  <c r="I428" i="2"/>
  <c r="J428" i="2"/>
  <c r="K428" i="2"/>
  <c r="I429" i="2"/>
  <c r="J429" i="2"/>
  <c r="K429" i="2"/>
  <c r="I430" i="2"/>
  <c r="J430" i="2"/>
  <c r="K430" i="2"/>
  <c r="I431" i="2"/>
  <c r="J431" i="2"/>
  <c r="K431" i="2"/>
  <c r="I432" i="2"/>
  <c r="J432" i="2"/>
  <c r="K432" i="2"/>
  <c r="I433" i="2"/>
  <c r="J433" i="2"/>
  <c r="K433" i="2"/>
  <c r="I434" i="2"/>
  <c r="J434" i="2"/>
  <c r="K434" i="2"/>
  <c r="I435" i="2"/>
  <c r="J435" i="2"/>
  <c r="K435" i="2"/>
  <c r="I436" i="2"/>
  <c r="J436" i="2"/>
  <c r="K436" i="2"/>
  <c r="I437" i="2"/>
  <c r="J437" i="2"/>
  <c r="K437" i="2"/>
  <c r="I438" i="2"/>
  <c r="J438" i="2"/>
  <c r="K438" i="2"/>
  <c r="I439" i="2"/>
  <c r="J439" i="2"/>
  <c r="K439" i="2"/>
  <c r="I440" i="2"/>
  <c r="J440" i="2"/>
  <c r="K440" i="2"/>
  <c r="I441" i="2"/>
  <c r="J441" i="2"/>
  <c r="K441" i="2"/>
  <c r="I442" i="2"/>
  <c r="J442" i="2"/>
  <c r="K442" i="2"/>
  <c r="I443" i="2"/>
  <c r="J443" i="2"/>
  <c r="K443" i="2"/>
  <c r="I444" i="2"/>
  <c r="J444" i="2"/>
  <c r="K444" i="2"/>
  <c r="I445" i="2"/>
  <c r="J445" i="2"/>
  <c r="K445" i="2"/>
  <c r="I446" i="2"/>
  <c r="J446" i="2"/>
  <c r="K446" i="2"/>
  <c r="I447" i="2"/>
  <c r="J447" i="2"/>
  <c r="K447" i="2"/>
  <c r="I448" i="2"/>
  <c r="J448" i="2"/>
  <c r="K448" i="2"/>
  <c r="I449" i="2"/>
  <c r="J449" i="2"/>
  <c r="K449" i="2"/>
  <c r="I450" i="2"/>
  <c r="J450" i="2"/>
  <c r="K450" i="2"/>
  <c r="I451" i="2"/>
  <c r="J451" i="2"/>
  <c r="K451" i="2"/>
  <c r="I452" i="2"/>
  <c r="J452" i="2"/>
  <c r="K452" i="2"/>
  <c r="I453" i="2"/>
  <c r="J453" i="2"/>
  <c r="K453" i="2"/>
  <c r="I2" i="2"/>
  <c r="J2" i="2"/>
  <c r="K2" i="2"/>
  <c r="L2" i="2"/>
  <c r="I1" i="2"/>
  <c r="J1" i="2"/>
  <c r="H2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  <c r="G7" i="2" l="1"/>
  <c r="L7" i="2" s="1"/>
  <c r="G441" i="2"/>
  <c r="L441" i="2" s="1"/>
  <c r="G55" i="2"/>
  <c r="L55" i="2" s="1"/>
  <c r="G186" i="2"/>
  <c r="L186" i="2" s="1"/>
  <c r="G383" i="2"/>
  <c r="L383" i="2" s="1"/>
  <c r="G70" i="2"/>
  <c r="L70" i="2" s="1"/>
  <c r="G89" i="2"/>
  <c r="L89" i="2" s="1"/>
  <c r="G270" i="2"/>
  <c r="L270" i="2" s="1"/>
  <c r="G303" i="2"/>
  <c r="L303" i="2" s="1"/>
  <c r="G304" i="2"/>
  <c r="L304" i="2" s="1"/>
  <c r="G6" i="2"/>
  <c r="L6" i="2" s="1"/>
  <c r="G137" i="2"/>
  <c r="L137" i="2" s="1"/>
  <c r="G167" i="2"/>
  <c r="L167" i="2" s="1"/>
  <c r="G171" i="2"/>
  <c r="L171" i="2" s="1"/>
  <c r="G227" i="2"/>
  <c r="L227" i="2" s="1"/>
  <c r="G236" i="2"/>
  <c r="L236" i="2" s="1"/>
  <c r="G8" i="2"/>
  <c r="L8" i="2" s="1"/>
  <c r="G43" i="2"/>
  <c r="L43" i="2" s="1"/>
  <c r="G46" i="2"/>
  <c r="L46" i="2" s="1"/>
  <c r="G79" i="2"/>
  <c r="L79" i="2" s="1"/>
  <c r="G96" i="2"/>
  <c r="L96" i="2" s="1"/>
  <c r="G99" i="2"/>
  <c r="L99" i="2" s="1"/>
  <c r="G128" i="2"/>
  <c r="L128" i="2" s="1"/>
  <c r="G318" i="2"/>
  <c r="L318" i="2" s="1"/>
  <c r="G418" i="2"/>
  <c r="L418" i="2" s="1"/>
  <c r="G272" i="2"/>
  <c r="L272" i="2" s="1"/>
  <c r="G292" i="2"/>
  <c r="L292" i="2" s="1"/>
  <c r="G4" i="2"/>
  <c r="L4" i="2" s="1"/>
  <c r="G198" i="2"/>
  <c r="L198" i="2" s="1"/>
  <c r="G239" i="2"/>
  <c r="L239" i="2" s="1"/>
  <c r="G282" i="2"/>
  <c r="L282" i="2" s="1"/>
  <c r="G309" i="2"/>
  <c r="L309" i="2" s="1"/>
  <c r="G355" i="2"/>
  <c r="L355" i="2" s="1"/>
  <c r="G356" i="2"/>
  <c r="L356" i="2" s="1"/>
  <c r="G359" i="2"/>
  <c r="L359" i="2" s="1"/>
  <c r="G374" i="2"/>
  <c r="L374" i="2" s="1"/>
  <c r="G379" i="2"/>
  <c r="L379" i="2" s="1"/>
  <c r="G10" i="2"/>
  <c r="L10" i="2" s="1"/>
  <c r="G26" i="2"/>
  <c r="L26" i="2" s="1"/>
  <c r="G5" i="2"/>
  <c r="L5" i="2" s="1"/>
  <c r="G9" i="2"/>
  <c r="L9" i="2" s="1"/>
  <c r="G33" i="2"/>
  <c r="L33" i="2" s="1"/>
  <c r="G75" i="2"/>
  <c r="L75" i="2" s="1"/>
  <c r="G100" i="2"/>
  <c r="L100" i="2" s="1"/>
  <c r="G101" i="2"/>
  <c r="L101" i="2" s="1"/>
  <c r="G138" i="2"/>
  <c r="L138" i="2" s="1"/>
  <c r="G152" i="2"/>
  <c r="L152" i="2" s="1"/>
  <c r="G156" i="2"/>
  <c r="L156" i="2" s="1"/>
  <c r="G160" i="2"/>
  <c r="L160" i="2" s="1"/>
  <c r="G183" i="2"/>
  <c r="L183" i="2" s="1"/>
  <c r="G249" i="2"/>
  <c r="L249" i="2" s="1"/>
  <c r="G262" i="2"/>
  <c r="L262" i="2" s="1"/>
  <c r="G266" i="2"/>
  <c r="L266" i="2" s="1"/>
  <c r="G325" i="2"/>
  <c r="L325" i="2" s="1"/>
  <c r="G258" i="2"/>
  <c r="L258" i="2" s="1"/>
  <c r="G399" i="2"/>
  <c r="L399" i="2" s="1"/>
  <c r="G31" i="2"/>
  <c r="L31" i="2" s="1"/>
  <c r="G71" i="2"/>
  <c r="L71" i="2" s="1"/>
  <c r="G91" i="2"/>
  <c r="L91" i="2" s="1"/>
  <c r="G124" i="2"/>
  <c r="L124" i="2" s="1"/>
  <c r="G139" i="2"/>
  <c r="L139" i="2" s="1"/>
  <c r="G146" i="2"/>
  <c r="L146" i="2" s="1"/>
  <c r="G161" i="2"/>
  <c r="L161" i="2" s="1"/>
  <c r="G44" i="2"/>
  <c r="L44" i="2" s="1"/>
  <c r="G80" i="2"/>
  <c r="L80" i="2" s="1"/>
  <c r="G105" i="2"/>
  <c r="L105" i="2" s="1"/>
  <c r="G38" i="2"/>
  <c r="L38" i="2" s="1"/>
  <c r="G56" i="2"/>
  <c r="L56" i="2" s="1"/>
  <c r="G67" i="2"/>
  <c r="L67" i="2" s="1"/>
  <c r="G94" i="2"/>
  <c r="L94" i="2" s="1"/>
  <c r="G116" i="2"/>
  <c r="L116" i="2" s="1"/>
  <c r="G157" i="2"/>
  <c r="L157" i="2" s="1"/>
  <c r="G202" i="2"/>
  <c r="L202" i="2" s="1"/>
  <c r="G214" i="2"/>
  <c r="L214" i="2" s="1"/>
  <c r="G416" i="2"/>
  <c r="L416" i="2" s="1"/>
  <c r="G206" i="2"/>
  <c r="L206" i="2" s="1"/>
  <c r="G226" i="2"/>
  <c r="L226" i="2" s="1"/>
  <c r="G237" i="2"/>
  <c r="L237" i="2" s="1"/>
  <c r="G244" i="2"/>
  <c r="L244" i="2" s="1"/>
  <c r="G264" i="2"/>
  <c r="L264" i="2" s="1"/>
  <c r="G320" i="2"/>
  <c r="L320" i="2" s="1"/>
  <c r="G332" i="2"/>
  <c r="L332" i="2" s="1"/>
  <c r="G363" i="2"/>
  <c r="L363" i="2" s="1"/>
  <c r="G364" i="2"/>
  <c r="L364" i="2" s="1"/>
  <c r="G393" i="2"/>
  <c r="L393" i="2" s="1"/>
  <c r="G404" i="2"/>
  <c r="L404" i="2" s="1"/>
  <c r="G419" i="2"/>
  <c r="L419" i="2" s="1"/>
  <c r="G425" i="2"/>
  <c r="L425" i="2" s="1"/>
  <c r="G193" i="2"/>
  <c r="L193" i="2" s="1"/>
  <c r="G203" i="2"/>
  <c r="L203" i="2" s="1"/>
  <c r="G281" i="2"/>
  <c r="L281" i="2" s="1"/>
  <c r="G287" i="2"/>
  <c r="L287" i="2" s="1"/>
  <c r="G300" i="2"/>
  <c r="L300" i="2" s="1"/>
  <c r="G336" i="2"/>
  <c r="L336" i="2" s="1"/>
  <c r="G2" i="2"/>
  <c r="G3" i="2"/>
  <c r="L3" i="2" s="1"/>
  <c r="G11" i="2" l="1"/>
  <c r="L11" i="2" s="1"/>
  <c r="G12" i="2" l="1"/>
  <c r="L12" i="2" s="1"/>
  <c r="G13" i="2" l="1"/>
  <c r="L13" i="2" s="1"/>
  <c r="G14" i="2" l="1"/>
  <c r="L14" i="2" s="1"/>
  <c r="G15" i="2" l="1"/>
  <c r="L15" i="2" s="1"/>
  <c r="G16" i="2" l="1"/>
  <c r="L16" i="2" s="1"/>
  <c r="G17" i="2" l="1"/>
  <c r="L17" i="2" s="1"/>
  <c r="G18" i="2" l="1"/>
  <c r="L18" i="2" s="1"/>
  <c r="G19" i="2" l="1"/>
  <c r="L19" i="2" s="1"/>
  <c r="G20" i="2" l="1"/>
  <c r="L20" i="2" s="1"/>
  <c r="G21" i="2" l="1"/>
  <c r="L21" i="2" s="1"/>
  <c r="G22" i="2" l="1"/>
  <c r="L22" i="2" s="1"/>
  <c r="G23" i="2" l="1"/>
  <c r="L23" i="2" s="1"/>
  <c r="G24" i="2" l="1"/>
  <c r="L24" i="2" s="1"/>
  <c r="G25" i="2" l="1"/>
  <c r="L25" i="2" s="1"/>
  <c r="G27" i="2" l="1"/>
  <c r="L27" i="2" s="1"/>
  <c r="G28" i="2" l="1"/>
  <c r="L28" i="2" s="1"/>
  <c r="G29" i="2" l="1"/>
  <c r="L29" i="2" s="1"/>
  <c r="G30" i="2" l="1"/>
  <c r="L30" i="2" s="1"/>
  <c r="G32" i="2" l="1"/>
  <c r="L32" i="2" s="1"/>
  <c r="G34" i="2" l="1"/>
  <c r="L34" i="2" s="1"/>
  <c r="G35" i="2" l="1"/>
  <c r="L35" i="2" s="1"/>
  <c r="G36" i="2" l="1"/>
  <c r="L36" i="2" s="1"/>
  <c r="G37" i="2" l="1"/>
  <c r="L37" i="2" s="1"/>
  <c r="G39" i="2" l="1"/>
  <c r="L39" i="2" s="1"/>
  <c r="G40" i="2" l="1"/>
  <c r="L40" i="2" s="1"/>
  <c r="G41" i="2" l="1"/>
  <c r="L41" i="2" s="1"/>
  <c r="G42" i="2" l="1"/>
  <c r="L42" i="2" s="1"/>
  <c r="G45" i="2" l="1"/>
  <c r="L45" i="2" s="1"/>
  <c r="G47" i="2" l="1"/>
  <c r="L47" i="2" s="1"/>
  <c r="G48" i="2" l="1"/>
  <c r="L48" i="2" s="1"/>
  <c r="G49" i="2" l="1"/>
  <c r="L49" i="2" s="1"/>
  <c r="G50" i="2" l="1"/>
  <c r="L50" i="2" s="1"/>
  <c r="G51" i="2" l="1"/>
  <c r="L51" i="2" s="1"/>
  <c r="G52" i="2" l="1"/>
  <c r="L52" i="2" s="1"/>
  <c r="G53" i="2" l="1"/>
  <c r="L53" i="2" s="1"/>
  <c r="G54" i="2" l="1"/>
  <c r="L54" i="2" s="1"/>
  <c r="G57" i="2" l="1"/>
  <c r="L57" i="2" s="1"/>
  <c r="G58" i="2" l="1"/>
  <c r="L58" i="2" s="1"/>
  <c r="G59" i="2" l="1"/>
  <c r="L59" i="2" s="1"/>
  <c r="G60" i="2" l="1"/>
  <c r="L60" i="2" s="1"/>
  <c r="G61" i="2" l="1"/>
  <c r="L61" i="2" s="1"/>
  <c r="G62" i="2" l="1"/>
  <c r="L62" i="2" s="1"/>
  <c r="G63" i="2" l="1"/>
  <c r="L63" i="2" s="1"/>
  <c r="G64" i="2" l="1"/>
  <c r="L64" i="2" s="1"/>
  <c r="G65" i="2" l="1"/>
  <c r="L65" i="2" s="1"/>
  <c r="G66" i="2" l="1"/>
  <c r="L66" i="2" s="1"/>
  <c r="G68" i="2" l="1"/>
  <c r="L68" i="2" s="1"/>
  <c r="G69" i="2" l="1"/>
  <c r="L69" i="2" s="1"/>
  <c r="G72" i="2" l="1"/>
  <c r="L72" i="2" s="1"/>
  <c r="G73" i="2" l="1"/>
  <c r="L73" i="2" s="1"/>
  <c r="G74" i="2" l="1"/>
  <c r="L74" i="2" s="1"/>
  <c r="G76" i="2" l="1"/>
  <c r="L76" i="2" s="1"/>
  <c r="G77" i="2" l="1"/>
  <c r="L77" i="2" s="1"/>
  <c r="G78" i="2" l="1"/>
  <c r="L78" i="2" s="1"/>
  <c r="G81" i="2" l="1"/>
  <c r="L81" i="2" s="1"/>
  <c r="G82" i="2" l="1"/>
  <c r="L82" i="2" s="1"/>
  <c r="G83" i="2" l="1"/>
  <c r="L83" i="2" s="1"/>
  <c r="G84" i="2" l="1"/>
  <c r="L84" i="2" s="1"/>
  <c r="G85" i="2" l="1"/>
  <c r="L85" i="2" s="1"/>
  <c r="G86" i="2" l="1"/>
  <c r="L86" i="2" s="1"/>
  <c r="G87" i="2" l="1"/>
  <c r="L87" i="2" s="1"/>
  <c r="G88" i="2" l="1"/>
  <c r="L88" i="2" s="1"/>
  <c r="G90" i="2" l="1"/>
  <c r="L90" i="2" s="1"/>
  <c r="G92" i="2" l="1"/>
  <c r="L92" i="2" s="1"/>
  <c r="G93" i="2" l="1"/>
  <c r="L93" i="2" s="1"/>
  <c r="G95" i="2" l="1"/>
  <c r="L95" i="2" s="1"/>
  <c r="G97" i="2" l="1"/>
  <c r="L97" i="2" s="1"/>
  <c r="G98" i="2" l="1"/>
  <c r="L98" i="2" s="1"/>
  <c r="G102" i="2" l="1"/>
  <c r="L102" i="2" s="1"/>
  <c r="G103" i="2" l="1"/>
  <c r="L103" i="2" s="1"/>
  <c r="G104" i="2" l="1"/>
  <c r="L104" i="2" s="1"/>
  <c r="G106" i="2" l="1"/>
  <c r="L106" i="2" s="1"/>
  <c r="G107" i="2" l="1"/>
  <c r="L107" i="2" s="1"/>
  <c r="G108" i="2" l="1"/>
  <c r="L108" i="2" s="1"/>
  <c r="G109" i="2" l="1"/>
  <c r="L109" i="2" s="1"/>
  <c r="G110" i="2" l="1"/>
  <c r="L110" i="2" s="1"/>
  <c r="G111" i="2" l="1"/>
  <c r="L111" i="2" s="1"/>
  <c r="G112" i="2" l="1"/>
  <c r="L112" i="2" s="1"/>
  <c r="G113" i="2" l="1"/>
  <c r="L113" i="2" s="1"/>
  <c r="G114" i="2" l="1"/>
  <c r="L114" i="2" s="1"/>
  <c r="G115" i="2" l="1"/>
  <c r="L115" i="2" s="1"/>
  <c r="G117" i="2" l="1"/>
  <c r="L117" i="2" s="1"/>
  <c r="G118" i="2" l="1"/>
  <c r="L118" i="2" s="1"/>
  <c r="G119" i="2" l="1"/>
  <c r="L119" i="2" s="1"/>
  <c r="G120" i="2" l="1"/>
  <c r="L120" i="2" s="1"/>
  <c r="G121" i="2" l="1"/>
  <c r="L121" i="2" s="1"/>
  <c r="G122" i="2" l="1"/>
  <c r="L122" i="2" s="1"/>
  <c r="G123" i="2" l="1"/>
  <c r="L123" i="2" s="1"/>
  <c r="G125" i="2" l="1"/>
  <c r="L125" i="2" s="1"/>
  <c r="G126" i="2" l="1"/>
  <c r="L126" i="2" s="1"/>
  <c r="G127" i="2" l="1"/>
  <c r="L127" i="2" s="1"/>
  <c r="G129" i="2" l="1"/>
  <c r="L129" i="2" s="1"/>
  <c r="G130" i="2" l="1"/>
  <c r="L130" i="2" s="1"/>
  <c r="G131" i="2" l="1"/>
  <c r="L131" i="2" s="1"/>
  <c r="G132" i="2" l="1"/>
  <c r="L132" i="2" s="1"/>
  <c r="G133" i="2" l="1"/>
  <c r="L133" i="2" s="1"/>
  <c r="G134" i="2" l="1"/>
  <c r="L134" i="2" s="1"/>
  <c r="G135" i="2" l="1"/>
  <c r="L135" i="2" s="1"/>
  <c r="G136" i="2" l="1"/>
  <c r="L136" i="2" s="1"/>
  <c r="G140" i="2" l="1"/>
  <c r="L140" i="2" s="1"/>
  <c r="G141" i="2" l="1"/>
  <c r="L141" i="2" s="1"/>
  <c r="G142" i="2" l="1"/>
  <c r="L142" i="2" s="1"/>
  <c r="G143" i="2" l="1"/>
  <c r="L143" i="2" s="1"/>
  <c r="G144" i="2" l="1"/>
  <c r="L144" i="2" s="1"/>
  <c r="G145" i="2" l="1"/>
  <c r="L145" i="2" s="1"/>
  <c r="G147" i="2" l="1"/>
  <c r="L147" i="2" s="1"/>
  <c r="G148" i="2" l="1"/>
  <c r="L148" i="2" s="1"/>
  <c r="G149" i="2" l="1"/>
  <c r="L149" i="2" s="1"/>
  <c r="G150" i="2" l="1"/>
  <c r="L150" i="2" s="1"/>
  <c r="G151" i="2" l="1"/>
  <c r="L151" i="2" s="1"/>
  <c r="G153" i="2" l="1"/>
  <c r="L153" i="2" s="1"/>
  <c r="G154" i="2" l="1"/>
  <c r="L154" i="2" s="1"/>
  <c r="G155" i="2" l="1"/>
  <c r="L155" i="2" s="1"/>
  <c r="G158" i="2" l="1"/>
  <c r="L158" i="2" s="1"/>
  <c r="G159" i="2" l="1"/>
  <c r="L159" i="2" s="1"/>
  <c r="G162" i="2" l="1"/>
  <c r="L162" i="2" s="1"/>
  <c r="G163" i="2" l="1"/>
  <c r="L163" i="2" s="1"/>
  <c r="G164" i="2" l="1"/>
  <c r="L164" i="2" s="1"/>
  <c r="G165" i="2" l="1"/>
  <c r="L165" i="2" s="1"/>
  <c r="G166" i="2" l="1"/>
  <c r="L166" i="2" s="1"/>
  <c r="G168" i="2" l="1"/>
  <c r="L168" i="2" s="1"/>
  <c r="G169" i="2" l="1"/>
  <c r="L169" i="2" s="1"/>
  <c r="G170" i="2" l="1"/>
  <c r="L170" i="2" s="1"/>
  <c r="G172" i="2" l="1"/>
  <c r="L172" i="2" s="1"/>
  <c r="G173" i="2" l="1"/>
  <c r="L173" i="2" s="1"/>
  <c r="G174" i="2" l="1"/>
  <c r="L174" i="2" s="1"/>
  <c r="G175" i="2" l="1"/>
  <c r="L175" i="2" s="1"/>
  <c r="G176" i="2" l="1"/>
  <c r="L176" i="2" s="1"/>
  <c r="G177" i="2" l="1"/>
  <c r="L177" i="2" s="1"/>
  <c r="G178" i="2" l="1"/>
  <c r="L178" i="2" s="1"/>
  <c r="G179" i="2" l="1"/>
  <c r="L179" i="2" s="1"/>
  <c r="G180" i="2" l="1"/>
  <c r="L180" i="2" s="1"/>
  <c r="G181" i="2" l="1"/>
  <c r="L181" i="2" s="1"/>
  <c r="G182" i="2" l="1"/>
  <c r="L182" i="2" s="1"/>
  <c r="G184" i="2" l="1"/>
  <c r="L184" i="2" s="1"/>
  <c r="G185" i="2" l="1"/>
  <c r="L185" i="2" s="1"/>
  <c r="G187" i="2" l="1"/>
  <c r="L187" i="2" s="1"/>
  <c r="G188" i="2" l="1"/>
  <c r="L188" i="2" s="1"/>
  <c r="G189" i="2" l="1"/>
  <c r="L189" i="2" s="1"/>
  <c r="G190" i="2" l="1"/>
  <c r="L190" i="2" s="1"/>
  <c r="G191" i="2" l="1"/>
  <c r="L191" i="2" s="1"/>
  <c r="G192" i="2" l="1"/>
  <c r="L192" i="2" s="1"/>
  <c r="G194" i="2" l="1"/>
  <c r="L194" i="2" s="1"/>
  <c r="G195" i="2" l="1"/>
  <c r="L195" i="2" s="1"/>
  <c r="G196" i="2" l="1"/>
  <c r="L196" i="2" s="1"/>
  <c r="G197" i="2" l="1"/>
  <c r="L197" i="2" s="1"/>
  <c r="G199" i="2" l="1"/>
  <c r="L199" i="2" s="1"/>
  <c r="G200" i="2" l="1"/>
  <c r="L200" i="2" s="1"/>
  <c r="G201" i="2" l="1"/>
  <c r="L201" i="2" s="1"/>
  <c r="G204" i="2" l="1"/>
  <c r="L204" i="2" s="1"/>
  <c r="G205" i="2" l="1"/>
  <c r="L205" i="2" s="1"/>
  <c r="G207" i="2" l="1"/>
  <c r="L207" i="2" s="1"/>
  <c r="G208" i="2" l="1"/>
  <c r="L208" i="2" s="1"/>
  <c r="G209" i="2" l="1"/>
  <c r="L209" i="2" s="1"/>
  <c r="G210" i="2" l="1"/>
  <c r="L210" i="2" s="1"/>
  <c r="G211" i="2" l="1"/>
  <c r="L211" i="2" s="1"/>
  <c r="G212" i="2" l="1"/>
  <c r="L212" i="2" s="1"/>
  <c r="G213" i="2" l="1"/>
  <c r="L213" i="2" s="1"/>
  <c r="G215" i="2" l="1"/>
  <c r="L215" i="2" s="1"/>
  <c r="G216" i="2" l="1"/>
  <c r="L216" i="2" s="1"/>
  <c r="G217" i="2" l="1"/>
  <c r="L217" i="2" s="1"/>
  <c r="G218" i="2" l="1"/>
  <c r="L218" i="2" s="1"/>
  <c r="G219" i="2" l="1"/>
  <c r="L219" i="2" s="1"/>
  <c r="G220" i="2" l="1"/>
  <c r="L220" i="2" s="1"/>
  <c r="G221" i="2" l="1"/>
  <c r="L221" i="2" s="1"/>
  <c r="G222" i="2" l="1"/>
  <c r="L222" i="2" s="1"/>
  <c r="G223" i="2" l="1"/>
  <c r="L223" i="2" s="1"/>
  <c r="G224" i="2" l="1"/>
  <c r="L224" i="2" s="1"/>
  <c r="G225" i="2" l="1"/>
  <c r="L225" i="2" s="1"/>
  <c r="G228" i="2" l="1"/>
  <c r="L228" i="2" s="1"/>
  <c r="G229" i="2" l="1"/>
  <c r="L229" i="2" s="1"/>
  <c r="G230" i="2" l="1"/>
  <c r="L230" i="2" s="1"/>
  <c r="G231" i="2" l="1"/>
  <c r="L231" i="2" s="1"/>
  <c r="G232" i="2" l="1"/>
  <c r="L232" i="2" s="1"/>
  <c r="G233" i="2" l="1"/>
  <c r="L233" i="2" s="1"/>
  <c r="G234" i="2" l="1"/>
  <c r="L234" i="2" s="1"/>
  <c r="G235" i="2" l="1"/>
  <c r="L235" i="2" s="1"/>
  <c r="G238" i="2" l="1"/>
  <c r="L238" i="2" s="1"/>
  <c r="G240" i="2" l="1"/>
  <c r="L240" i="2" s="1"/>
  <c r="G241" i="2" l="1"/>
  <c r="L241" i="2" s="1"/>
  <c r="G242" i="2" l="1"/>
  <c r="L242" i="2" s="1"/>
  <c r="G243" i="2" l="1"/>
  <c r="L243" i="2" s="1"/>
  <c r="G245" i="2" l="1"/>
  <c r="L245" i="2" s="1"/>
  <c r="G246" i="2" l="1"/>
  <c r="L246" i="2" s="1"/>
  <c r="G247" i="2" l="1"/>
  <c r="L247" i="2" s="1"/>
  <c r="G248" i="2" l="1"/>
  <c r="L248" i="2" s="1"/>
  <c r="G250" i="2" l="1"/>
  <c r="L250" i="2" s="1"/>
  <c r="G251" i="2" l="1"/>
  <c r="L251" i="2" s="1"/>
  <c r="G252" i="2" l="1"/>
  <c r="L252" i="2" s="1"/>
  <c r="G253" i="2" l="1"/>
  <c r="L253" i="2" s="1"/>
  <c r="G254" i="2" l="1"/>
  <c r="L254" i="2" s="1"/>
  <c r="G255" i="2" l="1"/>
  <c r="L255" i="2" s="1"/>
  <c r="G256" i="2" l="1"/>
  <c r="L256" i="2" s="1"/>
  <c r="G257" i="2" l="1"/>
  <c r="L257" i="2" s="1"/>
  <c r="G259" i="2" l="1"/>
  <c r="L259" i="2" s="1"/>
  <c r="G260" i="2" l="1"/>
  <c r="L260" i="2" s="1"/>
  <c r="G261" i="2" l="1"/>
  <c r="L261" i="2" s="1"/>
  <c r="G263" i="2" l="1"/>
  <c r="L263" i="2" s="1"/>
  <c r="G265" i="2" l="1"/>
  <c r="L265" i="2" s="1"/>
  <c r="G267" i="2" l="1"/>
  <c r="L267" i="2" s="1"/>
  <c r="G268" i="2" l="1"/>
  <c r="L268" i="2" s="1"/>
  <c r="G269" i="2" l="1"/>
  <c r="L269" i="2" s="1"/>
  <c r="G271" i="2" l="1"/>
  <c r="L271" i="2" s="1"/>
  <c r="G273" i="2" l="1"/>
  <c r="L273" i="2" s="1"/>
  <c r="G274" i="2" l="1"/>
  <c r="L274" i="2" s="1"/>
  <c r="G275" i="2" l="1"/>
  <c r="L275" i="2" s="1"/>
  <c r="G276" i="2" l="1"/>
  <c r="L276" i="2" s="1"/>
  <c r="G277" i="2" l="1"/>
  <c r="L277" i="2" s="1"/>
  <c r="G278" i="2" l="1"/>
  <c r="L278" i="2" s="1"/>
  <c r="G279" i="2" l="1"/>
  <c r="L279" i="2" s="1"/>
  <c r="G280" i="2" l="1"/>
  <c r="L280" i="2" s="1"/>
  <c r="G283" i="2" l="1"/>
  <c r="L283" i="2" s="1"/>
  <c r="G284" i="2" l="1"/>
  <c r="L284" i="2" s="1"/>
  <c r="G285" i="2" l="1"/>
  <c r="L285" i="2" s="1"/>
  <c r="G286" i="2" l="1"/>
  <c r="L286" i="2" s="1"/>
  <c r="G288" i="2" l="1"/>
  <c r="L288" i="2" s="1"/>
  <c r="G289" i="2" l="1"/>
  <c r="L289" i="2" s="1"/>
  <c r="G290" i="2" l="1"/>
  <c r="L290" i="2" s="1"/>
  <c r="G291" i="2" l="1"/>
  <c r="L291" i="2" s="1"/>
  <c r="G293" i="2" l="1"/>
  <c r="L293" i="2" s="1"/>
  <c r="G294" i="2" l="1"/>
  <c r="L294" i="2" s="1"/>
  <c r="G295" i="2" l="1"/>
  <c r="L295" i="2" s="1"/>
  <c r="G296" i="2" l="1"/>
  <c r="L296" i="2" s="1"/>
  <c r="G297" i="2" l="1"/>
  <c r="L297" i="2" s="1"/>
  <c r="G298" i="2" l="1"/>
  <c r="L298" i="2" s="1"/>
  <c r="G299" i="2" l="1"/>
  <c r="L299" i="2" s="1"/>
  <c r="G301" i="2" l="1"/>
  <c r="L301" i="2" s="1"/>
  <c r="G302" i="2" l="1"/>
  <c r="L302" i="2" s="1"/>
  <c r="G305" i="2" l="1"/>
  <c r="L305" i="2" s="1"/>
  <c r="G306" i="2" l="1"/>
  <c r="L306" i="2" s="1"/>
  <c r="G307" i="2" l="1"/>
  <c r="L307" i="2" s="1"/>
  <c r="G308" i="2" l="1"/>
  <c r="L308" i="2" s="1"/>
  <c r="G310" i="2" l="1"/>
  <c r="L310" i="2" s="1"/>
  <c r="G311" i="2" l="1"/>
  <c r="L311" i="2" s="1"/>
  <c r="G312" i="2" l="1"/>
  <c r="L312" i="2" s="1"/>
  <c r="G313" i="2" l="1"/>
  <c r="L313" i="2" s="1"/>
  <c r="G314" i="2" l="1"/>
  <c r="L314" i="2" s="1"/>
  <c r="G315" i="2" l="1"/>
  <c r="L315" i="2" s="1"/>
  <c r="G316" i="2" l="1"/>
  <c r="L316" i="2" s="1"/>
  <c r="G317" i="2" l="1"/>
  <c r="L317" i="2" s="1"/>
  <c r="G319" i="2" l="1"/>
  <c r="L319" i="2" s="1"/>
  <c r="G321" i="2" l="1"/>
  <c r="L321" i="2" s="1"/>
  <c r="G322" i="2" l="1"/>
  <c r="L322" i="2" s="1"/>
  <c r="G323" i="2" l="1"/>
  <c r="L323" i="2" s="1"/>
  <c r="G324" i="2" l="1"/>
  <c r="L324" i="2" s="1"/>
  <c r="G326" i="2" l="1"/>
  <c r="L326" i="2" s="1"/>
  <c r="G327" i="2" l="1"/>
  <c r="L327" i="2" s="1"/>
  <c r="G328" i="2" l="1"/>
  <c r="L328" i="2" s="1"/>
  <c r="G329" i="2" l="1"/>
  <c r="L329" i="2" s="1"/>
  <c r="G330" i="2" l="1"/>
  <c r="L330" i="2" s="1"/>
  <c r="G331" i="2" l="1"/>
  <c r="L331" i="2" s="1"/>
  <c r="G333" i="2" l="1"/>
  <c r="L333" i="2" s="1"/>
  <c r="G334" i="2" l="1"/>
  <c r="L334" i="2" s="1"/>
  <c r="G335" i="2" l="1"/>
  <c r="L335" i="2" s="1"/>
  <c r="G337" i="2" l="1"/>
  <c r="L337" i="2" s="1"/>
  <c r="G338" i="2" l="1"/>
  <c r="L338" i="2" s="1"/>
  <c r="G339" i="2" l="1"/>
  <c r="L339" i="2" s="1"/>
  <c r="G340" i="2" l="1"/>
  <c r="L340" i="2" s="1"/>
  <c r="G341" i="2" l="1"/>
  <c r="L341" i="2" s="1"/>
  <c r="G342" i="2" l="1"/>
  <c r="L342" i="2" s="1"/>
  <c r="G343" i="2" l="1"/>
  <c r="L343" i="2" s="1"/>
  <c r="G344" i="2" l="1"/>
  <c r="L344" i="2" s="1"/>
  <c r="G345" i="2" l="1"/>
  <c r="L345" i="2" s="1"/>
  <c r="G346" i="2" l="1"/>
  <c r="L346" i="2" s="1"/>
  <c r="G347" i="2" l="1"/>
  <c r="L347" i="2" s="1"/>
  <c r="G348" i="2" l="1"/>
  <c r="L348" i="2" s="1"/>
  <c r="G349" i="2" l="1"/>
  <c r="L349" i="2" s="1"/>
  <c r="G350" i="2" l="1"/>
  <c r="L350" i="2" s="1"/>
  <c r="G351" i="2" l="1"/>
  <c r="L351" i="2" s="1"/>
  <c r="G352" i="2" l="1"/>
  <c r="L352" i="2" s="1"/>
  <c r="G353" i="2" l="1"/>
  <c r="L353" i="2" s="1"/>
  <c r="G354" i="2" l="1"/>
  <c r="L354" i="2" s="1"/>
  <c r="G357" i="2" l="1"/>
  <c r="L357" i="2" s="1"/>
  <c r="G358" i="2" l="1"/>
  <c r="L358" i="2" s="1"/>
  <c r="G360" i="2" l="1"/>
  <c r="L360" i="2" s="1"/>
  <c r="G361" i="2" l="1"/>
  <c r="L361" i="2" s="1"/>
  <c r="G362" i="2" l="1"/>
  <c r="L362" i="2" s="1"/>
  <c r="G365" i="2" l="1"/>
  <c r="L365" i="2" s="1"/>
  <c r="G366" i="2" l="1"/>
  <c r="L366" i="2" s="1"/>
  <c r="G367" i="2" l="1"/>
  <c r="L367" i="2" s="1"/>
  <c r="G368" i="2" l="1"/>
  <c r="L368" i="2" s="1"/>
  <c r="G369" i="2" l="1"/>
  <c r="L369" i="2" s="1"/>
  <c r="G370" i="2" l="1"/>
  <c r="L370" i="2" s="1"/>
  <c r="G371" i="2" l="1"/>
  <c r="L371" i="2" s="1"/>
  <c r="G372" i="2" l="1"/>
  <c r="L372" i="2" s="1"/>
  <c r="G373" i="2" l="1"/>
  <c r="L373" i="2" s="1"/>
  <c r="G375" i="2" l="1"/>
  <c r="L375" i="2" s="1"/>
  <c r="G376" i="2" l="1"/>
  <c r="L376" i="2" s="1"/>
  <c r="G377" i="2" l="1"/>
  <c r="L377" i="2" s="1"/>
  <c r="G378" i="2" l="1"/>
  <c r="L378" i="2" s="1"/>
  <c r="G380" i="2" l="1"/>
  <c r="L380" i="2" s="1"/>
  <c r="G381" i="2" l="1"/>
  <c r="L381" i="2" s="1"/>
  <c r="G382" i="2" l="1"/>
  <c r="L382" i="2" s="1"/>
  <c r="G384" i="2" l="1"/>
  <c r="L384" i="2" s="1"/>
  <c r="G385" i="2" l="1"/>
  <c r="L385" i="2" s="1"/>
  <c r="G386" i="2" l="1"/>
  <c r="L386" i="2" s="1"/>
  <c r="G387" i="2" l="1"/>
  <c r="L387" i="2" s="1"/>
  <c r="G388" i="2" l="1"/>
  <c r="L388" i="2" s="1"/>
  <c r="G389" i="2" l="1"/>
  <c r="L389" i="2" s="1"/>
  <c r="G390" i="2" l="1"/>
  <c r="L390" i="2" s="1"/>
  <c r="G391" i="2" l="1"/>
  <c r="L391" i="2" s="1"/>
  <c r="G392" i="2" l="1"/>
  <c r="L392" i="2" s="1"/>
  <c r="G394" i="2" l="1"/>
  <c r="L394" i="2" s="1"/>
  <c r="G395" i="2" l="1"/>
  <c r="L395" i="2" s="1"/>
  <c r="G396" i="2" l="1"/>
  <c r="L396" i="2" s="1"/>
  <c r="G397" i="2" l="1"/>
  <c r="L397" i="2" s="1"/>
  <c r="G398" i="2" l="1"/>
  <c r="L398" i="2" s="1"/>
  <c r="G400" i="2" l="1"/>
  <c r="L400" i="2" s="1"/>
  <c r="G401" i="2" l="1"/>
  <c r="L401" i="2" s="1"/>
  <c r="G402" i="2" l="1"/>
  <c r="L402" i="2" s="1"/>
  <c r="G403" i="2" l="1"/>
  <c r="L403" i="2" s="1"/>
  <c r="G405" i="2" l="1"/>
  <c r="L405" i="2" s="1"/>
  <c r="G406" i="2" l="1"/>
  <c r="L406" i="2" s="1"/>
  <c r="G407" i="2" l="1"/>
  <c r="L407" i="2" s="1"/>
  <c r="G408" i="2" l="1"/>
  <c r="L408" i="2" s="1"/>
  <c r="G409" i="2" l="1"/>
  <c r="L409" i="2" s="1"/>
  <c r="G410" i="2" l="1"/>
  <c r="L410" i="2" s="1"/>
  <c r="G411" i="2" l="1"/>
  <c r="L411" i="2" s="1"/>
  <c r="G412" i="2" l="1"/>
  <c r="L412" i="2" s="1"/>
  <c r="G413" i="2" l="1"/>
  <c r="L413" i="2" s="1"/>
  <c r="G414" i="2" l="1"/>
  <c r="L414" i="2" s="1"/>
  <c r="G415" i="2" l="1"/>
  <c r="L415" i="2" s="1"/>
  <c r="G417" i="2" l="1"/>
  <c r="L417" i="2" s="1"/>
  <c r="G420" i="2" l="1"/>
  <c r="L420" i="2" s="1"/>
  <c r="G421" i="2" l="1"/>
  <c r="L421" i="2" s="1"/>
  <c r="G422" i="2" l="1"/>
  <c r="L422" i="2" s="1"/>
  <c r="G423" i="2" l="1"/>
  <c r="L423" i="2" s="1"/>
  <c r="G424" i="2" l="1"/>
  <c r="L424" i="2" s="1"/>
  <c r="G426" i="2" l="1"/>
  <c r="L426" i="2" s="1"/>
  <c r="G427" i="2" l="1"/>
  <c r="L427" i="2" s="1"/>
  <c r="G428" i="2" l="1"/>
  <c r="L428" i="2" s="1"/>
  <c r="G429" i="2" l="1"/>
  <c r="L429" i="2" s="1"/>
  <c r="G430" i="2" l="1"/>
  <c r="L430" i="2" s="1"/>
  <c r="G431" i="2" l="1"/>
  <c r="L431" i="2" s="1"/>
  <c r="G432" i="2" l="1"/>
  <c r="L432" i="2" s="1"/>
  <c r="G433" i="2" l="1"/>
  <c r="L433" i="2" s="1"/>
  <c r="G434" i="2" l="1"/>
  <c r="L434" i="2" s="1"/>
  <c r="G435" i="2" l="1"/>
  <c r="L435" i="2" s="1"/>
  <c r="G436" i="2" l="1"/>
  <c r="L436" i="2" s="1"/>
  <c r="G437" i="2" l="1"/>
  <c r="L437" i="2" s="1"/>
  <c r="G438" i="2" l="1"/>
  <c r="L438" i="2" s="1"/>
  <c r="G439" i="2" l="1"/>
  <c r="L439" i="2" s="1"/>
  <c r="G440" i="2" l="1"/>
  <c r="L440" i="2" s="1"/>
  <c r="G442" i="2" l="1"/>
  <c r="L442" i="2" s="1"/>
  <c r="G443" i="2" l="1"/>
  <c r="L443" i="2" s="1"/>
  <c r="G444" i="2" l="1"/>
  <c r="L444" i="2" s="1"/>
  <c r="G445" i="2" l="1"/>
  <c r="L445" i="2" s="1"/>
  <c r="G446" i="2" l="1"/>
  <c r="L446" i="2" s="1"/>
  <c r="G447" i="2" l="1"/>
  <c r="L447" i="2" s="1"/>
  <c r="G448" i="2" l="1"/>
  <c r="L448" i="2" s="1"/>
  <c r="G449" i="2" l="1"/>
  <c r="L449" i="2" s="1"/>
  <c r="G450" i="2" l="1"/>
  <c r="L450" i="2" s="1"/>
  <c r="G451" i="2" l="1"/>
  <c r="L451" i="2" s="1"/>
  <c r="G453" i="2" l="1"/>
  <c r="L453" i="2" s="1"/>
  <c r="M2" i="2" s="1"/>
  <c r="G452" i="2"/>
  <c r="L452" i="2" s="1"/>
</calcChain>
</file>

<file path=xl/sharedStrings.xml><?xml version="1.0" encoding="utf-8"?>
<sst xmlns="http://schemas.openxmlformats.org/spreadsheetml/2006/main" count="458" uniqueCount="456">
  <si>
    <t>Alexander</t>
  </si>
  <si>
    <t>Ptolemy</t>
  </si>
  <si>
    <t>Antiochus</t>
  </si>
  <si>
    <t>Seleucus</t>
  </si>
  <si>
    <t>training_images/Seleucus/1977.158.628.obv.width175.jpg</t>
  </si>
  <si>
    <t>training_images/Antiochus/1992.54.1383.obv.width175.jpg</t>
  </si>
  <si>
    <t>training_images/Antiochus/1992.54.1393.obv.width175.jpg</t>
  </si>
  <si>
    <t>training_images/Alexander/1944.100.30155.obv.width175.jpg</t>
  </si>
  <si>
    <t>training_images/Antiochus/1992.54.1359.obv.width175.jpg</t>
  </si>
  <si>
    <t>training_images/Ptolemy/1974.26.5405.obv.width175.jpg</t>
  </si>
  <si>
    <t>training_images/Seleucus/1944.100.73515.obv.width175.jpg</t>
  </si>
  <si>
    <t>training_images/Seleucus/1944.100.73477.obv.width175.jpg</t>
  </si>
  <si>
    <t>training_images/Antiochus/1944.100.73676.obv.width175.jpg</t>
  </si>
  <si>
    <t>training_images/Alexander/1944.100.80471.obv.width175.jpg</t>
  </si>
  <si>
    <t>training_images/Alexander/1944.100.28732.obv.width175.jpg</t>
  </si>
  <si>
    <t>training_images/Ptolemy/1986.78.1035.obv.width175.jpg</t>
  </si>
  <si>
    <t>training_images/Alexander/1944.100.80463.obv.width175.jpg</t>
  </si>
  <si>
    <t>training_images/Ptolemy/1944.100.75480.obv.width175.jpg</t>
  </si>
  <si>
    <t>training_images/Alexander/1951.116.37.obv.width175.jpg</t>
  </si>
  <si>
    <t>training_images/Alexander/1944.100.12806.obv.width175.jpg</t>
  </si>
  <si>
    <t>training_images/Ptolemy/1944.100.75524.obv.width175.jpg</t>
  </si>
  <si>
    <t>training_images/Seleucus/1944.100.77054.obv.width175.jpg</t>
  </si>
  <si>
    <t>training_images/Seleucus/1944.100.44902.obv.width175.jpg</t>
  </si>
  <si>
    <t>training_images/Alexander/1944.100.12846.obv.width175.jpg</t>
  </si>
  <si>
    <t>training_images/Alexander/1944.100.12334.obv.width175.jpg</t>
  </si>
  <si>
    <t>training_images/Alexander/1944.100.12369.obv.width175.jpg</t>
  </si>
  <si>
    <t>training_images/Alexander/1944.100.29562.obv.width175.jpg</t>
  </si>
  <si>
    <t>training_images/Ptolemy/1944.100.75586.obv.width175.jpg</t>
  </si>
  <si>
    <t>training_images/Antiochus/1944.100.75189.obv.width175.jpg</t>
  </si>
  <si>
    <t>training_images/Seleucus/1944.100.72105.obv.width175.jpg</t>
  </si>
  <si>
    <t>training_images/Ptolemy/1944.100.75693.obv.width175.jpg</t>
  </si>
  <si>
    <t>training_images/Seleucus/1944.100.73472.obv.width175.jpg</t>
  </si>
  <si>
    <t>training_images/Alexander/1944.100.28738.obv.width175.jpg</t>
  </si>
  <si>
    <t>training_images/Antiochus/1944.100.75180.obv.width175.jpg</t>
  </si>
  <si>
    <t>training_images/Ptolemy/1944.100.75648.obv.width175.jpg</t>
  </si>
  <si>
    <t>training_images/Antiochus/1944.100.73683.obv.width175.jpg</t>
  </si>
  <si>
    <t>training_images/Seleucus/1945.70.2.obv.width175.jpg</t>
  </si>
  <si>
    <t>training_images/Alexander/1944.100.32117.obv.width175.jpg</t>
  </si>
  <si>
    <t>training_images/Alexander/1944.100.27592.obv.width175.jpg</t>
  </si>
  <si>
    <t>training_images/Seleucus/1944.100.45766.obv.width175.jpg</t>
  </si>
  <si>
    <t>training_images/Antiochus/1944.100.73682.obv.width175.jpg</t>
  </si>
  <si>
    <t>training_images/Seleucus/1944.100.45764.obv.width175.jpg</t>
  </si>
  <si>
    <t>training_images/Alexander/1944.100.33611.obv.width175.jpg</t>
  </si>
  <si>
    <t>training_images/Ptolemy/1974.26.5392.obv.width175.jpg</t>
  </si>
  <si>
    <t>training_images/Seleucus/1944.100.44936.obv.width175.jpg</t>
  </si>
  <si>
    <t>training_images/Antiochus/1944.100.75151.obv.width175.jpg</t>
  </si>
  <si>
    <t>training_images/Antiochus/1944.100.73389.obv.width175.jpg</t>
  </si>
  <si>
    <t>training_images/Seleucus/1944.100.73486.obv.width175.jpg</t>
  </si>
  <si>
    <t>training_images/Antiochus/1944.100.73397.obv.width175.jpg</t>
  </si>
  <si>
    <t>training_images/Ptolemy/1974.26.5416.obv.width175.jpg</t>
  </si>
  <si>
    <t>training_images/Seleucus/1954.97.4.obv.width175.jpg</t>
  </si>
  <si>
    <t>training_images/Alexander/1947.98.360.obv.width175.jpg</t>
  </si>
  <si>
    <t>training_images/Alexander/1944.100.26915.obv.width175.jpg</t>
  </si>
  <si>
    <t>training_images/Ptolemy/1944.100.35672.obv.width175.jpg</t>
  </si>
  <si>
    <t>training_images/Ptolemy/1994.157.17.obv.width175.jpg</t>
  </si>
  <si>
    <t>training_images/Ptolemy/1944.100.75620.obv.width175.jpg</t>
  </si>
  <si>
    <t>training_images/Alexander/1944.100.34923.obv.width175.jpg</t>
  </si>
  <si>
    <t>training_images/Antiochus/1944.100.74184.obv.width175.jpg</t>
  </si>
  <si>
    <t>training_images/Antiochus/1944.100.78218.obv.width175.jpg</t>
  </si>
  <si>
    <t>training_images/Alexander/1944.100.80365.obv.width175.jpg</t>
  </si>
  <si>
    <t>training_images/Alexander/1944.100.80201.obv.width175.jpg</t>
  </si>
  <si>
    <t>training_images/Ptolemy/1974.26.5301.obv.width175.jpg</t>
  </si>
  <si>
    <t>training_images/Ptolemy/1974.26.5330.obv.width175.jpg</t>
  </si>
  <si>
    <t>training_images/Alexander/1951.116.42.obv.width175.jpg</t>
  </si>
  <si>
    <t>training_images/Seleucus/1999.30.23.obv.width175.jpg</t>
  </si>
  <si>
    <t>training_images/Ptolemy/1927.165.62.obv.width175.jpg</t>
  </si>
  <si>
    <t>training_images/Seleucus/1944.100.44941.obv.width175.jpg</t>
  </si>
  <si>
    <t>training_images/Ptolemy/1944.100.75807.obv.width175.jpg</t>
  </si>
  <si>
    <t>training_images/Ptolemy/1944.100.75702.obv.width175.jpg</t>
  </si>
  <si>
    <t>training_images/Antiochus/1944.100.75147.obv.width175.jpg</t>
  </si>
  <si>
    <t>training_images/Ptolemy/1944.100.75556.obv.width175.jpg</t>
  </si>
  <si>
    <t>training_images/Ptolemy/1944.100.75582.obv.width175.jpg</t>
  </si>
  <si>
    <t>training_images/Antiochus/1944.100.73406.obv.width175.jpg</t>
  </si>
  <si>
    <t>training_images/Antiochus/1944.100.78060.obv.width175.jpg</t>
  </si>
  <si>
    <t>training_images/Ptolemy/1944.100.75825.obv.width175.jpg</t>
  </si>
  <si>
    <t>training_images/Seleucus/1944.100.74958.obv.width175.jpg</t>
  </si>
  <si>
    <t>training_images/Alexander/1944.100.31057.obv.width175.jpg</t>
  </si>
  <si>
    <t>training_images/Antiochus/1944.100.73693.obv.width175.jpg</t>
  </si>
  <si>
    <t>training_images/Ptolemy/1951.116.379.obv.width175.jpg</t>
  </si>
  <si>
    <t>training_images/Ptolemy/1944.100.75875.obv.width175.jpg</t>
  </si>
  <si>
    <t>training_images/Ptolemy/1944.100.75577.obv.width175.jpg</t>
  </si>
  <si>
    <t>training_images/Antiochus/1944.100.73666.obv.width175.jpg</t>
  </si>
  <si>
    <t>training_images/Antiochus/1944.100.77035.obv.width175.jpg</t>
  </si>
  <si>
    <t>training_images/Ptolemy/1974.26.5324.obv.width175.jpg</t>
  </si>
  <si>
    <t>training_images/Seleucus/1944.100.45002.obv.width175.jpg</t>
  </si>
  <si>
    <t>training_images/Ptolemy/1944.100.35678.obv.width175.jpg</t>
  </si>
  <si>
    <t>training_images/Seleucus/1944.100.77104.obv.width175.jpg</t>
  </si>
  <si>
    <t>training_images/Ptolemy/1944.100.75695.obv.width175.jpg</t>
  </si>
  <si>
    <t>training_images/Seleucus/1944.100.72225.obv.width175.jpg</t>
  </si>
  <si>
    <t>training_images/Seleucus/1944.100.77087.obv.width175.jpg</t>
  </si>
  <si>
    <t>training_images/Seleucus/1944.100.73448.obv.width175.jpg</t>
  </si>
  <si>
    <t>training_images/Antiochus/1944.100.73679.obv.width175.jpg</t>
  </si>
  <si>
    <t>training_images/Alexander/1944.100.27584.obv.width175.jpg</t>
  </si>
  <si>
    <t>training_images/Antiochus/1944.100.73650.obv.width175.jpg</t>
  </si>
  <si>
    <t>training_images/Seleucus/1944.100.82734.obv.width175.jpg</t>
  </si>
  <si>
    <t>training_images/Alexander/1962.139.434.obv.width175.jpg</t>
  </si>
  <si>
    <t>training_images/Antiochus/1944.100.74186.obv.width175.jpg</t>
  </si>
  <si>
    <t>training_images/Ptolemy/1984.5.101.obv.width175.jpg</t>
  </si>
  <si>
    <t>training_images/Antiochus/1910.88.58.obv.width175.jpg</t>
  </si>
  <si>
    <t>training_images/Seleucus/1944.100.44947.obv.width175.jpg</t>
  </si>
  <si>
    <t>training_images/Seleucus/1966.153.1.obv.width175.jpg</t>
  </si>
  <si>
    <t>training_images/Antiochus/1992.54.1380.obv.width175.jpg</t>
  </si>
  <si>
    <t>training_images/Antiochus/1944.100.75165.obv.width175.jpg</t>
  </si>
  <si>
    <t>training_images/Antiochus/1992.54.1368.obv.width175.jpg</t>
  </si>
  <si>
    <t>training_images/Alexander/1962.139.358.obv.width175.jpg</t>
  </si>
  <si>
    <t>training_images/Ptolemy/1944.100.75672.obv.width175.jpg</t>
  </si>
  <si>
    <t>training_images/Alexander/1974.26.6163.obv.width175.jpg</t>
  </si>
  <si>
    <t>training_images/Antiochus/1944.100.75153.obv.width175.jpg</t>
  </si>
  <si>
    <t>training_images/Seleucus/1944.100.73431.obv.width175.jpg</t>
  </si>
  <si>
    <t>training_images/Ptolemy/1944.100.75646.obv.width175.jpg</t>
  </si>
  <si>
    <t>training_images/Seleucus/1944.100.44877.obv.width175.jpg</t>
  </si>
  <si>
    <t>training_images/Alexander/1944.100.80173.obv.width175.jpg</t>
  </si>
  <si>
    <t>training_images/Alexander/1944.100.27497.obv.width175.jpg</t>
  </si>
  <si>
    <t>training_images/Seleucus/1984.117.5.obv.width175.jpg</t>
  </si>
  <si>
    <t>training_images/Ptolemy/1944.100.75593.obv.width175.jpg</t>
  </si>
  <si>
    <t>training_images/Seleucus/1944.100.74994.obv.width175.jpg</t>
  </si>
  <si>
    <t>training_images/Alexander/1944.100.26802.obv.width175.jpg</t>
  </si>
  <si>
    <t>training_images/Ptolemy/1944.100.75829.obv.width175.jpg</t>
  </si>
  <si>
    <t>training_images/Antiochus/1944.100.77362.obv.width175.jpg</t>
  </si>
  <si>
    <t>training_images/Seleucus/1944.100.78138.obv.width175.jpg</t>
  </si>
  <si>
    <t>training_images/Alexander/1944.100.29287.obv.width175.jpg</t>
  </si>
  <si>
    <t>training_images/Seleucus/1944.100.73465.obv.width175.jpg</t>
  </si>
  <si>
    <t>training_images/Seleucus/1944.100.44954.obv.width175.jpg</t>
  </si>
  <si>
    <t>training_images/Seleucus/1950.65.1.obv.width175.jpg</t>
  </si>
  <si>
    <t>training_images/Seleucus/1944.100.75017.obv.width175.jpg</t>
  </si>
  <si>
    <t>training_images/Seleucus/1992.54.1247.obv.width175.jpg</t>
  </si>
  <si>
    <t>training_images/Antiochus/1944.100.77372.obv.width175.jpg</t>
  </si>
  <si>
    <t>training_images/Ptolemy/1957.172.1269.obv.width175.jpg</t>
  </si>
  <si>
    <t>training_images/Seleucus/1964.255.10.obv.width175.jpg</t>
  </si>
  <si>
    <t>training_images/Ptolemy/1944.100.75726.obv.width175.jpg</t>
  </si>
  <si>
    <t>training_images/Antiochus/1992.54.1389.obv.width175.jpg</t>
  </si>
  <si>
    <t>training_images/Ptolemy/1944.100.75607.obv.width175.jpg</t>
  </si>
  <si>
    <t>training_images/Ptolemy/1944.100.75599.obv.width175.jpg</t>
  </si>
  <si>
    <t>training_images/Alexander/1944.100.31656.obv.width175.jpg</t>
  </si>
  <si>
    <t>training_images/Ptolemy/1944.100.75567.obv.width175.jpg</t>
  </si>
  <si>
    <t>training_images/Seleucus/1944.100.75011.obv.width175.jpg</t>
  </si>
  <si>
    <t>training_images/Ptolemy/1944.100.75813.obv.width175.jpg</t>
  </si>
  <si>
    <t>training_images/Seleucus/1944.100.44921.obv.width175.jpg</t>
  </si>
  <si>
    <t>training_images/Alexander/1944.100.26627.obv.width175.jpg</t>
  </si>
  <si>
    <t>training_images/Antiochus/1944.100.75156.obv.width175.jpg</t>
  </si>
  <si>
    <t>training_images/Antiochus/1944.100.75209.obv.width175.jpg</t>
  </si>
  <si>
    <t>training_images/Antiochus/1944.100.73662.obv.width175.jpg</t>
  </si>
  <si>
    <t>training_images/Alexander/1944.100.28026.obv.width175.jpg</t>
  </si>
  <si>
    <t>training_images/Ptolemy/1974.26.5345.obv.width175.jpg</t>
  </si>
  <si>
    <t>training_images/Seleucus/1992.54.1262.obv.width175.jpg</t>
  </si>
  <si>
    <t>training_images/Seleucus/1944.100.74121.obv.width175.jpg</t>
  </si>
  <si>
    <t>training_images/Seleucus/1944.100.44915.obv.width175.jpg</t>
  </si>
  <si>
    <t>training_images/Ptolemy/1944.100.75470.obv.width175.jpg</t>
  </si>
  <si>
    <t>training_images/Antiochus/1944.100.77354.obv.width175.jpg</t>
  </si>
  <si>
    <t>training_images/Seleucus/1944.100.72101.obv.width175.jpg</t>
  </si>
  <si>
    <t>training_images/Ptolemy/1944.100.75635.obv.width175.jpg</t>
  </si>
  <si>
    <t>training_images/Ptolemy/1944.100.75603.obv.width175.jpg</t>
  </si>
  <si>
    <t>training_images/Ptolemy/1944.100.75619.obv.width175.jpg</t>
  </si>
  <si>
    <t>training_images/Seleucus/1944.100.44920.obv.width175.jpg</t>
  </si>
  <si>
    <t>training_images/Antiochus/1944.100.74329.obv.width175.jpg</t>
  </si>
  <si>
    <t>training_images/Ptolemy/1944.100.75841.obv.width175.jpg</t>
  </si>
  <si>
    <t>training_images/Ptolemy/1944.100.75685.obv.width175.jpg</t>
  </si>
  <si>
    <t>training_images/Alexander/1944.100.35623.obv.width175.jpg</t>
  </si>
  <si>
    <t>training_images/Antiochus/1952.11.2.obv.width175.jpg</t>
  </si>
  <si>
    <t>training_images/Antiochus/1944.100.73409.obv.width175.jpg</t>
  </si>
  <si>
    <t>training_images/Ptolemy/1944.100.75625.obv.width175.jpg</t>
  </si>
  <si>
    <t>training_images/Alexander/1944.100.35360.obv.width175.jpg</t>
  </si>
  <si>
    <t>training_images/Antiochus/1976.261.2.obv.width175.jpg</t>
  </si>
  <si>
    <t>training_images/Antiochus/1944.100.77025.obv.width175.jpg</t>
  </si>
  <si>
    <t>training_images/Alexander/1952.123.15.obv.width175.jpg</t>
  </si>
  <si>
    <t>training_images/Ptolemy/1974.26.5337.obv.width175.jpg</t>
  </si>
  <si>
    <t>training_images/Seleucus/1944.100.74109.obv.width175.jpg</t>
  </si>
  <si>
    <t>training_images/Ptolemy/1974.26.5297.obv.width175.jpg</t>
  </si>
  <si>
    <t>training_images/Seleucus/1944.100.44959.obv.width175.jpg</t>
  </si>
  <si>
    <t>training_images/Antiochus/1944.100.75208.obv.width175.jpg</t>
  </si>
  <si>
    <t>training_images/Ptolemy/1974.26.5382.obv.width175.jpg</t>
  </si>
  <si>
    <t>training_images/Ptolemy/1994.157.11.obv.width175.jpg</t>
  </si>
  <si>
    <t>training_images/Seleucus/1974.95.211.obv.width175.jpg</t>
  </si>
  <si>
    <t>training_images/Antiochus/1910.88.57.obv.width175.jpg</t>
  </si>
  <si>
    <t>training_images/Alexander/1944.100.34232.obv.width175.jpg</t>
  </si>
  <si>
    <t>training_images/Seleucus/1944.100.77094.obv.width175.jpg</t>
  </si>
  <si>
    <t>training_images/Seleucus/0000.999.35130.obv.width175.jpg</t>
  </si>
  <si>
    <t>training_images/Ptolemy/1944.100.75453.obv.width175.jpg</t>
  </si>
  <si>
    <t>training_images/Ptolemy/1944.100.75496.obv.width175.jpg</t>
  </si>
  <si>
    <t>training_images/Ptolemy/1944.100.75650.obv.width175.jpg</t>
  </si>
  <si>
    <t>training_images/Seleucus/1944.100.72226.obv.width175.jpg</t>
  </si>
  <si>
    <t>training_images/Alexander/1964.42.46.obv.width175.jpg</t>
  </si>
  <si>
    <t>training_images/Ptolemy/1944.100.75609.obv.width175.jpg</t>
  </si>
  <si>
    <t>training_images/Seleucus/1944.100.72100.obv.width175.jpg</t>
  </si>
  <si>
    <t>training_images/Alexander/1944.100.31125.obv.width175.jpg</t>
  </si>
  <si>
    <t>training_images/Antiochus/1944.100.75202.obv.width175.jpg</t>
  </si>
  <si>
    <t>training_images/Ptolemy/1974.26.5404.obv.width175.jpg</t>
  </si>
  <si>
    <t>training_images/Seleucus/1944.100.72270.obv.width175.jpg</t>
  </si>
  <si>
    <t>training_images/Antiochus/1992.54.1366.obv.width175.jpg</t>
  </si>
  <si>
    <t>training_images/Seleucus/1944.100.75004.obv.width175.jpg</t>
  </si>
  <si>
    <t>training_images/Ptolemy/1944.100.75828.obv.width175.jpg</t>
  </si>
  <si>
    <t>training_images/Alexander/1944.100.29881.obv.width175.jpg</t>
  </si>
  <si>
    <t>training_images/Alexander/1962.139.419.obv.width175.jpg</t>
  </si>
  <si>
    <t>training_images/Seleucus/1944.100.75013.obv.width175.jpg</t>
  </si>
  <si>
    <t>training_images/Seleucus/1944.100.75014.obv.width175.jpg</t>
  </si>
  <si>
    <t>training_images/Antiochus/1944.100.77366.obv.width175.jpg</t>
  </si>
  <si>
    <t>training_images/Ptolemy/1944.100.35660.obv.width175.jpg</t>
  </si>
  <si>
    <t>training_images/Alexander/1954.227.1.obv.width175.jpg</t>
  </si>
  <si>
    <t>training_images/Alexander/1944.100.80540.obv.width175.jpg</t>
  </si>
  <si>
    <t>training_images/Ptolemy/1944.100.35661.obv.width175.jpg</t>
  </si>
  <si>
    <t>training_images/Antiochus/1949.163.971.obv.width175.jpg</t>
  </si>
  <si>
    <t>training_images/Ptolemy/0000.999.42700.obv.width175.jpg</t>
  </si>
  <si>
    <t>training_images/Seleucus/1917.11.4.obv.width175.jpg</t>
  </si>
  <si>
    <t>training_images/Alexander/1947.98.113.obv.width175.jpg</t>
  </si>
  <si>
    <t>training_images/Antiochus/1944.100.71900.obv.width175.jpg</t>
  </si>
  <si>
    <t>training_images/Antiochus/1944.100.71883.obv.width175.jpg</t>
  </si>
  <si>
    <t>training_images/Alexander/1944.100.12234.obv.width175.jpg</t>
  </si>
  <si>
    <t>training_images/Alexander/1944.100.28075.obv.width175.jpg</t>
  </si>
  <si>
    <t>training_images/Antiochus/1944.100.54038.obv.width175.jpg</t>
  </si>
  <si>
    <t>training_images/Ptolemy/1974.26.5329.obv.width175.jpg</t>
  </si>
  <si>
    <t>training_images/Seleucus/1971.329.1.obv.width175.jpg</t>
  </si>
  <si>
    <t>training_images/Ptolemy/1974.26.5365.obv.width175.jpg</t>
  </si>
  <si>
    <t>training_images/Alexander/1944.100.26826.obv.width175.jpg</t>
  </si>
  <si>
    <t>training_images/Ptolemy/1944.100.75824.obv.width175.jpg</t>
  </si>
  <si>
    <t>training_images/Ptolemy/1952.142.436.obv.width175.jpg</t>
  </si>
  <si>
    <t>training_images/Ptolemy/1974.26.5427.obv.width175.jpg</t>
  </si>
  <si>
    <t>training_images/Antiochus/1992.54.1372.obv.width175.jpg</t>
  </si>
  <si>
    <t>training_images/Ptolemy/1944.100.75531.obv.width175.jpg</t>
  </si>
  <si>
    <t>training_images/Alexander/1944.100.84498.obv.width175.jpg</t>
  </si>
  <si>
    <t>training_images/Alexander/1944.100.80499.obv.width175.jpg</t>
  </si>
  <si>
    <t>training_images/Ptolemy/1944.100.75682.obv.width175.jpg</t>
  </si>
  <si>
    <t>training_images/Ptolemy/1944.100.75514.obv.width175.jpg</t>
  </si>
  <si>
    <t>training_images/Alexander/1944.100.80221.obv.width175.jpg</t>
  </si>
  <si>
    <t>training_images/Alexander/2002.11.246.obv.width175.jpg</t>
  </si>
  <si>
    <t>training_images/Ptolemy/1944.100.75840.obv.width175.jpg</t>
  </si>
  <si>
    <t>training_images/Seleucus/1944.38.1.obv.width175.jpg</t>
  </si>
  <si>
    <t>training_images/Seleucus/1944.100.78030.obv.width175.jpg</t>
  </si>
  <si>
    <t>training_images/Alexander/1944.100.85466.obv.width175.jpg</t>
  </si>
  <si>
    <t>training_images/Antiochus/1944.100.71887.obv.width175.jpg</t>
  </si>
  <si>
    <t>training_images/Antiochus/1917.11.17.obv.width175.jpg</t>
  </si>
  <si>
    <t>training_images/Alexander/1944.100.12341.obv.width175.jpg</t>
  </si>
  <si>
    <t>training_images/Alexander/2002.11.174.obv.width175.jpg</t>
  </si>
  <si>
    <t>training_images/Seleucus/1944.100.34961.obv.width175.jpg</t>
  </si>
  <si>
    <t>training_images/Ptolemy/1944.100.35684.obv.width175.jpg</t>
  </si>
  <si>
    <t>training_images/Alexander/1944.100.35327.obv.width175.jpg</t>
  </si>
  <si>
    <t>training_images/Alexander/1944.100.27641.obv.width175.jpg</t>
  </si>
  <si>
    <t>training_images/Alexander/1911.47.1.obv.width175.jpg</t>
  </si>
  <si>
    <t>training_images/Alexander/1944.100.33597.obv.width175.jpg</t>
  </si>
  <si>
    <t>training_images/Antiochus/1992.54.1379.obv.width175.jpg</t>
  </si>
  <si>
    <t>training_images/Antiochus/1992.54.1391.obv.width175.jpg</t>
  </si>
  <si>
    <t>training_images/Ptolemy/1944.100.75741.obv.width175.jpg</t>
  </si>
  <si>
    <t>training_images/Antiochus/1944.100.77360.obv.width175.jpg</t>
  </si>
  <si>
    <t>training_images/Seleucus/1944.100.72106.obv.width175.jpg</t>
  </si>
  <si>
    <t>training_images/Ptolemy/1974.26.5306.obv.width175.jpg</t>
  </si>
  <si>
    <t>training_images/Seleucus/1944.100.72110.obv.width175.jpg</t>
  </si>
  <si>
    <t>training_images/Alexander/1987.25.18.obv.width175.jpg</t>
  </si>
  <si>
    <t>training_images/Antiochus/1944.100.77355.obv.width175.jpg</t>
  </si>
  <si>
    <t>training_images/Alexander/1944.100.34211.obv.width175.jpg</t>
  </si>
  <si>
    <t>training_images/Seleucus/1944.100.74265.obv.width175.jpg</t>
  </si>
  <si>
    <t>training_images/Alexander/1944.100.26419.obv.width175.jpg</t>
  </si>
  <si>
    <t>training_images/Ptolemy/1974.26.5317.obv.width175.jpg</t>
  </si>
  <si>
    <t>training_images/Antiochus/1944.100.78058.obv.width175.jpg</t>
  </si>
  <si>
    <t>training_images/Alexander/1947.98.279.obv.width175.jpg</t>
  </si>
  <si>
    <t>training_images/Ptolemy/1974.26.5389.obv.width175.jpg</t>
  </si>
  <si>
    <t>training_images/Ptolemy/1974.26.583.obv.width175.jpg</t>
  </si>
  <si>
    <t>training_images/Ptolemy/1952.142.435.obv.width175.jpg</t>
  </si>
  <si>
    <t>training_images/Seleucus/1944.100.72227.obv.width175.jpg</t>
  </si>
  <si>
    <t>training_images/Ptolemy/1944.100.75856.obv.width175.jpg</t>
  </si>
  <si>
    <t>training_images/Alexander/1962.139.385.obv.width175.jpg</t>
  </si>
  <si>
    <t>training_images/Alexander/1944.100.27753.obv.width175.jpg</t>
  </si>
  <si>
    <t>training_images/Antiochus/1944.100.77359.obv.width175.jpg</t>
  </si>
  <si>
    <t>training_images/Ptolemy/1944.100.75601.obv.width175.jpg</t>
  </si>
  <si>
    <t>training_images/Seleucus/1944.100.44933.obv.width175.jpg</t>
  </si>
  <si>
    <t>training_images/Alexander/1947.98.359.obv.width175.jpg</t>
  </si>
  <si>
    <t>training_images/Antiochus/1944.100.71899.obv.width175.jpg</t>
  </si>
  <si>
    <t>training_images/Ptolemy/1944.100.75493.obv.width175.jpg</t>
  </si>
  <si>
    <t>training_images/Antiochus/1944.100.78220.obv.width175.jpg</t>
  </si>
  <si>
    <t>training_images/Alexander/1944.100.31642.obv.width175.jpg</t>
  </si>
  <si>
    <t>training_images/Antiochus/1992.54.1342.obv.width175.jpg</t>
  </si>
  <si>
    <t>training_images/Seleucus/1944.100.73351.obv.width175.jpg</t>
  </si>
  <si>
    <t>training_images/Ptolemy/1944.100.75472.obv.width175.jpg</t>
  </si>
  <si>
    <t>training_images/Seleucus/1944.100.74959.obv.width175.jpg</t>
  </si>
  <si>
    <t>training_images/Antiochus/1908.115.36.obv.width175.jpg</t>
  </si>
  <si>
    <t>training_images/Seleucus/1944.100.73470.obv.width175.jpg</t>
  </si>
  <si>
    <t>training_images/Antiochus/1944.100.74183.obv.width175.jpg</t>
  </si>
  <si>
    <t>training_images/Ptolemy/1974.26.5312.obv.width175.jpg</t>
  </si>
  <si>
    <t>training_images/Seleucus/1971.329.2.obv.width175.jpg</t>
  </si>
  <si>
    <t>training_images/Ptolemy/1944.100.75610.obv.width175.jpg</t>
  </si>
  <si>
    <t>training_images/Seleucus/1944.100.72269.obv.width175.jpg</t>
  </si>
  <si>
    <t>training_images/Alexander/1944.100.80610.obv.width175.jpg</t>
  </si>
  <si>
    <t>training_images/Ptolemy/1994.157.19.obv.width175.jpg</t>
  </si>
  <si>
    <t>training_images/Alexander/1944.100.35287.obv.width175.jpg</t>
  </si>
  <si>
    <t>training_images/Ptolemy/1944.100.75677.obv.width175.jpg</t>
  </si>
  <si>
    <t>training_images/Antiochus/1982.175.13.obv.width175.jpg</t>
  </si>
  <si>
    <t>training_images/Antiochus/1944.100.74315.obv.width175.jpg</t>
  </si>
  <si>
    <t>training_images/Ptolemy/1944.100.75505.obv.width175.jpg</t>
  </si>
  <si>
    <t>training_images/Ptolemy/1944.100.75701.obv.width175.jpg</t>
  </si>
  <si>
    <t>training_images/Alexander/1944.100.29307.obv.width175.jpg</t>
  </si>
  <si>
    <t>training_images/Ptolemy/1944.100.75564.obv.width175.jpg</t>
  </si>
  <si>
    <t>training_images/Antiochus/1944.100.73402.obv.width175.jpg</t>
  </si>
  <si>
    <t>training_images/Seleucus/1944.100.72108.obv.width175.jpg</t>
  </si>
  <si>
    <t>training_images/Seleucus/1944.100.78150.obv.width175.jpg</t>
  </si>
  <si>
    <t>training_images/Alexander/1944.100.33577.obv.width175.jpg</t>
  </si>
  <si>
    <t>training_images/Seleucus/1944.100.44876.obv.width175.jpg</t>
  </si>
  <si>
    <t>training_images/Antiochus/1944.100.73694.obv.width175.jpg</t>
  </si>
  <si>
    <t>training_images/Seleucus/1944.100.73483.obv.width175.jpg</t>
  </si>
  <si>
    <t>training_images/Seleucus/1944.100.44960.obv.width175.jpg</t>
  </si>
  <si>
    <t>training_images/Seleucus/1944.100.44925.obv.width175.jpg</t>
  </si>
  <si>
    <t>training_images/Alexander/1944.100.34099.obv.width175.jpg</t>
  </si>
  <si>
    <t>training_images/Ptolemy/1974.26.5353.obv.width175.jpg</t>
  </si>
  <si>
    <t>training_images/Ptolemy/1944.100.75589.obv.width175.jpg</t>
  </si>
  <si>
    <t>training_images/Ptolemy/1944.100.35669.obv.width175.jpg</t>
  </si>
  <si>
    <t>training_images/Antiochus/1984.65.106.obv.width175.jpg</t>
  </si>
  <si>
    <t>training_images/Ptolemy/1944.100.75573.obv.width175.jpg</t>
  </si>
  <si>
    <t>training_images/Alexander/1944.100.34163.obv.width175.jpg</t>
  </si>
  <si>
    <t>training_images/Antiochus/1917.11.8.obv.width175.jpg</t>
  </si>
  <si>
    <t>training_images/Antiochus/1944.100.77021.obv.width175.jpg</t>
  </si>
  <si>
    <t>training_images/Ptolemy/1944.100.75715.obv.width175.jpg</t>
  </si>
  <si>
    <t>training_images/Ptolemy/1944.100.75749.obv.width175.jpg</t>
  </si>
  <si>
    <t>training_images/Ptolemy/1974.26.5441.obv.width175.jpg</t>
  </si>
  <si>
    <t>training_images/Alexander/1944.100.31845.obv.width175.jpg</t>
  </si>
  <si>
    <t>training_images/Antiochus/1944.100.71880.obv.width175.jpg</t>
  </si>
  <si>
    <t>training_images/Alexander/1944.100.80513.obv.width175.jpg</t>
  </si>
  <si>
    <t>training_images/Alexander/1944.100.33516.obv.width175.jpg</t>
  </si>
  <si>
    <t>training_images/Alexander/1944.100.80237.obv.width175.jpg</t>
  </si>
  <si>
    <t>training_images/Alexander/1944.100.80520.obv.width175.jpg</t>
  </si>
  <si>
    <t>training_images/Ptolemy/1944.100.75837.obv.width175.jpg</t>
  </si>
  <si>
    <t>training_images/Seleucus/1944.100.34898.obv.width175.jpg</t>
  </si>
  <si>
    <t>training_images/Seleucus/1944.100.44889.obv.width175.jpg</t>
  </si>
  <si>
    <t>training_images/Seleucus/1992.54.1265.obv.width175.jpg</t>
  </si>
  <si>
    <t>training_images/Antiochus/1944.100.73649.obv.width175.jpg</t>
  </si>
  <si>
    <t>training_images/Ptolemy/1974.26.5342.obv.width175.jpg</t>
  </si>
  <si>
    <t>training_images/Antiochus/1944.100.78227.obv.width175.jpg</t>
  </si>
  <si>
    <t>training_images/Alexander/1962.139.474.obv.width175.jpg</t>
  </si>
  <si>
    <t>training_images/Seleucus/1944.100.45125.obv.width175.jpg</t>
  </si>
  <si>
    <t>training_images/Ptolemy/1944.100.75498.obv.width175.jpg</t>
  </si>
  <si>
    <t>training_images/Alexander/1944.100.29548.obv.width175.jpg</t>
  </si>
  <si>
    <t>training_images/Antiochus/1944.100.74269.obv.width175.jpg</t>
  </si>
  <si>
    <t>training_images/Ptolemy/1944.100.35693.obv.width175.jpg</t>
  </si>
  <si>
    <t>training_images/Alexander/1944.100.12254.obv.width175.jpg</t>
  </si>
  <si>
    <t>training_images/Alexander/1947.98.15.obv.width175.jpg</t>
  </si>
  <si>
    <t>training_images/Alexander/1974.26.565.obv.width175.jpg</t>
  </si>
  <si>
    <t>training_images/Ptolemy/1944.100.75587.obv.width175.jpg</t>
  </si>
  <si>
    <t>training_images/Seleucus/1944.100.44946.obv.width175.jpg</t>
  </si>
  <si>
    <t>training_images/Antiochus/1944.100.74321.obv.width175.jpg</t>
  </si>
  <si>
    <t>training_images/Ptolemy/1944.100.75861.obv.width175.jpg</t>
  </si>
  <si>
    <t>training_images/Alexander/1944.100.27655.obv.width175.jpg</t>
  </si>
  <si>
    <t>training_images/Ptolemy/1974.26.5302.obv.width175.jpg</t>
  </si>
  <si>
    <t>training_images/Antiochus/1944.100.71895.obv.width175.jpg</t>
  </si>
  <si>
    <t>training_images/Ptolemy/1974.26.5294.obv.width175.jpg</t>
  </si>
  <si>
    <t>training_images/Alexander/1944.100.82720.obv.width175.jpg</t>
  </si>
  <si>
    <t>training_images/Seleucus/1944.100.74170.obv.width175.jpg</t>
  </si>
  <si>
    <t>training_images/Alexander/1962.139.440.obv.width175.jpg</t>
  </si>
  <si>
    <t>training_images/Seleucus/1967.152.301.obv.width175.jpg</t>
  </si>
  <si>
    <t>training_images/Seleucus/1967.152.675.obv.width175.jpg</t>
  </si>
  <si>
    <t>training_images/Seleucus/1980.149.4.obv.width175.jpg</t>
  </si>
  <si>
    <t>training_images/Seleucus/1944.100.77079.obv.width175.jpg</t>
  </si>
  <si>
    <t>training_images/Alexander/1944.100.26690.obv.width175.jpg</t>
  </si>
  <si>
    <t>training_images/Seleucus/1944.100.78143.obv.width175.jpg</t>
  </si>
  <si>
    <t>training_images/Alexander/1944.100.80399.obv.width175.jpg</t>
  </si>
  <si>
    <t>training_images/Ptolemy/1944.100.75797.obv.width175.jpg</t>
  </si>
  <si>
    <t>training_images/Alexander/1944.100.34281.obv.width175.jpg</t>
  </si>
  <si>
    <t>training_images/Ptolemy/1944.100.75723.obv.width175.jpg</t>
  </si>
  <si>
    <t>training_images/Ptolemy/1944.100.75781.obv.width175.jpg</t>
  </si>
  <si>
    <t>training_images/Alexander/1944.100.80317.obv.width175.jpg</t>
  </si>
  <si>
    <t>training_images/Seleucus/1944.100.74127.obv.width175.jpg</t>
  </si>
  <si>
    <t>training_images/Alexander/1944.100.26769.obv.width175.jpg</t>
  </si>
  <si>
    <t>training_images/Antiochus/1984.65.108.obv.width175.jpg</t>
  </si>
  <si>
    <t>training_images/Antiochus/1944.100.75176.obv.width175.jpg</t>
  </si>
  <si>
    <t>training_images/Alexander/1944.100.34153.obv.width175.jpg</t>
  </si>
  <si>
    <t>training_images/Seleucus/1944.100.74251.obv.width175.jpg</t>
  </si>
  <si>
    <t>training_images/Antiochus/1944.100.74324.obv.width175.jpg</t>
  </si>
  <si>
    <t>training_images/Alexander/1944.100.34092.obv.width175.jpg</t>
  </si>
  <si>
    <t>training_images/Seleucus/1944.100.78148.obv.width175.jpg</t>
  </si>
  <si>
    <t>training_images/Ptolemy/1974.26.5288.obv.width175.jpg</t>
  </si>
  <si>
    <t>training_images/Antiochus/1944.100.75193.obv.width175.jpg</t>
  </si>
  <si>
    <t>training_images/Antiochus/1972.34.3.obv.width175.jpg</t>
  </si>
  <si>
    <t>training_images/Ptolemy/1944.100.75849.obv.width175.jpg</t>
  </si>
  <si>
    <t>training_images/Seleucus/1944.100.44955.obv.width175.jpg</t>
  </si>
  <si>
    <t>training_images/Alexander/1944.100.33452.obv.width175.jpg</t>
  </si>
  <si>
    <t>training_images/Alexander/1944.100.12977.obv.width175.jpg</t>
  </si>
  <si>
    <t>training_images/Ptolemy/1944.100.35690.obv.width175.jpg</t>
  </si>
  <si>
    <t>training_images/Ptolemy/1944.100.75473.obv.width175.jpg</t>
  </si>
  <si>
    <t>training_images/Seleucus/1940.193.1.obv.width175.jpg</t>
  </si>
  <si>
    <t>training_images/Alexander/1944.100.12247.obv.width175.jpg</t>
  </si>
  <si>
    <t>training_images/Seleucus/1992.54.1245.obv.width175.jpg</t>
  </si>
  <si>
    <t>training_images/Antiochus/1944.100.77033.obv.width175.jpg</t>
  </si>
  <si>
    <t>training_images/Seleucus/1944.100.73358.obv.width175.jpg</t>
  </si>
  <si>
    <t>training_images/Alexander/1944.100.80492.obv.width175.jpg</t>
  </si>
  <si>
    <t>training_images/Ptolemy/1944.100.75578.obv.width175.jpg</t>
  </si>
  <si>
    <t>training_images/Seleucus/1944.100.74992.obv.width175.jpg</t>
  </si>
  <si>
    <t>training_images/Antiochus/1992.54.1374.obv.width175.jpg</t>
  </si>
  <si>
    <t>training_images/Ptolemy/1944.100.35692.obv.width175.jpg</t>
  </si>
  <si>
    <t>training_images/Alexander/1944.100.31865.obv.width175.jpg</t>
  </si>
  <si>
    <t>training_images/Ptolemy/1944.100.75606.obv.width175.jpg</t>
  </si>
  <si>
    <t>training_images/Antiochus/1944.100.74313.obv.width175.jpg</t>
  </si>
  <si>
    <t>training_images/Seleucus/1944.100.73442.obv.width175.jpg</t>
  </si>
  <si>
    <t>training_images/Alexander/1934.74.22.obv.width175.jpg</t>
  </si>
  <si>
    <t>training_images/Ptolemy/1944.100.75770.obv.width175.jpg</t>
  </si>
  <si>
    <t>training_images/Ptolemy/1974.26.5291.obv.width175.jpg</t>
  </si>
  <si>
    <t>training_images/Alexander/1944.100.27682.obv.width175.jpg</t>
  </si>
  <si>
    <t>training_images/Alexander/1944.100.34294.obv.width175.jpg</t>
  </si>
  <si>
    <t>training_images/Seleucus/1944.100.73484.obv.width175.jpg</t>
  </si>
  <si>
    <t>training_images/Seleucus/1944.100.74267.obv.width175.jpg</t>
  </si>
  <si>
    <t>training_images/Ptolemy/1944.100.75706.obv.width175.jpg</t>
  </si>
  <si>
    <t>training_images/Antiochus/1948.19.2332.obv.width175.jpg</t>
  </si>
  <si>
    <t>training_images/Seleucus/1944.100.78136.obv.width175.jpg</t>
  </si>
  <si>
    <t>training_images/Ptolemy/1974.26.5322.obv.width175.jpg</t>
  </si>
  <si>
    <t>training_images/Alexander/1957.172.1193.obv.width175.jpg</t>
  </si>
  <si>
    <t>training_images/Ptolemy/1944.100.75707.obv.width175.jpg</t>
  </si>
  <si>
    <t>training_images/Seleucus/1944.100.74260.obv.width175.jpg</t>
  </si>
  <si>
    <t>training_images/Antiochus/1944.100.73658.obv.width175.jpg</t>
  </si>
  <si>
    <t>training_images/Ptolemy/1944.100.75773.obv.width175.jpg</t>
  </si>
  <si>
    <t>training_images/Alexander/1962.139.460.obv.width175.jpg</t>
  </si>
  <si>
    <t>training_images/Ptolemy/1944.100.75497.obv.width175.jpg</t>
  </si>
  <si>
    <t>training_images/Seleucus/1944.100.74128.obv.width175.jpg</t>
  </si>
  <si>
    <t>training_images/Antiochus/1951.140.3.obv.width175.jpg</t>
  </si>
  <si>
    <t>training_images/Alexander/1944.100.35313.obv.width175.jpg</t>
  </si>
  <si>
    <t>training_images/Alexander/1944.100.31819.obv.width175.jpg</t>
  </si>
  <si>
    <t>training_images/Alexander/1944.100.45254.obv.width175.jpg</t>
  </si>
  <si>
    <t>training_images/Alexander/1944.100.35579.obv.width175.jpg</t>
  </si>
  <si>
    <t>training_images/Ptolemy/1944.100.75783.obv.width175.jpg</t>
  </si>
  <si>
    <t>training_images/Seleucus/1977.158.633.obv.width175.jpg</t>
  </si>
  <si>
    <t>training_images/Seleucus/1944.100.44952.obv.width175.jpg</t>
  </si>
  <si>
    <t>training_images/Alexander/1944.100.80309.obv.width175.jpg</t>
  </si>
  <si>
    <t>training_images/Alexander/1944.100.27732.obv.width175.jpg</t>
  </si>
  <si>
    <t>training_images/Seleucus/1944.100.44900.obv.width175.jpg</t>
  </si>
  <si>
    <t>training_images/Ptolemy/1944.100.75817.obv.width175.jpg</t>
  </si>
  <si>
    <t>training_images/Antiochus/1944.100.75183.obv.width175.jpg</t>
  </si>
  <si>
    <t>training_images/Ptolemy/1944.100.75848.obv.width175.jpg</t>
  </si>
  <si>
    <t>training_images/Antiochus/1944.100.75200.obv.width175.jpg</t>
  </si>
  <si>
    <t>training_images/Antiochus/1944.100.75194.obv.width175.jpg</t>
  </si>
  <si>
    <t>training_images/Alexander/1944.100.26922.obv.width175.jpg</t>
  </si>
  <si>
    <t>training_images/Seleucus/1944.100.34967.obv.width175.jpg</t>
  </si>
  <si>
    <t>training_images/Alexander/2002.11.125.obv.width175.jpg</t>
  </si>
  <si>
    <t>training_images/Seleucus/1944.100.74956.obv.width175.jpg</t>
  </si>
  <si>
    <t>training_images/Ptolemy/1944.100.75838.obv.width175.jpg</t>
  </si>
  <si>
    <t>training_images/Antiochus/1944.100.77028.obv.width175.jpg</t>
  </si>
  <si>
    <t>training_images/Alexander/1944.100.29820.obv.width175.jpg</t>
  </si>
  <si>
    <t>training_images/Ptolemy/1944.100.75774.obv.width175.jpg</t>
  </si>
  <si>
    <t>training_images/Alexander/1944.100.26874.obv.width175.jpg</t>
  </si>
  <si>
    <t>training_images/Seleucus/1944.100.73352.obv.width175.jpg</t>
  </si>
  <si>
    <t>training_images/Ptolemy/1944.100.75504.obv.width175.jpg</t>
  </si>
  <si>
    <t>training_images/Seleucus/1944.100.74104.obv.width175.jpg</t>
  </si>
  <si>
    <t>training_images/Ptolemy/1974.26.5376.obv.width175.jpg</t>
  </si>
  <si>
    <t>training_images/Seleucus/2008.16.1.obv.width175.jpg</t>
  </si>
  <si>
    <t>training_images/Alexander/1944.100.12853.obv.width175.jpg</t>
  </si>
  <si>
    <t>training_images/Seleucus/1944.100.77053.obv.width175.jpg</t>
  </si>
  <si>
    <t>training_images/Alexander/1944.100.80589.obv.width175.jpg</t>
  </si>
  <si>
    <t>training_images/Seleucus/1944.100.45767.obv.width175.jpg</t>
  </si>
  <si>
    <t>training_images/Ptolemy/1944.100.35668.obv.width175.jpg</t>
  </si>
  <si>
    <t>training_images/Ptolemy/1944.100.75747.obv.width175.jpg</t>
  </si>
  <si>
    <t>training_images/Alexander/1944.100.26958.obv.width175.jpg</t>
  </si>
  <si>
    <t>training_images/Antiochus/1948.55.3.obv.width175.jpg</t>
  </si>
  <si>
    <t>training_images/Ptolemy/1974.26.5358.obv.width175.jpg</t>
  </si>
  <si>
    <t>training_images/Alexander/1944.100.26651.obv.width175.jpg</t>
  </si>
  <si>
    <t>training_images/Alexander/1944.100.12984.obv.width175.jpg</t>
  </si>
  <si>
    <t>training_images/Seleucus/1956.181.11.obv.width175.jpg</t>
  </si>
  <si>
    <t>training_images/Alexander/1944.100.26854.obv.width175.jpg</t>
  </si>
  <si>
    <t>training_images/Seleucus/1944.100.44922.obv.width175.jpg</t>
  </si>
  <si>
    <t>training_images/Ptolemy/1974.26.5388.obv.width175.jpg</t>
  </si>
  <si>
    <t>training_images/Ptolemy/1944.100.75490.obv.width175.jpg</t>
  </si>
  <si>
    <t>training_images/Seleucus/1953.150.31.obv.width175.jpg</t>
  </si>
  <si>
    <t>training_images/Seleucus/1944.100.44927.obv.width175.jpg</t>
  </si>
  <si>
    <t>training_images/Ptolemy/1944.100.35704.obv.width175.jpg</t>
  </si>
  <si>
    <t>training_images/Ptolemy/1944.100.75727.obv.width175.jpg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</si>
</sst>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454"/>
  <sheetViews>
    <sheetView topLeftCell="A442" zoomScale="120" zoomScaleNormal="120" workbookViewId="0">
      <selection activeCell="A442" sqref="A1:XFD1048576"/>
    </sheetView>
  </sheetViews>
  <sheetFormatPr baseColWidth="10" defaultRowHeight="16" x14ac:dyDescent="0.2"/>
  <cols>
    <col min="1" max="1" width="53.1640625" bestFit="1" customWidth="1"/>
    <col min="5" max="5" width="18.6640625" customWidth="1"/>
  </cols>
  <sheetData>
    <row r="2" spans="2:7" x14ac:dyDescent="0.2">
      <c r="B2" s="1"/>
      <c r="C2" s="1"/>
      <c r="D2" s="1"/>
      <c r="E2" s="1"/>
      <c r="G2" s="1"/>
    </row>
    <row r="3" spans="2:7" x14ac:dyDescent="0.2">
      <c r="B3" s="1"/>
      <c r="C3" s="1"/>
      <c r="D3" s="1"/>
      <c r="E3" s="1"/>
      <c r="G3" s="1"/>
    </row>
    <row r="4" spans="2:7" x14ac:dyDescent="0.2">
      <c r="B4" s="1"/>
      <c r="C4" s="1"/>
      <c r="D4" s="1"/>
      <c r="E4" s="1"/>
    </row>
    <row r="5" spans="2:7" x14ac:dyDescent="0.2">
      <c r="B5" s="1"/>
      <c r="C5" s="1"/>
      <c r="D5" s="1"/>
      <c r="E5" s="1"/>
    </row>
    <row r="6" spans="2:7" x14ac:dyDescent="0.2">
      <c r="B6" s="1"/>
      <c r="C6" s="1"/>
      <c r="D6" s="1"/>
      <c r="E6" s="1"/>
    </row>
    <row r="7" spans="2:7" x14ac:dyDescent="0.2">
      <c r="B7" s="1"/>
      <c r="C7" s="1"/>
      <c r="D7" s="1"/>
      <c r="E7" s="1"/>
    </row>
    <row r="8" spans="2:7" x14ac:dyDescent="0.2">
      <c r="B8" s="1"/>
      <c r="C8" s="1"/>
      <c r="D8" s="1"/>
      <c r="E8" s="1"/>
    </row>
    <row r="9" spans="2:7" x14ac:dyDescent="0.2">
      <c r="B9" s="1"/>
      <c r="C9" s="1"/>
      <c r="D9" s="1"/>
      <c r="E9" s="1"/>
    </row>
    <row r="10" spans="2:7" x14ac:dyDescent="0.2">
      <c r="B10" s="1"/>
      <c r="C10" s="1"/>
      <c r="D10" s="1"/>
      <c r="E10" s="1"/>
    </row>
    <row r="11" spans="2:7" x14ac:dyDescent="0.2">
      <c r="B11" s="1"/>
      <c r="C11" s="1"/>
      <c r="D11" s="1"/>
      <c r="E11" s="1"/>
    </row>
    <row r="12" spans="2:7" x14ac:dyDescent="0.2">
      <c r="B12" s="1"/>
      <c r="C12" s="1"/>
      <c r="D12" s="1"/>
      <c r="E12" s="1"/>
    </row>
    <row r="13" spans="2:7" x14ac:dyDescent="0.2">
      <c r="B13" s="1"/>
      <c r="C13" s="1"/>
      <c r="D13" s="1"/>
      <c r="E13" s="1"/>
    </row>
    <row r="14" spans="2:7" x14ac:dyDescent="0.2">
      <c r="B14" s="1"/>
      <c r="C14" s="1"/>
      <c r="D14" s="1"/>
      <c r="E14" s="1"/>
    </row>
    <row r="15" spans="2:7" x14ac:dyDescent="0.2">
      <c r="B15" s="1"/>
      <c r="C15" s="1"/>
      <c r="D15" s="1"/>
      <c r="E15" s="1"/>
    </row>
    <row r="16" spans="2:7" x14ac:dyDescent="0.2">
      <c r="B16" s="1"/>
      <c r="C16" s="1"/>
      <c r="D16" s="1"/>
      <c r="E16" s="1"/>
    </row>
    <row r="17" spans="2:5" x14ac:dyDescent="0.2">
      <c r="B17" s="1"/>
      <c r="C17" s="1"/>
      <c r="D17" s="1"/>
      <c r="E17" s="1"/>
    </row>
    <row r="18" spans="2:5" x14ac:dyDescent="0.2">
      <c r="B18" s="1"/>
      <c r="C18" s="1"/>
      <c r="D18" s="1"/>
      <c r="E18" s="1"/>
    </row>
    <row r="19" spans="2:5" x14ac:dyDescent="0.2">
      <c r="B19" s="1"/>
      <c r="C19" s="1"/>
      <c r="D19" s="1"/>
      <c r="E19" s="1"/>
    </row>
    <row r="20" spans="2:5" x14ac:dyDescent="0.2">
      <c r="B20" s="1"/>
      <c r="C20" s="1"/>
      <c r="D20" s="1"/>
      <c r="E20" s="1"/>
    </row>
    <row r="21" spans="2:5" x14ac:dyDescent="0.2">
      <c r="B21" s="1"/>
      <c r="C21" s="1"/>
      <c r="D21" s="1"/>
      <c r="E21" s="1"/>
    </row>
    <row r="22" spans="2:5" x14ac:dyDescent="0.2">
      <c r="B22" s="1"/>
      <c r="C22" s="1"/>
      <c r="D22" s="1"/>
      <c r="E22" s="1"/>
    </row>
    <row r="23" spans="2:5" x14ac:dyDescent="0.2">
      <c r="B23" s="1"/>
      <c r="C23" s="1"/>
      <c r="D23" s="1"/>
      <c r="E23" s="1"/>
    </row>
    <row r="24" spans="2:5" x14ac:dyDescent="0.2">
      <c r="B24" s="1"/>
      <c r="C24" s="1"/>
      <c r="D24" s="1"/>
      <c r="E24" s="1"/>
    </row>
    <row r="25" spans="2:5" x14ac:dyDescent="0.2">
      <c r="B25" s="1"/>
      <c r="C25" s="1"/>
      <c r="D25" s="1"/>
      <c r="E25" s="1"/>
    </row>
    <row r="26" spans="2:5" x14ac:dyDescent="0.2">
      <c r="B26" s="1"/>
      <c r="C26" s="1"/>
      <c r="D26" s="1"/>
      <c r="E26" s="1"/>
    </row>
    <row r="27" spans="2:5" x14ac:dyDescent="0.2">
      <c r="B27" s="1"/>
      <c r="C27" s="1"/>
      <c r="D27" s="1"/>
      <c r="E27" s="1"/>
    </row>
    <row r="28" spans="2:5" x14ac:dyDescent="0.2">
      <c r="B28" s="1"/>
      <c r="C28" s="1"/>
      <c r="D28" s="1"/>
      <c r="E28" s="1"/>
    </row>
    <row r="29" spans="2:5" x14ac:dyDescent="0.2">
      <c r="B29" s="1"/>
      <c r="C29" s="1"/>
      <c r="D29" s="1"/>
      <c r="E29" s="1"/>
    </row>
    <row r="30" spans="2:5" x14ac:dyDescent="0.2">
      <c r="B30" s="1"/>
      <c r="C30" s="1"/>
      <c r="D30" s="1"/>
      <c r="E30" s="1"/>
    </row>
    <row r="31" spans="2:5" x14ac:dyDescent="0.2">
      <c r="B31" s="1"/>
      <c r="C31" s="1"/>
      <c r="D31" s="1"/>
      <c r="E31" s="1"/>
    </row>
    <row r="32" spans="2:5" x14ac:dyDescent="0.2">
      <c r="B32" s="1"/>
      <c r="C32" s="1"/>
      <c r="D32" s="1"/>
      <c r="E32" s="1"/>
    </row>
    <row r="33" spans="2:5" x14ac:dyDescent="0.2">
      <c r="B33" s="1"/>
      <c r="C33" s="1"/>
      <c r="D33" s="1"/>
      <c r="E33" s="1"/>
    </row>
    <row r="34" spans="2:5" x14ac:dyDescent="0.2">
      <c r="B34" s="1"/>
      <c r="C34" s="1"/>
      <c r="D34" s="1"/>
      <c r="E34" s="1"/>
    </row>
    <row r="35" spans="2:5" x14ac:dyDescent="0.2">
      <c r="B35" s="1"/>
      <c r="C35" s="1"/>
      <c r="D35" s="1"/>
      <c r="E35" s="1"/>
    </row>
    <row r="36" spans="2:5" x14ac:dyDescent="0.2">
      <c r="B36" s="1"/>
      <c r="C36" s="1"/>
      <c r="D36" s="1"/>
      <c r="E36" s="1"/>
    </row>
    <row r="37" spans="2:5" x14ac:dyDescent="0.2">
      <c r="B37" s="1"/>
      <c r="C37" s="1"/>
      <c r="D37" s="1"/>
      <c r="E37" s="1"/>
    </row>
    <row r="38" spans="2:5" x14ac:dyDescent="0.2">
      <c r="B38" s="1"/>
      <c r="C38" s="1"/>
      <c r="D38" s="1"/>
      <c r="E38" s="1"/>
    </row>
    <row r="39" spans="2:5" x14ac:dyDescent="0.2">
      <c r="B39" s="1"/>
      <c r="C39" s="1"/>
      <c r="D39" s="1"/>
      <c r="E39" s="1"/>
    </row>
    <row r="40" spans="2:5" x14ac:dyDescent="0.2">
      <c r="B40" s="1"/>
      <c r="C40" s="1"/>
      <c r="D40" s="1"/>
      <c r="E40" s="1"/>
    </row>
    <row r="41" spans="2:5" x14ac:dyDescent="0.2">
      <c r="B41" s="1"/>
      <c r="C41" s="1"/>
      <c r="D41" s="1"/>
      <c r="E41" s="1"/>
    </row>
    <row r="42" spans="2:5" x14ac:dyDescent="0.2">
      <c r="B42" s="1"/>
      <c r="C42" s="1"/>
      <c r="D42" s="1"/>
      <c r="E42" s="1"/>
    </row>
    <row r="43" spans="2:5" x14ac:dyDescent="0.2">
      <c r="B43" s="1"/>
      <c r="C43" s="1"/>
      <c r="D43" s="1"/>
      <c r="E43" s="1"/>
    </row>
    <row r="44" spans="2:5" x14ac:dyDescent="0.2">
      <c r="B44" s="1"/>
      <c r="C44" s="1"/>
      <c r="D44" s="1"/>
      <c r="E44" s="1"/>
    </row>
    <row r="45" spans="2:5" x14ac:dyDescent="0.2">
      <c r="B45" s="1"/>
      <c r="C45" s="1"/>
      <c r="D45" s="1"/>
      <c r="E45" s="1"/>
    </row>
    <row r="46" spans="2:5" x14ac:dyDescent="0.2">
      <c r="B46" s="1"/>
      <c r="C46" s="1"/>
      <c r="D46" s="1"/>
      <c r="E46" s="1"/>
    </row>
    <row r="47" spans="2:5" x14ac:dyDescent="0.2">
      <c r="B47" s="1"/>
      <c r="C47" s="1"/>
      <c r="D47" s="1"/>
      <c r="E47" s="1"/>
    </row>
    <row r="48" spans="2:5" x14ac:dyDescent="0.2">
      <c r="B48" s="1"/>
      <c r="C48" s="1"/>
      <c r="D48" s="1"/>
      <c r="E48" s="1"/>
    </row>
    <row r="49" spans="2:5" x14ac:dyDescent="0.2">
      <c r="B49" s="1"/>
      <c r="C49" s="1"/>
      <c r="D49" s="1"/>
      <c r="E49" s="1"/>
    </row>
    <row r="50" spans="2:5" x14ac:dyDescent="0.2">
      <c r="B50" s="1"/>
      <c r="C50" s="1"/>
      <c r="D50" s="1"/>
      <c r="E50" s="1"/>
    </row>
    <row r="51" spans="2:5" x14ac:dyDescent="0.2">
      <c r="B51" s="1"/>
      <c r="C51" s="1"/>
      <c r="D51" s="1"/>
      <c r="E51" s="1"/>
    </row>
    <row r="52" spans="2:5" x14ac:dyDescent="0.2">
      <c r="B52" s="1"/>
      <c r="C52" s="1"/>
      <c r="D52" s="1"/>
      <c r="E52" s="1"/>
    </row>
    <row r="53" spans="2:5" x14ac:dyDescent="0.2">
      <c r="B53" s="1"/>
      <c r="C53" s="1"/>
      <c r="D53" s="1"/>
      <c r="E53" s="1"/>
    </row>
    <row r="54" spans="2:5" x14ac:dyDescent="0.2">
      <c r="B54" s="1"/>
      <c r="C54" s="1"/>
      <c r="D54" s="1"/>
      <c r="E54" s="1"/>
    </row>
    <row r="55" spans="2:5" x14ac:dyDescent="0.2">
      <c r="B55" s="1"/>
      <c r="C55" s="1"/>
      <c r="D55" s="1"/>
      <c r="E55" s="1"/>
    </row>
    <row r="56" spans="2:5" x14ac:dyDescent="0.2">
      <c r="B56" s="1"/>
      <c r="C56" s="1"/>
      <c r="D56" s="1"/>
      <c r="E56" s="1"/>
    </row>
    <row r="57" spans="2:5" x14ac:dyDescent="0.2">
      <c r="B57" s="1"/>
      <c r="C57" s="1"/>
      <c r="D57" s="1"/>
      <c r="E57" s="1"/>
    </row>
    <row r="58" spans="2:5" x14ac:dyDescent="0.2">
      <c r="B58" s="1"/>
      <c r="C58" s="1"/>
      <c r="D58" s="1"/>
      <c r="E58" s="1"/>
    </row>
    <row r="59" spans="2:5" x14ac:dyDescent="0.2">
      <c r="B59" s="1"/>
      <c r="C59" s="1"/>
      <c r="D59" s="1"/>
      <c r="E59" s="1"/>
    </row>
    <row r="60" spans="2:5" x14ac:dyDescent="0.2">
      <c r="B60" s="1"/>
      <c r="C60" s="1"/>
      <c r="D60" s="1"/>
      <c r="E60" s="1"/>
    </row>
    <row r="61" spans="2:5" x14ac:dyDescent="0.2">
      <c r="B61" s="1"/>
      <c r="C61" s="1"/>
      <c r="D61" s="1"/>
      <c r="E61" s="1"/>
    </row>
    <row r="62" spans="2:5" x14ac:dyDescent="0.2">
      <c r="B62" s="1"/>
      <c r="C62" s="1"/>
      <c r="D62" s="1"/>
      <c r="E62" s="1"/>
    </row>
    <row r="63" spans="2:5" x14ac:dyDescent="0.2">
      <c r="B63" s="1"/>
      <c r="C63" s="1"/>
      <c r="D63" s="1"/>
      <c r="E63" s="1"/>
    </row>
    <row r="64" spans="2:5" x14ac:dyDescent="0.2">
      <c r="B64" s="1"/>
      <c r="C64" s="1"/>
      <c r="D64" s="1"/>
      <c r="E64" s="1"/>
    </row>
    <row r="65" spans="2:5" x14ac:dyDescent="0.2">
      <c r="B65" s="1"/>
      <c r="C65" s="1"/>
      <c r="D65" s="1"/>
      <c r="E65" s="1"/>
    </row>
    <row r="66" spans="2:5" x14ac:dyDescent="0.2">
      <c r="B66" s="1"/>
      <c r="C66" s="1"/>
      <c r="D66" s="1"/>
      <c r="E66" s="1"/>
    </row>
    <row r="67" spans="2:5" x14ac:dyDescent="0.2">
      <c r="B67" s="1"/>
      <c r="C67" s="1"/>
      <c r="D67" s="1"/>
      <c r="E67" s="1"/>
    </row>
    <row r="68" spans="2:5" x14ac:dyDescent="0.2">
      <c r="B68" s="1"/>
      <c r="C68" s="1"/>
      <c r="D68" s="1"/>
      <c r="E68" s="1"/>
    </row>
    <row r="69" spans="2:5" x14ac:dyDescent="0.2">
      <c r="B69" s="1"/>
      <c r="C69" s="1"/>
      <c r="D69" s="1"/>
      <c r="E69" s="1"/>
    </row>
    <row r="70" spans="2:5" x14ac:dyDescent="0.2">
      <c r="B70" s="1"/>
      <c r="C70" s="1"/>
      <c r="D70" s="1"/>
      <c r="E70" s="1"/>
    </row>
    <row r="71" spans="2:5" x14ac:dyDescent="0.2">
      <c r="B71" s="1"/>
      <c r="C71" s="1"/>
      <c r="D71" s="1"/>
      <c r="E71" s="1"/>
    </row>
    <row r="72" spans="2:5" x14ac:dyDescent="0.2">
      <c r="B72" s="1"/>
      <c r="C72" s="1"/>
      <c r="D72" s="1"/>
      <c r="E72" s="1"/>
    </row>
    <row r="73" spans="2:5" x14ac:dyDescent="0.2">
      <c r="B73" s="1"/>
      <c r="C73" s="1"/>
      <c r="D73" s="1"/>
      <c r="E73" s="1"/>
    </row>
    <row r="74" spans="2:5" x14ac:dyDescent="0.2">
      <c r="B74" s="1"/>
      <c r="C74" s="1"/>
      <c r="D74" s="1"/>
      <c r="E74" s="1"/>
    </row>
    <row r="75" spans="2:5" x14ac:dyDescent="0.2">
      <c r="B75" s="1"/>
      <c r="C75" s="1"/>
      <c r="D75" s="1"/>
      <c r="E75" s="1"/>
    </row>
    <row r="76" spans="2:5" x14ac:dyDescent="0.2">
      <c r="B76" s="1"/>
      <c r="C76" s="1"/>
      <c r="D76" s="1"/>
      <c r="E76" s="1"/>
    </row>
    <row r="77" spans="2:5" x14ac:dyDescent="0.2">
      <c r="B77" s="1"/>
      <c r="C77" s="1"/>
      <c r="D77" s="1"/>
      <c r="E77" s="1"/>
    </row>
    <row r="78" spans="2:5" x14ac:dyDescent="0.2">
      <c r="B78" s="1"/>
      <c r="C78" s="1"/>
      <c r="D78" s="1"/>
      <c r="E78" s="1"/>
    </row>
    <row r="79" spans="2:5" x14ac:dyDescent="0.2">
      <c r="B79" s="1"/>
      <c r="C79" s="1"/>
      <c r="D79" s="1"/>
      <c r="E79" s="1"/>
    </row>
    <row r="80" spans="2:5" x14ac:dyDescent="0.2">
      <c r="B80" s="1"/>
      <c r="C80" s="1"/>
      <c r="D80" s="1"/>
      <c r="E80" s="1"/>
    </row>
    <row r="81" spans="2:5" x14ac:dyDescent="0.2">
      <c r="B81" s="1"/>
      <c r="C81" s="1"/>
      <c r="D81" s="1"/>
      <c r="E81" s="1"/>
    </row>
    <row r="82" spans="2:5" x14ac:dyDescent="0.2">
      <c r="B82" s="1"/>
      <c r="C82" s="1"/>
      <c r="D82" s="1"/>
      <c r="E82" s="1"/>
    </row>
    <row r="83" spans="2:5" x14ac:dyDescent="0.2">
      <c r="B83" s="1"/>
      <c r="C83" s="1"/>
      <c r="D83" s="1"/>
      <c r="E83" s="1"/>
    </row>
    <row r="84" spans="2:5" x14ac:dyDescent="0.2">
      <c r="B84" s="1"/>
      <c r="C84" s="1"/>
      <c r="D84" s="1"/>
      <c r="E84" s="1"/>
    </row>
    <row r="85" spans="2:5" x14ac:dyDescent="0.2">
      <c r="B85" s="1"/>
      <c r="C85" s="1"/>
      <c r="D85" s="1"/>
      <c r="E85" s="1"/>
    </row>
    <row r="86" spans="2:5" x14ac:dyDescent="0.2">
      <c r="B86" s="1"/>
      <c r="C86" s="1"/>
      <c r="D86" s="1"/>
      <c r="E86" s="1"/>
    </row>
    <row r="87" spans="2:5" x14ac:dyDescent="0.2">
      <c r="B87" s="1"/>
      <c r="C87" s="1"/>
      <c r="D87" s="1"/>
      <c r="E87" s="1"/>
    </row>
    <row r="88" spans="2:5" x14ac:dyDescent="0.2">
      <c r="B88" s="1"/>
      <c r="C88" s="1"/>
      <c r="D88" s="1"/>
      <c r="E88" s="1"/>
    </row>
    <row r="89" spans="2:5" x14ac:dyDescent="0.2">
      <c r="B89" s="1"/>
      <c r="C89" s="1"/>
      <c r="D89" s="1"/>
      <c r="E89" s="1"/>
    </row>
    <row r="90" spans="2:5" x14ac:dyDescent="0.2">
      <c r="B90" s="1"/>
      <c r="C90" s="1"/>
      <c r="D90" s="1"/>
      <c r="E90" s="1"/>
    </row>
    <row r="91" spans="2:5" x14ac:dyDescent="0.2">
      <c r="B91" s="1"/>
      <c r="C91" s="1"/>
      <c r="D91" s="1"/>
      <c r="E91" s="1"/>
    </row>
    <row r="92" spans="2:5" x14ac:dyDescent="0.2">
      <c r="B92" s="1"/>
      <c r="C92" s="1"/>
      <c r="D92" s="1"/>
      <c r="E92" s="1"/>
    </row>
    <row r="93" spans="2:5" x14ac:dyDescent="0.2">
      <c r="B93" s="1"/>
      <c r="C93" s="1"/>
      <c r="D93" s="1"/>
      <c r="E93" s="1"/>
    </row>
    <row r="94" spans="2:5" x14ac:dyDescent="0.2">
      <c r="B94" s="1"/>
      <c r="C94" s="1"/>
      <c r="D94" s="1"/>
      <c r="E94" s="1"/>
    </row>
    <row r="95" spans="2:5" x14ac:dyDescent="0.2">
      <c r="B95" s="1"/>
      <c r="C95" s="1"/>
      <c r="D95" s="1"/>
      <c r="E95" s="1"/>
    </row>
    <row r="96" spans="2:5" x14ac:dyDescent="0.2">
      <c r="B96" s="1"/>
      <c r="C96" s="1"/>
      <c r="D96" s="1"/>
      <c r="E96" s="1"/>
    </row>
    <row r="97" spans="2:5" x14ac:dyDescent="0.2">
      <c r="B97" s="1"/>
      <c r="C97" s="1"/>
      <c r="D97" s="1"/>
      <c r="E97" s="1"/>
    </row>
    <row r="98" spans="2:5" x14ac:dyDescent="0.2">
      <c r="B98" s="1"/>
      <c r="C98" s="1"/>
      <c r="D98" s="1"/>
      <c r="E98" s="1"/>
    </row>
    <row r="99" spans="2:5" x14ac:dyDescent="0.2">
      <c r="B99" s="1"/>
      <c r="C99" s="1"/>
      <c r="D99" s="1"/>
      <c r="E99" s="1"/>
    </row>
    <row r="100" spans="2:5" x14ac:dyDescent="0.2">
      <c r="B100" s="1"/>
      <c r="C100" s="1"/>
      <c r="D100" s="1"/>
      <c r="E100" s="1"/>
    </row>
    <row r="101" spans="2:5" x14ac:dyDescent="0.2">
      <c r="B101" s="1"/>
      <c r="C101" s="1"/>
      <c r="D101" s="1"/>
      <c r="E101" s="1"/>
    </row>
    <row r="102" spans="2:5" x14ac:dyDescent="0.2">
      <c r="B102" s="1"/>
      <c r="C102" s="1"/>
      <c r="D102" s="1"/>
      <c r="E102" s="1"/>
    </row>
    <row r="103" spans="2:5" x14ac:dyDescent="0.2">
      <c r="B103" s="1"/>
      <c r="C103" s="1"/>
      <c r="D103" s="1"/>
      <c r="E103" s="1"/>
    </row>
    <row r="104" spans="2:5" x14ac:dyDescent="0.2">
      <c r="B104" s="1"/>
      <c r="C104" s="1"/>
      <c r="D104" s="1"/>
      <c r="E104" s="1"/>
    </row>
    <row r="105" spans="2:5" x14ac:dyDescent="0.2">
      <c r="B105" s="1"/>
      <c r="C105" s="1"/>
      <c r="D105" s="1"/>
      <c r="E105" s="1"/>
    </row>
    <row r="106" spans="2:5" x14ac:dyDescent="0.2">
      <c r="B106" s="1"/>
      <c r="C106" s="1"/>
      <c r="D106" s="1"/>
      <c r="E106" s="1"/>
    </row>
    <row r="107" spans="2:5" x14ac:dyDescent="0.2">
      <c r="B107" s="1"/>
      <c r="C107" s="1"/>
      <c r="D107" s="1"/>
      <c r="E107" s="1"/>
    </row>
    <row r="108" spans="2:5" x14ac:dyDescent="0.2">
      <c r="B108" s="1"/>
      <c r="C108" s="1"/>
      <c r="D108" s="1"/>
      <c r="E108" s="1"/>
    </row>
    <row r="109" spans="2:5" x14ac:dyDescent="0.2">
      <c r="B109" s="1"/>
      <c r="C109" s="1"/>
      <c r="D109" s="1"/>
      <c r="E109" s="1"/>
    </row>
    <row r="110" spans="2:5" x14ac:dyDescent="0.2">
      <c r="B110" s="1"/>
      <c r="C110" s="1"/>
      <c r="D110" s="1"/>
      <c r="E110" s="1"/>
    </row>
    <row r="111" spans="2:5" x14ac:dyDescent="0.2">
      <c r="B111" s="1"/>
      <c r="C111" s="1"/>
      <c r="D111" s="1"/>
      <c r="E111" s="1"/>
    </row>
    <row r="112" spans="2:5" x14ac:dyDescent="0.2">
      <c r="B112" s="1"/>
      <c r="C112" s="1"/>
      <c r="D112" s="1"/>
      <c r="E112" s="1"/>
    </row>
    <row r="113" spans="2:5" x14ac:dyDescent="0.2">
      <c r="B113" s="1"/>
      <c r="C113" s="1"/>
      <c r="D113" s="1"/>
      <c r="E113" s="1"/>
    </row>
    <row r="114" spans="2:5" x14ac:dyDescent="0.2">
      <c r="B114" s="1"/>
      <c r="C114" s="1"/>
      <c r="D114" s="1"/>
      <c r="E114" s="1"/>
    </row>
    <row r="115" spans="2:5" x14ac:dyDescent="0.2">
      <c r="B115" s="1"/>
      <c r="C115" s="1"/>
      <c r="D115" s="1"/>
      <c r="E115" s="1"/>
    </row>
    <row r="116" spans="2:5" x14ac:dyDescent="0.2">
      <c r="B116" s="1"/>
      <c r="C116" s="1"/>
      <c r="D116" s="1"/>
      <c r="E116" s="1"/>
    </row>
    <row r="117" spans="2:5" x14ac:dyDescent="0.2">
      <c r="B117" s="1"/>
      <c r="C117" s="1"/>
      <c r="D117" s="1"/>
      <c r="E117" s="1"/>
    </row>
    <row r="118" spans="2:5" x14ac:dyDescent="0.2">
      <c r="B118" s="1"/>
      <c r="C118" s="1"/>
      <c r="D118" s="1"/>
      <c r="E118" s="1"/>
    </row>
    <row r="119" spans="2:5" x14ac:dyDescent="0.2">
      <c r="B119" s="1"/>
      <c r="C119" s="1"/>
      <c r="D119" s="1"/>
      <c r="E119" s="1"/>
    </row>
    <row r="120" spans="2:5" x14ac:dyDescent="0.2">
      <c r="B120" s="1"/>
      <c r="C120" s="1"/>
      <c r="D120" s="1"/>
      <c r="E120" s="1"/>
    </row>
    <row r="121" spans="2:5" x14ac:dyDescent="0.2">
      <c r="B121" s="1"/>
      <c r="C121" s="1"/>
      <c r="D121" s="1"/>
      <c r="E121" s="1"/>
    </row>
    <row r="122" spans="2:5" x14ac:dyDescent="0.2">
      <c r="B122" s="1"/>
      <c r="C122" s="1"/>
      <c r="D122" s="1"/>
      <c r="E122" s="1"/>
    </row>
    <row r="123" spans="2:5" x14ac:dyDescent="0.2">
      <c r="B123" s="1"/>
      <c r="C123" s="1"/>
      <c r="D123" s="1"/>
      <c r="E123" s="1"/>
    </row>
    <row r="124" spans="2:5" x14ac:dyDescent="0.2">
      <c r="B124" s="1"/>
      <c r="C124" s="1"/>
      <c r="D124" s="1"/>
      <c r="E124" s="1"/>
    </row>
    <row r="125" spans="2:5" x14ac:dyDescent="0.2">
      <c r="B125" s="1"/>
      <c r="C125" s="1"/>
      <c r="D125" s="1"/>
      <c r="E125" s="1"/>
    </row>
    <row r="126" spans="2:5" x14ac:dyDescent="0.2">
      <c r="B126" s="1"/>
      <c r="C126" s="1"/>
      <c r="D126" s="1"/>
      <c r="E126" s="1"/>
    </row>
    <row r="127" spans="2:5" x14ac:dyDescent="0.2">
      <c r="B127" s="1"/>
      <c r="C127" s="1"/>
      <c r="D127" s="1"/>
      <c r="E127" s="1"/>
    </row>
    <row r="128" spans="2:5" x14ac:dyDescent="0.2">
      <c r="B128" s="1"/>
      <c r="C128" s="1"/>
      <c r="D128" s="1"/>
      <c r="E128" s="1"/>
    </row>
    <row r="129" spans="2:5" x14ac:dyDescent="0.2">
      <c r="B129" s="1"/>
      <c r="C129" s="1"/>
      <c r="D129" s="1"/>
      <c r="E129" s="1"/>
    </row>
    <row r="130" spans="2:5" x14ac:dyDescent="0.2">
      <c r="B130" s="1"/>
      <c r="C130" s="1"/>
      <c r="D130" s="1"/>
      <c r="E130" s="1"/>
    </row>
    <row r="131" spans="2:5" x14ac:dyDescent="0.2">
      <c r="B131" s="1"/>
      <c r="C131" s="1"/>
      <c r="D131" s="1"/>
      <c r="E131" s="1"/>
    </row>
    <row r="132" spans="2:5" x14ac:dyDescent="0.2">
      <c r="B132" s="1"/>
      <c r="C132" s="1"/>
      <c r="D132" s="1"/>
      <c r="E132" s="1"/>
    </row>
    <row r="133" spans="2:5" x14ac:dyDescent="0.2">
      <c r="B133" s="1"/>
      <c r="C133" s="1"/>
      <c r="D133" s="1"/>
      <c r="E133" s="1"/>
    </row>
    <row r="134" spans="2:5" x14ac:dyDescent="0.2">
      <c r="B134" s="1"/>
      <c r="C134" s="1"/>
      <c r="D134" s="1"/>
      <c r="E134" s="1"/>
    </row>
    <row r="135" spans="2:5" x14ac:dyDescent="0.2">
      <c r="B135" s="1"/>
      <c r="C135" s="1"/>
      <c r="D135" s="1"/>
      <c r="E135" s="1"/>
    </row>
    <row r="136" spans="2:5" x14ac:dyDescent="0.2">
      <c r="B136" s="1"/>
      <c r="C136" s="1"/>
      <c r="D136" s="1"/>
      <c r="E136" s="1"/>
    </row>
    <row r="137" spans="2:5" x14ac:dyDescent="0.2">
      <c r="B137" s="1"/>
      <c r="C137" s="1"/>
      <c r="D137" s="1"/>
      <c r="E137" s="1"/>
    </row>
    <row r="138" spans="2:5" x14ac:dyDescent="0.2">
      <c r="B138" s="1"/>
      <c r="C138" s="1"/>
      <c r="D138" s="1"/>
      <c r="E138" s="1"/>
    </row>
    <row r="139" spans="2:5" x14ac:dyDescent="0.2">
      <c r="B139" s="1"/>
      <c r="C139" s="1"/>
      <c r="D139" s="1"/>
      <c r="E139" s="1"/>
    </row>
    <row r="140" spans="2:5" x14ac:dyDescent="0.2">
      <c r="B140" s="1"/>
      <c r="C140" s="1"/>
      <c r="D140" s="1"/>
      <c r="E140" s="1"/>
    </row>
    <row r="141" spans="2:5" x14ac:dyDescent="0.2">
      <c r="B141" s="1"/>
      <c r="C141" s="1"/>
      <c r="D141" s="1"/>
      <c r="E141" s="1"/>
    </row>
    <row r="142" spans="2:5" x14ac:dyDescent="0.2">
      <c r="B142" s="1"/>
      <c r="C142" s="1"/>
      <c r="D142" s="1"/>
      <c r="E142" s="1"/>
    </row>
    <row r="143" spans="2:5" x14ac:dyDescent="0.2">
      <c r="B143" s="1"/>
      <c r="C143" s="1"/>
      <c r="D143" s="1"/>
      <c r="E143" s="1"/>
    </row>
    <row r="144" spans="2:5" x14ac:dyDescent="0.2">
      <c r="B144" s="1"/>
      <c r="C144" s="1"/>
      <c r="D144" s="1"/>
      <c r="E144" s="1"/>
    </row>
    <row r="145" spans="2:5" x14ac:dyDescent="0.2">
      <c r="B145" s="1"/>
      <c r="C145" s="1"/>
      <c r="D145" s="1"/>
      <c r="E145" s="1"/>
    </row>
    <row r="146" spans="2:5" x14ac:dyDescent="0.2">
      <c r="B146" s="1"/>
      <c r="C146" s="1"/>
      <c r="D146" s="1"/>
      <c r="E146" s="1"/>
    </row>
    <row r="147" spans="2:5" x14ac:dyDescent="0.2">
      <c r="B147" s="1"/>
      <c r="C147" s="1"/>
      <c r="D147" s="1"/>
      <c r="E147" s="1"/>
    </row>
    <row r="148" spans="2:5" x14ac:dyDescent="0.2">
      <c r="B148" s="1"/>
      <c r="C148" s="1"/>
      <c r="D148" s="1"/>
      <c r="E148" s="1"/>
    </row>
    <row r="149" spans="2:5" x14ac:dyDescent="0.2">
      <c r="B149" s="1"/>
      <c r="C149" s="1"/>
      <c r="D149" s="1"/>
      <c r="E149" s="1"/>
    </row>
    <row r="150" spans="2:5" x14ac:dyDescent="0.2">
      <c r="B150" s="1"/>
      <c r="C150" s="1"/>
      <c r="D150" s="1"/>
      <c r="E150" s="1"/>
    </row>
    <row r="151" spans="2:5" x14ac:dyDescent="0.2">
      <c r="B151" s="1"/>
      <c r="C151" s="1"/>
      <c r="D151" s="1"/>
      <c r="E151" s="1"/>
    </row>
    <row r="152" spans="2:5" x14ac:dyDescent="0.2">
      <c r="B152" s="1"/>
      <c r="C152" s="1"/>
      <c r="D152" s="1"/>
      <c r="E152" s="1"/>
    </row>
    <row r="153" spans="2:5" x14ac:dyDescent="0.2">
      <c r="B153" s="1"/>
      <c r="C153" s="1"/>
      <c r="D153" s="1"/>
      <c r="E153" s="1"/>
    </row>
    <row r="154" spans="2:5" x14ac:dyDescent="0.2">
      <c r="B154" s="1"/>
      <c r="C154" s="1"/>
      <c r="D154" s="1"/>
      <c r="E154" s="1"/>
    </row>
    <row r="155" spans="2:5" x14ac:dyDescent="0.2">
      <c r="B155" s="1"/>
      <c r="C155" s="1"/>
      <c r="D155" s="1"/>
      <c r="E155" s="1"/>
    </row>
    <row r="156" spans="2:5" x14ac:dyDescent="0.2">
      <c r="B156" s="1"/>
      <c r="C156" s="1"/>
      <c r="D156" s="1"/>
      <c r="E156" s="1"/>
    </row>
    <row r="157" spans="2:5" x14ac:dyDescent="0.2">
      <c r="B157" s="1"/>
      <c r="C157" s="1"/>
      <c r="D157" s="1"/>
      <c r="E157" s="1"/>
    </row>
    <row r="158" spans="2:5" x14ac:dyDescent="0.2">
      <c r="B158" s="1"/>
      <c r="C158" s="1"/>
      <c r="D158" s="1"/>
      <c r="E158" s="1"/>
    </row>
    <row r="159" spans="2:5" x14ac:dyDescent="0.2">
      <c r="B159" s="1"/>
      <c r="C159" s="1"/>
      <c r="D159" s="1"/>
      <c r="E159" s="1"/>
    </row>
    <row r="160" spans="2:5" x14ac:dyDescent="0.2">
      <c r="B160" s="1"/>
      <c r="C160" s="1"/>
      <c r="D160" s="1"/>
      <c r="E160" s="1"/>
    </row>
    <row r="161" spans="2:5" x14ac:dyDescent="0.2">
      <c r="B161" s="1"/>
      <c r="C161" s="1"/>
      <c r="D161" s="1"/>
      <c r="E161" s="1"/>
    </row>
    <row r="162" spans="2:5" x14ac:dyDescent="0.2">
      <c r="B162" s="1"/>
      <c r="C162" s="1"/>
      <c r="D162" s="1"/>
      <c r="E162" s="1"/>
    </row>
    <row r="163" spans="2:5" x14ac:dyDescent="0.2">
      <c r="B163" s="1"/>
      <c r="C163" s="1"/>
      <c r="D163" s="1"/>
      <c r="E163" s="1"/>
    </row>
    <row r="164" spans="2:5" x14ac:dyDescent="0.2">
      <c r="B164" s="1"/>
      <c r="C164" s="1"/>
      <c r="D164" s="1"/>
      <c r="E164" s="1"/>
    </row>
    <row r="165" spans="2:5" x14ac:dyDescent="0.2">
      <c r="B165" s="1"/>
      <c r="C165" s="1"/>
      <c r="D165" s="1"/>
      <c r="E165" s="1"/>
    </row>
    <row r="166" spans="2:5" x14ac:dyDescent="0.2">
      <c r="B166" s="1"/>
      <c r="C166" s="1"/>
      <c r="D166" s="1"/>
      <c r="E166" s="1"/>
    </row>
    <row r="167" spans="2:5" x14ac:dyDescent="0.2">
      <c r="B167" s="1"/>
      <c r="C167" s="1"/>
      <c r="D167" s="1"/>
      <c r="E167" s="1"/>
    </row>
    <row r="168" spans="2:5" x14ac:dyDescent="0.2">
      <c r="B168" s="1"/>
      <c r="C168" s="1"/>
      <c r="D168" s="1"/>
      <c r="E168" s="1"/>
    </row>
    <row r="169" spans="2:5" x14ac:dyDescent="0.2">
      <c r="B169" s="1"/>
      <c r="C169" s="1"/>
      <c r="D169" s="1"/>
      <c r="E169" s="1"/>
    </row>
    <row r="170" spans="2:5" x14ac:dyDescent="0.2">
      <c r="B170" s="1"/>
      <c r="C170" s="1"/>
      <c r="D170" s="1"/>
      <c r="E170" s="1"/>
    </row>
    <row r="171" spans="2:5" x14ac:dyDescent="0.2">
      <c r="B171" s="1"/>
      <c r="C171" s="1"/>
      <c r="D171" s="1"/>
      <c r="E171" s="1"/>
    </row>
    <row r="172" spans="2:5" x14ac:dyDescent="0.2">
      <c r="B172" s="1"/>
      <c r="C172" s="1"/>
      <c r="D172" s="1"/>
      <c r="E172" s="1"/>
    </row>
    <row r="173" spans="2:5" x14ac:dyDescent="0.2">
      <c r="B173" s="1"/>
      <c r="C173" s="1"/>
      <c r="D173" s="1"/>
      <c r="E173" s="1"/>
    </row>
    <row r="174" spans="2:5" x14ac:dyDescent="0.2">
      <c r="B174" s="1"/>
      <c r="C174" s="1"/>
      <c r="D174" s="1"/>
      <c r="E174" s="1"/>
    </row>
    <row r="175" spans="2:5" x14ac:dyDescent="0.2">
      <c r="B175" s="1"/>
      <c r="C175" s="1"/>
      <c r="D175" s="1"/>
      <c r="E175" s="1"/>
    </row>
    <row r="176" spans="2:5" x14ac:dyDescent="0.2">
      <c r="B176" s="1"/>
      <c r="C176" s="1"/>
      <c r="D176" s="1"/>
      <c r="E176" s="1"/>
    </row>
    <row r="177" spans="2:5" x14ac:dyDescent="0.2">
      <c r="B177" s="1"/>
      <c r="C177" s="1"/>
      <c r="D177" s="1"/>
      <c r="E177" s="1"/>
    </row>
    <row r="178" spans="2:5" x14ac:dyDescent="0.2">
      <c r="B178" s="1"/>
      <c r="C178" s="1"/>
      <c r="D178" s="1"/>
      <c r="E178" s="1"/>
    </row>
    <row r="179" spans="2:5" x14ac:dyDescent="0.2">
      <c r="B179" s="1"/>
      <c r="C179" s="1"/>
      <c r="D179" s="1"/>
      <c r="E179" s="1"/>
    </row>
    <row r="180" spans="2:5" x14ac:dyDescent="0.2">
      <c r="B180" s="1"/>
      <c r="C180" s="1"/>
      <c r="D180" s="1"/>
      <c r="E180" s="1"/>
    </row>
    <row r="181" spans="2:5" x14ac:dyDescent="0.2">
      <c r="B181" s="1"/>
      <c r="C181" s="1"/>
      <c r="D181" s="1"/>
      <c r="E181" s="1"/>
    </row>
    <row r="182" spans="2:5" x14ac:dyDescent="0.2">
      <c r="B182" s="1"/>
      <c r="C182" s="1"/>
      <c r="D182" s="1"/>
      <c r="E182" s="1"/>
    </row>
    <row r="183" spans="2:5" x14ac:dyDescent="0.2">
      <c r="B183" s="1"/>
      <c r="C183" s="1"/>
      <c r="D183" s="1"/>
      <c r="E183" s="1"/>
    </row>
    <row r="184" spans="2:5" x14ac:dyDescent="0.2">
      <c r="B184" s="1"/>
      <c r="C184" s="1"/>
      <c r="D184" s="1"/>
      <c r="E184" s="1"/>
    </row>
    <row r="185" spans="2:5" x14ac:dyDescent="0.2">
      <c r="B185" s="1"/>
      <c r="C185" s="1"/>
      <c r="D185" s="1"/>
      <c r="E185" s="1"/>
    </row>
    <row r="186" spans="2:5" x14ac:dyDescent="0.2">
      <c r="B186" s="1"/>
      <c r="C186" s="1"/>
      <c r="D186" s="1"/>
      <c r="E186" s="1"/>
    </row>
    <row r="187" spans="2:5" x14ac:dyDescent="0.2">
      <c r="B187" s="1"/>
      <c r="C187" s="1"/>
      <c r="D187" s="1"/>
      <c r="E187" s="1"/>
    </row>
    <row r="188" spans="2:5" x14ac:dyDescent="0.2">
      <c r="B188" s="1"/>
      <c r="C188" s="1"/>
      <c r="D188" s="1"/>
      <c r="E188" s="1"/>
    </row>
    <row r="189" spans="2:5" x14ac:dyDescent="0.2">
      <c r="B189" s="1"/>
      <c r="C189" s="1"/>
      <c r="D189" s="1"/>
      <c r="E189" s="1"/>
    </row>
    <row r="190" spans="2:5" x14ac:dyDescent="0.2">
      <c r="B190" s="1"/>
      <c r="C190" s="1"/>
      <c r="D190" s="1"/>
      <c r="E190" s="1"/>
    </row>
    <row r="191" spans="2:5" x14ac:dyDescent="0.2">
      <c r="B191" s="1"/>
      <c r="C191" s="1"/>
      <c r="D191" s="1"/>
      <c r="E191" s="1"/>
    </row>
    <row r="192" spans="2:5" x14ac:dyDescent="0.2">
      <c r="B192" s="1"/>
      <c r="C192" s="1"/>
      <c r="D192" s="1"/>
      <c r="E192" s="1"/>
    </row>
    <row r="193" spans="2:5" x14ac:dyDescent="0.2">
      <c r="B193" s="1"/>
      <c r="C193" s="1"/>
      <c r="D193" s="1"/>
      <c r="E193" s="1"/>
    </row>
    <row r="194" spans="2:5" x14ac:dyDescent="0.2">
      <c r="B194" s="1"/>
      <c r="C194" s="1"/>
      <c r="D194" s="1"/>
      <c r="E194" s="1"/>
    </row>
    <row r="195" spans="2:5" x14ac:dyDescent="0.2">
      <c r="B195" s="1"/>
      <c r="C195" s="1"/>
      <c r="D195" s="1"/>
      <c r="E195" s="1"/>
    </row>
    <row r="196" spans="2:5" x14ac:dyDescent="0.2">
      <c r="B196" s="1"/>
      <c r="C196" s="1"/>
      <c r="D196" s="1"/>
      <c r="E196" s="1"/>
    </row>
    <row r="197" spans="2:5" x14ac:dyDescent="0.2">
      <c r="B197" s="1"/>
      <c r="C197" s="1"/>
      <c r="D197" s="1"/>
      <c r="E197" s="1"/>
    </row>
    <row r="198" spans="2:5" x14ac:dyDescent="0.2">
      <c r="B198" s="1"/>
      <c r="C198" s="1"/>
      <c r="D198" s="1"/>
      <c r="E198" s="1"/>
    </row>
    <row r="199" spans="2:5" x14ac:dyDescent="0.2">
      <c r="B199" s="1"/>
      <c r="C199" s="1"/>
      <c r="D199" s="1"/>
      <c r="E199" s="1"/>
    </row>
    <row r="200" spans="2:5" x14ac:dyDescent="0.2">
      <c r="B200" s="1"/>
      <c r="C200" s="1"/>
      <c r="D200" s="1"/>
      <c r="E200" s="1"/>
    </row>
    <row r="201" spans="2:5" x14ac:dyDescent="0.2">
      <c r="B201" s="1"/>
      <c r="C201" s="1"/>
      <c r="D201" s="1"/>
      <c r="E201" s="1"/>
    </row>
    <row r="202" spans="2:5" x14ac:dyDescent="0.2">
      <c r="B202" s="1"/>
      <c r="C202" s="1"/>
      <c r="D202" s="1"/>
      <c r="E202" s="1"/>
    </row>
    <row r="203" spans="2:5" x14ac:dyDescent="0.2">
      <c r="B203" s="1"/>
      <c r="C203" s="1"/>
      <c r="D203" s="1"/>
      <c r="E203" s="1"/>
    </row>
    <row r="204" spans="2:5" x14ac:dyDescent="0.2">
      <c r="B204" s="1"/>
      <c r="C204" s="1"/>
      <c r="D204" s="1"/>
      <c r="E204" s="1"/>
    </row>
    <row r="205" spans="2:5" x14ac:dyDescent="0.2">
      <c r="B205" s="1"/>
      <c r="C205" s="1"/>
      <c r="D205" s="1"/>
      <c r="E205" s="1"/>
    </row>
    <row r="206" spans="2:5" x14ac:dyDescent="0.2">
      <c r="B206" s="1"/>
      <c r="C206" s="1"/>
      <c r="D206" s="1"/>
      <c r="E206" s="1"/>
    </row>
    <row r="207" spans="2:5" x14ac:dyDescent="0.2">
      <c r="B207" s="1"/>
      <c r="C207" s="1"/>
      <c r="D207" s="1"/>
      <c r="E207" s="1"/>
    </row>
    <row r="208" spans="2:5" x14ac:dyDescent="0.2">
      <c r="B208" s="1"/>
      <c r="C208" s="1"/>
      <c r="D208" s="1"/>
      <c r="E208" s="1"/>
    </row>
    <row r="209" spans="2:5" x14ac:dyDescent="0.2">
      <c r="B209" s="1"/>
      <c r="C209" s="1"/>
      <c r="D209" s="1"/>
      <c r="E209" s="1"/>
    </row>
    <row r="210" spans="2:5" x14ac:dyDescent="0.2">
      <c r="B210" s="1"/>
      <c r="C210" s="1"/>
      <c r="D210" s="1"/>
      <c r="E210" s="1"/>
    </row>
    <row r="211" spans="2:5" x14ac:dyDescent="0.2">
      <c r="B211" s="1"/>
      <c r="C211" s="1"/>
      <c r="D211" s="1"/>
      <c r="E211" s="1"/>
    </row>
    <row r="212" spans="2:5" x14ac:dyDescent="0.2">
      <c r="B212" s="1"/>
      <c r="C212" s="1"/>
      <c r="D212" s="1"/>
      <c r="E212" s="1"/>
    </row>
    <row r="213" spans="2:5" x14ac:dyDescent="0.2">
      <c r="B213" s="1"/>
      <c r="C213" s="1"/>
      <c r="D213" s="1"/>
      <c r="E213" s="1"/>
    </row>
    <row r="214" spans="2:5" x14ac:dyDescent="0.2">
      <c r="B214" s="1"/>
      <c r="C214" s="1"/>
      <c r="D214" s="1"/>
      <c r="E214" s="1"/>
    </row>
    <row r="215" spans="2:5" x14ac:dyDescent="0.2">
      <c r="B215" s="1"/>
      <c r="C215" s="1"/>
      <c r="D215" s="1"/>
      <c r="E215" s="1"/>
    </row>
    <row r="216" spans="2:5" x14ac:dyDescent="0.2">
      <c r="B216" s="1"/>
      <c r="C216" s="1"/>
      <c r="D216" s="1"/>
      <c r="E216" s="1"/>
    </row>
    <row r="217" spans="2:5" x14ac:dyDescent="0.2">
      <c r="B217" s="1"/>
      <c r="C217" s="1"/>
      <c r="D217" s="1"/>
      <c r="E217" s="1"/>
    </row>
    <row r="218" spans="2:5" x14ac:dyDescent="0.2">
      <c r="B218" s="1"/>
      <c r="C218" s="1"/>
      <c r="D218" s="1"/>
      <c r="E218" s="1"/>
    </row>
    <row r="219" spans="2:5" x14ac:dyDescent="0.2">
      <c r="B219" s="1"/>
      <c r="C219" s="1"/>
      <c r="D219" s="1"/>
      <c r="E219" s="1"/>
    </row>
    <row r="220" spans="2:5" x14ac:dyDescent="0.2">
      <c r="B220" s="1"/>
      <c r="C220" s="1"/>
      <c r="D220" s="1"/>
      <c r="E220" s="1"/>
    </row>
    <row r="221" spans="2:5" x14ac:dyDescent="0.2">
      <c r="B221" s="1"/>
      <c r="C221" s="1"/>
      <c r="D221" s="1"/>
      <c r="E221" s="1"/>
    </row>
    <row r="222" spans="2:5" x14ac:dyDescent="0.2">
      <c r="B222" s="1"/>
      <c r="C222" s="1"/>
      <c r="D222" s="1"/>
      <c r="E222" s="1"/>
    </row>
    <row r="223" spans="2:5" x14ac:dyDescent="0.2">
      <c r="B223" s="1"/>
      <c r="C223" s="1"/>
      <c r="D223" s="1"/>
      <c r="E223" s="1"/>
    </row>
    <row r="224" spans="2:5" x14ac:dyDescent="0.2">
      <c r="B224" s="1"/>
      <c r="C224" s="1"/>
      <c r="D224" s="1"/>
      <c r="E224" s="1"/>
    </row>
    <row r="225" spans="2:5" x14ac:dyDescent="0.2">
      <c r="B225" s="1"/>
      <c r="C225" s="1"/>
      <c r="D225" s="1"/>
      <c r="E225" s="1"/>
    </row>
    <row r="226" spans="2:5" x14ac:dyDescent="0.2">
      <c r="B226" s="1"/>
      <c r="C226" s="1"/>
      <c r="D226" s="1"/>
      <c r="E226" s="1"/>
    </row>
    <row r="227" spans="2:5" x14ac:dyDescent="0.2">
      <c r="B227" s="1"/>
      <c r="C227" s="1"/>
      <c r="D227" s="1"/>
      <c r="E227" s="1"/>
    </row>
    <row r="228" spans="2:5" x14ac:dyDescent="0.2">
      <c r="B228" s="1"/>
      <c r="C228" s="1"/>
      <c r="D228" s="1"/>
      <c r="E228" s="1"/>
    </row>
    <row r="229" spans="2:5" x14ac:dyDescent="0.2">
      <c r="B229" s="1"/>
      <c r="C229" s="1"/>
      <c r="D229" s="1"/>
      <c r="E229" s="1"/>
    </row>
    <row r="230" spans="2:5" x14ac:dyDescent="0.2">
      <c r="B230" s="1"/>
      <c r="C230" s="1"/>
      <c r="D230" s="1"/>
      <c r="E230" s="1"/>
    </row>
    <row r="231" spans="2:5" x14ac:dyDescent="0.2">
      <c r="B231" s="1"/>
      <c r="C231" s="1"/>
      <c r="D231" s="1"/>
      <c r="E231" s="1"/>
    </row>
    <row r="232" spans="2:5" x14ac:dyDescent="0.2">
      <c r="B232" s="1"/>
      <c r="C232" s="1"/>
      <c r="D232" s="1"/>
      <c r="E232" s="1"/>
    </row>
    <row r="233" spans="2:5" x14ac:dyDescent="0.2">
      <c r="B233" s="1"/>
      <c r="C233" s="1"/>
      <c r="D233" s="1"/>
      <c r="E233" s="1"/>
    </row>
    <row r="234" spans="2:5" x14ac:dyDescent="0.2">
      <c r="B234" s="1"/>
      <c r="C234" s="1"/>
      <c r="D234" s="1"/>
      <c r="E234" s="1"/>
    </row>
    <row r="235" spans="2:5" x14ac:dyDescent="0.2">
      <c r="B235" s="1"/>
      <c r="C235" s="1"/>
      <c r="D235" s="1"/>
      <c r="E235" s="1"/>
    </row>
    <row r="236" spans="2:5" x14ac:dyDescent="0.2">
      <c r="B236" s="1"/>
      <c r="C236" s="1"/>
      <c r="D236" s="1"/>
      <c r="E236" s="1"/>
    </row>
    <row r="237" spans="2:5" x14ac:dyDescent="0.2">
      <c r="B237" s="1"/>
      <c r="C237" s="1"/>
      <c r="D237" s="1"/>
      <c r="E237" s="1"/>
    </row>
    <row r="238" spans="2:5" x14ac:dyDescent="0.2">
      <c r="B238" s="1"/>
      <c r="C238" s="1"/>
      <c r="D238" s="1"/>
      <c r="E238" s="1"/>
    </row>
    <row r="239" spans="2:5" x14ac:dyDescent="0.2">
      <c r="B239" s="1"/>
      <c r="C239" s="1"/>
      <c r="D239" s="1"/>
      <c r="E239" s="1"/>
    </row>
    <row r="240" spans="2:5" x14ac:dyDescent="0.2">
      <c r="B240" s="1"/>
      <c r="C240" s="1"/>
      <c r="D240" s="1"/>
      <c r="E240" s="1"/>
    </row>
    <row r="241" spans="2:5" x14ac:dyDescent="0.2">
      <c r="B241" s="1"/>
      <c r="C241" s="1"/>
      <c r="D241" s="1"/>
      <c r="E241" s="1"/>
    </row>
    <row r="242" spans="2:5" x14ac:dyDescent="0.2">
      <c r="B242" s="1"/>
      <c r="C242" s="1"/>
      <c r="D242" s="1"/>
      <c r="E242" s="1"/>
    </row>
    <row r="243" spans="2:5" x14ac:dyDescent="0.2">
      <c r="B243" s="1"/>
      <c r="C243" s="1"/>
      <c r="D243" s="1"/>
      <c r="E243" s="1"/>
    </row>
    <row r="244" spans="2:5" x14ac:dyDescent="0.2">
      <c r="B244" s="1"/>
      <c r="C244" s="1"/>
      <c r="D244" s="1"/>
      <c r="E244" s="1"/>
    </row>
    <row r="245" spans="2:5" x14ac:dyDescent="0.2">
      <c r="B245" s="1"/>
      <c r="C245" s="1"/>
      <c r="D245" s="1"/>
      <c r="E245" s="1"/>
    </row>
    <row r="246" spans="2:5" x14ac:dyDescent="0.2">
      <c r="B246" s="1"/>
      <c r="C246" s="1"/>
      <c r="D246" s="1"/>
      <c r="E246" s="1"/>
    </row>
    <row r="247" spans="2:5" x14ac:dyDescent="0.2">
      <c r="B247" s="1"/>
      <c r="C247" s="1"/>
      <c r="D247" s="1"/>
      <c r="E247" s="1"/>
    </row>
    <row r="248" spans="2:5" x14ac:dyDescent="0.2">
      <c r="B248" s="1"/>
      <c r="C248" s="1"/>
      <c r="D248" s="1"/>
      <c r="E248" s="1"/>
    </row>
    <row r="249" spans="2:5" x14ac:dyDescent="0.2">
      <c r="B249" s="1"/>
      <c r="C249" s="1"/>
      <c r="D249" s="1"/>
      <c r="E249" s="1"/>
    </row>
    <row r="250" spans="2:5" x14ac:dyDescent="0.2">
      <c r="B250" s="1"/>
      <c r="C250" s="1"/>
      <c r="D250" s="1"/>
      <c r="E250" s="1"/>
    </row>
    <row r="251" spans="2:5" x14ac:dyDescent="0.2">
      <c r="B251" s="1"/>
      <c r="C251" s="1"/>
      <c r="D251" s="1"/>
      <c r="E251" s="1"/>
    </row>
    <row r="252" spans="2:5" x14ac:dyDescent="0.2">
      <c r="B252" s="1"/>
      <c r="C252" s="1"/>
      <c r="D252" s="1"/>
      <c r="E252" s="1"/>
    </row>
    <row r="253" spans="2:5" x14ac:dyDescent="0.2">
      <c r="B253" s="1"/>
      <c r="C253" s="1"/>
      <c r="D253" s="1"/>
      <c r="E253" s="1"/>
    </row>
    <row r="254" spans="2:5" x14ac:dyDescent="0.2">
      <c r="B254" s="1"/>
      <c r="C254" s="1"/>
      <c r="D254" s="1"/>
      <c r="E254" s="1"/>
    </row>
    <row r="255" spans="2:5" x14ac:dyDescent="0.2">
      <c r="B255" s="1"/>
      <c r="C255" s="1"/>
      <c r="D255" s="1"/>
      <c r="E255" s="1"/>
    </row>
    <row r="256" spans="2:5" x14ac:dyDescent="0.2">
      <c r="B256" s="1"/>
      <c r="C256" s="1"/>
      <c r="D256" s="1"/>
      <c r="E256" s="1"/>
    </row>
    <row r="257" spans="2:5" x14ac:dyDescent="0.2">
      <c r="B257" s="1"/>
      <c r="C257" s="1"/>
      <c r="D257" s="1"/>
      <c r="E257" s="1"/>
    </row>
    <row r="258" spans="2:5" x14ac:dyDescent="0.2">
      <c r="B258" s="1"/>
      <c r="C258" s="1"/>
      <c r="D258" s="1"/>
      <c r="E258" s="1"/>
    </row>
    <row r="259" spans="2:5" x14ac:dyDescent="0.2">
      <c r="B259" s="1"/>
      <c r="C259" s="1"/>
      <c r="D259" s="1"/>
      <c r="E259" s="1"/>
    </row>
    <row r="260" spans="2:5" x14ac:dyDescent="0.2">
      <c r="B260" s="1"/>
      <c r="C260" s="1"/>
      <c r="D260" s="1"/>
      <c r="E260" s="1"/>
    </row>
    <row r="261" spans="2:5" x14ac:dyDescent="0.2">
      <c r="B261" s="1"/>
      <c r="C261" s="1"/>
      <c r="D261" s="1"/>
      <c r="E261" s="1"/>
    </row>
    <row r="262" spans="2:5" x14ac:dyDescent="0.2">
      <c r="B262" s="1"/>
      <c r="C262" s="1"/>
      <c r="D262" s="1"/>
      <c r="E262" s="1"/>
    </row>
    <row r="263" spans="2:5" x14ac:dyDescent="0.2">
      <c r="B263" s="1"/>
      <c r="C263" s="1"/>
      <c r="D263" s="1"/>
      <c r="E263" s="1"/>
    </row>
    <row r="264" spans="2:5" x14ac:dyDescent="0.2">
      <c r="B264" s="1"/>
      <c r="C264" s="1"/>
      <c r="D264" s="1"/>
      <c r="E264" s="1"/>
    </row>
    <row r="265" spans="2:5" x14ac:dyDescent="0.2">
      <c r="B265" s="1"/>
      <c r="C265" s="1"/>
      <c r="D265" s="1"/>
      <c r="E265" s="1"/>
    </row>
    <row r="266" spans="2:5" x14ac:dyDescent="0.2">
      <c r="B266" s="1"/>
      <c r="C266" s="1"/>
      <c r="D266" s="1"/>
      <c r="E266" s="1"/>
    </row>
    <row r="267" spans="2:5" x14ac:dyDescent="0.2">
      <c r="B267" s="1"/>
      <c r="C267" s="1"/>
      <c r="D267" s="1"/>
      <c r="E267" s="1"/>
    </row>
    <row r="268" spans="2:5" x14ac:dyDescent="0.2">
      <c r="B268" s="1"/>
      <c r="C268" s="1"/>
      <c r="D268" s="1"/>
      <c r="E268" s="1"/>
    </row>
    <row r="269" spans="2:5" x14ac:dyDescent="0.2">
      <c r="B269" s="1"/>
      <c r="C269" s="1"/>
      <c r="D269" s="1"/>
      <c r="E269" s="1"/>
    </row>
    <row r="270" spans="2:5" x14ac:dyDescent="0.2">
      <c r="B270" s="1"/>
      <c r="C270" s="1"/>
      <c r="D270" s="1"/>
      <c r="E270" s="1"/>
    </row>
    <row r="271" spans="2:5" x14ac:dyDescent="0.2">
      <c r="B271" s="1"/>
      <c r="C271" s="1"/>
      <c r="D271" s="1"/>
      <c r="E271" s="1"/>
    </row>
    <row r="272" spans="2:5" x14ac:dyDescent="0.2">
      <c r="B272" s="1"/>
      <c r="C272" s="1"/>
      <c r="D272" s="1"/>
      <c r="E272" s="1"/>
    </row>
    <row r="273" spans="2:5" x14ac:dyDescent="0.2">
      <c r="B273" s="1"/>
      <c r="C273" s="1"/>
      <c r="D273" s="1"/>
      <c r="E273" s="1"/>
    </row>
    <row r="274" spans="2:5" x14ac:dyDescent="0.2">
      <c r="B274" s="1"/>
      <c r="C274" s="1"/>
      <c r="D274" s="1"/>
      <c r="E274" s="1"/>
    </row>
    <row r="275" spans="2:5" x14ac:dyDescent="0.2">
      <c r="B275" s="1"/>
      <c r="C275" s="1"/>
      <c r="D275" s="1"/>
      <c r="E275" s="1"/>
    </row>
    <row r="276" spans="2:5" x14ac:dyDescent="0.2">
      <c r="B276" s="1"/>
      <c r="C276" s="1"/>
      <c r="D276" s="1"/>
      <c r="E276" s="1"/>
    </row>
    <row r="277" spans="2:5" x14ac:dyDescent="0.2">
      <c r="B277" s="1"/>
      <c r="C277" s="1"/>
      <c r="D277" s="1"/>
      <c r="E277" s="1"/>
    </row>
    <row r="278" spans="2:5" x14ac:dyDescent="0.2">
      <c r="B278" s="1"/>
      <c r="C278" s="1"/>
      <c r="D278" s="1"/>
      <c r="E278" s="1"/>
    </row>
    <row r="279" spans="2:5" x14ac:dyDescent="0.2">
      <c r="B279" s="1"/>
      <c r="C279" s="1"/>
      <c r="D279" s="1"/>
      <c r="E279" s="1"/>
    </row>
    <row r="280" spans="2:5" x14ac:dyDescent="0.2">
      <c r="B280" s="1"/>
      <c r="C280" s="1"/>
      <c r="D280" s="1"/>
      <c r="E280" s="1"/>
    </row>
    <row r="281" spans="2:5" x14ac:dyDescent="0.2">
      <c r="B281" s="1"/>
      <c r="C281" s="1"/>
      <c r="D281" s="1"/>
      <c r="E281" s="1"/>
    </row>
    <row r="282" spans="2:5" x14ac:dyDescent="0.2">
      <c r="B282" s="1"/>
      <c r="C282" s="1"/>
      <c r="D282" s="1"/>
      <c r="E282" s="1"/>
    </row>
    <row r="283" spans="2:5" x14ac:dyDescent="0.2">
      <c r="B283" s="1"/>
      <c r="C283" s="1"/>
      <c r="D283" s="1"/>
      <c r="E283" s="1"/>
    </row>
    <row r="284" spans="2:5" x14ac:dyDescent="0.2">
      <c r="B284" s="1"/>
      <c r="C284" s="1"/>
      <c r="D284" s="1"/>
      <c r="E284" s="1"/>
    </row>
    <row r="285" spans="2:5" x14ac:dyDescent="0.2">
      <c r="B285" s="1"/>
      <c r="C285" s="1"/>
      <c r="D285" s="1"/>
      <c r="E285" s="1"/>
    </row>
    <row r="286" spans="2:5" x14ac:dyDescent="0.2">
      <c r="B286" s="1"/>
      <c r="C286" s="1"/>
      <c r="D286" s="1"/>
      <c r="E286" s="1"/>
    </row>
    <row r="287" spans="2:5" x14ac:dyDescent="0.2">
      <c r="B287" s="1"/>
      <c r="C287" s="1"/>
      <c r="D287" s="1"/>
      <c r="E287" s="1"/>
    </row>
    <row r="288" spans="2:5" x14ac:dyDescent="0.2">
      <c r="B288" s="1"/>
      <c r="C288" s="1"/>
      <c r="D288" s="1"/>
      <c r="E288" s="1"/>
    </row>
    <row r="289" spans="2:5" x14ac:dyDescent="0.2">
      <c r="B289" s="1"/>
      <c r="C289" s="1"/>
      <c r="D289" s="1"/>
      <c r="E289" s="1"/>
    </row>
    <row r="290" spans="2:5" x14ac:dyDescent="0.2">
      <c r="B290" s="1"/>
      <c r="C290" s="1"/>
      <c r="D290" s="1"/>
      <c r="E290" s="1"/>
    </row>
    <row r="291" spans="2:5" x14ac:dyDescent="0.2">
      <c r="B291" s="1"/>
      <c r="C291" s="1"/>
      <c r="D291" s="1"/>
      <c r="E291" s="1"/>
    </row>
    <row r="292" spans="2:5" x14ac:dyDescent="0.2">
      <c r="B292" s="1"/>
      <c r="C292" s="1"/>
      <c r="D292" s="1"/>
      <c r="E292" s="1"/>
    </row>
    <row r="293" spans="2:5" x14ac:dyDescent="0.2">
      <c r="B293" s="1"/>
      <c r="C293" s="1"/>
      <c r="D293" s="1"/>
      <c r="E293" s="1"/>
    </row>
    <row r="294" spans="2:5" x14ac:dyDescent="0.2">
      <c r="B294" s="1"/>
      <c r="C294" s="1"/>
      <c r="D294" s="1"/>
      <c r="E294" s="1"/>
    </row>
    <row r="295" spans="2:5" x14ac:dyDescent="0.2">
      <c r="B295" s="1"/>
      <c r="C295" s="1"/>
      <c r="D295" s="1"/>
      <c r="E295" s="1"/>
    </row>
    <row r="296" spans="2:5" x14ac:dyDescent="0.2">
      <c r="B296" s="1"/>
      <c r="C296" s="1"/>
      <c r="D296" s="1"/>
      <c r="E296" s="1"/>
    </row>
    <row r="297" spans="2:5" x14ac:dyDescent="0.2">
      <c r="B297" s="1"/>
      <c r="C297" s="1"/>
      <c r="D297" s="1"/>
      <c r="E297" s="1"/>
    </row>
    <row r="298" spans="2:5" x14ac:dyDescent="0.2">
      <c r="B298" s="1"/>
      <c r="C298" s="1"/>
      <c r="D298" s="1"/>
      <c r="E298" s="1"/>
    </row>
    <row r="299" spans="2:5" x14ac:dyDescent="0.2">
      <c r="B299" s="1"/>
      <c r="C299" s="1"/>
      <c r="D299" s="1"/>
      <c r="E299" s="1"/>
    </row>
    <row r="300" spans="2:5" x14ac:dyDescent="0.2">
      <c r="B300" s="1"/>
      <c r="C300" s="1"/>
      <c r="D300" s="1"/>
      <c r="E300" s="1"/>
    </row>
    <row r="301" spans="2:5" x14ac:dyDescent="0.2">
      <c r="B301" s="1"/>
      <c r="C301" s="1"/>
      <c r="D301" s="1"/>
      <c r="E301" s="1"/>
    </row>
    <row r="302" spans="2:5" x14ac:dyDescent="0.2">
      <c r="B302" s="1"/>
      <c r="C302" s="1"/>
      <c r="D302" s="1"/>
      <c r="E302" s="1"/>
    </row>
    <row r="303" spans="2:5" x14ac:dyDescent="0.2">
      <c r="B303" s="1"/>
      <c r="C303" s="1"/>
      <c r="D303" s="1"/>
      <c r="E303" s="1"/>
    </row>
    <row r="304" spans="2:5" x14ac:dyDescent="0.2">
      <c r="B304" s="1"/>
      <c r="C304" s="1"/>
      <c r="D304" s="1"/>
      <c r="E304" s="1"/>
    </row>
    <row r="305" spans="2:5" x14ac:dyDescent="0.2">
      <c r="B305" s="1"/>
      <c r="C305" s="1"/>
      <c r="D305" s="1"/>
      <c r="E305" s="1"/>
    </row>
    <row r="306" spans="2:5" x14ac:dyDescent="0.2">
      <c r="B306" s="1"/>
      <c r="C306" s="1"/>
      <c r="D306" s="1"/>
      <c r="E306" s="1"/>
    </row>
    <row r="307" spans="2:5" x14ac:dyDescent="0.2">
      <c r="B307" s="1"/>
      <c r="C307" s="1"/>
      <c r="D307" s="1"/>
      <c r="E307" s="1"/>
    </row>
    <row r="308" spans="2:5" x14ac:dyDescent="0.2">
      <c r="B308" s="1"/>
      <c r="C308" s="1"/>
      <c r="D308" s="1"/>
      <c r="E308" s="1"/>
    </row>
    <row r="309" spans="2:5" x14ac:dyDescent="0.2">
      <c r="B309" s="1"/>
      <c r="C309" s="1"/>
      <c r="D309" s="1"/>
      <c r="E309" s="1"/>
    </row>
    <row r="310" spans="2:5" x14ac:dyDescent="0.2">
      <c r="B310" s="1"/>
      <c r="C310" s="1"/>
      <c r="D310" s="1"/>
      <c r="E310" s="1"/>
    </row>
    <row r="311" spans="2:5" x14ac:dyDescent="0.2">
      <c r="B311" s="1"/>
      <c r="C311" s="1"/>
      <c r="D311" s="1"/>
      <c r="E311" s="1"/>
    </row>
    <row r="312" spans="2:5" x14ac:dyDescent="0.2">
      <c r="B312" s="1"/>
      <c r="C312" s="1"/>
      <c r="D312" s="1"/>
      <c r="E312" s="1"/>
    </row>
    <row r="313" spans="2:5" x14ac:dyDescent="0.2">
      <c r="B313" s="1"/>
      <c r="C313" s="1"/>
      <c r="D313" s="1"/>
      <c r="E313" s="1"/>
    </row>
    <row r="314" spans="2:5" x14ac:dyDescent="0.2">
      <c r="B314" s="1"/>
      <c r="C314" s="1"/>
      <c r="D314" s="1"/>
      <c r="E314" s="1"/>
    </row>
    <row r="315" spans="2:5" x14ac:dyDescent="0.2">
      <c r="B315" s="1"/>
      <c r="C315" s="1"/>
      <c r="D315" s="1"/>
      <c r="E315" s="1"/>
    </row>
    <row r="316" spans="2:5" x14ac:dyDescent="0.2">
      <c r="B316" s="1"/>
      <c r="C316" s="1"/>
      <c r="D316" s="1"/>
      <c r="E316" s="1"/>
    </row>
    <row r="317" spans="2:5" x14ac:dyDescent="0.2">
      <c r="B317" s="1"/>
      <c r="C317" s="1"/>
      <c r="D317" s="1"/>
      <c r="E317" s="1"/>
    </row>
    <row r="318" spans="2:5" x14ac:dyDescent="0.2">
      <c r="B318" s="1"/>
      <c r="C318" s="1"/>
      <c r="D318" s="1"/>
      <c r="E318" s="1"/>
    </row>
    <row r="319" spans="2:5" x14ac:dyDescent="0.2">
      <c r="B319" s="1"/>
      <c r="C319" s="1"/>
      <c r="D319" s="1"/>
      <c r="E319" s="1"/>
    </row>
    <row r="320" spans="2:5" x14ac:dyDescent="0.2">
      <c r="B320" s="1"/>
      <c r="C320" s="1"/>
      <c r="D320" s="1"/>
      <c r="E320" s="1"/>
    </row>
    <row r="321" spans="2:5" x14ac:dyDescent="0.2">
      <c r="B321" s="1"/>
      <c r="C321" s="1"/>
      <c r="D321" s="1"/>
      <c r="E321" s="1"/>
    </row>
    <row r="322" spans="2:5" x14ac:dyDescent="0.2">
      <c r="B322" s="1"/>
      <c r="C322" s="1"/>
      <c r="D322" s="1"/>
      <c r="E322" s="1"/>
    </row>
    <row r="323" spans="2:5" x14ac:dyDescent="0.2">
      <c r="B323" s="1"/>
      <c r="C323" s="1"/>
      <c r="D323" s="1"/>
      <c r="E323" s="1"/>
    </row>
    <row r="324" spans="2:5" x14ac:dyDescent="0.2">
      <c r="B324" s="1"/>
      <c r="C324" s="1"/>
      <c r="D324" s="1"/>
      <c r="E324" s="1"/>
    </row>
    <row r="325" spans="2:5" x14ac:dyDescent="0.2">
      <c r="B325" s="1"/>
      <c r="C325" s="1"/>
      <c r="D325" s="1"/>
      <c r="E325" s="1"/>
    </row>
    <row r="326" spans="2:5" x14ac:dyDescent="0.2">
      <c r="B326" s="1"/>
      <c r="C326" s="1"/>
      <c r="D326" s="1"/>
      <c r="E326" s="1"/>
    </row>
    <row r="327" spans="2:5" x14ac:dyDescent="0.2">
      <c r="B327" s="1"/>
      <c r="C327" s="1"/>
      <c r="D327" s="1"/>
      <c r="E327" s="1"/>
    </row>
    <row r="328" spans="2:5" x14ac:dyDescent="0.2">
      <c r="B328" s="1"/>
      <c r="C328" s="1"/>
      <c r="D328" s="1"/>
      <c r="E328" s="1"/>
    </row>
    <row r="329" spans="2:5" x14ac:dyDescent="0.2">
      <c r="B329" s="1"/>
      <c r="C329" s="1"/>
      <c r="D329" s="1"/>
      <c r="E329" s="1"/>
    </row>
    <row r="330" spans="2:5" x14ac:dyDescent="0.2">
      <c r="B330" s="1"/>
      <c r="C330" s="1"/>
      <c r="D330" s="1"/>
      <c r="E330" s="1"/>
    </row>
    <row r="331" spans="2:5" x14ac:dyDescent="0.2">
      <c r="B331" s="1"/>
      <c r="C331" s="1"/>
      <c r="D331" s="1"/>
      <c r="E331" s="1"/>
    </row>
    <row r="332" spans="2:5" x14ac:dyDescent="0.2">
      <c r="B332" s="1"/>
      <c r="C332" s="1"/>
      <c r="D332" s="1"/>
      <c r="E332" s="1"/>
    </row>
    <row r="333" spans="2:5" x14ac:dyDescent="0.2">
      <c r="B333" s="1"/>
      <c r="C333" s="1"/>
      <c r="D333" s="1"/>
      <c r="E333" s="1"/>
    </row>
    <row r="334" spans="2:5" x14ac:dyDescent="0.2">
      <c r="B334" s="1"/>
      <c r="C334" s="1"/>
      <c r="D334" s="1"/>
      <c r="E334" s="1"/>
    </row>
    <row r="335" spans="2:5" x14ac:dyDescent="0.2">
      <c r="B335" s="1"/>
      <c r="C335" s="1"/>
      <c r="D335" s="1"/>
      <c r="E335" s="1"/>
    </row>
    <row r="336" spans="2:5" x14ac:dyDescent="0.2">
      <c r="B336" s="1"/>
      <c r="C336" s="1"/>
      <c r="D336" s="1"/>
      <c r="E336" s="1"/>
    </row>
    <row r="337" spans="2:5" x14ac:dyDescent="0.2">
      <c r="B337" s="1"/>
      <c r="C337" s="1"/>
      <c r="D337" s="1"/>
      <c r="E337" s="1"/>
    </row>
    <row r="338" spans="2:5" x14ac:dyDescent="0.2">
      <c r="B338" s="1"/>
      <c r="C338" s="1"/>
      <c r="D338" s="1"/>
      <c r="E338" s="1"/>
    </row>
    <row r="339" spans="2:5" x14ac:dyDescent="0.2">
      <c r="B339" s="1"/>
      <c r="C339" s="1"/>
      <c r="D339" s="1"/>
      <c r="E339" s="1"/>
    </row>
    <row r="340" spans="2:5" x14ac:dyDescent="0.2">
      <c r="B340" s="1"/>
      <c r="C340" s="1"/>
      <c r="D340" s="1"/>
      <c r="E340" s="1"/>
    </row>
    <row r="341" spans="2:5" x14ac:dyDescent="0.2">
      <c r="B341" s="1"/>
      <c r="C341" s="1"/>
      <c r="D341" s="1"/>
      <c r="E341" s="1"/>
    </row>
    <row r="342" spans="2:5" x14ac:dyDescent="0.2">
      <c r="B342" s="1"/>
      <c r="C342" s="1"/>
      <c r="D342" s="1"/>
      <c r="E342" s="1"/>
    </row>
    <row r="343" spans="2:5" x14ac:dyDescent="0.2">
      <c r="B343" s="1"/>
      <c r="C343" s="1"/>
      <c r="D343" s="1"/>
      <c r="E343" s="1"/>
    </row>
    <row r="344" spans="2:5" x14ac:dyDescent="0.2">
      <c r="B344" s="1"/>
      <c r="C344" s="1"/>
      <c r="D344" s="1"/>
      <c r="E344" s="1"/>
    </row>
    <row r="345" spans="2:5" x14ac:dyDescent="0.2">
      <c r="B345" s="1"/>
      <c r="C345" s="1"/>
      <c r="D345" s="1"/>
      <c r="E345" s="1"/>
    </row>
    <row r="346" spans="2:5" x14ac:dyDescent="0.2">
      <c r="B346" s="1"/>
      <c r="C346" s="1"/>
      <c r="D346" s="1"/>
      <c r="E346" s="1"/>
    </row>
    <row r="347" spans="2:5" x14ac:dyDescent="0.2">
      <c r="B347" s="1"/>
      <c r="C347" s="1"/>
      <c r="D347" s="1"/>
      <c r="E347" s="1"/>
    </row>
    <row r="348" spans="2:5" x14ac:dyDescent="0.2">
      <c r="B348" s="1"/>
      <c r="C348" s="1"/>
      <c r="D348" s="1"/>
      <c r="E348" s="1"/>
    </row>
    <row r="349" spans="2:5" x14ac:dyDescent="0.2">
      <c r="B349" s="1"/>
      <c r="C349" s="1"/>
      <c r="D349" s="1"/>
      <c r="E349" s="1"/>
    </row>
    <row r="350" spans="2:5" x14ac:dyDescent="0.2">
      <c r="B350" s="1"/>
      <c r="C350" s="1"/>
      <c r="D350" s="1"/>
      <c r="E350" s="1"/>
    </row>
    <row r="351" spans="2:5" x14ac:dyDescent="0.2">
      <c r="B351" s="1"/>
      <c r="C351" s="1"/>
      <c r="D351" s="1"/>
      <c r="E351" s="1"/>
    </row>
    <row r="352" spans="2:5" x14ac:dyDescent="0.2">
      <c r="B352" s="1"/>
      <c r="C352" s="1"/>
      <c r="D352" s="1"/>
      <c r="E352" s="1"/>
    </row>
    <row r="353" spans="2:5" x14ac:dyDescent="0.2">
      <c r="B353" s="1"/>
      <c r="C353" s="1"/>
      <c r="D353" s="1"/>
      <c r="E353" s="1"/>
    </row>
    <row r="354" spans="2:5" x14ac:dyDescent="0.2">
      <c r="B354" s="1"/>
      <c r="C354" s="1"/>
      <c r="D354" s="1"/>
      <c r="E354" s="1"/>
    </row>
    <row r="355" spans="2:5" x14ac:dyDescent="0.2">
      <c r="B355" s="1"/>
      <c r="C355" s="1"/>
      <c r="D355" s="1"/>
      <c r="E355" s="1"/>
    </row>
    <row r="356" spans="2:5" x14ac:dyDescent="0.2">
      <c r="B356" s="1"/>
      <c r="C356" s="1"/>
      <c r="D356" s="1"/>
      <c r="E356" s="1"/>
    </row>
    <row r="357" spans="2:5" x14ac:dyDescent="0.2">
      <c r="B357" s="1"/>
      <c r="C357" s="1"/>
      <c r="D357" s="1"/>
      <c r="E357" s="1"/>
    </row>
    <row r="358" spans="2:5" x14ac:dyDescent="0.2">
      <c r="B358" s="1"/>
      <c r="C358" s="1"/>
      <c r="D358" s="1"/>
      <c r="E358" s="1"/>
    </row>
    <row r="359" spans="2:5" x14ac:dyDescent="0.2">
      <c r="B359" s="1"/>
      <c r="C359" s="1"/>
      <c r="D359" s="1"/>
      <c r="E359" s="1"/>
    </row>
    <row r="360" spans="2:5" x14ac:dyDescent="0.2">
      <c r="B360" s="1"/>
      <c r="C360" s="1"/>
      <c r="D360" s="1"/>
      <c r="E360" s="1"/>
    </row>
    <row r="361" spans="2:5" x14ac:dyDescent="0.2">
      <c r="B361" s="1"/>
      <c r="C361" s="1"/>
      <c r="D361" s="1"/>
      <c r="E361" s="1"/>
    </row>
    <row r="362" spans="2:5" x14ac:dyDescent="0.2">
      <c r="B362" s="1"/>
      <c r="C362" s="1"/>
      <c r="D362" s="1"/>
      <c r="E362" s="1"/>
    </row>
    <row r="363" spans="2:5" x14ac:dyDescent="0.2">
      <c r="B363" s="1"/>
      <c r="C363" s="1"/>
      <c r="D363" s="1"/>
      <c r="E363" s="1"/>
    </row>
    <row r="364" spans="2:5" x14ac:dyDescent="0.2">
      <c r="B364" s="1"/>
      <c r="C364" s="1"/>
      <c r="D364" s="1"/>
      <c r="E364" s="1"/>
    </row>
    <row r="365" spans="2:5" x14ac:dyDescent="0.2">
      <c r="B365" s="1"/>
      <c r="C365" s="1"/>
      <c r="D365" s="1"/>
      <c r="E365" s="1"/>
    </row>
    <row r="366" spans="2:5" x14ac:dyDescent="0.2">
      <c r="B366" s="1"/>
      <c r="C366" s="1"/>
      <c r="D366" s="1"/>
      <c r="E366" s="1"/>
    </row>
    <row r="367" spans="2:5" x14ac:dyDescent="0.2">
      <c r="B367" s="1"/>
      <c r="C367" s="1"/>
      <c r="D367" s="1"/>
      <c r="E367" s="1"/>
    </row>
    <row r="368" spans="2:5" x14ac:dyDescent="0.2">
      <c r="B368" s="1"/>
      <c r="C368" s="1"/>
      <c r="D368" s="1"/>
      <c r="E368" s="1"/>
    </row>
    <row r="369" spans="2:5" x14ac:dyDescent="0.2">
      <c r="B369" s="1"/>
      <c r="C369" s="1"/>
      <c r="D369" s="1"/>
      <c r="E369" s="1"/>
    </row>
    <row r="370" spans="2:5" x14ac:dyDescent="0.2">
      <c r="B370" s="1"/>
      <c r="C370" s="1"/>
      <c r="D370" s="1"/>
      <c r="E370" s="1"/>
    </row>
    <row r="371" spans="2:5" x14ac:dyDescent="0.2">
      <c r="B371" s="1"/>
      <c r="C371" s="1"/>
      <c r="D371" s="1"/>
      <c r="E371" s="1"/>
    </row>
    <row r="372" spans="2:5" x14ac:dyDescent="0.2">
      <c r="B372" s="1"/>
      <c r="C372" s="1"/>
      <c r="D372" s="1"/>
      <c r="E372" s="1"/>
    </row>
    <row r="373" spans="2:5" x14ac:dyDescent="0.2">
      <c r="B373" s="1"/>
      <c r="C373" s="1"/>
      <c r="D373" s="1"/>
      <c r="E373" s="1"/>
    </row>
    <row r="374" spans="2:5" x14ac:dyDescent="0.2">
      <c r="B374" s="1"/>
      <c r="C374" s="1"/>
      <c r="D374" s="1"/>
      <c r="E374" s="1"/>
    </row>
    <row r="375" spans="2:5" x14ac:dyDescent="0.2">
      <c r="B375" s="1"/>
      <c r="C375" s="1"/>
      <c r="D375" s="1"/>
      <c r="E375" s="1"/>
    </row>
    <row r="376" spans="2:5" x14ac:dyDescent="0.2">
      <c r="B376" s="1"/>
      <c r="C376" s="1"/>
      <c r="D376" s="1"/>
      <c r="E376" s="1"/>
    </row>
    <row r="377" spans="2:5" x14ac:dyDescent="0.2">
      <c r="B377" s="1"/>
      <c r="C377" s="1"/>
      <c r="D377" s="1"/>
      <c r="E377" s="1"/>
    </row>
    <row r="378" spans="2:5" x14ac:dyDescent="0.2">
      <c r="B378" s="1"/>
      <c r="C378" s="1"/>
      <c r="D378" s="1"/>
      <c r="E378" s="1"/>
    </row>
    <row r="379" spans="2:5" x14ac:dyDescent="0.2">
      <c r="B379" s="1"/>
      <c r="C379" s="1"/>
      <c r="D379" s="1"/>
      <c r="E379" s="1"/>
    </row>
    <row r="380" spans="2:5" x14ac:dyDescent="0.2">
      <c r="B380" s="1"/>
      <c r="C380" s="1"/>
      <c r="D380" s="1"/>
      <c r="E380" s="1"/>
    </row>
    <row r="381" spans="2:5" x14ac:dyDescent="0.2">
      <c r="B381" s="1"/>
      <c r="C381" s="1"/>
      <c r="D381" s="1"/>
      <c r="E381" s="1"/>
    </row>
    <row r="382" spans="2:5" x14ac:dyDescent="0.2">
      <c r="B382" s="1"/>
      <c r="C382" s="1"/>
      <c r="D382" s="1"/>
      <c r="E382" s="1"/>
    </row>
    <row r="383" spans="2:5" x14ac:dyDescent="0.2">
      <c r="B383" s="1"/>
      <c r="C383" s="1"/>
      <c r="D383" s="1"/>
      <c r="E383" s="1"/>
    </row>
    <row r="384" spans="2:5" x14ac:dyDescent="0.2">
      <c r="B384" s="1"/>
      <c r="C384" s="1"/>
      <c r="D384" s="1"/>
      <c r="E384" s="1"/>
    </row>
    <row r="385" spans="2:5" x14ac:dyDescent="0.2">
      <c r="B385" s="1"/>
      <c r="C385" s="1"/>
      <c r="D385" s="1"/>
      <c r="E385" s="1"/>
    </row>
    <row r="386" spans="2:5" x14ac:dyDescent="0.2">
      <c r="B386" s="1"/>
      <c r="C386" s="1"/>
      <c r="D386" s="1"/>
      <c r="E386" s="1"/>
    </row>
    <row r="387" spans="2:5" x14ac:dyDescent="0.2">
      <c r="B387" s="1"/>
      <c r="C387" s="1"/>
      <c r="D387" s="1"/>
      <c r="E387" s="1"/>
    </row>
    <row r="388" spans="2:5" x14ac:dyDescent="0.2">
      <c r="B388" s="1"/>
      <c r="C388" s="1"/>
      <c r="D388" s="1"/>
      <c r="E388" s="1"/>
    </row>
    <row r="389" spans="2:5" x14ac:dyDescent="0.2">
      <c r="B389" s="1"/>
      <c r="C389" s="1"/>
      <c r="D389" s="1"/>
      <c r="E389" s="1"/>
    </row>
    <row r="390" spans="2:5" x14ac:dyDescent="0.2">
      <c r="B390" s="1"/>
      <c r="C390" s="1"/>
      <c r="D390" s="1"/>
      <c r="E390" s="1"/>
    </row>
    <row r="391" spans="2:5" x14ac:dyDescent="0.2">
      <c r="B391" s="1"/>
      <c r="C391" s="1"/>
      <c r="D391" s="1"/>
      <c r="E391" s="1"/>
    </row>
    <row r="392" spans="2:5" x14ac:dyDescent="0.2">
      <c r="B392" s="1"/>
      <c r="C392" s="1"/>
      <c r="D392" s="1"/>
      <c r="E392" s="1"/>
    </row>
    <row r="393" spans="2:5" x14ac:dyDescent="0.2">
      <c r="B393" s="1"/>
      <c r="C393" s="1"/>
      <c r="D393" s="1"/>
      <c r="E393" s="1"/>
    </row>
    <row r="394" spans="2:5" x14ac:dyDescent="0.2">
      <c r="B394" s="1"/>
      <c r="C394" s="1"/>
      <c r="D394" s="1"/>
      <c r="E394" s="1"/>
    </row>
    <row r="395" spans="2:5" x14ac:dyDescent="0.2">
      <c r="B395" s="1"/>
      <c r="C395" s="1"/>
      <c r="D395" s="1"/>
      <c r="E395" s="1"/>
    </row>
    <row r="396" spans="2:5" x14ac:dyDescent="0.2">
      <c r="B396" s="1"/>
      <c r="C396" s="1"/>
      <c r="D396" s="1"/>
      <c r="E396" s="1"/>
    </row>
    <row r="397" spans="2:5" x14ac:dyDescent="0.2">
      <c r="B397" s="1"/>
      <c r="C397" s="1"/>
      <c r="D397" s="1"/>
      <c r="E397" s="1"/>
    </row>
    <row r="398" spans="2:5" x14ac:dyDescent="0.2">
      <c r="B398" s="1"/>
      <c r="C398" s="1"/>
      <c r="D398" s="1"/>
      <c r="E398" s="1"/>
    </row>
    <row r="399" spans="2:5" x14ac:dyDescent="0.2">
      <c r="B399" s="1"/>
      <c r="C399" s="1"/>
      <c r="D399" s="1"/>
      <c r="E399" s="1"/>
    </row>
    <row r="400" spans="2:5" x14ac:dyDescent="0.2">
      <c r="B400" s="1"/>
      <c r="C400" s="1"/>
      <c r="D400" s="1"/>
      <c r="E400" s="1"/>
    </row>
    <row r="401" spans="2:5" x14ac:dyDescent="0.2">
      <c r="B401" s="1"/>
      <c r="C401" s="1"/>
      <c r="D401" s="1"/>
      <c r="E401" s="1"/>
    </row>
    <row r="402" spans="2:5" x14ac:dyDescent="0.2">
      <c r="B402" s="1"/>
      <c r="C402" s="1"/>
      <c r="D402" s="1"/>
      <c r="E402" s="1"/>
    </row>
    <row r="403" spans="2:5" x14ac:dyDescent="0.2">
      <c r="B403" s="1"/>
      <c r="C403" s="1"/>
      <c r="D403" s="1"/>
      <c r="E403" s="1"/>
    </row>
    <row r="404" spans="2:5" x14ac:dyDescent="0.2">
      <c r="B404" s="1"/>
      <c r="C404" s="1"/>
      <c r="D404" s="1"/>
      <c r="E404" s="1"/>
    </row>
    <row r="405" spans="2:5" x14ac:dyDescent="0.2">
      <c r="B405" s="1"/>
      <c r="C405" s="1"/>
      <c r="D405" s="1"/>
      <c r="E405" s="1"/>
    </row>
    <row r="406" spans="2:5" x14ac:dyDescent="0.2">
      <c r="B406" s="1"/>
      <c r="C406" s="1"/>
      <c r="D406" s="1"/>
      <c r="E406" s="1"/>
    </row>
    <row r="407" spans="2:5" x14ac:dyDescent="0.2">
      <c r="B407" s="1"/>
      <c r="C407" s="1"/>
      <c r="D407" s="1"/>
      <c r="E407" s="1"/>
    </row>
    <row r="408" spans="2:5" x14ac:dyDescent="0.2">
      <c r="B408" s="1"/>
      <c r="C408" s="1"/>
      <c r="D408" s="1"/>
      <c r="E408" s="1"/>
    </row>
    <row r="409" spans="2:5" x14ac:dyDescent="0.2">
      <c r="B409" s="1"/>
      <c r="C409" s="1"/>
      <c r="D409" s="1"/>
      <c r="E409" s="1"/>
    </row>
    <row r="410" spans="2:5" x14ac:dyDescent="0.2">
      <c r="B410" s="1"/>
      <c r="C410" s="1"/>
      <c r="D410" s="1"/>
      <c r="E410" s="1"/>
    </row>
    <row r="411" spans="2:5" x14ac:dyDescent="0.2">
      <c r="B411" s="1"/>
      <c r="C411" s="1"/>
      <c r="D411" s="1"/>
      <c r="E411" s="1"/>
    </row>
    <row r="412" spans="2:5" x14ac:dyDescent="0.2">
      <c r="B412" s="1"/>
      <c r="C412" s="1"/>
      <c r="D412" s="1"/>
      <c r="E412" s="1"/>
    </row>
    <row r="413" spans="2:5" x14ac:dyDescent="0.2">
      <c r="B413" s="1"/>
      <c r="C413" s="1"/>
      <c r="D413" s="1"/>
      <c r="E413" s="1"/>
    </row>
    <row r="414" spans="2:5" x14ac:dyDescent="0.2">
      <c r="B414" s="1"/>
      <c r="C414" s="1"/>
      <c r="D414" s="1"/>
      <c r="E414" s="1"/>
    </row>
    <row r="415" spans="2:5" x14ac:dyDescent="0.2">
      <c r="B415" s="1"/>
      <c r="C415" s="1"/>
      <c r="D415" s="1"/>
      <c r="E415" s="1"/>
    </row>
    <row r="416" spans="2:5" x14ac:dyDescent="0.2">
      <c r="B416" s="1"/>
      <c r="C416" s="1"/>
      <c r="D416" s="1"/>
      <c r="E416" s="1"/>
    </row>
    <row r="417" spans="2:5" x14ac:dyDescent="0.2">
      <c r="B417" s="1"/>
      <c r="C417" s="1"/>
      <c r="D417" s="1"/>
      <c r="E417" s="1"/>
    </row>
    <row r="418" spans="2:5" x14ac:dyDescent="0.2">
      <c r="B418" s="1"/>
      <c r="C418" s="1"/>
      <c r="D418" s="1"/>
      <c r="E418" s="1"/>
    </row>
    <row r="419" spans="2:5" x14ac:dyDescent="0.2">
      <c r="B419" s="1"/>
      <c r="C419" s="1"/>
      <c r="D419" s="1"/>
      <c r="E419" s="1"/>
    </row>
    <row r="420" spans="2:5" x14ac:dyDescent="0.2">
      <c r="B420" s="1"/>
      <c r="C420" s="1"/>
      <c r="D420" s="1"/>
      <c r="E420" s="1"/>
    </row>
    <row r="421" spans="2:5" x14ac:dyDescent="0.2">
      <c r="B421" s="1"/>
      <c r="C421" s="1"/>
      <c r="D421" s="1"/>
      <c r="E421" s="1"/>
    </row>
    <row r="422" spans="2:5" x14ac:dyDescent="0.2">
      <c r="B422" s="1"/>
      <c r="C422" s="1"/>
      <c r="D422" s="1"/>
      <c r="E422" s="1"/>
    </row>
    <row r="423" spans="2:5" x14ac:dyDescent="0.2">
      <c r="B423" s="1"/>
      <c r="C423" s="1"/>
      <c r="D423" s="1"/>
      <c r="E423" s="1"/>
    </row>
    <row r="424" spans="2:5" x14ac:dyDescent="0.2">
      <c r="B424" s="1"/>
      <c r="C424" s="1"/>
      <c r="D424" s="1"/>
      <c r="E424" s="1"/>
    </row>
    <row r="425" spans="2:5" x14ac:dyDescent="0.2">
      <c r="B425" s="1"/>
      <c r="C425" s="1"/>
      <c r="D425" s="1"/>
      <c r="E425" s="1"/>
    </row>
    <row r="426" spans="2:5" x14ac:dyDescent="0.2">
      <c r="B426" s="1"/>
      <c r="C426" s="1"/>
      <c r="D426" s="1"/>
      <c r="E426" s="1"/>
    </row>
    <row r="427" spans="2:5" x14ac:dyDescent="0.2">
      <c r="B427" s="1"/>
      <c r="C427" s="1"/>
      <c r="D427" s="1"/>
      <c r="E427" s="1"/>
    </row>
    <row r="428" spans="2:5" x14ac:dyDescent="0.2">
      <c r="B428" s="1"/>
      <c r="C428" s="1"/>
      <c r="D428" s="1"/>
      <c r="E428" s="1"/>
    </row>
    <row r="429" spans="2:5" x14ac:dyDescent="0.2">
      <c r="B429" s="1"/>
      <c r="C429" s="1"/>
      <c r="D429" s="1"/>
      <c r="E429" s="1"/>
    </row>
    <row r="430" spans="2:5" x14ac:dyDescent="0.2">
      <c r="B430" s="1"/>
      <c r="C430" s="1"/>
      <c r="D430" s="1"/>
      <c r="E430" s="1"/>
    </row>
    <row r="431" spans="2:5" x14ac:dyDescent="0.2">
      <c r="B431" s="1"/>
      <c r="C431" s="1"/>
      <c r="D431" s="1"/>
      <c r="E431" s="1"/>
    </row>
    <row r="432" spans="2:5" x14ac:dyDescent="0.2">
      <c r="B432" s="1"/>
      <c r="C432" s="1"/>
      <c r="D432" s="1"/>
      <c r="E432" s="1"/>
    </row>
    <row r="433" spans="2:5" x14ac:dyDescent="0.2">
      <c r="B433" s="1"/>
      <c r="C433" s="1"/>
      <c r="D433" s="1"/>
      <c r="E433" s="1"/>
    </row>
    <row r="434" spans="2:5" x14ac:dyDescent="0.2">
      <c r="B434" s="1"/>
      <c r="C434" s="1"/>
      <c r="D434" s="1"/>
      <c r="E434" s="1"/>
    </row>
    <row r="435" spans="2:5" x14ac:dyDescent="0.2">
      <c r="B435" s="1"/>
      <c r="C435" s="1"/>
      <c r="D435" s="1"/>
      <c r="E435" s="1"/>
    </row>
    <row r="436" spans="2:5" x14ac:dyDescent="0.2">
      <c r="B436" s="1"/>
      <c r="C436" s="1"/>
      <c r="D436" s="1"/>
      <c r="E436" s="1"/>
    </row>
    <row r="437" spans="2:5" x14ac:dyDescent="0.2">
      <c r="B437" s="1"/>
      <c r="C437" s="1"/>
      <c r="D437" s="1"/>
      <c r="E437" s="1"/>
    </row>
    <row r="438" spans="2:5" x14ac:dyDescent="0.2">
      <c r="B438" s="1"/>
      <c r="C438" s="1"/>
      <c r="D438" s="1"/>
      <c r="E438" s="1"/>
    </row>
    <row r="439" spans="2:5" x14ac:dyDescent="0.2">
      <c r="B439" s="1"/>
      <c r="C439" s="1"/>
      <c r="D439" s="1"/>
      <c r="E439" s="1"/>
    </row>
    <row r="440" spans="2:5" x14ac:dyDescent="0.2">
      <c r="B440" s="1"/>
      <c r="C440" s="1"/>
      <c r="D440" s="1"/>
      <c r="E440" s="1"/>
    </row>
    <row r="441" spans="2:5" x14ac:dyDescent="0.2">
      <c r="B441" s="1"/>
      <c r="C441" s="1"/>
      <c r="D441" s="1"/>
      <c r="E441" s="1"/>
    </row>
    <row r="442" spans="2:5" x14ac:dyDescent="0.2">
      <c r="B442" s="1"/>
      <c r="C442" s="1"/>
      <c r="D442" s="1"/>
      <c r="E442" s="1"/>
    </row>
    <row r="443" spans="2:5" x14ac:dyDescent="0.2">
      <c r="B443" s="1"/>
      <c r="C443" s="1"/>
      <c r="D443" s="1"/>
      <c r="E443" s="1"/>
    </row>
    <row r="444" spans="2:5" x14ac:dyDescent="0.2">
      <c r="B444" s="1"/>
      <c r="C444" s="1"/>
      <c r="D444" s="1"/>
      <c r="E444" s="1"/>
    </row>
    <row r="445" spans="2:5" x14ac:dyDescent="0.2">
      <c r="B445" s="1"/>
      <c r="C445" s="1"/>
      <c r="D445" s="1"/>
      <c r="E445" s="1"/>
    </row>
    <row r="446" spans="2:5" x14ac:dyDescent="0.2">
      <c r="B446" s="1"/>
      <c r="C446" s="1"/>
      <c r="D446" s="1"/>
      <c r="E446" s="1"/>
    </row>
    <row r="447" spans="2:5" x14ac:dyDescent="0.2">
      <c r="B447" s="1"/>
      <c r="C447" s="1"/>
      <c r="D447" s="1"/>
      <c r="E447" s="1"/>
    </row>
    <row r="448" spans="2:5" x14ac:dyDescent="0.2">
      <c r="B448" s="1"/>
      <c r="C448" s="1"/>
      <c r="D448" s="1"/>
      <c r="E448" s="1"/>
    </row>
    <row r="449" spans="2:5" x14ac:dyDescent="0.2">
      <c r="B449" s="1"/>
      <c r="C449" s="1"/>
      <c r="D449" s="1"/>
      <c r="E449" s="1"/>
    </row>
    <row r="450" spans="2:5" x14ac:dyDescent="0.2">
      <c r="B450" s="1"/>
      <c r="C450" s="1"/>
      <c r="D450" s="1"/>
      <c r="E450" s="1"/>
    </row>
    <row r="451" spans="2:5" x14ac:dyDescent="0.2">
      <c r="B451" s="1"/>
      <c r="C451" s="1"/>
      <c r="D451" s="1"/>
      <c r="E451" s="1"/>
    </row>
    <row r="452" spans="2:5" x14ac:dyDescent="0.2">
      <c r="B452" s="1"/>
      <c r="C452" s="1"/>
      <c r="D452" s="1"/>
      <c r="E452" s="1"/>
    </row>
    <row r="453" spans="2:5" x14ac:dyDescent="0.2">
      <c r="B453" s="1"/>
      <c r="C453" s="1"/>
      <c r="D453" s="1"/>
      <c r="E453" s="1"/>
    </row>
    <row r="454" spans="2:5" ht="31" customHeight="1" x14ac:dyDescent="0.2"/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4E749-CB30-6446-9903-018F21F917BE}">
  <dimension ref="A1:M453"/>
  <sheetViews>
    <sheetView tabSelected="1" workbookViewId="0">
      <selection activeCell="L10" sqref="J10:L13"/>
    </sheetView>
  </sheetViews>
  <sheetFormatPr baseColWidth="10" defaultRowHeight="16" x14ac:dyDescent="0.2"/>
  <cols>
    <col min="1" max="1" width="53.33203125" customWidth="1"/>
    <col min="7" max="7" width="10.83203125" style="2"/>
  </cols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e">
        <f t="shared" ref="F1" si="0">INDEX(MATCH(MAX(B1:E1),B1:E1,),0)</f>
        <v>#N/A</v>
      </c>
      <c r="I1" t="str">
        <f>"Alexander"</f>
        <v>Alexander</v>
      </c>
      <c r="J1" t="str">
        <f>"Seleucus"</f>
        <v>Seleucus</v>
      </c>
      <c r="K1" t="s">
        <v>2</v>
      </c>
      <c r="L1" t="s">
        <v>3</v>
      </c>
    </row>
    <row r="2" spans="1:13" x14ac:dyDescent="0.2">
      <c r="A2" t="s">
        <v>4</v>
      </c>
      <c r="B2" s="1">
        <v>-3.3380060195922798</v>
      </c>
      <c r="C2" s="1">
        <v>4.38970899581909</v>
      </c>
      <c r="D2" s="1">
        <v>-2.2948334217071502</v>
      </c>
      <c r="E2" s="1">
        <v>6.1017255783081001</v>
      </c>
      <c r="F2">
        <f>INDEX(MATCH(MAX(B2:E2),B2:E2,),0)</f>
        <v>4</v>
      </c>
      <c r="G2" s="2">
        <f>ROUND(INDEX(MATCH(TRUE,H2:K2,),0),1)</f>
        <v>3</v>
      </c>
      <c r="H2" t="b">
        <f>ISNUMBER(SEARCH("Antiochus", A2))</f>
        <v>0</v>
      </c>
      <c r="I2" t="b">
        <f>ISNUMBER(SEARCH(I1, A2))</f>
        <v>0</v>
      </c>
      <c r="J2" t="b">
        <f>ISNUMBER(SEARCH(J1, A2))</f>
        <v>1</v>
      </c>
      <c r="K2" t="b">
        <f>ISNUMBER(SEARCH(K1, A2))</f>
        <v>0</v>
      </c>
      <c r="L2" t="b">
        <f>ISNUMBER(SEARCH(L1, A2))</f>
        <v>1</v>
      </c>
      <c r="M2">
        <f>COUNTIF(L2:L453,TRUE)</f>
        <v>127</v>
      </c>
    </row>
    <row r="3" spans="1:13" x14ac:dyDescent="0.2">
      <c r="A3" t="s">
        <v>5</v>
      </c>
      <c r="B3" s="1">
        <v>-5.39769983291625</v>
      </c>
      <c r="C3" s="1">
        <v>7.6939072608947701</v>
      </c>
      <c r="D3" s="1">
        <v>-3.7090892791747998</v>
      </c>
      <c r="E3" s="1">
        <v>14.3444967269897</v>
      </c>
      <c r="F3">
        <f t="shared" ref="F3:F66" si="1">INDEX(MATCH(MAX(B3:E3),B3:E3,),0)</f>
        <v>4</v>
      </c>
      <c r="G3" s="2">
        <f>INDEX(MATCH(TRUE,H3:K3,),0)</f>
        <v>1</v>
      </c>
      <c r="H3" t="b">
        <f>ISNUMBER(SEARCH("Antiochus", A3))</f>
        <v>1</v>
      </c>
      <c r="I3" t="b">
        <f>ISNUMBER(SEARCH("Alexander", A3))</f>
        <v>0</v>
      </c>
      <c r="J3" t="b">
        <f>ISNUMBER(SEARCH("Seleucus", A3))</f>
        <v>0</v>
      </c>
      <c r="K3" t="b">
        <f>ISNUMBER(SEARCH("Ptolemy", A3))</f>
        <v>0</v>
      </c>
      <c r="L3" t="b">
        <f>F3=G3</f>
        <v>0</v>
      </c>
    </row>
    <row r="4" spans="1:13" x14ac:dyDescent="0.2">
      <c r="A4" t="s">
        <v>6</v>
      </c>
      <c r="B4" s="1">
        <v>5.2166571617126403</v>
      </c>
      <c r="C4" s="1">
        <v>-2.0679688453674299</v>
      </c>
      <c r="D4" s="1">
        <v>2.0839171409606898</v>
      </c>
      <c r="E4" s="1">
        <v>2.5572385787963801</v>
      </c>
      <c r="F4">
        <f t="shared" si="1"/>
        <v>1</v>
      </c>
      <c r="G4" s="2">
        <f>INDEX(MATCH(TRUE,H4:K4,),0)</f>
        <v>1</v>
      </c>
      <c r="H4" t="b">
        <f>ISNUMBER(SEARCH("Antiochus", A4))</f>
        <v>1</v>
      </c>
      <c r="I4" t="b">
        <f>ISNUMBER(SEARCH("Alexander", A4))</f>
        <v>0</v>
      </c>
      <c r="J4" t="b">
        <f>ISNUMBER(SEARCH("Seleucus", A4))</f>
        <v>0</v>
      </c>
      <c r="K4" t="b">
        <f>ISNUMBER(SEARCH("Ptolemy", A4))</f>
        <v>0</v>
      </c>
      <c r="L4" t="b">
        <f>F4=G4</f>
        <v>1</v>
      </c>
    </row>
    <row r="5" spans="1:13" x14ac:dyDescent="0.2">
      <c r="A5" t="s">
        <v>7</v>
      </c>
      <c r="B5" s="1">
        <v>-6.3488249778747496</v>
      </c>
      <c r="C5" s="1">
        <v>16.77490234375</v>
      </c>
      <c r="D5" s="1">
        <v>-3.57883095741271</v>
      </c>
      <c r="E5" s="1">
        <v>3.84497737884521</v>
      </c>
      <c r="F5">
        <f t="shared" si="1"/>
        <v>2</v>
      </c>
      <c r="G5" s="2">
        <f>INDEX(MATCH(TRUE,H5:K5,),0)</f>
        <v>2</v>
      </c>
      <c r="H5" t="b">
        <f>ISNUMBER(SEARCH("Antiochus", A5))</f>
        <v>0</v>
      </c>
      <c r="I5" t="b">
        <f>ISNUMBER(SEARCH("Alexander", A5))</f>
        <v>1</v>
      </c>
      <c r="J5" t="b">
        <f>ISNUMBER(SEARCH("Seleucus", A5))</f>
        <v>0</v>
      </c>
      <c r="K5" t="b">
        <f>ISNUMBER(SEARCH("Ptolemy", A5))</f>
        <v>0</v>
      </c>
      <c r="L5" t="b">
        <f>F5=G5</f>
        <v>1</v>
      </c>
    </row>
    <row r="6" spans="1:13" x14ac:dyDescent="0.2">
      <c r="A6" t="s">
        <v>8</v>
      </c>
      <c r="B6" s="1">
        <v>5.9479861259460396</v>
      </c>
      <c r="C6" s="1">
        <v>2.8288993835449201</v>
      </c>
      <c r="D6" s="1">
        <v>0.54011762142181297</v>
      </c>
      <c r="E6" s="1">
        <v>9.4848617911338806E-2</v>
      </c>
      <c r="F6">
        <f t="shared" si="1"/>
        <v>1</v>
      </c>
      <c r="G6" s="2">
        <f>INDEX(MATCH(TRUE,H6:K6,),0)</f>
        <v>1</v>
      </c>
      <c r="H6" t="b">
        <f>ISNUMBER(SEARCH("Antiochus", A6))</f>
        <v>1</v>
      </c>
      <c r="I6" t="b">
        <f>ISNUMBER(SEARCH("Alexander", A6))</f>
        <v>0</v>
      </c>
      <c r="J6" t="b">
        <f>ISNUMBER(SEARCH("Seleucus", A6))</f>
        <v>0</v>
      </c>
      <c r="K6" t="b">
        <f>ISNUMBER(SEARCH("Ptolemy", A6))</f>
        <v>0</v>
      </c>
      <c r="L6" t="b">
        <f>F6=G6</f>
        <v>1</v>
      </c>
    </row>
    <row r="7" spans="1:13" x14ac:dyDescent="0.2">
      <c r="A7" t="s">
        <v>9</v>
      </c>
      <c r="B7" s="1">
        <v>-7.7486376762390101</v>
      </c>
      <c r="C7" s="1">
        <v>9.0161848068237305</v>
      </c>
      <c r="D7" s="1">
        <v>-1.5314410924911399</v>
      </c>
      <c r="E7" s="1">
        <v>5.65378618240356</v>
      </c>
      <c r="F7">
        <f t="shared" si="1"/>
        <v>2</v>
      </c>
      <c r="G7" s="2">
        <f>INDEX(MATCH(TRUE,H7:K7,),0)</f>
        <v>4</v>
      </c>
      <c r="H7" t="b">
        <f>ISNUMBER(SEARCH("Antiochus", A7))</f>
        <v>0</v>
      </c>
      <c r="I7" t="b">
        <f>ISNUMBER(SEARCH("Alexander", A7))</f>
        <v>0</v>
      </c>
      <c r="J7" t="b">
        <f>ISNUMBER(SEARCH("Seleucus", A7))</f>
        <v>0</v>
      </c>
      <c r="K7" t="b">
        <f>ISNUMBER(SEARCH("Ptolemy", A7))</f>
        <v>1</v>
      </c>
      <c r="L7" t="b">
        <f>F7=G7</f>
        <v>0</v>
      </c>
    </row>
    <row r="8" spans="1:13" x14ac:dyDescent="0.2">
      <c r="A8" t="s">
        <v>10</v>
      </c>
      <c r="B8" s="1">
        <v>-3.0685572624206499</v>
      </c>
      <c r="C8" s="1">
        <v>6.2337733805179499E-2</v>
      </c>
      <c r="D8" s="1">
        <v>2.61658310890197</v>
      </c>
      <c r="E8" s="1">
        <v>2.93476390838623</v>
      </c>
      <c r="F8">
        <f t="shared" si="1"/>
        <v>4</v>
      </c>
      <c r="G8" s="2">
        <f>INDEX(MATCH(TRUE,H8:K8,),0)</f>
        <v>3</v>
      </c>
      <c r="H8" t="b">
        <f>ISNUMBER(SEARCH("Antiochus", A8))</f>
        <v>0</v>
      </c>
      <c r="I8" t="b">
        <f>ISNUMBER(SEARCH("Alexander", A8))</f>
        <v>0</v>
      </c>
      <c r="J8" t="b">
        <f>ISNUMBER(SEARCH("Seleucus", A8))</f>
        <v>1</v>
      </c>
      <c r="K8" t="b">
        <f>ISNUMBER(SEARCH("Ptolemy", A8))</f>
        <v>0</v>
      </c>
      <c r="L8" t="b">
        <f>F8=G8</f>
        <v>0</v>
      </c>
    </row>
    <row r="9" spans="1:13" x14ac:dyDescent="0.2">
      <c r="A9" t="s">
        <v>11</v>
      </c>
      <c r="B9" s="1">
        <v>10.391492843627899</v>
      </c>
      <c r="C9" s="1">
        <v>1.6647102832794101</v>
      </c>
      <c r="D9" s="1">
        <v>0.69349235296249301</v>
      </c>
      <c r="E9" s="1">
        <v>2.6328113079071001</v>
      </c>
      <c r="F9">
        <f t="shared" si="1"/>
        <v>1</v>
      </c>
      <c r="G9" s="2">
        <f>INDEX(MATCH(TRUE,H9:K9,),0)</f>
        <v>3</v>
      </c>
      <c r="H9" t="b">
        <f>ISNUMBER(SEARCH("Antiochus", A9))</f>
        <v>0</v>
      </c>
      <c r="I9" t="b">
        <f>ISNUMBER(SEARCH("Alexander", A9))</f>
        <v>0</v>
      </c>
      <c r="J9" t="b">
        <f>ISNUMBER(SEARCH("Seleucus", A9))</f>
        <v>1</v>
      </c>
      <c r="K9" t="b">
        <f>ISNUMBER(SEARCH("Ptolemy", A9))</f>
        <v>0</v>
      </c>
      <c r="L9" t="b">
        <f>F9=G9</f>
        <v>0</v>
      </c>
    </row>
    <row r="10" spans="1:13" x14ac:dyDescent="0.2">
      <c r="A10" t="s">
        <v>12</v>
      </c>
      <c r="B10" s="1">
        <v>-7.5588440895080504</v>
      </c>
      <c r="C10" s="1">
        <v>-1.7476271390914899</v>
      </c>
      <c r="D10" s="1">
        <v>14.5915203094482</v>
      </c>
      <c r="E10" s="1">
        <v>-7.1204900741577104</v>
      </c>
      <c r="F10">
        <f t="shared" si="1"/>
        <v>3</v>
      </c>
      <c r="G10" s="2">
        <f>INDEX(MATCH(TRUE,H10:K10,),0)</f>
        <v>1</v>
      </c>
      <c r="H10" t="b">
        <f>ISNUMBER(SEARCH("Antiochus", A10))</f>
        <v>1</v>
      </c>
      <c r="I10" t="b">
        <f>ISNUMBER(SEARCH("Alexander", A10))</f>
        <v>0</v>
      </c>
      <c r="J10" t="b">
        <f>ISNUMBER(SEARCH("Seleucus", A10))</f>
        <v>0</v>
      </c>
      <c r="K10" t="b">
        <f>ISNUMBER(SEARCH("Ptolemy", A10))</f>
        <v>0</v>
      </c>
      <c r="L10" t="b">
        <f>F10=G10</f>
        <v>0</v>
      </c>
    </row>
    <row r="11" spans="1:13" x14ac:dyDescent="0.2">
      <c r="A11" t="s">
        <v>13</v>
      </c>
      <c r="B11" s="1">
        <v>6.9613471031188903</v>
      </c>
      <c r="C11" s="1">
        <v>4.6508498191833398</v>
      </c>
      <c r="D11" s="1">
        <v>-0.71931523084640503</v>
      </c>
      <c r="E11" s="1">
        <v>5.0535001754760698</v>
      </c>
      <c r="F11">
        <f t="shared" si="1"/>
        <v>1</v>
      </c>
      <c r="G11" s="2">
        <f>INDEX(MATCH(TRUE,H11:K11,),0)</f>
        <v>2</v>
      </c>
      <c r="H11" t="b">
        <f>ISNUMBER(SEARCH("Antiochus", A11))</f>
        <v>0</v>
      </c>
      <c r="I11" t="b">
        <f>ISNUMBER(SEARCH("Alexander", A11))</f>
        <v>1</v>
      </c>
      <c r="J11" t="b">
        <f>ISNUMBER(SEARCH("Seleucus", A11))</f>
        <v>0</v>
      </c>
      <c r="K11" t="b">
        <f>ISNUMBER(SEARCH("Ptolemy", A11))</f>
        <v>0</v>
      </c>
      <c r="L11" t="b">
        <f>F11=G11</f>
        <v>0</v>
      </c>
    </row>
    <row r="12" spans="1:13" x14ac:dyDescent="0.2">
      <c r="A12" t="s">
        <v>14</v>
      </c>
      <c r="B12" s="1">
        <v>-5.8587384223937899</v>
      </c>
      <c r="C12" s="1">
        <v>-0.48324754834175099</v>
      </c>
      <c r="D12" s="1">
        <v>4.9888606071472097</v>
      </c>
      <c r="E12" s="1">
        <v>-0.82106214761733998</v>
      </c>
      <c r="F12">
        <f t="shared" si="1"/>
        <v>3</v>
      </c>
      <c r="G12" s="2">
        <f>INDEX(MATCH(TRUE,H12:K12,),0)</f>
        <v>2</v>
      </c>
      <c r="H12" t="b">
        <f>ISNUMBER(SEARCH("Antiochus", A12))</f>
        <v>0</v>
      </c>
      <c r="I12" t="b">
        <f>ISNUMBER(SEARCH("Alexander", A12))</f>
        <v>1</v>
      </c>
      <c r="J12" t="b">
        <f>ISNUMBER(SEARCH("Seleucus", A12))</f>
        <v>0</v>
      </c>
      <c r="K12" t="b">
        <f>ISNUMBER(SEARCH("Ptolemy", A12))</f>
        <v>0</v>
      </c>
      <c r="L12" t="b">
        <f>F12=G12</f>
        <v>0</v>
      </c>
    </row>
    <row r="13" spans="1:13" x14ac:dyDescent="0.2">
      <c r="A13" t="s">
        <v>15</v>
      </c>
      <c r="B13" s="1">
        <v>-5.0323185920715297</v>
      </c>
      <c r="C13" s="1">
        <v>6.4865865707397399</v>
      </c>
      <c r="D13" s="1">
        <v>-0.951643526554107</v>
      </c>
      <c r="E13" s="1">
        <v>3.5913741588592498</v>
      </c>
      <c r="F13">
        <f t="shared" si="1"/>
        <v>2</v>
      </c>
      <c r="G13" s="2">
        <f>INDEX(MATCH(TRUE,H13:K13,),0)</f>
        <v>4</v>
      </c>
      <c r="H13" t="b">
        <f>ISNUMBER(SEARCH("Antiochus", A13))</f>
        <v>0</v>
      </c>
      <c r="I13" t="b">
        <f>ISNUMBER(SEARCH("Alexander", A13))</f>
        <v>0</v>
      </c>
      <c r="J13" t="b">
        <f>ISNUMBER(SEARCH("Seleucus", A13))</f>
        <v>0</v>
      </c>
      <c r="K13" t="b">
        <f>ISNUMBER(SEARCH("Ptolemy", A13))</f>
        <v>1</v>
      </c>
      <c r="L13" t="b">
        <f>F13=G13</f>
        <v>0</v>
      </c>
    </row>
    <row r="14" spans="1:13" x14ac:dyDescent="0.2">
      <c r="A14" t="s">
        <v>16</v>
      </c>
      <c r="B14" s="1">
        <v>-9.9909009933471609</v>
      </c>
      <c r="C14" s="1">
        <v>-2.2451677322387602</v>
      </c>
      <c r="D14" s="1">
        <v>9.5560894012451101</v>
      </c>
      <c r="E14" s="1">
        <v>2.4111256003379801E-2</v>
      </c>
      <c r="F14">
        <f t="shared" si="1"/>
        <v>3</v>
      </c>
      <c r="G14" s="2">
        <f>INDEX(MATCH(TRUE,H14:K14,),0)</f>
        <v>2</v>
      </c>
      <c r="H14" t="b">
        <f>ISNUMBER(SEARCH("Antiochus", A14))</f>
        <v>0</v>
      </c>
      <c r="I14" t="b">
        <f>ISNUMBER(SEARCH("Alexander", A14))</f>
        <v>1</v>
      </c>
      <c r="J14" t="b">
        <f>ISNUMBER(SEARCH("Seleucus", A14))</f>
        <v>0</v>
      </c>
      <c r="K14" t="b">
        <f>ISNUMBER(SEARCH("Ptolemy", A14))</f>
        <v>0</v>
      </c>
      <c r="L14" t="b">
        <f>F14=G14</f>
        <v>0</v>
      </c>
    </row>
    <row r="15" spans="1:13" x14ac:dyDescent="0.2">
      <c r="A15" t="s">
        <v>17</v>
      </c>
      <c r="B15" s="1">
        <v>4.4239110946655202</v>
      </c>
      <c r="C15" s="1">
        <v>3.9978170394897399</v>
      </c>
      <c r="D15" s="1">
        <v>-0.208471134305</v>
      </c>
      <c r="E15" s="1">
        <v>3.3569874763488698</v>
      </c>
      <c r="F15">
        <f t="shared" si="1"/>
        <v>1</v>
      </c>
      <c r="G15" s="2">
        <f>INDEX(MATCH(TRUE,H15:K15,),0)</f>
        <v>4</v>
      </c>
      <c r="H15" t="b">
        <f>ISNUMBER(SEARCH("Antiochus", A15))</f>
        <v>0</v>
      </c>
      <c r="I15" t="b">
        <f>ISNUMBER(SEARCH("Alexander", A15))</f>
        <v>0</v>
      </c>
      <c r="J15" t="b">
        <f>ISNUMBER(SEARCH("Seleucus", A15))</f>
        <v>0</v>
      </c>
      <c r="K15" t="b">
        <f>ISNUMBER(SEARCH("Ptolemy", A15))</f>
        <v>1</v>
      </c>
      <c r="L15" t="b">
        <f>F15=G15</f>
        <v>0</v>
      </c>
    </row>
    <row r="16" spans="1:13" x14ac:dyDescent="0.2">
      <c r="A16" t="s">
        <v>18</v>
      </c>
      <c r="B16" s="1">
        <v>-7.07041311264038</v>
      </c>
      <c r="C16" s="1">
        <v>11.617027282714799</v>
      </c>
      <c r="D16" s="1">
        <v>-1.67123770713806</v>
      </c>
      <c r="E16" s="1">
        <v>3.3178317546844398</v>
      </c>
      <c r="F16">
        <f t="shared" si="1"/>
        <v>2</v>
      </c>
      <c r="G16" s="2">
        <f>INDEX(MATCH(TRUE,H16:K16,),0)</f>
        <v>2</v>
      </c>
      <c r="H16" t="b">
        <f>ISNUMBER(SEARCH("Antiochus", A16))</f>
        <v>0</v>
      </c>
      <c r="I16" t="b">
        <f>ISNUMBER(SEARCH("Alexander", A16))</f>
        <v>1</v>
      </c>
      <c r="J16" t="b">
        <f>ISNUMBER(SEARCH("Seleucus", A16))</f>
        <v>0</v>
      </c>
      <c r="K16" t="b">
        <f>ISNUMBER(SEARCH("Ptolemy", A16))</f>
        <v>0</v>
      </c>
      <c r="L16" t="b">
        <f>F16=G16</f>
        <v>1</v>
      </c>
    </row>
    <row r="17" spans="1:12" x14ac:dyDescent="0.2">
      <c r="A17" t="s">
        <v>19</v>
      </c>
      <c r="B17" s="1">
        <v>-4.1803994178771902</v>
      </c>
      <c r="C17" s="1">
        <v>-0.47185054421424799</v>
      </c>
      <c r="D17" s="1">
        <v>1.2712434530258101</v>
      </c>
      <c r="E17" s="1">
        <v>7.2677373886108301</v>
      </c>
      <c r="F17">
        <f t="shared" si="1"/>
        <v>4</v>
      </c>
      <c r="G17" s="2">
        <f>INDEX(MATCH(TRUE,H17:K17,),0)</f>
        <v>2</v>
      </c>
      <c r="H17" t="b">
        <f>ISNUMBER(SEARCH("Antiochus", A17))</f>
        <v>0</v>
      </c>
      <c r="I17" t="b">
        <f>ISNUMBER(SEARCH("Alexander", A17))</f>
        <v>1</v>
      </c>
      <c r="J17" t="b">
        <f>ISNUMBER(SEARCH("Seleucus", A17))</f>
        <v>0</v>
      </c>
      <c r="K17" t="b">
        <f>ISNUMBER(SEARCH("Ptolemy", A17))</f>
        <v>0</v>
      </c>
      <c r="L17" t="b">
        <f>F17=G17</f>
        <v>0</v>
      </c>
    </row>
    <row r="18" spans="1:12" x14ac:dyDescent="0.2">
      <c r="A18" t="s">
        <v>20</v>
      </c>
      <c r="B18" s="1">
        <v>-2.7452163696289</v>
      </c>
      <c r="C18" s="1">
        <v>2.21300792694091</v>
      </c>
      <c r="D18" s="1">
        <v>1.9814167022705</v>
      </c>
      <c r="E18" s="1">
        <v>-1.5696277618408201</v>
      </c>
      <c r="F18">
        <f t="shared" si="1"/>
        <v>2</v>
      </c>
      <c r="G18" s="2">
        <f>INDEX(MATCH(TRUE,H18:K18,),0)</f>
        <v>4</v>
      </c>
      <c r="H18" t="b">
        <f>ISNUMBER(SEARCH("Antiochus", A18))</f>
        <v>0</v>
      </c>
      <c r="I18" t="b">
        <f>ISNUMBER(SEARCH("Alexander", A18))</f>
        <v>0</v>
      </c>
      <c r="J18" t="b">
        <f>ISNUMBER(SEARCH("Seleucus", A18))</f>
        <v>0</v>
      </c>
      <c r="K18" t="b">
        <f>ISNUMBER(SEARCH("Ptolemy", A18))</f>
        <v>1</v>
      </c>
      <c r="L18" t="b">
        <f>F18=G18</f>
        <v>0</v>
      </c>
    </row>
    <row r="19" spans="1:12" x14ac:dyDescent="0.2">
      <c r="A19" t="s">
        <v>21</v>
      </c>
      <c r="B19" s="1">
        <v>-6.77162408828735</v>
      </c>
      <c r="C19" s="1">
        <v>9.4638385772705007</v>
      </c>
      <c r="D19" s="1">
        <v>2.59766268730163</v>
      </c>
      <c r="E19" s="1">
        <v>2.5400509834289502</v>
      </c>
      <c r="F19">
        <f t="shared" si="1"/>
        <v>2</v>
      </c>
      <c r="G19" s="2">
        <f>INDEX(MATCH(TRUE,H19:K19,),0)</f>
        <v>3</v>
      </c>
      <c r="H19" t="b">
        <f>ISNUMBER(SEARCH("Antiochus", A19))</f>
        <v>0</v>
      </c>
      <c r="I19" t="b">
        <f>ISNUMBER(SEARCH("Alexander", A19))</f>
        <v>0</v>
      </c>
      <c r="J19" t="b">
        <f>ISNUMBER(SEARCH("Seleucus", A19))</f>
        <v>1</v>
      </c>
      <c r="K19" t="b">
        <f>ISNUMBER(SEARCH("Ptolemy", A19))</f>
        <v>0</v>
      </c>
      <c r="L19" t="b">
        <f>F19=G19</f>
        <v>0</v>
      </c>
    </row>
    <row r="20" spans="1:12" x14ac:dyDescent="0.2">
      <c r="A20" t="s">
        <v>22</v>
      </c>
      <c r="B20" s="1">
        <v>16.2534580230712</v>
      </c>
      <c r="C20" s="1">
        <v>-3.6133563518524099</v>
      </c>
      <c r="D20" s="1">
        <v>-1.9844731092453001</v>
      </c>
      <c r="E20" s="1">
        <v>1.35624575614929</v>
      </c>
      <c r="F20">
        <f t="shared" si="1"/>
        <v>1</v>
      </c>
      <c r="G20" s="2">
        <f>INDEX(MATCH(TRUE,H20:K20,),0)</f>
        <v>3</v>
      </c>
      <c r="H20" t="b">
        <f>ISNUMBER(SEARCH("Antiochus", A20))</f>
        <v>0</v>
      </c>
      <c r="I20" t="b">
        <f>ISNUMBER(SEARCH("Alexander", A20))</f>
        <v>0</v>
      </c>
      <c r="J20" t="b">
        <f>ISNUMBER(SEARCH("Seleucus", A20))</f>
        <v>1</v>
      </c>
      <c r="K20" t="b">
        <f>ISNUMBER(SEARCH("Ptolemy", A20))</f>
        <v>0</v>
      </c>
      <c r="L20" t="b">
        <f>F20=G20</f>
        <v>0</v>
      </c>
    </row>
    <row r="21" spans="1:12" x14ac:dyDescent="0.2">
      <c r="A21" t="s">
        <v>23</v>
      </c>
      <c r="B21" s="1">
        <v>5.0780954360961896</v>
      </c>
      <c r="C21" s="1">
        <v>4.5620236396789497</v>
      </c>
      <c r="D21" s="1">
        <v>-1.1422148942947301</v>
      </c>
      <c r="E21" s="1">
        <v>2.5496289730071999</v>
      </c>
      <c r="F21">
        <f t="shared" si="1"/>
        <v>1</v>
      </c>
      <c r="G21" s="2">
        <f>INDEX(MATCH(TRUE,H21:K21,),0)</f>
        <v>2</v>
      </c>
      <c r="H21" t="b">
        <f>ISNUMBER(SEARCH("Antiochus", A21))</f>
        <v>0</v>
      </c>
      <c r="I21" t="b">
        <f>ISNUMBER(SEARCH("Alexander", A21))</f>
        <v>1</v>
      </c>
      <c r="J21" t="b">
        <f>ISNUMBER(SEARCH("Seleucus", A21))</f>
        <v>0</v>
      </c>
      <c r="K21" t="b">
        <f>ISNUMBER(SEARCH("Ptolemy", A21))</f>
        <v>0</v>
      </c>
      <c r="L21" t="b">
        <f>F21=G21</f>
        <v>0</v>
      </c>
    </row>
    <row r="22" spans="1:12" x14ac:dyDescent="0.2">
      <c r="A22" t="s">
        <v>24</v>
      </c>
      <c r="B22" s="1">
        <v>-1.8383867740631099</v>
      </c>
      <c r="C22" s="1">
        <v>2.92367219924926</v>
      </c>
      <c r="D22" s="1">
        <v>-1.6960710287094101</v>
      </c>
      <c r="E22" s="1">
        <v>4.73888635635375</v>
      </c>
      <c r="F22">
        <f t="shared" si="1"/>
        <v>4</v>
      </c>
      <c r="G22" s="2">
        <f>INDEX(MATCH(TRUE,H22:K22,),0)</f>
        <v>2</v>
      </c>
      <c r="H22" t="b">
        <f>ISNUMBER(SEARCH("Antiochus", A22))</f>
        <v>0</v>
      </c>
      <c r="I22" t="b">
        <f>ISNUMBER(SEARCH("Alexander", A22))</f>
        <v>1</v>
      </c>
      <c r="J22" t="b">
        <f>ISNUMBER(SEARCH("Seleucus", A22))</f>
        <v>0</v>
      </c>
      <c r="K22" t="b">
        <f>ISNUMBER(SEARCH("Ptolemy", A22))</f>
        <v>0</v>
      </c>
      <c r="L22" t="b">
        <f>F22=G22</f>
        <v>0</v>
      </c>
    </row>
    <row r="23" spans="1:12" x14ac:dyDescent="0.2">
      <c r="A23" t="s">
        <v>25</v>
      </c>
      <c r="B23" s="1">
        <v>4.7733154296875</v>
      </c>
      <c r="C23" s="1">
        <v>-2.2040925025939901</v>
      </c>
      <c r="D23" s="1">
        <v>-0.32824629545211698</v>
      </c>
      <c r="E23" s="1">
        <v>5.7103343009948704</v>
      </c>
      <c r="F23">
        <f t="shared" si="1"/>
        <v>4</v>
      </c>
      <c r="G23" s="2">
        <f>INDEX(MATCH(TRUE,H23:K23,),0)</f>
        <v>2</v>
      </c>
      <c r="H23" t="b">
        <f>ISNUMBER(SEARCH("Antiochus", A23))</f>
        <v>0</v>
      </c>
      <c r="I23" t="b">
        <f>ISNUMBER(SEARCH("Alexander", A23))</f>
        <v>1</v>
      </c>
      <c r="J23" t="b">
        <f>ISNUMBER(SEARCH("Seleucus", A23))</f>
        <v>0</v>
      </c>
      <c r="K23" t="b">
        <f>ISNUMBER(SEARCH("Ptolemy", A23))</f>
        <v>0</v>
      </c>
      <c r="L23" t="b">
        <f>F23=G23</f>
        <v>0</v>
      </c>
    </row>
    <row r="24" spans="1:12" x14ac:dyDescent="0.2">
      <c r="A24" t="s">
        <v>26</v>
      </c>
      <c r="B24" s="1">
        <v>2.3509125709533598</v>
      </c>
      <c r="C24" s="1">
        <v>-2.8597316741943302</v>
      </c>
      <c r="D24" s="1">
        <v>2.7963800430297798</v>
      </c>
      <c r="E24" s="1">
        <v>1.76720142364501</v>
      </c>
      <c r="F24">
        <f t="shared" si="1"/>
        <v>3</v>
      </c>
      <c r="G24" s="2">
        <f>INDEX(MATCH(TRUE,H24:K24,),0)</f>
        <v>2</v>
      </c>
      <c r="H24" t="b">
        <f>ISNUMBER(SEARCH("Antiochus", A24))</f>
        <v>0</v>
      </c>
      <c r="I24" t="b">
        <f>ISNUMBER(SEARCH("Alexander", A24))</f>
        <v>1</v>
      </c>
      <c r="J24" t="b">
        <f>ISNUMBER(SEARCH("Seleucus", A24))</f>
        <v>0</v>
      </c>
      <c r="K24" t="b">
        <f>ISNUMBER(SEARCH("Ptolemy", A24))</f>
        <v>0</v>
      </c>
      <c r="L24" t="b">
        <f>F24=G24</f>
        <v>0</v>
      </c>
    </row>
    <row r="25" spans="1:12" x14ac:dyDescent="0.2">
      <c r="A25" t="s">
        <v>27</v>
      </c>
      <c r="B25" s="1">
        <v>-5.8450036048889098</v>
      </c>
      <c r="C25" s="1">
        <v>8.4926891326904208</v>
      </c>
      <c r="D25" s="1">
        <v>-0.26810574531555098</v>
      </c>
      <c r="E25" s="1">
        <v>0.18529401719570099</v>
      </c>
      <c r="F25">
        <f t="shared" si="1"/>
        <v>2</v>
      </c>
      <c r="G25" s="2">
        <f>INDEX(MATCH(TRUE,H25:K25,),0)</f>
        <v>4</v>
      </c>
      <c r="H25" t="b">
        <f>ISNUMBER(SEARCH("Antiochus", A25))</f>
        <v>0</v>
      </c>
      <c r="I25" t="b">
        <f>ISNUMBER(SEARCH("Alexander", A25))</f>
        <v>0</v>
      </c>
      <c r="J25" t="b">
        <f>ISNUMBER(SEARCH("Seleucus", A25))</f>
        <v>0</v>
      </c>
      <c r="K25" t="b">
        <f>ISNUMBER(SEARCH("Ptolemy", A25))</f>
        <v>1</v>
      </c>
      <c r="L25" t="b">
        <f>F25=G25</f>
        <v>0</v>
      </c>
    </row>
    <row r="26" spans="1:12" x14ac:dyDescent="0.2">
      <c r="A26" t="s">
        <v>28</v>
      </c>
      <c r="B26" s="1">
        <v>0.79415243864059404</v>
      </c>
      <c r="C26" s="1">
        <v>-2.45314097404479</v>
      </c>
      <c r="D26" s="1">
        <v>1.2011518478393499</v>
      </c>
      <c r="E26" s="1">
        <v>6.1395277976989702</v>
      </c>
      <c r="F26">
        <f t="shared" si="1"/>
        <v>4</v>
      </c>
      <c r="G26" s="2">
        <f>INDEX(MATCH(TRUE,H26:K26,),0)</f>
        <v>1</v>
      </c>
      <c r="H26" t="b">
        <f>ISNUMBER(SEARCH("Antiochus", A26))</f>
        <v>1</v>
      </c>
      <c r="I26" t="b">
        <f>ISNUMBER(SEARCH("Alexander", A26))</f>
        <v>0</v>
      </c>
      <c r="J26" t="b">
        <f>ISNUMBER(SEARCH("Seleucus", A26))</f>
        <v>0</v>
      </c>
      <c r="K26" t="b">
        <f>ISNUMBER(SEARCH("Ptolemy", A26))</f>
        <v>0</v>
      </c>
      <c r="L26" t="b">
        <f>F26=G26</f>
        <v>0</v>
      </c>
    </row>
    <row r="27" spans="1:12" x14ac:dyDescent="0.2">
      <c r="A27" t="s">
        <v>29</v>
      </c>
      <c r="B27" s="1">
        <v>-3.1062169075012198</v>
      </c>
      <c r="C27" s="1">
        <v>1.6292247772216699</v>
      </c>
      <c r="D27" s="1">
        <v>-0.523520767688751</v>
      </c>
      <c r="E27" s="1">
        <v>11.6364593505859</v>
      </c>
      <c r="F27">
        <f t="shared" si="1"/>
        <v>4</v>
      </c>
      <c r="G27" s="2">
        <f>INDEX(MATCH(TRUE,H27:K27,),0)</f>
        <v>3</v>
      </c>
      <c r="H27" t="b">
        <f>ISNUMBER(SEARCH("Antiochus", A27))</f>
        <v>0</v>
      </c>
      <c r="I27" t="b">
        <f>ISNUMBER(SEARCH("Alexander", A27))</f>
        <v>0</v>
      </c>
      <c r="J27" t="b">
        <f>ISNUMBER(SEARCH("Seleucus", A27))</f>
        <v>1</v>
      </c>
      <c r="K27" t="b">
        <f>ISNUMBER(SEARCH("Ptolemy", A27))</f>
        <v>0</v>
      </c>
      <c r="L27" t="b">
        <f>F27=G27</f>
        <v>0</v>
      </c>
    </row>
    <row r="28" spans="1:12" x14ac:dyDescent="0.2">
      <c r="A28" t="s">
        <v>30</v>
      </c>
      <c r="B28" s="1">
        <v>8.5310525894165004</v>
      </c>
      <c r="C28" s="1">
        <v>4.4552426338195801</v>
      </c>
      <c r="D28" s="1">
        <v>-0.530864477157592</v>
      </c>
      <c r="E28" s="1">
        <v>2.5405521392822199</v>
      </c>
      <c r="F28">
        <f t="shared" si="1"/>
        <v>1</v>
      </c>
      <c r="G28" s="2">
        <f>INDEX(MATCH(TRUE,H28:K28,),0)</f>
        <v>4</v>
      </c>
      <c r="H28" t="b">
        <f>ISNUMBER(SEARCH("Antiochus", A28))</f>
        <v>0</v>
      </c>
      <c r="I28" t="b">
        <f>ISNUMBER(SEARCH("Alexander", A28))</f>
        <v>0</v>
      </c>
      <c r="J28" t="b">
        <f>ISNUMBER(SEARCH("Seleucus", A28))</f>
        <v>0</v>
      </c>
      <c r="K28" t="b">
        <f>ISNUMBER(SEARCH("Ptolemy", A28))</f>
        <v>1</v>
      </c>
      <c r="L28" t="b">
        <f>F28=G28</f>
        <v>0</v>
      </c>
    </row>
    <row r="29" spans="1:12" x14ac:dyDescent="0.2">
      <c r="A29" t="s">
        <v>31</v>
      </c>
      <c r="B29" s="1">
        <v>-11.232144355773899</v>
      </c>
      <c r="C29" s="1">
        <v>1.76385021209716</v>
      </c>
      <c r="D29" s="1">
        <v>5.20322465896606</v>
      </c>
      <c r="E29" s="1">
        <v>2.8108723163604701</v>
      </c>
      <c r="F29">
        <f t="shared" si="1"/>
        <v>3</v>
      </c>
      <c r="G29" s="2">
        <f>INDEX(MATCH(TRUE,H29:K29,),0)</f>
        <v>3</v>
      </c>
      <c r="H29" t="b">
        <f>ISNUMBER(SEARCH("Antiochus", A29))</f>
        <v>0</v>
      </c>
      <c r="I29" t="b">
        <f>ISNUMBER(SEARCH("Alexander", A29))</f>
        <v>0</v>
      </c>
      <c r="J29" t="b">
        <f>ISNUMBER(SEARCH("Seleucus", A29))</f>
        <v>1</v>
      </c>
      <c r="K29" t="b">
        <f>ISNUMBER(SEARCH("Ptolemy", A29))</f>
        <v>0</v>
      </c>
      <c r="L29" t="b">
        <f>F29=G29</f>
        <v>1</v>
      </c>
    </row>
    <row r="30" spans="1:12" x14ac:dyDescent="0.2">
      <c r="A30" t="s">
        <v>32</v>
      </c>
      <c r="B30" s="1">
        <v>-7.38977003097534</v>
      </c>
      <c r="C30" s="1">
        <v>-2.6893923282623202</v>
      </c>
      <c r="D30" s="1">
        <v>9.1909141540527308</v>
      </c>
      <c r="E30" s="1">
        <v>-1.0623766183853101</v>
      </c>
      <c r="F30">
        <f t="shared" si="1"/>
        <v>3</v>
      </c>
      <c r="G30" s="2">
        <f>INDEX(MATCH(TRUE,H30:K30,),0)</f>
        <v>2</v>
      </c>
      <c r="H30" t="b">
        <f>ISNUMBER(SEARCH("Antiochus", A30))</f>
        <v>0</v>
      </c>
      <c r="I30" t="b">
        <f>ISNUMBER(SEARCH("Alexander", A30))</f>
        <v>1</v>
      </c>
      <c r="J30" t="b">
        <f>ISNUMBER(SEARCH("Seleucus", A30))</f>
        <v>0</v>
      </c>
      <c r="K30" t="b">
        <f>ISNUMBER(SEARCH("Ptolemy", A30))</f>
        <v>0</v>
      </c>
      <c r="L30" t="b">
        <f>F30=G30</f>
        <v>0</v>
      </c>
    </row>
    <row r="31" spans="1:12" x14ac:dyDescent="0.2">
      <c r="A31" t="s">
        <v>33</v>
      </c>
      <c r="B31" s="1">
        <v>-4.25034475326538</v>
      </c>
      <c r="C31" s="1">
        <v>6.40876913070678</v>
      </c>
      <c r="D31" s="1">
        <v>0.13737677037715901</v>
      </c>
      <c r="E31" s="1">
        <v>3.3613874912261901</v>
      </c>
      <c r="F31">
        <f t="shared" si="1"/>
        <v>2</v>
      </c>
      <c r="G31" s="2">
        <f>INDEX(MATCH(TRUE,H31:K31,),0)</f>
        <v>1</v>
      </c>
      <c r="H31" t="b">
        <f>ISNUMBER(SEARCH("Antiochus", A31))</f>
        <v>1</v>
      </c>
      <c r="I31" t="b">
        <f>ISNUMBER(SEARCH("Alexander", A31))</f>
        <v>0</v>
      </c>
      <c r="J31" t="b">
        <f>ISNUMBER(SEARCH("Seleucus", A31))</f>
        <v>0</v>
      </c>
      <c r="K31" t="b">
        <f>ISNUMBER(SEARCH("Ptolemy", A31))</f>
        <v>0</v>
      </c>
      <c r="L31" t="b">
        <f>F31=G31</f>
        <v>0</v>
      </c>
    </row>
    <row r="32" spans="1:12" x14ac:dyDescent="0.2">
      <c r="A32" t="s">
        <v>34</v>
      </c>
      <c r="B32" s="1">
        <v>5.6995897293090803</v>
      </c>
      <c r="C32" s="1">
        <v>2.3328043520450498E-2</v>
      </c>
      <c r="D32" s="1">
        <v>0.203306719660758</v>
      </c>
      <c r="E32" s="1">
        <v>3.3827593326568599</v>
      </c>
      <c r="F32">
        <f t="shared" si="1"/>
        <v>1</v>
      </c>
      <c r="G32" s="2">
        <f>INDEX(MATCH(TRUE,H32:K32,),0)</f>
        <v>4</v>
      </c>
      <c r="H32" t="b">
        <f>ISNUMBER(SEARCH("Antiochus", A32))</f>
        <v>0</v>
      </c>
      <c r="I32" t="b">
        <f>ISNUMBER(SEARCH("Alexander", A32))</f>
        <v>0</v>
      </c>
      <c r="J32" t="b">
        <f>ISNUMBER(SEARCH("Seleucus", A32))</f>
        <v>0</v>
      </c>
      <c r="K32" t="b">
        <f>ISNUMBER(SEARCH("Ptolemy", A32))</f>
        <v>1</v>
      </c>
      <c r="L32" t="b">
        <f>F32=G32</f>
        <v>0</v>
      </c>
    </row>
    <row r="33" spans="1:12" x14ac:dyDescent="0.2">
      <c r="A33" t="s">
        <v>35</v>
      </c>
      <c r="B33" s="1">
        <v>-5.5026507377624503</v>
      </c>
      <c r="C33" s="1">
        <v>2.05950474739074</v>
      </c>
      <c r="D33" s="1">
        <v>2.38332915306091</v>
      </c>
      <c r="E33" s="1">
        <v>3.9126944541931099</v>
      </c>
      <c r="F33">
        <f t="shared" si="1"/>
        <v>4</v>
      </c>
      <c r="G33" s="2">
        <f>INDEX(MATCH(TRUE,H33:K33,),0)</f>
        <v>1</v>
      </c>
      <c r="H33" t="b">
        <f>ISNUMBER(SEARCH("Antiochus", A33))</f>
        <v>1</v>
      </c>
      <c r="I33" t="b">
        <f>ISNUMBER(SEARCH("Alexander", A33))</f>
        <v>0</v>
      </c>
      <c r="J33" t="b">
        <f>ISNUMBER(SEARCH("Seleucus", A33))</f>
        <v>0</v>
      </c>
      <c r="K33" t="b">
        <f>ISNUMBER(SEARCH("Ptolemy", A33))</f>
        <v>0</v>
      </c>
      <c r="L33" t="b">
        <f>F33=G33</f>
        <v>0</v>
      </c>
    </row>
    <row r="34" spans="1:12" x14ac:dyDescent="0.2">
      <c r="A34" t="s">
        <v>36</v>
      </c>
      <c r="B34" s="1">
        <v>-0.71790242195129295</v>
      </c>
      <c r="C34" s="1">
        <v>-0.59393930435180597</v>
      </c>
      <c r="D34" s="1">
        <v>3.3901007175445499</v>
      </c>
      <c r="E34" s="1">
        <v>5.3281011581420801</v>
      </c>
      <c r="F34">
        <f t="shared" si="1"/>
        <v>4</v>
      </c>
      <c r="G34" s="2">
        <f>INDEX(MATCH(TRUE,H34:K34,),0)</f>
        <v>3</v>
      </c>
      <c r="H34" t="b">
        <f>ISNUMBER(SEARCH("Antiochus", A34))</f>
        <v>0</v>
      </c>
      <c r="I34" t="b">
        <f>ISNUMBER(SEARCH("Alexander", A34))</f>
        <v>0</v>
      </c>
      <c r="J34" t="b">
        <f>ISNUMBER(SEARCH("Seleucus", A34))</f>
        <v>1</v>
      </c>
      <c r="K34" t="b">
        <f>ISNUMBER(SEARCH("Ptolemy", A34))</f>
        <v>0</v>
      </c>
      <c r="L34" t="b">
        <f>F34=G34</f>
        <v>0</v>
      </c>
    </row>
    <row r="35" spans="1:12" x14ac:dyDescent="0.2">
      <c r="A35" t="s">
        <v>37</v>
      </c>
      <c r="B35" s="1">
        <v>-2.7326712608337398</v>
      </c>
      <c r="C35" s="1">
        <v>1.99033534526824</v>
      </c>
      <c r="D35" s="1">
        <v>-2.1959209442138601</v>
      </c>
      <c r="E35" s="1">
        <v>10.7532796859741</v>
      </c>
      <c r="F35">
        <f t="shared" si="1"/>
        <v>4</v>
      </c>
      <c r="G35" s="2">
        <f>INDEX(MATCH(TRUE,H35:K35,),0)</f>
        <v>2</v>
      </c>
      <c r="H35" t="b">
        <f>ISNUMBER(SEARCH("Antiochus", A35))</f>
        <v>0</v>
      </c>
      <c r="I35" t="b">
        <f>ISNUMBER(SEARCH("Alexander", A35))</f>
        <v>1</v>
      </c>
      <c r="J35" t="b">
        <f>ISNUMBER(SEARCH("Seleucus", A35))</f>
        <v>0</v>
      </c>
      <c r="K35" t="b">
        <f>ISNUMBER(SEARCH("Ptolemy", A35))</f>
        <v>0</v>
      </c>
      <c r="L35" t="b">
        <f>F35=G35</f>
        <v>0</v>
      </c>
    </row>
    <row r="36" spans="1:12" x14ac:dyDescent="0.2">
      <c r="A36" t="s">
        <v>38</v>
      </c>
      <c r="B36" s="1">
        <v>-1.7814197540283201</v>
      </c>
      <c r="C36" s="1">
        <v>-7.7978990972042E-2</v>
      </c>
      <c r="D36" s="1">
        <v>2.31506896018981</v>
      </c>
      <c r="E36" s="1">
        <v>2.86048984527587</v>
      </c>
      <c r="F36">
        <f t="shared" si="1"/>
        <v>4</v>
      </c>
      <c r="G36" s="2">
        <f>INDEX(MATCH(TRUE,H36:K36,),0)</f>
        <v>2</v>
      </c>
      <c r="H36" t="b">
        <f>ISNUMBER(SEARCH("Antiochus", A36))</f>
        <v>0</v>
      </c>
      <c r="I36" t="b">
        <f>ISNUMBER(SEARCH("Alexander", A36))</f>
        <v>1</v>
      </c>
      <c r="J36" t="b">
        <f>ISNUMBER(SEARCH("Seleucus", A36))</f>
        <v>0</v>
      </c>
      <c r="K36" t="b">
        <f>ISNUMBER(SEARCH("Ptolemy", A36))</f>
        <v>0</v>
      </c>
      <c r="L36" t="b">
        <f>F36=G36</f>
        <v>0</v>
      </c>
    </row>
    <row r="37" spans="1:12" x14ac:dyDescent="0.2">
      <c r="A37" t="s">
        <v>39</v>
      </c>
      <c r="B37" s="1">
        <v>-3.2260556221008301</v>
      </c>
      <c r="C37" s="1">
        <v>-2.37823414802551</v>
      </c>
      <c r="D37" s="1">
        <v>7.0400843620300204</v>
      </c>
      <c r="E37" s="1">
        <v>-3.0773997306823699</v>
      </c>
      <c r="F37">
        <f t="shared" si="1"/>
        <v>3</v>
      </c>
      <c r="G37" s="2">
        <f>INDEX(MATCH(TRUE,H37:K37,),0)</f>
        <v>3</v>
      </c>
      <c r="H37" t="b">
        <f>ISNUMBER(SEARCH("Antiochus", A37))</f>
        <v>0</v>
      </c>
      <c r="I37" t="b">
        <f>ISNUMBER(SEARCH("Alexander", A37))</f>
        <v>0</v>
      </c>
      <c r="J37" t="b">
        <f>ISNUMBER(SEARCH("Seleucus", A37))</f>
        <v>1</v>
      </c>
      <c r="K37" t="b">
        <f>ISNUMBER(SEARCH("Ptolemy", A37))</f>
        <v>0</v>
      </c>
      <c r="L37" t="b">
        <f>F37=G37</f>
        <v>1</v>
      </c>
    </row>
    <row r="38" spans="1:12" x14ac:dyDescent="0.2">
      <c r="A38" t="s">
        <v>40</v>
      </c>
      <c r="B38" s="1">
        <v>-6.6223821640014604</v>
      </c>
      <c r="C38" s="1">
        <v>-3.5712597370147701</v>
      </c>
      <c r="D38" s="1">
        <v>11.198361396789499</v>
      </c>
      <c r="E38" s="1">
        <v>-3.0096371173858598</v>
      </c>
      <c r="F38">
        <f t="shared" si="1"/>
        <v>3</v>
      </c>
      <c r="G38" s="2">
        <f>INDEX(MATCH(TRUE,H38:K38,),0)</f>
        <v>1</v>
      </c>
      <c r="H38" t="b">
        <f>ISNUMBER(SEARCH("Antiochus", A38))</f>
        <v>1</v>
      </c>
      <c r="I38" t="b">
        <f>ISNUMBER(SEARCH("Alexander", A38))</f>
        <v>0</v>
      </c>
      <c r="J38" t="b">
        <f>ISNUMBER(SEARCH("Seleucus", A38))</f>
        <v>0</v>
      </c>
      <c r="K38" t="b">
        <f>ISNUMBER(SEARCH("Ptolemy", A38))</f>
        <v>0</v>
      </c>
      <c r="L38" t="b">
        <f>F38=G38</f>
        <v>0</v>
      </c>
    </row>
    <row r="39" spans="1:12" x14ac:dyDescent="0.2">
      <c r="A39" t="s">
        <v>41</v>
      </c>
      <c r="B39" s="1">
        <v>0.61802709102630604</v>
      </c>
      <c r="C39" s="1">
        <v>0.549166679382324</v>
      </c>
      <c r="D39" s="1">
        <v>3.5474104881286599</v>
      </c>
      <c r="E39" s="1">
        <v>-2.5940809249877899</v>
      </c>
      <c r="F39">
        <f t="shared" si="1"/>
        <v>3</v>
      </c>
      <c r="G39" s="2">
        <f>INDEX(MATCH(TRUE,H39:K39,),0)</f>
        <v>3</v>
      </c>
      <c r="H39" t="b">
        <f>ISNUMBER(SEARCH("Antiochus", A39))</f>
        <v>0</v>
      </c>
      <c r="I39" t="b">
        <f>ISNUMBER(SEARCH("Alexander", A39))</f>
        <v>0</v>
      </c>
      <c r="J39" t="b">
        <f>ISNUMBER(SEARCH("Seleucus", A39))</f>
        <v>1</v>
      </c>
      <c r="K39" t="b">
        <f>ISNUMBER(SEARCH("Ptolemy", A39))</f>
        <v>0</v>
      </c>
      <c r="L39" t="b">
        <f>F39=G39</f>
        <v>1</v>
      </c>
    </row>
    <row r="40" spans="1:12" x14ac:dyDescent="0.2">
      <c r="A40" t="s">
        <v>42</v>
      </c>
      <c r="B40" s="1">
        <v>-5.4885983467101997</v>
      </c>
      <c r="C40" s="1">
        <v>6.0789794921875</v>
      </c>
      <c r="D40" s="1">
        <v>1.47011399269104</v>
      </c>
      <c r="E40" s="1">
        <v>6.4592499732971103</v>
      </c>
      <c r="F40">
        <f t="shared" si="1"/>
        <v>4</v>
      </c>
      <c r="G40" s="2">
        <f>INDEX(MATCH(TRUE,H40:K40,),0)</f>
        <v>2</v>
      </c>
      <c r="H40" t="b">
        <f>ISNUMBER(SEARCH("Antiochus", A40))</f>
        <v>0</v>
      </c>
      <c r="I40" t="b">
        <f>ISNUMBER(SEARCH("Alexander", A40))</f>
        <v>1</v>
      </c>
      <c r="J40" t="b">
        <f>ISNUMBER(SEARCH("Seleucus", A40))</f>
        <v>0</v>
      </c>
      <c r="K40" t="b">
        <f>ISNUMBER(SEARCH("Ptolemy", A40))</f>
        <v>0</v>
      </c>
      <c r="L40" t="b">
        <f>F40=G40</f>
        <v>0</v>
      </c>
    </row>
    <row r="41" spans="1:12" x14ac:dyDescent="0.2">
      <c r="A41" t="s">
        <v>43</v>
      </c>
      <c r="B41" s="1">
        <v>1.19930720329284</v>
      </c>
      <c r="C41" s="1">
        <v>-3.4154078960418701</v>
      </c>
      <c r="D41" s="1">
        <v>8.7471046447753906</v>
      </c>
      <c r="E41" s="1">
        <v>-0.43057373166084201</v>
      </c>
      <c r="F41">
        <f t="shared" si="1"/>
        <v>3</v>
      </c>
      <c r="G41" s="2">
        <f>INDEX(MATCH(TRUE,H41:K41,),0)</f>
        <v>4</v>
      </c>
      <c r="H41" t="b">
        <f>ISNUMBER(SEARCH("Antiochus", A41))</f>
        <v>0</v>
      </c>
      <c r="I41" t="b">
        <f>ISNUMBER(SEARCH("Alexander", A41))</f>
        <v>0</v>
      </c>
      <c r="J41" t="b">
        <f>ISNUMBER(SEARCH("Seleucus", A41))</f>
        <v>0</v>
      </c>
      <c r="K41" t="b">
        <f>ISNUMBER(SEARCH("Ptolemy", A41))</f>
        <v>1</v>
      </c>
      <c r="L41" t="b">
        <f>F41=G41</f>
        <v>0</v>
      </c>
    </row>
    <row r="42" spans="1:12" x14ac:dyDescent="0.2">
      <c r="A42" t="s">
        <v>44</v>
      </c>
      <c r="B42" s="1">
        <v>-4.2752127647399902</v>
      </c>
      <c r="C42" s="1">
        <v>4.2047872543334899</v>
      </c>
      <c r="D42" s="1">
        <v>0.82479852437973</v>
      </c>
      <c r="E42" s="1">
        <v>10.0233697891235</v>
      </c>
      <c r="F42">
        <f t="shared" si="1"/>
        <v>4</v>
      </c>
      <c r="G42" s="2">
        <f>INDEX(MATCH(TRUE,H42:K42,),0)</f>
        <v>3</v>
      </c>
      <c r="H42" t="b">
        <f>ISNUMBER(SEARCH("Antiochus", A42))</f>
        <v>0</v>
      </c>
      <c r="I42" t="b">
        <f>ISNUMBER(SEARCH("Alexander", A42))</f>
        <v>0</v>
      </c>
      <c r="J42" t="b">
        <f>ISNUMBER(SEARCH("Seleucus", A42))</f>
        <v>1</v>
      </c>
      <c r="K42" t="b">
        <f>ISNUMBER(SEARCH("Ptolemy", A42))</f>
        <v>0</v>
      </c>
      <c r="L42" t="b">
        <f>F42=G42</f>
        <v>0</v>
      </c>
    </row>
    <row r="43" spans="1:12" x14ac:dyDescent="0.2">
      <c r="A43" t="s">
        <v>45</v>
      </c>
      <c r="B43" s="1">
        <v>-0.95012247562408403</v>
      </c>
      <c r="C43" s="1">
        <v>9.0944499969482404</v>
      </c>
      <c r="D43" s="1">
        <v>-5.3120818138122496</v>
      </c>
      <c r="E43" s="1">
        <v>4.26914262771606</v>
      </c>
      <c r="F43">
        <f t="shared" si="1"/>
        <v>2</v>
      </c>
      <c r="G43" s="2">
        <f>INDEX(MATCH(TRUE,H43:K43,),0)</f>
        <v>1</v>
      </c>
      <c r="H43" t="b">
        <f>ISNUMBER(SEARCH("Antiochus", A43))</f>
        <v>1</v>
      </c>
      <c r="I43" t="b">
        <f>ISNUMBER(SEARCH("Alexander", A43))</f>
        <v>0</v>
      </c>
      <c r="J43" t="b">
        <f>ISNUMBER(SEARCH("Seleucus", A43))</f>
        <v>0</v>
      </c>
      <c r="K43" t="b">
        <f>ISNUMBER(SEARCH("Ptolemy", A43))</f>
        <v>0</v>
      </c>
      <c r="L43" t="b">
        <f>F43=G43</f>
        <v>0</v>
      </c>
    </row>
    <row r="44" spans="1:12" x14ac:dyDescent="0.2">
      <c r="A44" t="s">
        <v>46</v>
      </c>
      <c r="B44" s="1">
        <v>1.8452856540679901</v>
      </c>
      <c r="C44" s="1">
        <v>-0.504344701766967</v>
      </c>
      <c r="D44" s="1">
        <v>-2.4118289947509699</v>
      </c>
      <c r="E44" s="1">
        <v>11.043392181396401</v>
      </c>
      <c r="F44">
        <f t="shared" si="1"/>
        <v>4</v>
      </c>
      <c r="G44" s="2">
        <f>INDEX(MATCH(TRUE,H44:K44,),0)</f>
        <v>1</v>
      </c>
      <c r="H44" t="b">
        <f>ISNUMBER(SEARCH("Antiochus", A44))</f>
        <v>1</v>
      </c>
      <c r="I44" t="b">
        <f>ISNUMBER(SEARCH("Alexander", A44))</f>
        <v>0</v>
      </c>
      <c r="J44" t="b">
        <f>ISNUMBER(SEARCH("Seleucus", A44))</f>
        <v>0</v>
      </c>
      <c r="K44" t="b">
        <f>ISNUMBER(SEARCH("Ptolemy", A44))</f>
        <v>0</v>
      </c>
      <c r="L44" t="b">
        <f>F44=G44</f>
        <v>0</v>
      </c>
    </row>
    <row r="45" spans="1:12" x14ac:dyDescent="0.2">
      <c r="A45" t="s">
        <v>47</v>
      </c>
      <c r="B45" s="1">
        <v>-2.7205719947814901</v>
      </c>
      <c r="C45" s="1">
        <v>6.6296601295471103</v>
      </c>
      <c r="D45" s="1">
        <v>-2.5771394371986299E-2</v>
      </c>
      <c r="E45" s="1">
        <v>1.24308717250823</v>
      </c>
      <c r="F45">
        <f t="shared" si="1"/>
        <v>2</v>
      </c>
      <c r="G45" s="2">
        <f>INDEX(MATCH(TRUE,H45:K45,),0)</f>
        <v>3</v>
      </c>
      <c r="H45" t="b">
        <f>ISNUMBER(SEARCH("Antiochus", A45))</f>
        <v>0</v>
      </c>
      <c r="I45" t="b">
        <f>ISNUMBER(SEARCH("Alexander", A45))</f>
        <v>0</v>
      </c>
      <c r="J45" t="b">
        <f>ISNUMBER(SEARCH("Seleucus", A45))</f>
        <v>1</v>
      </c>
      <c r="K45" t="b">
        <f>ISNUMBER(SEARCH("Ptolemy", A45))</f>
        <v>0</v>
      </c>
      <c r="L45" t="b">
        <f>F45=G45</f>
        <v>0</v>
      </c>
    </row>
    <row r="46" spans="1:12" x14ac:dyDescent="0.2">
      <c r="A46" t="s">
        <v>48</v>
      </c>
      <c r="B46" s="1">
        <v>-8.5189447402954102</v>
      </c>
      <c r="C46" s="1">
        <v>7.90665578842163</v>
      </c>
      <c r="D46" s="1">
        <v>0.218382343649864</v>
      </c>
      <c r="E46" s="1">
        <v>3.4827251434326101</v>
      </c>
      <c r="F46">
        <f t="shared" si="1"/>
        <v>2</v>
      </c>
      <c r="G46" s="2">
        <f>INDEX(MATCH(TRUE,H46:K46,),0)</f>
        <v>1</v>
      </c>
      <c r="H46" t="b">
        <f>ISNUMBER(SEARCH("Antiochus", A46))</f>
        <v>1</v>
      </c>
      <c r="I46" t="b">
        <f>ISNUMBER(SEARCH("Alexander", A46))</f>
        <v>0</v>
      </c>
      <c r="J46" t="b">
        <f>ISNUMBER(SEARCH("Seleucus", A46))</f>
        <v>0</v>
      </c>
      <c r="K46" t="b">
        <f>ISNUMBER(SEARCH("Ptolemy", A46))</f>
        <v>0</v>
      </c>
      <c r="L46" t="b">
        <f>F46=G46</f>
        <v>0</v>
      </c>
    </row>
    <row r="47" spans="1:12" x14ac:dyDescent="0.2">
      <c r="A47" t="s">
        <v>49</v>
      </c>
      <c r="B47" s="1">
        <v>-4.5471100807189897</v>
      </c>
      <c r="C47" s="1">
        <v>-3.9034216403961102</v>
      </c>
      <c r="D47" s="1">
        <v>7.5770182609558097</v>
      </c>
      <c r="E47" s="1">
        <v>0.88055670261383001</v>
      </c>
      <c r="F47">
        <f t="shared" si="1"/>
        <v>3</v>
      </c>
      <c r="G47" s="2">
        <f>INDEX(MATCH(TRUE,H47:K47,),0)</f>
        <v>4</v>
      </c>
      <c r="H47" t="b">
        <f>ISNUMBER(SEARCH("Antiochus", A47))</f>
        <v>0</v>
      </c>
      <c r="I47" t="b">
        <f>ISNUMBER(SEARCH("Alexander", A47))</f>
        <v>0</v>
      </c>
      <c r="J47" t="b">
        <f>ISNUMBER(SEARCH("Seleucus", A47))</f>
        <v>0</v>
      </c>
      <c r="K47" t="b">
        <f>ISNUMBER(SEARCH("Ptolemy", A47))</f>
        <v>1</v>
      </c>
      <c r="L47" t="b">
        <f>F47=G47</f>
        <v>0</v>
      </c>
    </row>
    <row r="48" spans="1:12" x14ac:dyDescent="0.2">
      <c r="A48" t="s">
        <v>50</v>
      </c>
      <c r="B48" s="1">
        <v>2.7656576633453298</v>
      </c>
      <c r="C48" s="1">
        <v>-0.98726224899291903</v>
      </c>
      <c r="D48" s="1">
        <v>4.1166353225707999</v>
      </c>
      <c r="E48" s="1">
        <v>3.2104020118713299</v>
      </c>
      <c r="F48">
        <f t="shared" si="1"/>
        <v>3</v>
      </c>
      <c r="G48" s="2">
        <f>INDEX(MATCH(TRUE,H48:K48,),0)</f>
        <v>3</v>
      </c>
      <c r="H48" t="b">
        <f>ISNUMBER(SEARCH("Antiochus", A48))</f>
        <v>0</v>
      </c>
      <c r="I48" t="b">
        <f>ISNUMBER(SEARCH("Alexander", A48))</f>
        <v>0</v>
      </c>
      <c r="J48" t="b">
        <f>ISNUMBER(SEARCH("Seleucus", A48))</f>
        <v>1</v>
      </c>
      <c r="K48" t="b">
        <f>ISNUMBER(SEARCH("Ptolemy", A48))</f>
        <v>0</v>
      </c>
      <c r="L48" t="b">
        <f>F48=G48</f>
        <v>1</v>
      </c>
    </row>
    <row r="49" spans="1:12" x14ac:dyDescent="0.2">
      <c r="A49" t="s">
        <v>51</v>
      </c>
      <c r="B49" s="1">
        <v>1.8153171539306601</v>
      </c>
      <c r="C49" s="1">
        <v>-2.5536639690399099</v>
      </c>
      <c r="D49" s="1">
        <v>2.42187023162841</v>
      </c>
      <c r="E49" s="1">
        <v>1.9400498867034901</v>
      </c>
      <c r="F49">
        <f t="shared" si="1"/>
        <v>3</v>
      </c>
      <c r="G49" s="2">
        <f>INDEX(MATCH(TRUE,H49:K49,),0)</f>
        <v>2</v>
      </c>
      <c r="H49" t="b">
        <f>ISNUMBER(SEARCH("Antiochus", A49))</f>
        <v>0</v>
      </c>
      <c r="I49" t="b">
        <f>ISNUMBER(SEARCH("Alexander", A49))</f>
        <v>1</v>
      </c>
      <c r="J49" t="b">
        <f>ISNUMBER(SEARCH("Seleucus", A49))</f>
        <v>0</v>
      </c>
      <c r="K49" t="b">
        <f>ISNUMBER(SEARCH("Ptolemy", A49))</f>
        <v>0</v>
      </c>
      <c r="L49" t="b">
        <f>F49=G49</f>
        <v>0</v>
      </c>
    </row>
    <row r="50" spans="1:12" x14ac:dyDescent="0.2">
      <c r="A50" t="s">
        <v>52</v>
      </c>
      <c r="B50" s="1">
        <v>-7.6615900993347097</v>
      </c>
      <c r="C50" s="1">
        <v>-4.3331427574157697</v>
      </c>
      <c r="D50" s="1">
        <v>13.2384233474731</v>
      </c>
      <c r="E50" s="1">
        <v>-4.4667549133300701</v>
      </c>
      <c r="F50">
        <f t="shared" si="1"/>
        <v>3</v>
      </c>
      <c r="G50" s="2">
        <f>INDEX(MATCH(TRUE,H50:K50,),0)</f>
        <v>2</v>
      </c>
      <c r="H50" t="b">
        <f>ISNUMBER(SEARCH("Antiochus", A50))</f>
        <v>0</v>
      </c>
      <c r="I50" t="b">
        <f>ISNUMBER(SEARCH("Alexander", A50))</f>
        <v>1</v>
      </c>
      <c r="J50" t="b">
        <f>ISNUMBER(SEARCH("Seleucus", A50))</f>
        <v>0</v>
      </c>
      <c r="K50" t="b">
        <f>ISNUMBER(SEARCH("Ptolemy", A50))</f>
        <v>0</v>
      </c>
      <c r="L50" t="b">
        <f>F50=G50</f>
        <v>0</v>
      </c>
    </row>
    <row r="51" spans="1:12" x14ac:dyDescent="0.2">
      <c r="A51" t="s">
        <v>53</v>
      </c>
      <c r="B51" s="1">
        <v>-9.41786289215087</v>
      </c>
      <c r="C51" s="1">
        <v>-4.5926942825317303</v>
      </c>
      <c r="D51" s="1">
        <v>12.9365987777709</v>
      </c>
      <c r="E51" s="1">
        <v>-1.01916575431823</v>
      </c>
      <c r="F51">
        <f t="shared" si="1"/>
        <v>3</v>
      </c>
      <c r="G51" s="2">
        <f>INDEX(MATCH(TRUE,H51:K51,),0)</f>
        <v>4</v>
      </c>
      <c r="H51" t="b">
        <f>ISNUMBER(SEARCH("Antiochus", A51))</f>
        <v>0</v>
      </c>
      <c r="I51" t="b">
        <f>ISNUMBER(SEARCH("Alexander", A51))</f>
        <v>0</v>
      </c>
      <c r="J51" t="b">
        <f>ISNUMBER(SEARCH("Seleucus", A51))</f>
        <v>0</v>
      </c>
      <c r="K51" t="b">
        <f>ISNUMBER(SEARCH("Ptolemy", A51))</f>
        <v>1</v>
      </c>
      <c r="L51" t="b">
        <f>F51=G51</f>
        <v>0</v>
      </c>
    </row>
    <row r="52" spans="1:12" x14ac:dyDescent="0.2">
      <c r="A52" t="s">
        <v>54</v>
      </c>
      <c r="B52" s="1">
        <v>10.9292430877685</v>
      </c>
      <c r="C52" s="1">
        <v>-2.4319384098052899</v>
      </c>
      <c r="D52" s="1">
        <v>-1.8122807741165099</v>
      </c>
      <c r="E52" s="1">
        <v>4.0488538742065403</v>
      </c>
      <c r="F52">
        <f t="shared" si="1"/>
        <v>1</v>
      </c>
      <c r="G52" s="2">
        <f>INDEX(MATCH(TRUE,H52:K52,),0)</f>
        <v>4</v>
      </c>
      <c r="H52" t="b">
        <f>ISNUMBER(SEARCH("Antiochus", A52))</f>
        <v>0</v>
      </c>
      <c r="I52" t="b">
        <f>ISNUMBER(SEARCH("Alexander", A52))</f>
        <v>0</v>
      </c>
      <c r="J52" t="b">
        <f>ISNUMBER(SEARCH("Seleucus", A52))</f>
        <v>0</v>
      </c>
      <c r="K52" t="b">
        <f>ISNUMBER(SEARCH("Ptolemy", A52))</f>
        <v>1</v>
      </c>
      <c r="L52" t="b">
        <f>F52=G52</f>
        <v>0</v>
      </c>
    </row>
    <row r="53" spans="1:12" x14ac:dyDescent="0.2">
      <c r="A53" t="s">
        <v>55</v>
      </c>
      <c r="B53" s="1">
        <v>-7.0418291091918901</v>
      </c>
      <c r="C53" s="1">
        <v>-1.3238062858581501</v>
      </c>
      <c r="D53" s="1">
        <v>9.8453111648559499</v>
      </c>
      <c r="E53" s="1">
        <v>-3.29681301116943</v>
      </c>
      <c r="F53">
        <f t="shared" si="1"/>
        <v>3</v>
      </c>
      <c r="G53" s="2">
        <f>INDEX(MATCH(TRUE,H53:K53,),0)</f>
        <v>4</v>
      </c>
      <c r="H53" t="b">
        <f>ISNUMBER(SEARCH("Antiochus", A53))</f>
        <v>0</v>
      </c>
      <c r="I53" t="b">
        <f>ISNUMBER(SEARCH("Alexander", A53))</f>
        <v>0</v>
      </c>
      <c r="J53" t="b">
        <f>ISNUMBER(SEARCH("Seleucus", A53))</f>
        <v>0</v>
      </c>
      <c r="K53" t="b">
        <f>ISNUMBER(SEARCH("Ptolemy", A53))</f>
        <v>1</v>
      </c>
      <c r="L53" t="b">
        <f>F53=G53</f>
        <v>0</v>
      </c>
    </row>
    <row r="54" spans="1:12" x14ac:dyDescent="0.2">
      <c r="A54" t="s">
        <v>56</v>
      </c>
      <c r="B54" s="1">
        <v>-8.1104602813720703</v>
      </c>
      <c r="C54" s="1">
        <v>10.204200744628899</v>
      </c>
      <c r="D54" s="1">
        <v>-1.0701764822006199</v>
      </c>
      <c r="E54" s="1">
        <v>6.6605110168456996</v>
      </c>
      <c r="F54">
        <f t="shared" si="1"/>
        <v>2</v>
      </c>
      <c r="G54" s="2">
        <f>INDEX(MATCH(TRUE,H54:K54,),0)</f>
        <v>2</v>
      </c>
      <c r="H54" t="b">
        <f>ISNUMBER(SEARCH("Antiochus", A54))</f>
        <v>0</v>
      </c>
      <c r="I54" t="b">
        <f>ISNUMBER(SEARCH("Alexander", A54))</f>
        <v>1</v>
      </c>
      <c r="J54" t="b">
        <f>ISNUMBER(SEARCH("Seleucus", A54))</f>
        <v>0</v>
      </c>
      <c r="K54" t="b">
        <f>ISNUMBER(SEARCH("Ptolemy", A54))</f>
        <v>0</v>
      </c>
      <c r="L54" t="b">
        <f>F54=G54</f>
        <v>1</v>
      </c>
    </row>
    <row r="55" spans="1:12" x14ac:dyDescent="0.2">
      <c r="A55" t="s">
        <v>57</v>
      </c>
      <c r="B55" s="1">
        <v>-9.0410518646240199</v>
      </c>
      <c r="C55" s="1">
        <v>13.7020406723022</v>
      </c>
      <c r="D55" s="1">
        <v>-2.8604741096496502</v>
      </c>
      <c r="E55" s="1">
        <v>8.8785638809204102</v>
      </c>
      <c r="F55">
        <f t="shared" si="1"/>
        <v>2</v>
      </c>
      <c r="G55" s="2">
        <f>INDEX(MATCH(TRUE,H55:K55,),0)</f>
        <v>1</v>
      </c>
      <c r="H55" t="b">
        <f>ISNUMBER(SEARCH("Antiochus", A55))</f>
        <v>1</v>
      </c>
      <c r="I55" t="b">
        <f>ISNUMBER(SEARCH("Alexander", A55))</f>
        <v>0</v>
      </c>
      <c r="J55" t="b">
        <f>ISNUMBER(SEARCH("Seleucus", A55))</f>
        <v>0</v>
      </c>
      <c r="K55" t="b">
        <f>ISNUMBER(SEARCH("Ptolemy", A55))</f>
        <v>0</v>
      </c>
      <c r="L55" t="b">
        <f>F55=G55</f>
        <v>0</v>
      </c>
    </row>
    <row r="56" spans="1:12" x14ac:dyDescent="0.2">
      <c r="A56" t="s">
        <v>58</v>
      </c>
      <c r="B56" s="1">
        <v>8.95729160308837</v>
      </c>
      <c r="C56" s="1">
        <v>0.34629938006401001</v>
      </c>
      <c r="D56" s="1">
        <v>-1.4298570156097401</v>
      </c>
      <c r="E56" s="1">
        <v>5.3441104888915998</v>
      </c>
      <c r="F56">
        <f t="shared" si="1"/>
        <v>1</v>
      </c>
      <c r="G56" s="2">
        <f>INDEX(MATCH(TRUE,H56:K56,),0)</f>
        <v>1</v>
      </c>
      <c r="H56" t="b">
        <f>ISNUMBER(SEARCH("Antiochus", A56))</f>
        <v>1</v>
      </c>
      <c r="I56" t="b">
        <f>ISNUMBER(SEARCH("Alexander", A56))</f>
        <v>0</v>
      </c>
      <c r="J56" t="b">
        <f>ISNUMBER(SEARCH("Seleucus", A56))</f>
        <v>0</v>
      </c>
      <c r="K56" t="b">
        <f>ISNUMBER(SEARCH("Ptolemy", A56))</f>
        <v>0</v>
      </c>
      <c r="L56" t="b">
        <f>F56=G56</f>
        <v>1</v>
      </c>
    </row>
    <row r="57" spans="1:12" x14ac:dyDescent="0.2">
      <c r="A57" t="s">
        <v>59</v>
      </c>
      <c r="B57" s="1">
        <v>-0.65485942363739003</v>
      </c>
      <c r="C57" s="1">
        <v>5.5178551673889098</v>
      </c>
      <c r="D57" s="1">
        <v>-1.5469042062759299</v>
      </c>
      <c r="E57" s="1">
        <v>2.2019386291503902</v>
      </c>
      <c r="F57">
        <f t="shared" si="1"/>
        <v>2</v>
      </c>
      <c r="G57" s="2">
        <f>INDEX(MATCH(TRUE,H57:K57,),0)</f>
        <v>2</v>
      </c>
      <c r="H57" t="b">
        <f>ISNUMBER(SEARCH("Antiochus", A57))</f>
        <v>0</v>
      </c>
      <c r="I57" t="b">
        <f>ISNUMBER(SEARCH("Alexander", A57))</f>
        <v>1</v>
      </c>
      <c r="J57" t="b">
        <f>ISNUMBER(SEARCH("Seleucus", A57))</f>
        <v>0</v>
      </c>
      <c r="K57" t="b">
        <f>ISNUMBER(SEARCH("Ptolemy", A57))</f>
        <v>0</v>
      </c>
      <c r="L57" t="b">
        <f>F57=G57</f>
        <v>1</v>
      </c>
    </row>
    <row r="58" spans="1:12" x14ac:dyDescent="0.2">
      <c r="A58" t="s">
        <v>60</v>
      </c>
      <c r="B58" s="1">
        <v>0.75487554073333696</v>
      </c>
      <c r="C58" s="1">
        <v>11.981340408325099</v>
      </c>
      <c r="D58" s="1">
        <v>-6.0350203514099103</v>
      </c>
      <c r="E58" s="1">
        <v>6.5467886924743599</v>
      </c>
      <c r="F58">
        <f t="shared" si="1"/>
        <v>2</v>
      </c>
      <c r="G58" s="2">
        <f>INDEX(MATCH(TRUE,H58:K58,),0)</f>
        <v>2</v>
      </c>
      <c r="H58" t="b">
        <f>ISNUMBER(SEARCH("Antiochus", A58))</f>
        <v>0</v>
      </c>
      <c r="I58" t="b">
        <f>ISNUMBER(SEARCH("Alexander", A58))</f>
        <v>1</v>
      </c>
      <c r="J58" t="b">
        <f>ISNUMBER(SEARCH("Seleucus", A58))</f>
        <v>0</v>
      </c>
      <c r="K58" t="b">
        <f>ISNUMBER(SEARCH("Ptolemy", A58))</f>
        <v>0</v>
      </c>
      <c r="L58" t="b">
        <f>F58=G58</f>
        <v>1</v>
      </c>
    </row>
    <row r="59" spans="1:12" x14ac:dyDescent="0.2">
      <c r="A59" t="s">
        <v>61</v>
      </c>
      <c r="B59" s="1">
        <v>-4.6791892051696697</v>
      </c>
      <c r="C59" s="1">
        <v>1.39872097969055</v>
      </c>
      <c r="D59" s="1">
        <v>4.0575752258300701</v>
      </c>
      <c r="E59" s="1">
        <v>-1.0862960815429601</v>
      </c>
      <c r="F59">
        <f t="shared" si="1"/>
        <v>3</v>
      </c>
      <c r="G59" s="2">
        <f>INDEX(MATCH(TRUE,H59:K59,),0)</f>
        <v>4</v>
      </c>
      <c r="H59" t="b">
        <f>ISNUMBER(SEARCH("Antiochus", A59))</f>
        <v>0</v>
      </c>
      <c r="I59" t="b">
        <f>ISNUMBER(SEARCH("Alexander", A59))</f>
        <v>0</v>
      </c>
      <c r="J59" t="b">
        <f>ISNUMBER(SEARCH("Seleucus", A59))</f>
        <v>0</v>
      </c>
      <c r="K59" t="b">
        <f>ISNUMBER(SEARCH("Ptolemy", A59))</f>
        <v>1</v>
      </c>
      <c r="L59" t="b">
        <f>F59=G59</f>
        <v>0</v>
      </c>
    </row>
    <row r="60" spans="1:12" x14ac:dyDescent="0.2">
      <c r="A60" t="s">
        <v>62</v>
      </c>
      <c r="B60" s="1">
        <v>-4.0973572731018004</v>
      </c>
      <c r="C60" s="1">
        <v>11.3976583480834</v>
      </c>
      <c r="D60" s="1">
        <v>-2.8777072429656898</v>
      </c>
      <c r="E60" s="1">
        <v>3.71270251274108</v>
      </c>
      <c r="F60">
        <f t="shared" si="1"/>
        <v>2</v>
      </c>
      <c r="G60" s="2">
        <f>INDEX(MATCH(TRUE,H60:K60,),0)</f>
        <v>4</v>
      </c>
      <c r="H60" t="b">
        <f>ISNUMBER(SEARCH("Antiochus", A60))</f>
        <v>0</v>
      </c>
      <c r="I60" t="b">
        <f>ISNUMBER(SEARCH("Alexander", A60))</f>
        <v>0</v>
      </c>
      <c r="J60" t="b">
        <f>ISNUMBER(SEARCH("Seleucus", A60))</f>
        <v>0</v>
      </c>
      <c r="K60" t="b">
        <f>ISNUMBER(SEARCH("Ptolemy", A60))</f>
        <v>1</v>
      </c>
      <c r="L60" t="b">
        <f>F60=G60</f>
        <v>0</v>
      </c>
    </row>
    <row r="61" spans="1:12" x14ac:dyDescent="0.2">
      <c r="A61" t="s">
        <v>63</v>
      </c>
      <c r="B61" s="1">
        <v>-7.6569695472717196</v>
      </c>
      <c r="C61" s="1">
        <v>-1.74155592918395</v>
      </c>
      <c r="D61" s="1">
        <v>6.6663246154785103</v>
      </c>
      <c r="E61" s="1">
        <v>3.6763525009155198</v>
      </c>
      <c r="F61">
        <f t="shared" si="1"/>
        <v>3</v>
      </c>
      <c r="G61" s="2">
        <f>INDEX(MATCH(TRUE,H61:K61,),0)</f>
        <v>2</v>
      </c>
      <c r="H61" t="b">
        <f>ISNUMBER(SEARCH("Antiochus", A61))</f>
        <v>0</v>
      </c>
      <c r="I61" t="b">
        <f>ISNUMBER(SEARCH("Alexander", A61))</f>
        <v>1</v>
      </c>
      <c r="J61" t="b">
        <f>ISNUMBER(SEARCH("Seleucus", A61))</f>
        <v>0</v>
      </c>
      <c r="K61" t="b">
        <f>ISNUMBER(SEARCH("Ptolemy", A61))</f>
        <v>0</v>
      </c>
      <c r="L61" t="b">
        <f>F61=G61</f>
        <v>0</v>
      </c>
    </row>
    <row r="62" spans="1:12" x14ac:dyDescent="0.2">
      <c r="A62" t="s">
        <v>64</v>
      </c>
      <c r="B62" s="1">
        <v>-3.3216524124145499</v>
      </c>
      <c r="C62" s="1">
        <v>5.6538515090942303</v>
      </c>
      <c r="D62" s="1">
        <v>1.64032423496246</v>
      </c>
      <c r="E62" s="1">
        <v>0.52197623252868597</v>
      </c>
      <c r="F62">
        <f t="shared" si="1"/>
        <v>2</v>
      </c>
      <c r="G62" s="2">
        <f>INDEX(MATCH(TRUE,H62:K62,),0)</f>
        <v>3</v>
      </c>
      <c r="H62" t="b">
        <f>ISNUMBER(SEARCH("Antiochus", A62))</f>
        <v>0</v>
      </c>
      <c r="I62" t="b">
        <f>ISNUMBER(SEARCH("Alexander", A62))</f>
        <v>0</v>
      </c>
      <c r="J62" t="b">
        <f>ISNUMBER(SEARCH("Seleucus", A62))</f>
        <v>1</v>
      </c>
      <c r="K62" t="b">
        <f>ISNUMBER(SEARCH("Ptolemy", A62))</f>
        <v>0</v>
      </c>
      <c r="L62" t="b">
        <f>F62=G62</f>
        <v>0</v>
      </c>
    </row>
    <row r="63" spans="1:12" x14ac:dyDescent="0.2">
      <c r="A63" t="s">
        <v>65</v>
      </c>
      <c r="B63" s="1">
        <v>0.491260826587677</v>
      </c>
      <c r="C63" s="1">
        <v>5.4606013298034597</v>
      </c>
      <c r="D63" s="1">
        <v>-1.1064162254333401</v>
      </c>
      <c r="E63" s="1">
        <v>6.4613156318664497</v>
      </c>
      <c r="F63">
        <f t="shared" si="1"/>
        <v>4</v>
      </c>
      <c r="G63" s="2">
        <f>INDEX(MATCH(TRUE,H63:K63,),0)</f>
        <v>4</v>
      </c>
      <c r="H63" t="b">
        <f>ISNUMBER(SEARCH("Antiochus", A63))</f>
        <v>0</v>
      </c>
      <c r="I63" t="b">
        <f>ISNUMBER(SEARCH("Alexander", A63))</f>
        <v>0</v>
      </c>
      <c r="J63" t="b">
        <f>ISNUMBER(SEARCH("Seleucus", A63))</f>
        <v>0</v>
      </c>
      <c r="K63" t="b">
        <f>ISNUMBER(SEARCH("Ptolemy", A63))</f>
        <v>1</v>
      </c>
      <c r="L63" t="b">
        <f>F63=G63</f>
        <v>1</v>
      </c>
    </row>
    <row r="64" spans="1:12" x14ac:dyDescent="0.2">
      <c r="A64" t="s">
        <v>66</v>
      </c>
      <c r="B64" s="1">
        <v>3.7918779850006099</v>
      </c>
      <c r="C64" s="1">
        <v>2.4755287170410099</v>
      </c>
      <c r="D64" s="1">
        <v>-1.2223752737045199</v>
      </c>
      <c r="E64" s="1">
        <v>4.9066419601440403</v>
      </c>
      <c r="F64">
        <f t="shared" si="1"/>
        <v>4</v>
      </c>
      <c r="G64" s="2">
        <f>INDEX(MATCH(TRUE,H64:K64,),0)</f>
        <v>3</v>
      </c>
      <c r="H64" t="b">
        <f>ISNUMBER(SEARCH("Antiochus", A64))</f>
        <v>0</v>
      </c>
      <c r="I64" t="b">
        <f>ISNUMBER(SEARCH("Alexander", A64))</f>
        <v>0</v>
      </c>
      <c r="J64" t="b">
        <f>ISNUMBER(SEARCH("Seleucus", A64))</f>
        <v>1</v>
      </c>
      <c r="K64" t="b">
        <f>ISNUMBER(SEARCH("Ptolemy", A64))</f>
        <v>0</v>
      </c>
      <c r="L64" t="b">
        <f>F64=G64</f>
        <v>0</v>
      </c>
    </row>
    <row r="65" spans="1:12" x14ac:dyDescent="0.2">
      <c r="A65" t="s">
        <v>67</v>
      </c>
      <c r="B65" s="1">
        <v>-8.9158449172973597</v>
      </c>
      <c r="C65" s="1">
        <v>0.25583884119987399</v>
      </c>
      <c r="D65" s="1">
        <v>5.4199342727661097</v>
      </c>
      <c r="E65" s="1">
        <v>3.1950192451477002</v>
      </c>
      <c r="F65">
        <f t="shared" si="1"/>
        <v>3</v>
      </c>
      <c r="G65" s="2">
        <f>INDEX(MATCH(TRUE,H65:K65,),0)</f>
        <v>4</v>
      </c>
      <c r="H65" t="b">
        <f>ISNUMBER(SEARCH("Antiochus", A65))</f>
        <v>0</v>
      </c>
      <c r="I65" t="b">
        <f>ISNUMBER(SEARCH("Alexander", A65))</f>
        <v>0</v>
      </c>
      <c r="J65" t="b">
        <f>ISNUMBER(SEARCH("Seleucus", A65))</f>
        <v>0</v>
      </c>
      <c r="K65" t="b">
        <f>ISNUMBER(SEARCH("Ptolemy", A65))</f>
        <v>1</v>
      </c>
      <c r="L65" t="b">
        <f>F65=G65</f>
        <v>0</v>
      </c>
    </row>
    <row r="66" spans="1:12" x14ac:dyDescent="0.2">
      <c r="A66" t="s">
        <v>68</v>
      </c>
      <c r="B66" s="1">
        <v>-3.68248319625854</v>
      </c>
      <c r="C66" s="1">
        <v>6.7772512435912997</v>
      </c>
      <c r="D66" s="1">
        <v>-2.3785011768340998</v>
      </c>
      <c r="E66" s="1">
        <v>2.6497912406921298</v>
      </c>
      <c r="F66">
        <f t="shared" si="1"/>
        <v>2</v>
      </c>
      <c r="G66" s="2">
        <f>INDEX(MATCH(TRUE,H66:K66,),0)</f>
        <v>4</v>
      </c>
      <c r="H66" t="b">
        <f>ISNUMBER(SEARCH("Antiochus", A66))</f>
        <v>0</v>
      </c>
      <c r="I66" t="b">
        <f>ISNUMBER(SEARCH("Alexander", A66))</f>
        <v>0</v>
      </c>
      <c r="J66" t="b">
        <f>ISNUMBER(SEARCH("Seleucus", A66))</f>
        <v>0</v>
      </c>
      <c r="K66" t="b">
        <f>ISNUMBER(SEARCH("Ptolemy", A66))</f>
        <v>1</v>
      </c>
      <c r="L66" t="b">
        <f>F66=G66</f>
        <v>0</v>
      </c>
    </row>
    <row r="67" spans="1:12" x14ac:dyDescent="0.2">
      <c r="A67" t="s">
        <v>69</v>
      </c>
      <c r="B67" s="1">
        <v>0.242754206061363</v>
      </c>
      <c r="C67" s="1">
        <v>4.9102878570556596</v>
      </c>
      <c r="D67" s="1">
        <v>-1.38402318954467</v>
      </c>
      <c r="E67" s="1">
        <v>3.9009773731231601</v>
      </c>
      <c r="F67">
        <f t="shared" ref="F67:F130" si="2">INDEX(MATCH(MAX(B67:E67),B67:E67,),0)</f>
        <v>2</v>
      </c>
      <c r="G67" s="2">
        <f>INDEX(MATCH(TRUE,H67:K67,),0)</f>
        <v>1</v>
      </c>
      <c r="H67" t="b">
        <f>ISNUMBER(SEARCH("Antiochus", A67))</f>
        <v>1</v>
      </c>
      <c r="I67" t="b">
        <f>ISNUMBER(SEARCH("Alexander", A67))</f>
        <v>0</v>
      </c>
      <c r="J67" t="b">
        <f>ISNUMBER(SEARCH("Seleucus", A67))</f>
        <v>0</v>
      </c>
      <c r="K67" t="b">
        <f>ISNUMBER(SEARCH("Ptolemy", A67))</f>
        <v>0</v>
      </c>
      <c r="L67" t="b">
        <f>F67=G67</f>
        <v>0</v>
      </c>
    </row>
    <row r="68" spans="1:12" x14ac:dyDescent="0.2">
      <c r="A68" t="s">
        <v>70</v>
      </c>
      <c r="B68" s="1">
        <v>9.9872298538684803E-2</v>
      </c>
      <c r="C68" s="1">
        <v>5.46911191940307</v>
      </c>
      <c r="D68" s="1">
        <v>-2.3255310058593701</v>
      </c>
      <c r="E68" s="1">
        <v>11.486349105834901</v>
      </c>
      <c r="F68">
        <f t="shared" si="2"/>
        <v>4</v>
      </c>
      <c r="G68" s="2">
        <f>INDEX(MATCH(TRUE,H68:K68,),0)</f>
        <v>4</v>
      </c>
      <c r="H68" t="b">
        <f>ISNUMBER(SEARCH("Antiochus", A68))</f>
        <v>0</v>
      </c>
      <c r="I68" t="b">
        <f>ISNUMBER(SEARCH("Alexander", A68))</f>
        <v>0</v>
      </c>
      <c r="J68" t="b">
        <f>ISNUMBER(SEARCH("Seleucus", A68))</f>
        <v>0</v>
      </c>
      <c r="K68" t="b">
        <f>ISNUMBER(SEARCH("Ptolemy", A68))</f>
        <v>1</v>
      </c>
      <c r="L68" t="b">
        <f>F68=G68</f>
        <v>1</v>
      </c>
    </row>
    <row r="69" spans="1:12" x14ac:dyDescent="0.2">
      <c r="A69" t="s">
        <v>71</v>
      </c>
      <c r="B69" s="1">
        <v>-5.5751185417175204</v>
      </c>
      <c r="C69" s="1">
        <v>7.1918301582336399</v>
      </c>
      <c r="D69" s="1">
        <v>-2.11110115051269</v>
      </c>
      <c r="E69" s="1">
        <v>9.9813442230224592</v>
      </c>
      <c r="F69">
        <f t="shared" si="2"/>
        <v>4</v>
      </c>
      <c r="G69" s="2">
        <f>INDEX(MATCH(TRUE,H69:K69,),0)</f>
        <v>4</v>
      </c>
      <c r="H69" t="b">
        <f>ISNUMBER(SEARCH("Antiochus", A69))</f>
        <v>0</v>
      </c>
      <c r="I69" t="b">
        <f>ISNUMBER(SEARCH("Alexander", A69))</f>
        <v>0</v>
      </c>
      <c r="J69" t="b">
        <f>ISNUMBER(SEARCH("Seleucus", A69))</f>
        <v>0</v>
      </c>
      <c r="K69" t="b">
        <f>ISNUMBER(SEARCH("Ptolemy", A69))</f>
        <v>1</v>
      </c>
      <c r="L69" t="b">
        <f>F69=G69</f>
        <v>1</v>
      </c>
    </row>
    <row r="70" spans="1:12" x14ac:dyDescent="0.2">
      <c r="A70" t="s">
        <v>72</v>
      </c>
      <c r="B70" s="1">
        <v>-2.9866027832031201</v>
      </c>
      <c r="C70" s="1">
        <v>3.8881750106811501</v>
      </c>
      <c r="D70" s="1">
        <v>-1.30690169334411</v>
      </c>
      <c r="E70" s="1">
        <v>6.5433688163757298</v>
      </c>
      <c r="F70">
        <f t="shared" si="2"/>
        <v>4</v>
      </c>
      <c r="G70" s="2">
        <f>INDEX(MATCH(TRUE,H70:K70,),0)</f>
        <v>1</v>
      </c>
      <c r="H70" t="b">
        <f>ISNUMBER(SEARCH("Antiochus", A70))</f>
        <v>1</v>
      </c>
      <c r="I70" t="b">
        <f>ISNUMBER(SEARCH("Alexander", A70))</f>
        <v>0</v>
      </c>
      <c r="J70" t="b">
        <f>ISNUMBER(SEARCH("Seleucus", A70))</f>
        <v>0</v>
      </c>
      <c r="K70" t="b">
        <f>ISNUMBER(SEARCH("Ptolemy", A70))</f>
        <v>0</v>
      </c>
      <c r="L70" t="b">
        <f>F70=G70</f>
        <v>0</v>
      </c>
    </row>
    <row r="71" spans="1:12" x14ac:dyDescent="0.2">
      <c r="A71" t="s">
        <v>73</v>
      </c>
      <c r="B71" s="1">
        <v>-4.5796914100646902</v>
      </c>
      <c r="C71" s="1">
        <v>-2.79413890838623</v>
      </c>
      <c r="D71" s="1">
        <v>10.582878112792899</v>
      </c>
      <c r="E71" s="1">
        <v>-5.8888449668884197</v>
      </c>
      <c r="F71">
        <f t="shared" si="2"/>
        <v>3</v>
      </c>
      <c r="G71" s="2">
        <f>INDEX(MATCH(TRUE,H71:K71,),0)</f>
        <v>1</v>
      </c>
      <c r="H71" t="b">
        <f>ISNUMBER(SEARCH("Antiochus", A71))</f>
        <v>1</v>
      </c>
      <c r="I71" t="b">
        <f>ISNUMBER(SEARCH("Alexander", A71))</f>
        <v>0</v>
      </c>
      <c r="J71" t="b">
        <f>ISNUMBER(SEARCH("Seleucus", A71))</f>
        <v>0</v>
      </c>
      <c r="K71" t="b">
        <f>ISNUMBER(SEARCH("Ptolemy", A71))</f>
        <v>0</v>
      </c>
      <c r="L71" t="b">
        <f>F71=G71</f>
        <v>0</v>
      </c>
    </row>
    <row r="72" spans="1:12" x14ac:dyDescent="0.2">
      <c r="A72" t="s">
        <v>74</v>
      </c>
      <c r="B72" s="1">
        <v>6.3446097373962402</v>
      </c>
      <c r="C72" s="1">
        <v>-1.93881583213806</v>
      </c>
      <c r="D72" s="1">
        <v>4.5094189643859801</v>
      </c>
      <c r="E72" s="1">
        <v>-1.60196304321289</v>
      </c>
      <c r="F72">
        <f t="shared" si="2"/>
        <v>1</v>
      </c>
      <c r="G72" s="2">
        <f>INDEX(MATCH(TRUE,H72:K72,),0)</f>
        <v>4</v>
      </c>
      <c r="H72" t="b">
        <f>ISNUMBER(SEARCH("Antiochus", A72))</f>
        <v>0</v>
      </c>
      <c r="I72" t="b">
        <f>ISNUMBER(SEARCH("Alexander", A72))</f>
        <v>0</v>
      </c>
      <c r="J72" t="b">
        <f>ISNUMBER(SEARCH("Seleucus", A72))</f>
        <v>0</v>
      </c>
      <c r="K72" t="b">
        <f>ISNUMBER(SEARCH("Ptolemy", A72))</f>
        <v>1</v>
      </c>
      <c r="L72" t="b">
        <f>F72=G72</f>
        <v>0</v>
      </c>
    </row>
    <row r="73" spans="1:12" x14ac:dyDescent="0.2">
      <c r="A73" t="s">
        <v>75</v>
      </c>
      <c r="B73" s="1">
        <v>-7.0248494148254297</v>
      </c>
      <c r="C73" s="1">
        <v>14.4517459869384</v>
      </c>
      <c r="D73" s="1">
        <v>-3.9845666885375901</v>
      </c>
      <c r="E73" s="1">
        <v>8.5169725418090803</v>
      </c>
      <c r="F73">
        <f t="shared" si="2"/>
        <v>2</v>
      </c>
      <c r="G73" s="2">
        <f>INDEX(MATCH(TRUE,H73:K73,),0)</f>
        <v>3</v>
      </c>
      <c r="H73" t="b">
        <f>ISNUMBER(SEARCH("Antiochus", A73))</f>
        <v>0</v>
      </c>
      <c r="I73" t="b">
        <f>ISNUMBER(SEARCH("Alexander", A73))</f>
        <v>0</v>
      </c>
      <c r="J73" t="b">
        <f>ISNUMBER(SEARCH("Seleucus", A73))</f>
        <v>1</v>
      </c>
      <c r="K73" t="b">
        <f>ISNUMBER(SEARCH("Ptolemy", A73))</f>
        <v>0</v>
      </c>
      <c r="L73" t="b">
        <f>F73=G73</f>
        <v>0</v>
      </c>
    </row>
    <row r="74" spans="1:12" x14ac:dyDescent="0.2">
      <c r="A74" t="s">
        <v>76</v>
      </c>
      <c r="B74" s="1">
        <v>-0.188387915492057</v>
      </c>
      <c r="C74" s="1">
        <v>6.6047086715698198</v>
      </c>
      <c r="D74" s="1">
        <v>-4.8846158981323198</v>
      </c>
      <c r="E74" s="1">
        <v>9.6263895034790004</v>
      </c>
      <c r="F74">
        <f t="shared" si="2"/>
        <v>4</v>
      </c>
      <c r="G74" s="2">
        <f>INDEX(MATCH(TRUE,H74:K74,),0)</f>
        <v>2</v>
      </c>
      <c r="H74" t="b">
        <f>ISNUMBER(SEARCH("Antiochus", A74))</f>
        <v>0</v>
      </c>
      <c r="I74" t="b">
        <f>ISNUMBER(SEARCH("Alexander", A74))</f>
        <v>1</v>
      </c>
      <c r="J74" t="b">
        <f>ISNUMBER(SEARCH("Seleucus", A74))</f>
        <v>0</v>
      </c>
      <c r="K74" t="b">
        <f>ISNUMBER(SEARCH("Ptolemy", A74))</f>
        <v>0</v>
      </c>
      <c r="L74" t="b">
        <f>F74=G74</f>
        <v>0</v>
      </c>
    </row>
    <row r="75" spans="1:12" x14ac:dyDescent="0.2">
      <c r="A75" t="s">
        <v>77</v>
      </c>
      <c r="B75" s="1">
        <v>-11.368155479431101</v>
      </c>
      <c r="C75" s="1">
        <v>-0.58413523435592596</v>
      </c>
      <c r="D75" s="1">
        <v>8.6631336212158203</v>
      </c>
      <c r="E75" s="1">
        <v>0.720020532608032</v>
      </c>
      <c r="F75">
        <f t="shared" si="2"/>
        <v>3</v>
      </c>
      <c r="G75" s="2">
        <f>INDEX(MATCH(TRUE,H75:K75,),0)</f>
        <v>1</v>
      </c>
      <c r="H75" t="b">
        <f>ISNUMBER(SEARCH("Antiochus", A75))</f>
        <v>1</v>
      </c>
      <c r="I75" t="b">
        <f>ISNUMBER(SEARCH("Alexander", A75))</f>
        <v>0</v>
      </c>
      <c r="J75" t="b">
        <f>ISNUMBER(SEARCH("Seleucus", A75))</f>
        <v>0</v>
      </c>
      <c r="K75" t="b">
        <f>ISNUMBER(SEARCH("Ptolemy", A75))</f>
        <v>0</v>
      </c>
      <c r="L75" t="b">
        <f>F75=G75</f>
        <v>0</v>
      </c>
    </row>
    <row r="76" spans="1:12" x14ac:dyDescent="0.2">
      <c r="A76" t="s">
        <v>78</v>
      </c>
      <c r="B76" s="1">
        <v>-6.14326620101928</v>
      </c>
      <c r="C76" s="1">
        <v>15.995143890380801</v>
      </c>
      <c r="D76" s="1">
        <v>-4.6475481986999503</v>
      </c>
      <c r="E76" s="1">
        <v>7.4307451248168901</v>
      </c>
      <c r="F76">
        <f t="shared" si="2"/>
        <v>2</v>
      </c>
      <c r="G76" s="2">
        <f>INDEX(MATCH(TRUE,H76:K76,),0)</f>
        <v>4</v>
      </c>
      <c r="H76" t="b">
        <f>ISNUMBER(SEARCH("Antiochus", A76))</f>
        <v>0</v>
      </c>
      <c r="I76" t="b">
        <f>ISNUMBER(SEARCH("Alexander", A76))</f>
        <v>0</v>
      </c>
      <c r="J76" t="b">
        <f>ISNUMBER(SEARCH("Seleucus", A76))</f>
        <v>0</v>
      </c>
      <c r="K76" t="b">
        <f>ISNUMBER(SEARCH("Ptolemy", A76))</f>
        <v>1</v>
      </c>
      <c r="L76" t="b">
        <f>F76=G76</f>
        <v>0</v>
      </c>
    </row>
    <row r="77" spans="1:12" x14ac:dyDescent="0.2">
      <c r="A77" t="s">
        <v>79</v>
      </c>
      <c r="B77" s="1">
        <v>1.7492265701293901</v>
      </c>
      <c r="C77" s="1">
        <v>3.7580642700195299</v>
      </c>
      <c r="D77" s="1">
        <v>1.0854789018630899</v>
      </c>
      <c r="E77" s="1">
        <v>3.45442366600036</v>
      </c>
      <c r="F77">
        <f t="shared" si="2"/>
        <v>2</v>
      </c>
      <c r="G77" s="2">
        <f>INDEX(MATCH(TRUE,H77:K77,),0)</f>
        <v>4</v>
      </c>
      <c r="H77" t="b">
        <f>ISNUMBER(SEARCH("Antiochus", A77))</f>
        <v>0</v>
      </c>
      <c r="I77" t="b">
        <f>ISNUMBER(SEARCH("Alexander", A77))</f>
        <v>0</v>
      </c>
      <c r="J77" t="b">
        <f>ISNUMBER(SEARCH("Seleucus", A77))</f>
        <v>0</v>
      </c>
      <c r="K77" t="b">
        <f>ISNUMBER(SEARCH("Ptolemy", A77))</f>
        <v>1</v>
      </c>
      <c r="L77" t="b">
        <f>F77=G77</f>
        <v>0</v>
      </c>
    </row>
    <row r="78" spans="1:12" x14ac:dyDescent="0.2">
      <c r="A78" t="s">
        <v>80</v>
      </c>
      <c r="B78" s="1">
        <v>0.520272016525268</v>
      </c>
      <c r="C78" s="1">
        <v>4.86484622955322</v>
      </c>
      <c r="D78" s="1">
        <v>-2.9000966548919598</v>
      </c>
      <c r="E78" s="1">
        <v>5.4979267120361301</v>
      </c>
      <c r="F78">
        <f t="shared" si="2"/>
        <v>4</v>
      </c>
      <c r="G78" s="2">
        <f>INDEX(MATCH(TRUE,H78:K78,),0)</f>
        <v>4</v>
      </c>
      <c r="H78" t="b">
        <f>ISNUMBER(SEARCH("Antiochus", A78))</f>
        <v>0</v>
      </c>
      <c r="I78" t="b">
        <f>ISNUMBER(SEARCH("Alexander", A78))</f>
        <v>0</v>
      </c>
      <c r="J78" t="b">
        <f>ISNUMBER(SEARCH("Seleucus", A78))</f>
        <v>0</v>
      </c>
      <c r="K78" t="b">
        <f>ISNUMBER(SEARCH("Ptolemy", A78))</f>
        <v>1</v>
      </c>
      <c r="L78" t="b">
        <f>F78=G78</f>
        <v>1</v>
      </c>
    </row>
    <row r="79" spans="1:12" x14ac:dyDescent="0.2">
      <c r="A79" t="s">
        <v>81</v>
      </c>
      <c r="B79" s="1">
        <v>-5.1196780204772896</v>
      </c>
      <c r="C79" s="1">
        <v>1.21482110023498</v>
      </c>
      <c r="D79" s="1">
        <v>4.3410372734069798</v>
      </c>
      <c r="E79" s="1">
        <v>-0.94507467746734597</v>
      </c>
      <c r="F79">
        <f t="shared" si="2"/>
        <v>3</v>
      </c>
      <c r="G79" s="2">
        <f>INDEX(MATCH(TRUE,H79:K79,),0)</f>
        <v>1</v>
      </c>
      <c r="H79" t="b">
        <f>ISNUMBER(SEARCH("Antiochus", A79))</f>
        <v>1</v>
      </c>
      <c r="I79" t="b">
        <f>ISNUMBER(SEARCH("Alexander", A79))</f>
        <v>0</v>
      </c>
      <c r="J79" t="b">
        <f>ISNUMBER(SEARCH("Seleucus", A79))</f>
        <v>0</v>
      </c>
      <c r="K79" t="b">
        <f>ISNUMBER(SEARCH("Ptolemy", A79))</f>
        <v>0</v>
      </c>
      <c r="L79" t="b">
        <f>F79=G79</f>
        <v>0</v>
      </c>
    </row>
    <row r="80" spans="1:12" x14ac:dyDescent="0.2">
      <c r="A80" t="s">
        <v>82</v>
      </c>
      <c r="B80" s="1">
        <v>14.3682107925415</v>
      </c>
      <c r="C80" s="1">
        <v>-8.1647005081176705</v>
      </c>
      <c r="D80" s="1">
        <v>1.73151314258575</v>
      </c>
      <c r="E80" s="1">
        <v>1.6790344715118399</v>
      </c>
      <c r="F80">
        <f t="shared" si="2"/>
        <v>1</v>
      </c>
      <c r="G80" s="2">
        <f>INDEX(MATCH(TRUE,H80:K80,),0)</f>
        <v>1</v>
      </c>
      <c r="H80" t="b">
        <f>ISNUMBER(SEARCH("Antiochus", A80))</f>
        <v>1</v>
      </c>
      <c r="I80" t="b">
        <f>ISNUMBER(SEARCH("Alexander", A80))</f>
        <v>0</v>
      </c>
      <c r="J80" t="b">
        <f>ISNUMBER(SEARCH("Seleucus", A80))</f>
        <v>0</v>
      </c>
      <c r="K80" t="b">
        <f>ISNUMBER(SEARCH("Ptolemy", A80))</f>
        <v>0</v>
      </c>
      <c r="L80" t="b">
        <f>F80=G80</f>
        <v>1</v>
      </c>
    </row>
    <row r="81" spans="1:12" x14ac:dyDescent="0.2">
      <c r="A81" t="s">
        <v>83</v>
      </c>
      <c r="B81" s="1">
        <v>-0.71762245893478305</v>
      </c>
      <c r="C81" s="1">
        <v>-5.9936652183532697</v>
      </c>
      <c r="D81" s="1">
        <v>10.0211544036865</v>
      </c>
      <c r="E81" s="1">
        <v>-2.8627328872680602</v>
      </c>
      <c r="F81">
        <f t="shared" si="2"/>
        <v>3</v>
      </c>
      <c r="G81" s="2">
        <f>INDEX(MATCH(TRUE,H81:K81,),0)</f>
        <v>4</v>
      </c>
      <c r="H81" t="b">
        <f>ISNUMBER(SEARCH("Antiochus", A81))</f>
        <v>0</v>
      </c>
      <c r="I81" t="b">
        <f>ISNUMBER(SEARCH("Alexander", A81))</f>
        <v>0</v>
      </c>
      <c r="J81" t="b">
        <f>ISNUMBER(SEARCH("Seleucus", A81))</f>
        <v>0</v>
      </c>
      <c r="K81" t="b">
        <f>ISNUMBER(SEARCH("Ptolemy", A81))</f>
        <v>1</v>
      </c>
      <c r="L81" t="b">
        <f>F81=G81</f>
        <v>0</v>
      </c>
    </row>
    <row r="82" spans="1:12" x14ac:dyDescent="0.2">
      <c r="A82" t="s">
        <v>84</v>
      </c>
      <c r="B82" s="1">
        <v>-3.1349754333496</v>
      </c>
      <c r="C82" s="1">
        <v>7.1316237449645898</v>
      </c>
      <c r="D82" s="1">
        <v>-1.3803151845932</v>
      </c>
      <c r="E82" s="1">
        <v>6.1652054786682102</v>
      </c>
      <c r="F82">
        <f t="shared" si="2"/>
        <v>2</v>
      </c>
      <c r="G82" s="2">
        <f>INDEX(MATCH(TRUE,H82:K82,),0)</f>
        <v>3</v>
      </c>
      <c r="H82" t="b">
        <f>ISNUMBER(SEARCH("Antiochus", A82))</f>
        <v>0</v>
      </c>
      <c r="I82" t="b">
        <f>ISNUMBER(SEARCH("Alexander", A82))</f>
        <v>0</v>
      </c>
      <c r="J82" t="b">
        <f>ISNUMBER(SEARCH("Seleucus", A82))</f>
        <v>1</v>
      </c>
      <c r="K82" t="b">
        <f>ISNUMBER(SEARCH("Ptolemy", A82))</f>
        <v>0</v>
      </c>
      <c r="L82" t="b">
        <f>F82=G82</f>
        <v>0</v>
      </c>
    </row>
    <row r="83" spans="1:12" x14ac:dyDescent="0.2">
      <c r="A83" t="s">
        <v>85</v>
      </c>
      <c r="B83" s="1">
        <v>3.4534504413604701</v>
      </c>
      <c r="C83" s="1">
        <v>7.5792217254638601</v>
      </c>
      <c r="D83" s="1">
        <v>-2.4827594757079998</v>
      </c>
      <c r="E83" s="1">
        <v>2.3254983425140301</v>
      </c>
      <c r="F83">
        <f t="shared" si="2"/>
        <v>2</v>
      </c>
      <c r="G83" s="2">
        <f>INDEX(MATCH(TRUE,H83:K83,),0)</f>
        <v>4</v>
      </c>
      <c r="H83" t="b">
        <f>ISNUMBER(SEARCH("Antiochus", A83))</f>
        <v>0</v>
      </c>
      <c r="I83" t="b">
        <f>ISNUMBER(SEARCH("Alexander", A83))</f>
        <v>0</v>
      </c>
      <c r="J83" t="b">
        <f>ISNUMBER(SEARCH("Seleucus", A83))</f>
        <v>0</v>
      </c>
      <c r="K83" t="b">
        <f>ISNUMBER(SEARCH("Ptolemy", A83))</f>
        <v>1</v>
      </c>
      <c r="L83" t="b">
        <f>F83=G83</f>
        <v>0</v>
      </c>
    </row>
    <row r="84" spans="1:12" x14ac:dyDescent="0.2">
      <c r="A84" t="s">
        <v>86</v>
      </c>
      <c r="B84" s="1">
        <v>8.86120510101318</v>
      </c>
      <c r="C84" s="1">
        <v>-3.8325114250183101</v>
      </c>
      <c r="D84" s="1">
        <v>-7.7410891652107197E-2</v>
      </c>
      <c r="E84" s="1">
        <v>3.8691713809967001</v>
      </c>
      <c r="F84">
        <f t="shared" si="2"/>
        <v>1</v>
      </c>
      <c r="G84" s="2">
        <f>INDEX(MATCH(TRUE,H84:K84,),0)</f>
        <v>3</v>
      </c>
      <c r="H84" t="b">
        <f>ISNUMBER(SEARCH("Antiochus", A84))</f>
        <v>0</v>
      </c>
      <c r="I84" t="b">
        <f>ISNUMBER(SEARCH("Alexander", A84))</f>
        <v>0</v>
      </c>
      <c r="J84" t="b">
        <f>ISNUMBER(SEARCH("Seleucus", A84))</f>
        <v>1</v>
      </c>
      <c r="K84" t="b">
        <f>ISNUMBER(SEARCH("Ptolemy", A84))</f>
        <v>0</v>
      </c>
      <c r="L84" t="b">
        <f>F84=G84</f>
        <v>0</v>
      </c>
    </row>
    <row r="85" spans="1:12" x14ac:dyDescent="0.2">
      <c r="A85" t="s">
        <v>87</v>
      </c>
      <c r="B85" s="1">
        <v>-4.0392727851867596</v>
      </c>
      <c r="C85" s="1">
        <v>11.4910888671875</v>
      </c>
      <c r="D85" s="1">
        <v>-2.30815529823303</v>
      </c>
      <c r="E85" s="1">
        <v>1.5900804996490401</v>
      </c>
      <c r="F85">
        <f t="shared" si="2"/>
        <v>2</v>
      </c>
      <c r="G85" s="2">
        <f>INDEX(MATCH(TRUE,H85:K85,),0)</f>
        <v>4</v>
      </c>
      <c r="H85" t="b">
        <f>ISNUMBER(SEARCH("Antiochus", A85))</f>
        <v>0</v>
      </c>
      <c r="I85" t="b">
        <f>ISNUMBER(SEARCH("Alexander", A85))</f>
        <v>0</v>
      </c>
      <c r="J85" t="b">
        <f>ISNUMBER(SEARCH("Seleucus", A85))</f>
        <v>0</v>
      </c>
      <c r="K85" t="b">
        <f>ISNUMBER(SEARCH("Ptolemy", A85))</f>
        <v>1</v>
      </c>
      <c r="L85" t="b">
        <f>F85=G85</f>
        <v>0</v>
      </c>
    </row>
    <row r="86" spans="1:12" x14ac:dyDescent="0.2">
      <c r="A86" t="s">
        <v>88</v>
      </c>
      <c r="B86" s="1">
        <v>5.1347517967224103</v>
      </c>
      <c r="C86" s="1">
        <v>-2.9444894790649401</v>
      </c>
      <c r="D86" s="1">
        <v>1.5274405479431099</v>
      </c>
      <c r="E86" s="1">
        <v>2.8548374176025302</v>
      </c>
      <c r="F86">
        <f t="shared" si="2"/>
        <v>1</v>
      </c>
      <c r="G86" s="2">
        <f>INDEX(MATCH(TRUE,H86:K86,),0)</f>
        <v>3</v>
      </c>
      <c r="H86" t="b">
        <f>ISNUMBER(SEARCH("Antiochus", A86))</f>
        <v>0</v>
      </c>
      <c r="I86" t="b">
        <f>ISNUMBER(SEARCH("Alexander", A86))</f>
        <v>0</v>
      </c>
      <c r="J86" t="b">
        <f>ISNUMBER(SEARCH("Seleucus", A86))</f>
        <v>1</v>
      </c>
      <c r="K86" t="b">
        <f>ISNUMBER(SEARCH("Ptolemy", A86))</f>
        <v>0</v>
      </c>
      <c r="L86" t="b">
        <f>F86=G86</f>
        <v>0</v>
      </c>
    </row>
    <row r="87" spans="1:12" x14ac:dyDescent="0.2">
      <c r="A87" t="s">
        <v>89</v>
      </c>
      <c r="B87" s="1">
        <v>4.0945448875427202</v>
      </c>
      <c r="C87" s="1">
        <v>0.79375815391540505</v>
      </c>
      <c r="D87" s="1">
        <v>-1.96169185638427</v>
      </c>
      <c r="E87" s="1">
        <v>5.3509330749511701</v>
      </c>
      <c r="F87">
        <f t="shared" si="2"/>
        <v>4</v>
      </c>
      <c r="G87" s="2">
        <f>INDEX(MATCH(TRUE,H87:K87,),0)</f>
        <v>3</v>
      </c>
      <c r="H87" t="b">
        <f>ISNUMBER(SEARCH("Antiochus", A87))</f>
        <v>0</v>
      </c>
      <c r="I87" t="b">
        <f>ISNUMBER(SEARCH("Alexander", A87))</f>
        <v>0</v>
      </c>
      <c r="J87" t="b">
        <f>ISNUMBER(SEARCH("Seleucus", A87))</f>
        <v>1</v>
      </c>
      <c r="K87" t="b">
        <f>ISNUMBER(SEARCH("Ptolemy", A87))</f>
        <v>0</v>
      </c>
      <c r="L87" t="b">
        <f>F87=G87</f>
        <v>0</v>
      </c>
    </row>
    <row r="88" spans="1:12" x14ac:dyDescent="0.2">
      <c r="A88" t="s">
        <v>90</v>
      </c>
      <c r="B88" s="1">
        <v>-9.7043638229370099</v>
      </c>
      <c r="C88" s="1">
        <v>8.9484996795654208</v>
      </c>
      <c r="D88" s="1">
        <v>0.50291126966476396</v>
      </c>
      <c r="E88" s="1">
        <v>5.0748143196105904</v>
      </c>
      <c r="F88">
        <f t="shared" si="2"/>
        <v>2</v>
      </c>
      <c r="G88" s="2">
        <f>INDEX(MATCH(TRUE,H88:K88,),0)</f>
        <v>3</v>
      </c>
      <c r="H88" t="b">
        <f>ISNUMBER(SEARCH("Antiochus", A88))</f>
        <v>0</v>
      </c>
      <c r="I88" t="b">
        <f>ISNUMBER(SEARCH("Alexander", A88))</f>
        <v>0</v>
      </c>
      <c r="J88" t="b">
        <f>ISNUMBER(SEARCH("Seleucus", A88))</f>
        <v>1</v>
      </c>
      <c r="K88" t="b">
        <f>ISNUMBER(SEARCH("Ptolemy", A88))</f>
        <v>0</v>
      </c>
      <c r="L88" t="b">
        <f>F88=G88</f>
        <v>0</v>
      </c>
    </row>
    <row r="89" spans="1:12" x14ac:dyDescent="0.2">
      <c r="A89" t="s">
        <v>91</v>
      </c>
      <c r="B89" s="1">
        <v>-0.57596468925475997</v>
      </c>
      <c r="C89" s="1">
        <v>2.8752183914184499</v>
      </c>
      <c r="D89" s="1">
        <v>1.86741614341735</v>
      </c>
      <c r="E89" s="1">
        <v>0.66941404342651301</v>
      </c>
      <c r="F89">
        <f t="shared" si="2"/>
        <v>2</v>
      </c>
      <c r="G89" s="2">
        <f>INDEX(MATCH(TRUE,H89:K89,),0)</f>
        <v>1</v>
      </c>
      <c r="H89" t="b">
        <f>ISNUMBER(SEARCH("Antiochus", A89))</f>
        <v>1</v>
      </c>
      <c r="I89" t="b">
        <f>ISNUMBER(SEARCH("Alexander", A89))</f>
        <v>0</v>
      </c>
      <c r="J89" t="b">
        <f>ISNUMBER(SEARCH("Seleucus", A89))</f>
        <v>0</v>
      </c>
      <c r="K89" t="b">
        <f>ISNUMBER(SEARCH("Ptolemy", A89))</f>
        <v>0</v>
      </c>
      <c r="L89" t="b">
        <f>F89=G89</f>
        <v>0</v>
      </c>
    </row>
    <row r="90" spans="1:12" x14ac:dyDescent="0.2">
      <c r="A90" t="s">
        <v>92</v>
      </c>
      <c r="B90" s="1">
        <v>0.16203011572360901</v>
      </c>
      <c r="C90" s="1">
        <v>-0.31034889817237798</v>
      </c>
      <c r="D90" s="1">
        <v>-0.299933731555938</v>
      </c>
      <c r="E90" s="1">
        <v>6.3785591125488201</v>
      </c>
      <c r="F90">
        <f t="shared" si="2"/>
        <v>4</v>
      </c>
      <c r="G90" s="2">
        <f>INDEX(MATCH(TRUE,H90:K90,),0)</f>
        <v>2</v>
      </c>
      <c r="H90" t="b">
        <f>ISNUMBER(SEARCH("Antiochus", A90))</f>
        <v>0</v>
      </c>
      <c r="I90" t="b">
        <f>ISNUMBER(SEARCH("Alexander", A90))</f>
        <v>1</v>
      </c>
      <c r="J90" t="b">
        <f>ISNUMBER(SEARCH("Seleucus", A90))</f>
        <v>0</v>
      </c>
      <c r="K90" t="b">
        <f>ISNUMBER(SEARCH("Ptolemy", A90))</f>
        <v>0</v>
      </c>
      <c r="L90" t="b">
        <f>F90=G90</f>
        <v>0</v>
      </c>
    </row>
    <row r="91" spans="1:12" x14ac:dyDescent="0.2">
      <c r="A91" t="s">
        <v>93</v>
      </c>
      <c r="B91" s="1">
        <v>-6.0789494514465297</v>
      </c>
      <c r="C91" s="1">
        <v>8.3894348144531197</v>
      </c>
      <c r="D91" s="1">
        <v>0.56282240152358998</v>
      </c>
      <c r="E91" s="1">
        <v>2.5989642143249498</v>
      </c>
      <c r="F91">
        <f t="shared" si="2"/>
        <v>2</v>
      </c>
      <c r="G91" s="2">
        <f>INDEX(MATCH(TRUE,H91:K91,),0)</f>
        <v>1</v>
      </c>
      <c r="H91" t="b">
        <f>ISNUMBER(SEARCH("Antiochus", A91))</f>
        <v>1</v>
      </c>
      <c r="I91" t="b">
        <f>ISNUMBER(SEARCH("Alexander", A91))</f>
        <v>0</v>
      </c>
      <c r="J91" t="b">
        <f>ISNUMBER(SEARCH("Seleucus", A91))</f>
        <v>0</v>
      </c>
      <c r="K91" t="b">
        <f>ISNUMBER(SEARCH("Ptolemy", A91))</f>
        <v>0</v>
      </c>
      <c r="L91" t="b">
        <f>F91=G91</f>
        <v>0</v>
      </c>
    </row>
    <row r="92" spans="1:12" x14ac:dyDescent="0.2">
      <c r="A92" t="s">
        <v>94</v>
      </c>
      <c r="B92" s="1">
        <v>9.5228910446166903</v>
      </c>
      <c r="C92" s="1">
        <v>5.9744911193847603</v>
      </c>
      <c r="D92" s="1">
        <v>-3.44090270996093</v>
      </c>
      <c r="E92" s="1">
        <v>4.1848068237304599</v>
      </c>
      <c r="F92">
        <f t="shared" si="2"/>
        <v>1</v>
      </c>
      <c r="G92" s="2">
        <f>INDEX(MATCH(TRUE,H92:K92,),0)</f>
        <v>3</v>
      </c>
      <c r="H92" t="b">
        <f>ISNUMBER(SEARCH("Antiochus", A92))</f>
        <v>0</v>
      </c>
      <c r="I92" t="b">
        <f>ISNUMBER(SEARCH("Alexander", A92))</f>
        <v>0</v>
      </c>
      <c r="J92" t="b">
        <f>ISNUMBER(SEARCH("Seleucus", A92))</f>
        <v>1</v>
      </c>
      <c r="K92" t="b">
        <f>ISNUMBER(SEARCH("Ptolemy", A92))</f>
        <v>0</v>
      </c>
      <c r="L92" t="b">
        <f>F92=G92</f>
        <v>0</v>
      </c>
    </row>
    <row r="93" spans="1:12" x14ac:dyDescent="0.2">
      <c r="A93" t="s">
        <v>95</v>
      </c>
      <c r="B93" s="1">
        <v>7.6950707435607901</v>
      </c>
      <c r="C93" s="1">
        <v>0.88116025924682595</v>
      </c>
      <c r="D93" s="1">
        <v>1.4931226968765201</v>
      </c>
      <c r="E93" s="1">
        <v>-1.2908241748809799</v>
      </c>
      <c r="F93">
        <f t="shared" si="2"/>
        <v>1</v>
      </c>
      <c r="G93" s="2">
        <f>INDEX(MATCH(TRUE,H93:K93,),0)</f>
        <v>2</v>
      </c>
      <c r="H93" t="b">
        <f>ISNUMBER(SEARCH("Antiochus", A93))</f>
        <v>0</v>
      </c>
      <c r="I93" t="b">
        <f>ISNUMBER(SEARCH("Alexander", A93))</f>
        <v>1</v>
      </c>
      <c r="J93" t="b">
        <f>ISNUMBER(SEARCH("Seleucus", A93))</f>
        <v>0</v>
      </c>
      <c r="K93" t="b">
        <f>ISNUMBER(SEARCH("Ptolemy", A93))</f>
        <v>0</v>
      </c>
      <c r="L93" t="b">
        <f>F93=G93</f>
        <v>0</v>
      </c>
    </row>
    <row r="94" spans="1:12" x14ac:dyDescent="0.2">
      <c r="A94" t="s">
        <v>96</v>
      </c>
      <c r="B94" s="1">
        <v>10.694938659667899</v>
      </c>
      <c r="C94" s="1">
        <v>-7.4177212715148899</v>
      </c>
      <c r="D94" s="1">
        <v>4.0464735031127903</v>
      </c>
      <c r="E94" s="1">
        <v>5.0340604782104403</v>
      </c>
      <c r="F94">
        <f t="shared" si="2"/>
        <v>1</v>
      </c>
      <c r="G94" s="2">
        <f>INDEX(MATCH(TRUE,H94:K94,),0)</f>
        <v>1</v>
      </c>
      <c r="H94" t="b">
        <f>ISNUMBER(SEARCH("Antiochus", A94))</f>
        <v>1</v>
      </c>
      <c r="I94" t="b">
        <f>ISNUMBER(SEARCH("Alexander", A94))</f>
        <v>0</v>
      </c>
      <c r="J94" t="b">
        <f>ISNUMBER(SEARCH("Seleucus", A94))</f>
        <v>0</v>
      </c>
      <c r="K94" t="b">
        <f>ISNUMBER(SEARCH("Ptolemy", A94))</f>
        <v>0</v>
      </c>
      <c r="L94" t="b">
        <f>F94=G94</f>
        <v>1</v>
      </c>
    </row>
    <row r="95" spans="1:12" x14ac:dyDescent="0.2">
      <c r="A95" t="s">
        <v>97</v>
      </c>
      <c r="B95" s="1">
        <v>-6.9381828308105398</v>
      </c>
      <c r="C95" s="1">
        <v>-2.1832022666931099</v>
      </c>
      <c r="D95" s="1">
        <v>9.5798606872558505</v>
      </c>
      <c r="E95" s="1">
        <v>-3.23639464378356</v>
      </c>
      <c r="F95">
        <f t="shared" si="2"/>
        <v>3</v>
      </c>
      <c r="G95" s="2">
        <f>INDEX(MATCH(TRUE,H95:K95,),0)</f>
        <v>4</v>
      </c>
      <c r="H95" t="b">
        <f>ISNUMBER(SEARCH("Antiochus", A95))</f>
        <v>0</v>
      </c>
      <c r="I95" t="b">
        <f>ISNUMBER(SEARCH("Alexander", A95))</f>
        <v>0</v>
      </c>
      <c r="J95" t="b">
        <f>ISNUMBER(SEARCH("Seleucus", A95))</f>
        <v>0</v>
      </c>
      <c r="K95" t="b">
        <f>ISNUMBER(SEARCH("Ptolemy", A95))</f>
        <v>1</v>
      </c>
      <c r="L95" t="b">
        <f>F95=G95</f>
        <v>0</v>
      </c>
    </row>
    <row r="96" spans="1:12" x14ac:dyDescent="0.2">
      <c r="A96" t="s">
        <v>98</v>
      </c>
      <c r="B96" s="1">
        <v>-5.3484797477722097</v>
      </c>
      <c r="C96" s="1">
        <v>-4.3215813636779696</v>
      </c>
      <c r="D96" s="1">
        <v>7.9413046836853001</v>
      </c>
      <c r="E96" s="1">
        <v>0.75585484504699696</v>
      </c>
      <c r="F96">
        <f t="shared" si="2"/>
        <v>3</v>
      </c>
      <c r="G96" s="2">
        <f>INDEX(MATCH(TRUE,H96:K96,),0)</f>
        <v>1</v>
      </c>
      <c r="H96" t="b">
        <f>ISNUMBER(SEARCH("Antiochus", A96))</f>
        <v>1</v>
      </c>
      <c r="I96" t="b">
        <f>ISNUMBER(SEARCH("Alexander", A96))</f>
        <v>0</v>
      </c>
      <c r="J96" t="b">
        <f>ISNUMBER(SEARCH("Seleucus", A96))</f>
        <v>0</v>
      </c>
      <c r="K96" t="b">
        <f>ISNUMBER(SEARCH("Ptolemy", A96))</f>
        <v>0</v>
      </c>
      <c r="L96" t="b">
        <f>F96=G96</f>
        <v>0</v>
      </c>
    </row>
    <row r="97" spans="1:12" x14ac:dyDescent="0.2">
      <c r="A97" t="s">
        <v>99</v>
      </c>
      <c r="B97" s="1">
        <v>-5.14171934127807</v>
      </c>
      <c r="C97" s="1">
        <v>10.2146034240722</v>
      </c>
      <c r="D97" s="1">
        <v>-0.60616171360015803</v>
      </c>
      <c r="E97" s="1">
        <v>2.9558007717132502</v>
      </c>
      <c r="F97">
        <f t="shared" si="2"/>
        <v>2</v>
      </c>
      <c r="G97" s="2">
        <f>INDEX(MATCH(TRUE,H97:K97,),0)</f>
        <v>3</v>
      </c>
      <c r="H97" t="b">
        <f>ISNUMBER(SEARCH("Antiochus", A97))</f>
        <v>0</v>
      </c>
      <c r="I97" t="b">
        <f>ISNUMBER(SEARCH("Alexander", A97))</f>
        <v>0</v>
      </c>
      <c r="J97" t="b">
        <f>ISNUMBER(SEARCH("Seleucus", A97))</f>
        <v>1</v>
      </c>
      <c r="K97" t="b">
        <f>ISNUMBER(SEARCH("Ptolemy", A97))</f>
        <v>0</v>
      </c>
      <c r="L97" t="b">
        <f>F97=G97</f>
        <v>0</v>
      </c>
    </row>
    <row r="98" spans="1:12" x14ac:dyDescent="0.2">
      <c r="A98" t="s">
        <v>100</v>
      </c>
      <c r="B98" s="1">
        <v>7.3322520256042401</v>
      </c>
      <c r="C98" s="1">
        <v>4.9677619934081996</v>
      </c>
      <c r="D98" s="1">
        <v>-1.65427362918853</v>
      </c>
      <c r="E98" s="1">
        <v>2.82125616073608</v>
      </c>
      <c r="F98">
        <f t="shared" si="2"/>
        <v>1</v>
      </c>
      <c r="G98" s="2">
        <f>INDEX(MATCH(TRUE,H98:K98,),0)</f>
        <v>3</v>
      </c>
      <c r="H98" t="b">
        <f>ISNUMBER(SEARCH("Antiochus", A98))</f>
        <v>0</v>
      </c>
      <c r="I98" t="b">
        <f>ISNUMBER(SEARCH("Alexander", A98))</f>
        <v>0</v>
      </c>
      <c r="J98" t="b">
        <f>ISNUMBER(SEARCH("Seleucus", A98))</f>
        <v>1</v>
      </c>
      <c r="K98" t="b">
        <f>ISNUMBER(SEARCH("Ptolemy", A98))</f>
        <v>0</v>
      </c>
      <c r="L98" t="b">
        <f>F98=G98</f>
        <v>0</v>
      </c>
    </row>
    <row r="99" spans="1:12" x14ac:dyDescent="0.2">
      <c r="A99" t="s">
        <v>101</v>
      </c>
      <c r="B99" s="1">
        <v>-3.4224681854247998</v>
      </c>
      <c r="C99" s="1">
        <v>14.1742610931396</v>
      </c>
      <c r="D99" s="1">
        <v>-4.6081595420837402</v>
      </c>
      <c r="E99" s="1">
        <v>4.5129756927490199</v>
      </c>
      <c r="F99">
        <f t="shared" si="2"/>
        <v>2</v>
      </c>
      <c r="G99" s="2">
        <f>INDEX(MATCH(TRUE,H99:K99,),0)</f>
        <v>1</v>
      </c>
      <c r="H99" t="b">
        <f>ISNUMBER(SEARCH("Antiochus", A99))</f>
        <v>1</v>
      </c>
      <c r="I99" t="b">
        <f>ISNUMBER(SEARCH("Alexander", A99))</f>
        <v>0</v>
      </c>
      <c r="J99" t="b">
        <f>ISNUMBER(SEARCH("Seleucus", A99))</f>
        <v>0</v>
      </c>
      <c r="K99" t="b">
        <f>ISNUMBER(SEARCH("Ptolemy", A99))</f>
        <v>0</v>
      </c>
      <c r="L99" t="b">
        <f>F99=G99</f>
        <v>0</v>
      </c>
    </row>
    <row r="100" spans="1:12" x14ac:dyDescent="0.2">
      <c r="A100" t="s">
        <v>102</v>
      </c>
      <c r="B100" s="1">
        <v>-0.46269741654396002</v>
      </c>
      <c r="C100" s="1">
        <v>1.1218359470367401</v>
      </c>
      <c r="D100" s="1">
        <v>6.3369078636169398</v>
      </c>
      <c r="E100" s="1">
        <v>8.4167107939720098E-2</v>
      </c>
      <c r="F100">
        <f t="shared" si="2"/>
        <v>3</v>
      </c>
      <c r="G100" s="2">
        <f>INDEX(MATCH(TRUE,H100:K100,),0)</f>
        <v>1</v>
      </c>
      <c r="H100" t="b">
        <f>ISNUMBER(SEARCH("Antiochus", A100))</f>
        <v>1</v>
      </c>
      <c r="I100" t="b">
        <f>ISNUMBER(SEARCH("Alexander", A100))</f>
        <v>0</v>
      </c>
      <c r="J100" t="b">
        <f>ISNUMBER(SEARCH("Seleucus", A100))</f>
        <v>0</v>
      </c>
      <c r="K100" t="b">
        <f>ISNUMBER(SEARCH("Ptolemy", A100))</f>
        <v>0</v>
      </c>
      <c r="L100" t="b">
        <f>F100=G100</f>
        <v>0</v>
      </c>
    </row>
    <row r="101" spans="1:12" x14ac:dyDescent="0.2">
      <c r="A101" t="s">
        <v>103</v>
      </c>
      <c r="B101" s="1">
        <v>-5.02768850326538</v>
      </c>
      <c r="C101" s="1">
        <v>9.1402435302734304</v>
      </c>
      <c r="D101" s="1">
        <v>0.37695556879043501</v>
      </c>
      <c r="E101" s="1">
        <v>3.9095900058746298</v>
      </c>
      <c r="F101">
        <f t="shared" si="2"/>
        <v>2</v>
      </c>
      <c r="G101" s="2">
        <f>INDEX(MATCH(TRUE,H101:K101,),0)</f>
        <v>1</v>
      </c>
      <c r="H101" t="b">
        <f>ISNUMBER(SEARCH("Antiochus", A101))</f>
        <v>1</v>
      </c>
      <c r="I101" t="b">
        <f>ISNUMBER(SEARCH("Alexander", A101))</f>
        <v>0</v>
      </c>
      <c r="J101" t="b">
        <f>ISNUMBER(SEARCH("Seleucus", A101))</f>
        <v>0</v>
      </c>
      <c r="K101" t="b">
        <f>ISNUMBER(SEARCH("Ptolemy", A101))</f>
        <v>0</v>
      </c>
      <c r="L101" t="b">
        <f>F101=G101</f>
        <v>0</v>
      </c>
    </row>
    <row r="102" spans="1:12" x14ac:dyDescent="0.2">
      <c r="A102" t="s">
        <v>104</v>
      </c>
      <c r="B102" s="1">
        <v>-3.8918223381042401</v>
      </c>
      <c r="C102" s="1">
        <v>11.502004623413001</v>
      </c>
      <c r="D102" s="1">
        <v>-3.0551385879516602</v>
      </c>
      <c r="E102" s="1">
        <v>4.4061803817748997</v>
      </c>
      <c r="F102">
        <f t="shared" si="2"/>
        <v>2</v>
      </c>
      <c r="G102" s="2">
        <f>INDEX(MATCH(TRUE,H102:K102,),0)</f>
        <v>2</v>
      </c>
      <c r="H102" t="b">
        <f>ISNUMBER(SEARCH("Antiochus", A102))</f>
        <v>0</v>
      </c>
      <c r="I102" t="b">
        <f>ISNUMBER(SEARCH("Alexander", A102))</f>
        <v>1</v>
      </c>
      <c r="J102" t="b">
        <f>ISNUMBER(SEARCH("Seleucus", A102))</f>
        <v>0</v>
      </c>
      <c r="K102" t="b">
        <f>ISNUMBER(SEARCH("Ptolemy", A102))</f>
        <v>0</v>
      </c>
      <c r="L102" t="b">
        <f>F102=G102</f>
        <v>1</v>
      </c>
    </row>
    <row r="103" spans="1:12" x14ac:dyDescent="0.2">
      <c r="A103" t="s">
        <v>105</v>
      </c>
      <c r="B103" s="1">
        <v>3.6590335369110099</v>
      </c>
      <c r="C103" s="1">
        <v>1.7456754446029601</v>
      </c>
      <c r="D103" s="1">
        <v>-1.4240969419479299</v>
      </c>
      <c r="E103" s="1">
        <v>4.8115673065185502</v>
      </c>
      <c r="F103">
        <f t="shared" si="2"/>
        <v>4</v>
      </c>
      <c r="G103" s="2">
        <f>INDEX(MATCH(TRUE,H103:K103,),0)</f>
        <v>4</v>
      </c>
      <c r="H103" t="b">
        <f>ISNUMBER(SEARCH("Antiochus", A103))</f>
        <v>0</v>
      </c>
      <c r="I103" t="b">
        <f>ISNUMBER(SEARCH("Alexander", A103))</f>
        <v>0</v>
      </c>
      <c r="J103" t="b">
        <f>ISNUMBER(SEARCH("Seleucus", A103))</f>
        <v>0</v>
      </c>
      <c r="K103" t="b">
        <f>ISNUMBER(SEARCH("Ptolemy", A103))</f>
        <v>1</v>
      </c>
      <c r="L103" t="b">
        <f>F103=G103</f>
        <v>1</v>
      </c>
    </row>
    <row r="104" spans="1:12" x14ac:dyDescent="0.2">
      <c r="A104" t="s">
        <v>106</v>
      </c>
      <c r="B104" s="1">
        <v>-3.49986696243286</v>
      </c>
      <c r="C104" s="1">
        <v>15.7505950927734</v>
      </c>
      <c r="D104" s="1">
        <v>-4.1528401374816797</v>
      </c>
      <c r="E104" s="1">
        <v>3.1428651809692298</v>
      </c>
      <c r="F104">
        <f t="shared" si="2"/>
        <v>2</v>
      </c>
      <c r="G104" s="2">
        <f>INDEX(MATCH(TRUE,H104:K104,),0)</f>
        <v>2</v>
      </c>
      <c r="H104" t="b">
        <f>ISNUMBER(SEARCH("Antiochus", A104))</f>
        <v>0</v>
      </c>
      <c r="I104" t="b">
        <f>ISNUMBER(SEARCH("Alexander", A104))</f>
        <v>1</v>
      </c>
      <c r="J104" t="b">
        <f>ISNUMBER(SEARCH("Seleucus", A104))</f>
        <v>0</v>
      </c>
      <c r="K104" t="b">
        <f>ISNUMBER(SEARCH("Ptolemy", A104))</f>
        <v>0</v>
      </c>
      <c r="L104" t="b">
        <f>F104=G104</f>
        <v>1</v>
      </c>
    </row>
    <row r="105" spans="1:12" x14ac:dyDescent="0.2">
      <c r="A105" t="s">
        <v>107</v>
      </c>
      <c r="B105" s="1">
        <v>-8.0058898925781197</v>
      </c>
      <c r="C105" s="1">
        <v>-0.260629922151565</v>
      </c>
      <c r="D105" s="1">
        <v>8.1684761047363192</v>
      </c>
      <c r="E105" s="1">
        <v>-0.84637558460235496</v>
      </c>
      <c r="F105">
        <f t="shared" si="2"/>
        <v>3</v>
      </c>
      <c r="G105" s="2">
        <f>INDEX(MATCH(TRUE,H105:K105,),0)</f>
        <v>1</v>
      </c>
      <c r="H105" t="b">
        <f>ISNUMBER(SEARCH("Antiochus", A105))</f>
        <v>1</v>
      </c>
      <c r="I105" t="b">
        <f>ISNUMBER(SEARCH("Alexander", A105))</f>
        <v>0</v>
      </c>
      <c r="J105" t="b">
        <f>ISNUMBER(SEARCH("Seleucus", A105))</f>
        <v>0</v>
      </c>
      <c r="K105" t="b">
        <f>ISNUMBER(SEARCH("Ptolemy", A105))</f>
        <v>0</v>
      </c>
      <c r="L105" t="b">
        <f>F105=G105</f>
        <v>0</v>
      </c>
    </row>
    <row r="106" spans="1:12" x14ac:dyDescent="0.2">
      <c r="A106" t="s">
        <v>108</v>
      </c>
      <c r="B106" s="1">
        <v>4.53446197509765</v>
      </c>
      <c r="C106" s="1">
        <v>-1.76305556297302</v>
      </c>
      <c r="D106" s="1">
        <v>2.77682137489318</v>
      </c>
      <c r="E106" s="1">
        <v>-4.1187182068824699E-2</v>
      </c>
      <c r="F106">
        <f t="shared" si="2"/>
        <v>1</v>
      </c>
      <c r="G106" s="2">
        <f>INDEX(MATCH(TRUE,H106:K106,),0)</f>
        <v>3</v>
      </c>
      <c r="H106" t="b">
        <f>ISNUMBER(SEARCH("Antiochus", A106))</f>
        <v>0</v>
      </c>
      <c r="I106" t="b">
        <f>ISNUMBER(SEARCH("Alexander", A106))</f>
        <v>0</v>
      </c>
      <c r="J106" t="b">
        <f>ISNUMBER(SEARCH("Seleucus", A106))</f>
        <v>1</v>
      </c>
      <c r="K106" t="b">
        <f>ISNUMBER(SEARCH("Ptolemy", A106))</f>
        <v>0</v>
      </c>
      <c r="L106" t="b">
        <f>F106=G106</f>
        <v>0</v>
      </c>
    </row>
    <row r="107" spans="1:12" x14ac:dyDescent="0.2">
      <c r="A107" t="s">
        <v>109</v>
      </c>
      <c r="B107" s="1">
        <v>-9.19996738433837</v>
      </c>
      <c r="C107" s="1">
        <v>0.14157144725322701</v>
      </c>
      <c r="D107" s="1">
        <v>6.8977894783020002</v>
      </c>
      <c r="E107" s="1">
        <v>-1.3408579826354901</v>
      </c>
      <c r="F107">
        <f t="shared" si="2"/>
        <v>3</v>
      </c>
      <c r="G107" s="2">
        <f>INDEX(MATCH(TRUE,H107:K107,),0)</f>
        <v>4</v>
      </c>
      <c r="H107" t="b">
        <f>ISNUMBER(SEARCH("Antiochus", A107))</f>
        <v>0</v>
      </c>
      <c r="I107" t="b">
        <f>ISNUMBER(SEARCH("Alexander", A107))</f>
        <v>0</v>
      </c>
      <c r="J107" t="b">
        <f>ISNUMBER(SEARCH("Seleucus", A107))</f>
        <v>0</v>
      </c>
      <c r="K107" t="b">
        <f>ISNUMBER(SEARCH("Ptolemy", A107))</f>
        <v>1</v>
      </c>
      <c r="L107" t="b">
        <f>F107=G107</f>
        <v>0</v>
      </c>
    </row>
    <row r="108" spans="1:12" x14ac:dyDescent="0.2">
      <c r="A108" t="s">
        <v>110</v>
      </c>
      <c r="B108" s="1">
        <v>-3.6194138526916499</v>
      </c>
      <c r="C108" s="1">
        <v>-1.2501295804977399</v>
      </c>
      <c r="D108" s="1">
        <v>2.1153769493103001</v>
      </c>
      <c r="E108" s="1">
        <v>5.5148797035217196</v>
      </c>
      <c r="F108">
        <f t="shared" si="2"/>
        <v>4</v>
      </c>
      <c r="G108" s="2">
        <f>INDEX(MATCH(TRUE,H108:K108,),0)</f>
        <v>3</v>
      </c>
      <c r="H108" t="b">
        <f>ISNUMBER(SEARCH("Antiochus", A108))</f>
        <v>0</v>
      </c>
      <c r="I108" t="b">
        <f>ISNUMBER(SEARCH("Alexander", A108))</f>
        <v>0</v>
      </c>
      <c r="J108" t="b">
        <f>ISNUMBER(SEARCH("Seleucus", A108))</f>
        <v>1</v>
      </c>
      <c r="K108" t="b">
        <f>ISNUMBER(SEARCH("Ptolemy", A108))</f>
        <v>0</v>
      </c>
      <c r="L108" t="b">
        <f>F108=G108</f>
        <v>0</v>
      </c>
    </row>
    <row r="109" spans="1:12" x14ac:dyDescent="0.2">
      <c r="A109" t="s">
        <v>111</v>
      </c>
      <c r="B109" s="1">
        <v>3.4674906730651802</v>
      </c>
      <c r="C109" s="1">
        <v>-0.62626624107360795</v>
      </c>
      <c r="D109" s="1">
        <v>3.1762628555297798</v>
      </c>
      <c r="E109" s="1">
        <v>1.59429967403411</v>
      </c>
      <c r="F109">
        <f t="shared" si="2"/>
        <v>1</v>
      </c>
      <c r="G109" s="2">
        <f>INDEX(MATCH(TRUE,H109:K109,),0)</f>
        <v>2</v>
      </c>
      <c r="H109" t="b">
        <f>ISNUMBER(SEARCH("Antiochus", A109))</f>
        <v>0</v>
      </c>
      <c r="I109" t="b">
        <f>ISNUMBER(SEARCH("Alexander", A109))</f>
        <v>1</v>
      </c>
      <c r="J109" t="b">
        <f>ISNUMBER(SEARCH("Seleucus", A109))</f>
        <v>0</v>
      </c>
      <c r="K109" t="b">
        <f>ISNUMBER(SEARCH("Ptolemy", A109))</f>
        <v>0</v>
      </c>
      <c r="L109" t="b">
        <f>F109=G109</f>
        <v>0</v>
      </c>
    </row>
    <row r="110" spans="1:12" x14ac:dyDescent="0.2">
      <c r="A110" t="s">
        <v>112</v>
      </c>
      <c r="B110" s="1">
        <v>8.9325513839721609</v>
      </c>
      <c r="C110" s="1">
        <v>0.67982268333435003</v>
      </c>
      <c r="D110" s="1">
        <v>1.1021752357482899</v>
      </c>
      <c r="E110" s="1">
        <v>2.1975450515746999</v>
      </c>
      <c r="F110">
        <f t="shared" si="2"/>
        <v>1</v>
      </c>
      <c r="G110" s="2">
        <f>INDEX(MATCH(TRUE,H110:K110,),0)</f>
        <v>2</v>
      </c>
      <c r="H110" t="b">
        <f>ISNUMBER(SEARCH("Antiochus", A110))</f>
        <v>0</v>
      </c>
      <c r="I110" t="b">
        <f>ISNUMBER(SEARCH("Alexander", A110))</f>
        <v>1</v>
      </c>
      <c r="J110" t="b">
        <f>ISNUMBER(SEARCH("Seleucus", A110))</f>
        <v>0</v>
      </c>
      <c r="K110" t="b">
        <f>ISNUMBER(SEARCH("Ptolemy", A110))</f>
        <v>0</v>
      </c>
      <c r="L110" t="b">
        <f>F110=G110</f>
        <v>0</v>
      </c>
    </row>
    <row r="111" spans="1:12" x14ac:dyDescent="0.2">
      <c r="A111" t="s">
        <v>113</v>
      </c>
      <c r="B111" s="1">
        <v>4.6187496185302699</v>
      </c>
      <c r="C111" s="1">
        <v>7.1917538642883301</v>
      </c>
      <c r="D111" s="1">
        <v>-2.7846298217773402</v>
      </c>
      <c r="E111" s="1">
        <v>2.84192514419555</v>
      </c>
      <c r="F111">
        <f t="shared" si="2"/>
        <v>2</v>
      </c>
      <c r="G111" s="2">
        <f>INDEX(MATCH(TRUE,H111:K111,),0)</f>
        <v>3</v>
      </c>
      <c r="H111" t="b">
        <f>ISNUMBER(SEARCH("Antiochus", A111))</f>
        <v>0</v>
      </c>
      <c r="I111" t="b">
        <f>ISNUMBER(SEARCH("Alexander", A111))</f>
        <v>0</v>
      </c>
      <c r="J111" t="b">
        <f>ISNUMBER(SEARCH("Seleucus", A111))</f>
        <v>1</v>
      </c>
      <c r="K111" t="b">
        <f>ISNUMBER(SEARCH("Ptolemy", A111))</f>
        <v>0</v>
      </c>
      <c r="L111" t="b">
        <f>F111=G111</f>
        <v>0</v>
      </c>
    </row>
    <row r="112" spans="1:12" x14ac:dyDescent="0.2">
      <c r="A112" t="s">
        <v>114</v>
      </c>
      <c r="B112" s="1">
        <v>-2.6524367332458398</v>
      </c>
      <c r="C112" s="1">
        <v>0.55842089653015103</v>
      </c>
      <c r="D112" s="1">
        <v>-1.3760501146316499</v>
      </c>
      <c r="E112" s="1">
        <v>8.1227102279662997</v>
      </c>
      <c r="F112">
        <f t="shared" si="2"/>
        <v>4</v>
      </c>
      <c r="G112" s="2">
        <f>INDEX(MATCH(TRUE,H112:K112,),0)</f>
        <v>4</v>
      </c>
      <c r="H112" t="b">
        <f>ISNUMBER(SEARCH("Antiochus", A112))</f>
        <v>0</v>
      </c>
      <c r="I112" t="b">
        <f>ISNUMBER(SEARCH("Alexander", A112))</f>
        <v>0</v>
      </c>
      <c r="J112" t="b">
        <f>ISNUMBER(SEARCH("Seleucus", A112))</f>
        <v>0</v>
      </c>
      <c r="K112" t="b">
        <f>ISNUMBER(SEARCH("Ptolemy", A112))</f>
        <v>1</v>
      </c>
      <c r="L112" t="b">
        <f>F112=G112</f>
        <v>1</v>
      </c>
    </row>
    <row r="113" spans="1:12" x14ac:dyDescent="0.2">
      <c r="A113" t="s">
        <v>115</v>
      </c>
      <c r="B113" s="1">
        <v>-1.9904971122741599</v>
      </c>
      <c r="C113" s="1">
        <v>6.8776955604553196</v>
      </c>
      <c r="D113" s="1">
        <v>1.05940949916839</v>
      </c>
      <c r="E113" s="1">
        <v>1.7252511978149401</v>
      </c>
      <c r="F113">
        <f t="shared" si="2"/>
        <v>2</v>
      </c>
      <c r="G113" s="2">
        <f>INDEX(MATCH(TRUE,H113:K113,),0)</f>
        <v>3</v>
      </c>
      <c r="H113" t="b">
        <f>ISNUMBER(SEARCH("Antiochus", A113))</f>
        <v>0</v>
      </c>
      <c r="I113" t="b">
        <f>ISNUMBER(SEARCH("Alexander", A113))</f>
        <v>0</v>
      </c>
      <c r="J113" t="b">
        <f>ISNUMBER(SEARCH("Seleucus", A113))</f>
        <v>1</v>
      </c>
      <c r="K113" t="b">
        <f>ISNUMBER(SEARCH("Ptolemy", A113))</f>
        <v>0</v>
      </c>
      <c r="L113" t="b">
        <f>F113=G113</f>
        <v>0</v>
      </c>
    </row>
    <row r="114" spans="1:12" x14ac:dyDescent="0.2">
      <c r="A114" t="s">
        <v>116</v>
      </c>
      <c r="B114" s="1">
        <v>1.78519487380981</v>
      </c>
      <c r="C114" s="1">
        <v>4.1444010734558097</v>
      </c>
      <c r="D114" s="1">
        <v>-2.5016210079193102</v>
      </c>
      <c r="E114" s="1">
        <v>2.9796395301818799</v>
      </c>
      <c r="F114">
        <f t="shared" si="2"/>
        <v>2</v>
      </c>
      <c r="G114" s="2">
        <f>INDEX(MATCH(TRUE,H114:K114,),0)</f>
        <v>2</v>
      </c>
      <c r="H114" t="b">
        <f>ISNUMBER(SEARCH("Antiochus", A114))</f>
        <v>0</v>
      </c>
      <c r="I114" t="b">
        <f>ISNUMBER(SEARCH("Alexander", A114))</f>
        <v>1</v>
      </c>
      <c r="J114" t="b">
        <f>ISNUMBER(SEARCH("Seleucus", A114))</f>
        <v>0</v>
      </c>
      <c r="K114" t="b">
        <f>ISNUMBER(SEARCH("Ptolemy", A114))</f>
        <v>0</v>
      </c>
      <c r="L114" t="b">
        <f>F114=G114</f>
        <v>1</v>
      </c>
    </row>
    <row r="115" spans="1:12" x14ac:dyDescent="0.2">
      <c r="A115" t="s">
        <v>117</v>
      </c>
      <c r="B115" s="1">
        <v>4.1065263748168901</v>
      </c>
      <c r="C115" s="1">
        <v>-0.63580346107482899</v>
      </c>
      <c r="D115" s="1">
        <v>2.0630860328674299</v>
      </c>
      <c r="E115" s="1">
        <v>6.4636149406433097</v>
      </c>
      <c r="F115">
        <f t="shared" si="2"/>
        <v>4</v>
      </c>
      <c r="G115" s="2">
        <f>INDEX(MATCH(TRUE,H115:K115,),0)</f>
        <v>4</v>
      </c>
      <c r="H115" t="b">
        <f>ISNUMBER(SEARCH("Antiochus", A115))</f>
        <v>0</v>
      </c>
      <c r="I115" t="b">
        <f>ISNUMBER(SEARCH("Alexander", A115))</f>
        <v>0</v>
      </c>
      <c r="J115" t="b">
        <f>ISNUMBER(SEARCH("Seleucus", A115))</f>
        <v>0</v>
      </c>
      <c r="K115" t="b">
        <f>ISNUMBER(SEARCH("Ptolemy", A115))</f>
        <v>1</v>
      </c>
      <c r="L115" t="b">
        <f>F115=G115</f>
        <v>1</v>
      </c>
    </row>
    <row r="116" spans="1:12" x14ac:dyDescent="0.2">
      <c r="A116" t="s">
        <v>118</v>
      </c>
      <c r="B116" s="1">
        <v>-5.1663689613342196</v>
      </c>
      <c r="C116" s="1">
        <v>-2.0475258827209402</v>
      </c>
      <c r="D116" s="1">
        <v>5.32267141342163</v>
      </c>
      <c r="E116" s="1">
        <v>3.7178535461425701</v>
      </c>
      <c r="F116">
        <f t="shared" si="2"/>
        <v>3</v>
      </c>
      <c r="G116" s="2">
        <f>INDEX(MATCH(TRUE,H116:K116,),0)</f>
        <v>1</v>
      </c>
      <c r="H116" t="b">
        <f>ISNUMBER(SEARCH("Antiochus", A116))</f>
        <v>1</v>
      </c>
      <c r="I116" t="b">
        <f>ISNUMBER(SEARCH("Alexander", A116))</f>
        <v>0</v>
      </c>
      <c r="J116" t="b">
        <f>ISNUMBER(SEARCH("Seleucus", A116))</f>
        <v>0</v>
      </c>
      <c r="K116" t="b">
        <f>ISNUMBER(SEARCH("Ptolemy", A116))</f>
        <v>0</v>
      </c>
      <c r="L116" t="b">
        <f>F116=G116</f>
        <v>0</v>
      </c>
    </row>
    <row r="117" spans="1:12" x14ac:dyDescent="0.2">
      <c r="A117" t="s">
        <v>119</v>
      </c>
      <c r="B117" s="1">
        <v>-5.7571930885314897</v>
      </c>
      <c r="C117" s="1">
        <v>8.2310018539428693</v>
      </c>
      <c r="D117" s="1">
        <v>0.18345491588115601</v>
      </c>
      <c r="E117" s="1">
        <v>3.1489765644073402</v>
      </c>
      <c r="F117">
        <f t="shared" si="2"/>
        <v>2</v>
      </c>
      <c r="G117" s="2">
        <f>INDEX(MATCH(TRUE,H117:K117,),0)</f>
        <v>3</v>
      </c>
      <c r="H117" t="b">
        <f>ISNUMBER(SEARCH("Antiochus", A117))</f>
        <v>0</v>
      </c>
      <c r="I117" t="b">
        <f>ISNUMBER(SEARCH("Alexander", A117))</f>
        <v>0</v>
      </c>
      <c r="J117" t="b">
        <f>ISNUMBER(SEARCH("Seleucus", A117))</f>
        <v>1</v>
      </c>
      <c r="K117" t="b">
        <f>ISNUMBER(SEARCH("Ptolemy", A117))</f>
        <v>0</v>
      </c>
      <c r="L117" t="b">
        <f>F117=G117</f>
        <v>0</v>
      </c>
    </row>
    <row r="118" spans="1:12" x14ac:dyDescent="0.2">
      <c r="A118" t="s">
        <v>120</v>
      </c>
      <c r="B118" s="1">
        <v>-0.158684477210044</v>
      </c>
      <c r="C118" s="1">
        <v>3.20453929901123</v>
      </c>
      <c r="D118" s="1">
        <v>0.16425590217113401</v>
      </c>
      <c r="E118" s="1">
        <v>4.5216503143310502</v>
      </c>
      <c r="F118">
        <f t="shared" si="2"/>
        <v>4</v>
      </c>
      <c r="G118" s="2">
        <f>INDEX(MATCH(TRUE,H118:K118,),0)</f>
        <v>2</v>
      </c>
      <c r="H118" t="b">
        <f>ISNUMBER(SEARCH("Antiochus", A118))</f>
        <v>0</v>
      </c>
      <c r="I118" t="b">
        <f>ISNUMBER(SEARCH("Alexander", A118))</f>
        <v>1</v>
      </c>
      <c r="J118" t="b">
        <f>ISNUMBER(SEARCH("Seleucus", A118))</f>
        <v>0</v>
      </c>
      <c r="K118" t="b">
        <f>ISNUMBER(SEARCH("Ptolemy", A118))</f>
        <v>0</v>
      </c>
      <c r="L118" t="b">
        <f>F118=G118</f>
        <v>0</v>
      </c>
    </row>
    <row r="119" spans="1:12" x14ac:dyDescent="0.2">
      <c r="A119" t="s">
        <v>121</v>
      </c>
      <c r="B119" s="1">
        <v>7.1297364234924299</v>
      </c>
      <c r="C119" s="1">
        <v>0.93971514701843195</v>
      </c>
      <c r="D119" s="1">
        <v>0.81232637166976895</v>
      </c>
      <c r="E119" s="1">
        <v>1.7571953535079901</v>
      </c>
      <c r="F119">
        <f t="shared" si="2"/>
        <v>1</v>
      </c>
      <c r="G119" s="2">
        <f>INDEX(MATCH(TRUE,H119:K119,),0)</f>
        <v>3</v>
      </c>
      <c r="H119" t="b">
        <f>ISNUMBER(SEARCH("Antiochus", A119))</f>
        <v>0</v>
      </c>
      <c r="I119" t="b">
        <f>ISNUMBER(SEARCH("Alexander", A119))</f>
        <v>0</v>
      </c>
      <c r="J119" t="b">
        <f>ISNUMBER(SEARCH("Seleucus", A119))</f>
        <v>1</v>
      </c>
      <c r="K119" t="b">
        <f>ISNUMBER(SEARCH("Ptolemy", A119))</f>
        <v>0</v>
      </c>
      <c r="L119" t="b">
        <f>F119=G119</f>
        <v>0</v>
      </c>
    </row>
    <row r="120" spans="1:12" x14ac:dyDescent="0.2">
      <c r="A120" t="s">
        <v>122</v>
      </c>
      <c r="B120" s="1">
        <v>-10.4710264205932</v>
      </c>
      <c r="C120" s="1">
        <v>-2.0986440181732098</v>
      </c>
      <c r="D120" s="1">
        <v>10.376884460449199</v>
      </c>
      <c r="E120" s="1">
        <v>-1.0114653110504099</v>
      </c>
      <c r="F120">
        <f t="shared" si="2"/>
        <v>3</v>
      </c>
      <c r="G120" s="2">
        <f>INDEX(MATCH(TRUE,H120:K120,),0)</f>
        <v>3</v>
      </c>
      <c r="H120" t="b">
        <f>ISNUMBER(SEARCH("Antiochus", A120))</f>
        <v>0</v>
      </c>
      <c r="I120" t="b">
        <f>ISNUMBER(SEARCH("Alexander", A120))</f>
        <v>0</v>
      </c>
      <c r="J120" t="b">
        <f>ISNUMBER(SEARCH("Seleucus", A120))</f>
        <v>1</v>
      </c>
      <c r="K120" t="b">
        <f>ISNUMBER(SEARCH("Ptolemy", A120))</f>
        <v>0</v>
      </c>
      <c r="L120" t="b">
        <f>F120=G120</f>
        <v>1</v>
      </c>
    </row>
    <row r="121" spans="1:12" x14ac:dyDescent="0.2">
      <c r="A121" t="s">
        <v>123</v>
      </c>
      <c r="B121" s="1">
        <v>8.2426042556762606</v>
      </c>
      <c r="C121" s="1">
        <v>-0.83669352531433105</v>
      </c>
      <c r="D121" s="1">
        <v>-1.1985780000686601</v>
      </c>
      <c r="E121" s="1">
        <v>7.2941327095031703</v>
      </c>
      <c r="F121">
        <f t="shared" si="2"/>
        <v>1</v>
      </c>
      <c r="G121" s="2">
        <f>INDEX(MATCH(TRUE,H121:K121,),0)</f>
        <v>3</v>
      </c>
      <c r="H121" t="b">
        <f>ISNUMBER(SEARCH("Antiochus", A121))</f>
        <v>0</v>
      </c>
      <c r="I121" t="b">
        <f>ISNUMBER(SEARCH("Alexander", A121))</f>
        <v>0</v>
      </c>
      <c r="J121" t="b">
        <f>ISNUMBER(SEARCH("Seleucus", A121))</f>
        <v>1</v>
      </c>
      <c r="K121" t="b">
        <f>ISNUMBER(SEARCH("Ptolemy", A121))</f>
        <v>0</v>
      </c>
      <c r="L121" t="b">
        <f>F121=G121</f>
        <v>0</v>
      </c>
    </row>
    <row r="122" spans="1:12" x14ac:dyDescent="0.2">
      <c r="A122" t="s">
        <v>124</v>
      </c>
      <c r="B122" s="1">
        <v>-6.1379232406616202</v>
      </c>
      <c r="C122" s="1">
        <v>0.603693127632141</v>
      </c>
      <c r="D122" s="1">
        <v>3.9380106925964302</v>
      </c>
      <c r="E122" s="1">
        <v>2.5169780254364</v>
      </c>
      <c r="F122">
        <f t="shared" si="2"/>
        <v>3</v>
      </c>
      <c r="G122" s="2">
        <f>INDEX(MATCH(TRUE,H122:K122,),0)</f>
        <v>3</v>
      </c>
      <c r="H122" t="b">
        <f>ISNUMBER(SEARCH("Antiochus", A122))</f>
        <v>0</v>
      </c>
      <c r="I122" t="b">
        <f>ISNUMBER(SEARCH("Alexander", A122))</f>
        <v>0</v>
      </c>
      <c r="J122" t="b">
        <f>ISNUMBER(SEARCH("Seleucus", A122))</f>
        <v>1</v>
      </c>
      <c r="K122" t="b">
        <f>ISNUMBER(SEARCH("Ptolemy", A122))</f>
        <v>0</v>
      </c>
      <c r="L122" t="b">
        <f>F122=G122</f>
        <v>1</v>
      </c>
    </row>
    <row r="123" spans="1:12" x14ac:dyDescent="0.2">
      <c r="A123" t="s">
        <v>125</v>
      </c>
      <c r="B123" s="1">
        <v>-1.46199297904968</v>
      </c>
      <c r="C123" s="1">
        <v>10.4234504699707</v>
      </c>
      <c r="D123" s="1">
        <v>-5.3130650520324698</v>
      </c>
      <c r="E123" s="1">
        <v>8.5359649658203107</v>
      </c>
      <c r="F123">
        <f t="shared" si="2"/>
        <v>2</v>
      </c>
      <c r="G123" s="2">
        <f>INDEX(MATCH(TRUE,H123:K123,),0)</f>
        <v>3</v>
      </c>
      <c r="H123" t="b">
        <f>ISNUMBER(SEARCH("Antiochus", A123))</f>
        <v>0</v>
      </c>
      <c r="I123" t="b">
        <f>ISNUMBER(SEARCH("Alexander", A123))</f>
        <v>0</v>
      </c>
      <c r="J123" t="b">
        <f>ISNUMBER(SEARCH("Seleucus", A123))</f>
        <v>1</v>
      </c>
      <c r="K123" t="b">
        <f>ISNUMBER(SEARCH("Ptolemy", A123))</f>
        <v>0</v>
      </c>
      <c r="L123" t="b">
        <f>F123=G123</f>
        <v>0</v>
      </c>
    </row>
    <row r="124" spans="1:12" x14ac:dyDescent="0.2">
      <c r="A124" t="s">
        <v>126</v>
      </c>
      <c r="B124" s="1">
        <v>2.1336224079132</v>
      </c>
      <c r="C124" s="1">
        <v>-1.53507351875305</v>
      </c>
      <c r="D124" s="1">
        <v>1.83932709693908</v>
      </c>
      <c r="E124" s="1">
        <v>5.7624258995056099</v>
      </c>
      <c r="F124">
        <f t="shared" si="2"/>
        <v>4</v>
      </c>
      <c r="G124" s="2">
        <f>INDEX(MATCH(TRUE,H124:K124,),0)</f>
        <v>1</v>
      </c>
      <c r="H124" t="b">
        <f>ISNUMBER(SEARCH("Antiochus", A124))</f>
        <v>1</v>
      </c>
      <c r="I124" t="b">
        <f>ISNUMBER(SEARCH("Alexander", A124))</f>
        <v>0</v>
      </c>
      <c r="J124" t="b">
        <f>ISNUMBER(SEARCH("Seleucus", A124))</f>
        <v>0</v>
      </c>
      <c r="K124" t="b">
        <f>ISNUMBER(SEARCH("Ptolemy", A124))</f>
        <v>0</v>
      </c>
      <c r="L124" t="b">
        <f>F124=G124</f>
        <v>0</v>
      </c>
    </row>
    <row r="125" spans="1:12" x14ac:dyDescent="0.2">
      <c r="A125" t="s">
        <v>127</v>
      </c>
      <c r="B125" s="1">
        <v>18.552022933959901</v>
      </c>
      <c r="C125" s="1">
        <v>-5.4343914985656703</v>
      </c>
      <c r="D125" s="1">
        <v>0.45912766456603998</v>
      </c>
      <c r="E125" s="1">
        <v>3.7259976863861</v>
      </c>
      <c r="F125">
        <f t="shared" si="2"/>
        <v>1</v>
      </c>
      <c r="G125" s="2">
        <f>INDEX(MATCH(TRUE,H125:K125,),0)</f>
        <v>4</v>
      </c>
      <c r="H125" t="b">
        <f>ISNUMBER(SEARCH("Antiochus", A125))</f>
        <v>0</v>
      </c>
      <c r="I125" t="b">
        <f>ISNUMBER(SEARCH("Alexander", A125))</f>
        <v>0</v>
      </c>
      <c r="J125" t="b">
        <f>ISNUMBER(SEARCH("Seleucus", A125))</f>
        <v>0</v>
      </c>
      <c r="K125" t="b">
        <f>ISNUMBER(SEARCH("Ptolemy", A125))</f>
        <v>1</v>
      </c>
      <c r="L125" t="b">
        <f>F125=G125</f>
        <v>0</v>
      </c>
    </row>
    <row r="126" spans="1:12" x14ac:dyDescent="0.2">
      <c r="A126" t="s">
        <v>128</v>
      </c>
      <c r="B126" s="1">
        <v>-8.5679349899291903</v>
      </c>
      <c r="C126" s="1">
        <v>-0.49791744351387002</v>
      </c>
      <c r="D126" s="1">
        <v>8.3538293838500906</v>
      </c>
      <c r="E126" s="1">
        <v>-1.8889975547790501</v>
      </c>
      <c r="F126">
        <f t="shared" si="2"/>
        <v>3</v>
      </c>
      <c r="G126" s="2">
        <f>INDEX(MATCH(TRUE,H126:K126,),0)</f>
        <v>3</v>
      </c>
      <c r="H126" t="b">
        <f>ISNUMBER(SEARCH("Antiochus", A126))</f>
        <v>0</v>
      </c>
      <c r="I126" t="b">
        <f>ISNUMBER(SEARCH("Alexander", A126))</f>
        <v>0</v>
      </c>
      <c r="J126" t="b">
        <f>ISNUMBER(SEARCH("Seleucus", A126))</f>
        <v>1</v>
      </c>
      <c r="K126" t="b">
        <f>ISNUMBER(SEARCH("Ptolemy", A126))</f>
        <v>0</v>
      </c>
      <c r="L126" t="b">
        <f>F126=G126</f>
        <v>1</v>
      </c>
    </row>
    <row r="127" spans="1:12" x14ac:dyDescent="0.2">
      <c r="A127" t="s">
        <v>129</v>
      </c>
      <c r="B127" s="1">
        <v>12.714728355407701</v>
      </c>
      <c r="C127" s="1">
        <v>-1.4203786849975499</v>
      </c>
      <c r="D127" s="1">
        <v>2.0886547565460201</v>
      </c>
      <c r="E127" s="1">
        <v>0.36094352602958601</v>
      </c>
      <c r="F127">
        <f t="shared" si="2"/>
        <v>1</v>
      </c>
      <c r="G127" s="2">
        <f>INDEX(MATCH(TRUE,H127:K127,),0)</f>
        <v>4</v>
      </c>
      <c r="H127" t="b">
        <f>ISNUMBER(SEARCH("Antiochus", A127))</f>
        <v>0</v>
      </c>
      <c r="I127" t="b">
        <f>ISNUMBER(SEARCH("Alexander", A127))</f>
        <v>0</v>
      </c>
      <c r="J127" t="b">
        <f>ISNUMBER(SEARCH("Seleucus", A127))</f>
        <v>0</v>
      </c>
      <c r="K127" t="b">
        <f>ISNUMBER(SEARCH("Ptolemy", A127))</f>
        <v>1</v>
      </c>
      <c r="L127" t="b">
        <f>F127=G127</f>
        <v>0</v>
      </c>
    </row>
    <row r="128" spans="1:12" x14ac:dyDescent="0.2">
      <c r="A128" t="s">
        <v>130</v>
      </c>
      <c r="B128" s="1">
        <v>10.4128866195678</v>
      </c>
      <c r="C128" s="1">
        <v>-5.8289284706115696</v>
      </c>
      <c r="D128" s="1">
        <v>3.7056527137756299</v>
      </c>
      <c r="E128" s="1">
        <v>1.0730619430541899</v>
      </c>
      <c r="F128">
        <f t="shared" si="2"/>
        <v>1</v>
      </c>
      <c r="G128" s="2">
        <f>INDEX(MATCH(TRUE,H128:K128,),0)</f>
        <v>1</v>
      </c>
      <c r="H128" t="b">
        <f>ISNUMBER(SEARCH("Antiochus", A128))</f>
        <v>1</v>
      </c>
      <c r="I128" t="b">
        <f>ISNUMBER(SEARCH("Alexander", A128))</f>
        <v>0</v>
      </c>
      <c r="J128" t="b">
        <f>ISNUMBER(SEARCH("Seleucus", A128))</f>
        <v>0</v>
      </c>
      <c r="K128" t="b">
        <f>ISNUMBER(SEARCH("Ptolemy", A128))</f>
        <v>0</v>
      </c>
      <c r="L128" t="b">
        <f>F128=G128</f>
        <v>1</v>
      </c>
    </row>
    <row r="129" spans="1:12" x14ac:dyDescent="0.2">
      <c r="A129" t="s">
        <v>131</v>
      </c>
      <c r="B129" s="1">
        <v>-4.0918755531311</v>
      </c>
      <c r="C129" s="1">
        <v>-1.8583672046661299</v>
      </c>
      <c r="D129" s="1">
        <v>5.6389422416687003</v>
      </c>
      <c r="E129" s="1">
        <v>-2.1619465351104701</v>
      </c>
      <c r="F129">
        <f t="shared" si="2"/>
        <v>3</v>
      </c>
      <c r="G129" s="2">
        <f>INDEX(MATCH(TRUE,H129:K129,),0)</f>
        <v>4</v>
      </c>
      <c r="H129" t="b">
        <f>ISNUMBER(SEARCH("Antiochus", A129))</f>
        <v>0</v>
      </c>
      <c r="I129" t="b">
        <f>ISNUMBER(SEARCH("Alexander", A129))</f>
        <v>0</v>
      </c>
      <c r="J129" t="b">
        <f>ISNUMBER(SEARCH("Seleucus", A129))</f>
        <v>0</v>
      </c>
      <c r="K129" t="b">
        <f>ISNUMBER(SEARCH("Ptolemy", A129))</f>
        <v>1</v>
      </c>
      <c r="L129" t="b">
        <f>F129=G129</f>
        <v>0</v>
      </c>
    </row>
    <row r="130" spans="1:12" x14ac:dyDescent="0.2">
      <c r="A130" t="s">
        <v>132</v>
      </c>
      <c r="B130" s="1">
        <v>-4.8759012222290004</v>
      </c>
      <c r="C130" s="1">
        <v>-1.92205917835235</v>
      </c>
      <c r="D130" s="1">
        <v>7.2595410346984801</v>
      </c>
      <c r="E130" s="1">
        <v>-0.53630459308624201</v>
      </c>
      <c r="F130">
        <f t="shared" si="2"/>
        <v>3</v>
      </c>
      <c r="G130" s="2">
        <f>INDEX(MATCH(TRUE,H130:K130,),0)</f>
        <v>4</v>
      </c>
      <c r="H130" t="b">
        <f>ISNUMBER(SEARCH("Antiochus", A130))</f>
        <v>0</v>
      </c>
      <c r="I130" t="b">
        <f>ISNUMBER(SEARCH("Alexander", A130))</f>
        <v>0</v>
      </c>
      <c r="J130" t="b">
        <f>ISNUMBER(SEARCH("Seleucus", A130))</f>
        <v>0</v>
      </c>
      <c r="K130" t="b">
        <f>ISNUMBER(SEARCH("Ptolemy", A130))</f>
        <v>1</v>
      </c>
      <c r="L130" t="b">
        <f>F130=G130</f>
        <v>0</v>
      </c>
    </row>
    <row r="131" spans="1:12" x14ac:dyDescent="0.2">
      <c r="A131" t="s">
        <v>133</v>
      </c>
      <c r="B131" s="1">
        <v>2.6504132747650102</v>
      </c>
      <c r="C131" s="1">
        <v>0.71119332313537498</v>
      </c>
      <c r="D131" s="1">
        <v>0.85857576131820601</v>
      </c>
      <c r="E131" s="1">
        <v>6.3169393539428702</v>
      </c>
      <c r="F131">
        <f t="shared" ref="F131:F194" si="3">INDEX(MATCH(MAX(B131:E131),B131:E131,),0)</f>
        <v>4</v>
      </c>
      <c r="G131" s="2">
        <f>INDEX(MATCH(TRUE,H131:K131,),0)</f>
        <v>2</v>
      </c>
      <c r="H131" t="b">
        <f>ISNUMBER(SEARCH("Antiochus", A131))</f>
        <v>0</v>
      </c>
      <c r="I131" t="b">
        <f>ISNUMBER(SEARCH("Alexander", A131))</f>
        <v>1</v>
      </c>
      <c r="J131" t="b">
        <f>ISNUMBER(SEARCH("Seleucus", A131))</f>
        <v>0</v>
      </c>
      <c r="K131" t="b">
        <f>ISNUMBER(SEARCH("Ptolemy", A131))</f>
        <v>0</v>
      </c>
      <c r="L131" t="b">
        <f>F131=G131</f>
        <v>0</v>
      </c>
    </row>
    <row r="132" spans="1:12" x14ac:dyDescent="0.2">
      <c r="A132" t="s">
        <v>134</v>
      </c>
      <c r="B132" s="1">
        <v>10.5680274963378</v>
      </c>
      <c r="C132" s="1">
        <v>-1.16275882720947</v>
      </c>
      <c r="D132" s="1">
        <v>2.58874058723449</v>
      </c>
      <c r="E132" s="1">
        <v>-0.108152881264686</v>
      </c>
      <c r="F132">
        <f t="shared" si="3"/>
        <v>1</v>
      </c>
      <c r="G132" s="2">
        <f>INDEX(MATCH(TRUE,H132:K132,),0)</f>
        <v>4</v>
      </c>
      <c r="H132" t="b">
        <f>ISNUMBER(SEARCH("Antiochus", A132))</f>
        <v>0</v>
      </c>
      <c r="I132" t="b">
        <f>ISNUMBER(SEARCH("Alexander", A132))</f>
        <v>0</v>
      </c>
      <c r="J132" t="b">
        <f>ISNUMBER(SEARCH("Seleucus", A132))</f>
        <v>0</v>
      </c>
      <c r="K132" t="b">
        <f>ISNUMBER(SEARCH("Ptolemy", A132))</f>
        <v>1</v>
      </c>
      <c r="L132" t="b">
        <f>F132=G132</f>
        <v>0</v>
      </c>
    </row>
    <row r="133" spans="1:12" x14ac:dyDescent="0.2">
      <c r="A133" t="s">
        <v>135</v>
      </c>
      <c r="B133" s="1">
        <v>-1.3175801038742001</v>
      </c>
      <c r="C133" s="1">
        <v>-0.48595240712165799</v>
      </c>
      <c r="D133" s="1">
        <v>-0.47060829401016202</v>
      </c>
      <c r="E133" s="1">
        <v>12.2116298675537</v>
      </c>
      <c r="F133">
        <f t="shared" si="3"/>
        <v>4</v>
      </c>
      <c r="G133" s="2">
        <f>INDEX(MATCH(TRUE,H133:K133,),0)</f>
        <v>3</v>
      </c>
      <c r="H133" t="b">
        <f>ISNUMBER(SEARCH("Antiochus", A133))</f>
        <v>0</v>
      </c>
      <c r="I133" t="b">
        <f>ISNUMBER(SEARCH("Alexander", A133))</f>
        <v>0</v>
      </c>
      <c r="J133" t="b">
        <f>ISNUMBER(SEARCH("Seleucus", A133))</f>
        <v>1</v>
      </c>
      <c r="K133" t="b">
        <f>ISNUMBER(SEARCH("Ptolemy", A133))</f>
        <v>0</v>
      </c>
      <c r="L133" t="b">
        <f>F133=G133</f>
        <v>0</v>
      </c>
    </row>
    <row r="134" spans="1:12" x14ac:dyDescent="0.2">
      <c r="A134" t="s">
        <v>136</v>
      </c>
      <c r="B134" s="1">
        <v>-6.8613944053649902</v>
      </c>
      <c r="C134" s="1">
        <v>9.4523586332798004E-2</v>
      </c>
      <c r="D134" s="1">
        <v>3.34206819534301</v>
      </c>
      <c r="E134" s="1">
        <v>2.50581431388854</v>
      </c>
      <c r="F134">
        <f t="shared" si="3"/>
        <v>3</v>
      </c>
      <c r="G134" s="2">
        <f>INDEX(MATCH(TRUE,H134:K134,),0)</f>
        <v>4</v>
      </c>
      <c r="H134" t="b">
        <f>ISNUMBER(SEARCH("Antiochus", A134))</f>
        <v>0</v>
      </c>
      <c r="I134" t="b">
        <f>ISNUMBER(SEARCH("Alexander", A134))</f>
        <v>0</v>
      </c>
      <c r="J134" t="b">
        <f>ISNUMBER(SEARCH("Seleucus", A134))</f>
        <v>0</v>
      </c>
      <c r="K134" t="b">
        <f>ISNUMBER(SEARCH("Ptolemy", A134))</f>
        <v>1</v>
      </c>
      <c r="L134" t="b">
        <f>F134=G134</f>
        <v>0</v>
      </c>
    </row>
    <row r="135" spans="1:12" x14ac:dyDescent="0.2">
      <c r="A135" t="s">
        <v>137</v>
      </c>
      <c r="B135" s="1">
        <v>-5.72960996627807</v>
      </c>
      <c r="C135" s="1">
        <v>-0.182263448834419</v>
      </c>
      <c r="D135" s="1">
        <v>5.3896822929382298</v>
      </c>
      <c r="E135" s="1">
        <v>-1.5687445402145299</v>
      </c>
      <c r="F135">
        <f t="shared" si="3"/>
        <v>3</v>
      </c>
      <c r="G135" s="2">
        <f>INDEX(MATCH(TRUE,H135:K135,),0)</f>
        <v>3</v>
      </c>
      <c r="H135" t="b">
        <f>ISNUMBER(SEARCH("Antiochus", A135))</f>
        <v>0</v>
      </c>
      <c r="I135" t="b">
        <f>ISNUMBER(SEARCH("Alexander", A135))</f>
        <v>0</v>
      </c>
      <c r="J135" t="b">
        <f>ISNUMBER(SEARCH("Seleucus", A135))</f>
        <v>1</v>
      </c>
      <c r="K135" t="b">
        <f>ISNUMBER(SEARCH("Ptolemy", A135))</f>
        <v>0</v>
      </c>
      <c r="L135" t="b">
        <f>F135=G135</f>
        <v>1</v>
      </c>
    </row>
    <row r="136" spans="1:12" x14ac:dyDescent="0.2">
      <c r="A136" t="s">
        <v>138</v>
      </c>
      <c r="B136" s="1">
        <v>-7.9712214469909597</v>
      </c>
      <c r="C136" s="1">
        <v>17.650194168090799</v>
      </c>
      <c r="D136" s="1">
        <v>-5.3967618942260698</v>
      </c>
      <c r="E136" s="1">
        <v>9.98651027679443</v>
      </c>
      <c r="F136">
        <f t="shared" si="3"/>
        <v>2</v>
      </c>
      <c r="G136" s="2">
        <f>INDEX(MATCH(TRUE,H136:K136,),0)</f>
        <v>2</v>
      </c>
      <c r="H136" t="b">
        <f>ISNUMBER(SEARCH("Antiochus", A136))</f>
        <v>0</v>
      </c>
      <c r="I136" t="b">
        <f>ISNUMBER(SEARCH("Alexander", A136))</f>
        <v>1</v>
      </c>
      <c r="J136" t="b">
        <f>ISNUMBER(SEARCH("Seleucus", A136))</f>
        <v>0</v>
      </c>
      <c r="K136" t="b">
        <f>ISNUMBER(SEARCH("Ptolemy", A136))</f>
        <v>0</v>
      </c>
      <c r="L136" t="b">
        <f>F136=G136</f>
        <v>1</v>
      </c>
    </row>
    <row r="137" spans="1:12" x14ac:dyDescent="0.2">
      <c r="A137" t="s">
        <v>139</v>
      </c>
      <c r="B137" s="1">
        <v>-4.0939955711364702</v>
      </c>
      <c r="C137" s="1">
        <v>10.218389511108301</v>
      </c>
      <c r="D137" s="1">
        <v>-1.97716081142425</v>
      </c>
      <c r="E137" s="1">
        <v>1.5011904239654501</v>
      </c>
      <c r="F137">
        <f t="shared" si="3"/>
        <v>2</v>
      </c>
      <c r="G137" s="2">
        <f>INDEX(MATCH(TRUE,H137:K137,),0)</f>
        <v>1</v>
      </c>
      <c r="H137" t="b">
        <f>ISNUMBER(SEARCH("Antiochus", A137))</f>
        <v>1</v>
      </c>
      <c r="I137" t="b">
        <f>ISNUMBER(SEARCH("Alexander", A137))</f>
        <v>0</v>
      </c>
      <c r="J137" t="b">
        <f>ISNUMBER(SEARCH("Seleucus", A137))</f>
        <v>0</v>
      </c>
      <c r="K137" t="b">
        <f>ISNUMBER(SEARCH("Ptolemy", A137))</f>
        <v>0</v>
      </c>
      <c r="L137" t="b">
        <f>F137=G137</f>
        <v>0</v>
      </c>
    </row>
    <row r="138" spans="1:12" x14ac:dyDescent="0.2">
      <c r="A138" t="s">
        <v>140</v>
      </c>
      <c r="B138" s="1">
        <v>-0.75443691015243497</v>
      </c>
      <c r="C138" s="1">
        <v>1.0237414836883501</v>
      </c>
      <c r="D138" s="1">
        <v>2.0539202690124498</v>
      </c>
      <c r="E138" s="1">
        <v>0.37774482369422901</v>
      </c>
      <c r="F138">
        <f t="shared" si="3"/>
        <v>3</v>
      </c>
      <c r="G138" s="2">
        <f>INDEX(MATCH(TRUE,H138:K138,),0)</f>
        <v>1</v>
      </c>
      <c r="H138" t="b">
        <f>ISNUMBER(SEARCH("Antiochus", A138))</f>
        <v>1</v>
      </c>
      <c r="I138" t="b">
        <f>ISNUMBER(SEARCH("Alexander", A138))</f>
        <v>0</v>
      </c>
      <c r="J138" t="b">
        <f>ISNUMBER(SEARCH("Seleucus", A138))</f>
        <v>0</v>
      </c>
      <c r="K138" t="b">
        <f>ISNUMBER(SEARCH("Ptolemy", A138))</f>
        <v>0</v>
      </c>
      <c r="L138" t="b">
        <f>F138=G138</f>
        <v>0</v>
      </c>
    </row>
    <row r="139" spans="1:12" x14ac:dyDescent="0.2">
      <c r="A139" t="s">
        <v>141</v>
      </c>
      <c r="B139" s="1">
        <v>-8.0172100067138601</v>
      </c>
      <c r="C139" s="1">
        <v>10.59956741333</v>
      </c>
      <c r="D139" s="1">
        <v>0.44420737028121898</v>
      </c>
      <c r="E139" s="1">
        <v>2.9036157131195002</v>
      </c>
      <c r="F139">
        <f t="shared" si="3"/>
        <v>2</v>
      </c>
      <c r="G139" s="2">
        <f>INDEX(MATCH(TRUE,H139:K139,),0)</f>
        <v>1</v>
      </c>
      <c r="H139" t="b">
        <f>ISNUMBER(SEARCH("Antiochus", A139))</f>
        <v>1</v>
      </c>
      <c r="I139" t="b">
        <f>ISNUMBER(SEARCH("Alexander", A139))</f>
        <v>0</v>
      </c>
      <c r="J139" t="b">
        <f>ISNUMBER(SEARCH("Seleucus", A139))</f>
        <v>0</v>
      </c>
      <c r="K139" t="b">
        <f>ISNUMBER(SEARCH("Ptolemy", A139))</f>
        <v>0</v>
      </c>
      <c r="L139" t="b">
        <f>F139=G139</f>
        <v>0</v>
      </c>
    </row>
    <row r="140" spans="1:12" x14ac:dyDescent="0.2">
      <c r="A140" t="s">
        <v>142</v>
      </c>
      <c r="B140" s="1">
        <v>-9.3291912078857404</v>
      </c>
      <c r="C140" s="1">
        <v>6.6411051750183097</v>
      </c>
      <c r="D140" s="1">
        <v>0.73670744895935003</v>
      </c>
      <c r="E140" s="1">
        <v>4.1681799888610804</v>
      </c>
      <c r="F140">
        <f t="shared" si="3"/>
        <v>2</v>
      </c>
      <c r="G140" s="2">
        <f>INDEX(MATCH(TRUE,H140:K140,),0)</f>
        <v>2</v>
      </c>
      <c r="H140" t="b">
        <f>ISNUMBER(SEARCH("Antiochus", A140))</f>
        <v>0</v>
      </c>
      <c r="I140" t="b">
        <f>ISNUMBER(SEARCH("Alexander", A140))</f>
        <v>1</v>
      </c>
      <c r="J140" t="b">
        <f>ISNUMBER(SEARCH("Seleucus", A140))</f>
        <v>0</v>
      </c>
      <c r="K140" t="b">
        <f>ISNUMBER(SEARCH("Ptolemy", A140))</f>
        <v>0</v>
      </c>
      <c r="L140" t="b">
        <f>F140=G140</f>
        <v>1</v>
      </c>
    </row>
    <row r="141" spans="1:12" x14ac:dyDescent="0.2">
      <c r="A141" t="s">
        <v>143</v>
      </c>
      <c r="B141" s="1">
        <v>4.4698386192321697</v>
      </c>
      <c r="C141" s="1">
        <v>0.64437472820281905</v>
      </c>
      <c r="D141" s="1">
        <v>0.93241798877715998</v>
      </c>
      <c r="E141" s="1">
        <v>0.43918201327323902</v>
      </c>
      <c r="F141">
        <f t="shared" si="3"/>
        <v>1</v>
      </c>
      <c r="G141" s="2">
        <f>INDEX(MATCH(TRUE,H141:K141,),0)</f>
        <v>4</v>
      </c>
      <c r="H141" t="b">
        <f>ISNUMBER(SEARCH("Antiochus", A141))</f>
        <v>0</v>
      </c>
      <c r="I141" t="b">
        <f>ISNUMBER(SEARCH("Alexander", A141))</f>
        <v>0</v>
      </c>
      <c r="J141" t="b">
        <f>ISNUMBER(SEARCH("Seleucus", A141))</f>
        <v>0</v>
      </c>
      <c r="K141" t="b">
        <f>ISNUMBER(SEARCH("Ptolemy", A141))</f>
        <v>1</v>
      </c>
      <c r="L141" t="b">
        <f>F141=G141</f>
        <v>0</v>
      </c>
    </row>
    <row r="142" spans="1:12" x14ac:dyDescent="0.2">
      <c r="A142" t="s">
        <v>144</v>
      </c>
      <c r="B142" s="1">
        <v>-3.3348422050475999</v>
      </c>
      <c r="C142" s="1">
        <v>1.2449040412902801</v>
      </c>
      <c r="D142" s="1">
        <v>2.6562755107879599</v>
      </c>
      <c r="E142" s="1">
        <v>3.0979921817779501</v>
      </c>
      <c r="F142">
        <f t="shared" si="3"/>
        <v>4</v>
      </c>
      <c r="G142" s="2">
        <f>INDEX(MATCH(TRUE,H142:K142,),0)</f>
        <v>3</v>
      </c>
      <c r="H142" t="b">
        <f>ISNUMBER(SEARCH("Antiochus", A142))</f>
        <v>0</v>
      </c>
      <c r="I142" t="b">
        <f>ISNUMBER(SEARCH("Alexander", A142))</f>
        <v>0</v>
      </c>
      <c r="J142" t="b">
        <f>ISNUMBER(SEARCH("Seleucus", A142))</f>
        <v>1</v>
      </c>
      <c r="K142" t="b">
        <f>ISNUMBER(SEARCH("Ptolemy", A142))</f>
        <v>0</v>
      </c>
      <c r="L142" t="b">
        <f>F142=G142</f>
        <v>0</v>
      </c>
    </row>
    <row r="143" spans="1:12" x14ac:dyDescent="0.2">
      <c r="A143" t="s">
        <v>145</v>
      </c>
      <c r="B143" s="1">
        <v>-7.2049322128295801</v>
      </c>
      <c r="C143" s="1">
        <v>-2.40426301956176</v>
      </c>
      <c r="D143" s="1">
        <v>6.90221691131591</v>
      </c>
      <c r="E143" s="1">
        <v>-0.72698742151260298</v>
      </c>
      <c r="F143">
        <f t="shared" si="3"/>
        <v>3</v>
      </c>
      <c r="G143" s="2">
        <f>INDEX(MATCH(TRUE,H143:K143,),0)</f>
        <v>3</v>
      </c>
      <c r="H143" t="b">
        <f>ISNUMBER(SEARCH("Antiochus", A143))</f>
        <v>0</v>
      </c>
      <c r="I143" t="b">
        <f>ISNUMBER(SEARCH("Alexander", A143))</f>
        <v>0</v>
      </c>
      <c r="J143" t="b">
        <f>ISNUMBER(SEARCH("Seleucus", A143))</f>
        <v>1</v>
      </c>
      <c r="K143" t="b">
        <f>ISNUMBER(SEARCH("Ptolemy", A143))</f>
        <v>0</v>
      </c>
      <c r="L143" t="b">
        <f>F143=G143</f>
        <v>1</v>
      </c>
    </row>
    <row r="144" spans="1:12" x14ac:dyDescent="0.2">
      <c r="A144" t="s">
        <v>146</v>
      </c>
      <c r="B144" s="1">
        <v>-4.4780292510986301</v>
      </c>
      <c r="C144" s="1">
        <v>-4.9075322151184002</v>
      </c>
      <c r="D144" s="1">
        <v>9.3694686889648402</v>
      </c>
      <c r="E144" s="1">
        <v>-0.71588760614395097</v>
      </c>
      <c r="F144">
        <f t="shared" si="3"/>
        <v>3</v>
      </c>
      <c r="G144" s="2">
        <f>INDEX(MATCH(TRUE,H144:K144,),0)</f>
        <v>3</v>
      </c>
      <c r="H144" t="b">
        <f>ISNUMBER(SEARCH("Antiochus", A144))</f>
        <v>0</v>
      </c>
      <c r="I144" t="b">
        <f>ISNUMBER(SEARCH("Alexander", A144))</f>
        <v>0</v>
      </c>
      <c r="J144" t="b">
        <f>ISNUMBER(SEARCH("Seleucus", A144))</f>
        <v>1</v>
      </c>
      <c r="K144" t="b">
        <f>ISNUMBER(SEARCH("Ptolemy", A144))</f>
        <v>0</v>
      </c>
      <c r="L144" t="b">
        <f>F144=G144</f>
        <v>1</v>
      </c>
    </row>
    <row r="145" spans="1:12" x14ac:dyDescent="0.2">
      <c r="A145" t="s">
        <v>147</v>
      </c>
      <c r="B145" s="1">
        <v>1.53435838222503</v>
      </c>
      <c r="C145" s="1">
        <v>-1.7228455543518</v>
      </c>
      <c r="D145" s="1">
        <v>3.6655147075653001</v>
      </c>
      <c r="E145" s="1">
        <v>8.0000133514404208</v>
      </c>
      <c r="F145">
        <f t="shared" si="3"/>
        <v>4</v>
      </c>
      <c r="G145" s="2">
        <f>INDEX(MATCH(TRUE,H145:K145,),0)</f>
        <v>4</v>
      </c>
      <c r="H145" t="b">
        <f>ISNUMBER(SEARCH("Antiochus", A145))</f>
        <v>0</v>
      </c>
      <c r="I145" t="b">
        <f>ISNUMBER(SEARCH("Alexander", A145))</f>
        <v>0</v>
      </c>
      <c r="J145" t="b">
        <f>ISNUMBER(SEARCH("Seleucus", A145))</f>
        <v>0</v>
      </c>
      <c r="K145" t="b">
        <f>ISNUMBER(SEARCH("Ptolemy", A145))</f>
        <v>1</v>
      </c>
      <c r="L145" t="b">
        <f>F145=G145</f>
        <v>1</v>
      </c>
    </row>
    <row r="146" spans="1:12" x14ac:dyDescent="0.2">
      <c r="A146" t="s">
        <v>148</v>
      </c>
      <c r="B146" s="1">
        <v>-5.52038526535034</v>
      </c>
      <c r="C146" s="1">
        <v>3.7851939201354901</v>
      </c>
      <c r="D146" s="1">
        <v>1.3349759578704801</v>
      </c>
      <c r="E146" s="1">
        <v>0.84767723083496005</v>
      </c>
      <c r="F146">
        <f t="shared" si="3"/>
        <v>2</v>
      </c>
      <c r="G146" s="2">
        <f>INDEX(MATCH(TRUE,H146:K146,),0)</f>
        <v>1</v>
      </c>
      <c r="H146" t="b">
        <f>ISNUMBER(SEARCH("Antiochus", A146))</f>
        <v>1</v>
      </c>
      <c r="I146" t="b">
        <f>ISNUMBER(SEARCH("Alexander", A146))</f>
        <v>0</v>
      </c>
      <c r="J146" t="b">
        <f>ISNUMBER(SEARCH("Seleucus", A146))</f>
        <v>0</v>
      </c>
      <c r="K146" t="b">
        <f>ISNUMBER(SEARCH("Ptolemy", A146))</f>
        <v>0</v>
      </c>
      <c r="L146" t="b">
        <f>F146=G146</f>
        <v>0</v>
      </c>
    </row>
    <row r="147" spans="1:12" x14ac:dyDescent="0.2">
      <c r="A147" t="s">
        <v>149</v>
      </c>
      <c r="B147" s="1">
        <v>-6.1602420806884703</v>
      </c>
      <c r="C147" s="1">
        <v>-6.4771986007690403</v>
      </c>
      <c r="D147" s="1">
        <v>9.8788881301879794</v>
      </c>
      <c r="E147" s="1">
        <v>-0.55138576030731201</v>
      </c>
      <c r="F147">
        <f t="shared" si="3"/>
        <v>3</v>
      </c>
      <c r="G147" s="2">
        <f>INDEX(MATCH(TRUE,H147:K147,),0)</f>
        <v>3</v>
      </c>
      <c r="H147" t="b">
        <f>ISNUMBER(SEARCH("Antiochus", A147))</f>
        <v>0</v>
      </c>
      <c r="I147" t="b">
        <f>ISNUMBER(SEARCH("Alexander", A147))</f>
        <v>0</v>
      </c>
      <c r="J147" t="b">
        <f>ISNUMBER(SEARCH("Seleucus", A147))</f>
        <v>1</v>
      </c>
      <c r="K147" t="b">
        <f>ISNUMBER(SEARCH("Ptolemy", A147))</f>
        <v>0</v>
      </c>
      <c r="L147" t="b">
        <f>F147=G147</f>
        <v>1</v>
      </c>
    </row>
    <row r="148" spans="1:12" x14ac:dyDescent="0.2">
      <c r="A148" t="s">
        <v>150</v>
      </c>
      <c r="B148" s="1">
        <v>11.863650321960399</v>
      </c>
      <c r="C148" s="1">
        <v>-3.0630729198455802</v>
      </c>
      <c r="D148" s="1">
        <v>1.4898314476013099</v>
      </c>
      <c r="E148" s="1">
        <v>5.1797375082969603E-2</v>
      </c>
      <c r="F148">
        <f t="shared" si="3"/>
        <v>1</v>
      </c>
      <c r="G148" s="2">
        <f>INDEX(MATCH(TRUE,H148:K148,),0)</f>
        <v>4</v>
      </c>
      <c r="H148" t="b">
        <f>ISNUMBER(SEARCH("Antiochus", A148))</f>
        <v>0</v>
      </c>
      <c r="I148" t="b">
        <f>ISNUMBER(SEARCH("Alexander", A148))</f>
        <v>0</v>
      </c>
      <c r="J148" t="b">
        <f>ISNUMBER(SEARCH("Seleucus", A148))</f>
        <v>0</v>
      </c>
      <c r="K148" t="b">
        <f>ISNUMBER(SEARCH("Ptolemy", A148))</f>
        <v>1</v>
      </c>
      <c r="L148" t="b">
        <f>F148=G148</f>
        <v>0</v>
      </c>
    </row>
    <row r="149" spans="1:12" x14ac:dyDescent="0.2">
      <c r="A149" t="s">
        <v>151</v>
      </c>
      <c r="B149" s="1">
        <v>-3.9643282890319802</v>
      </c>
      <c r="C149" s="1">
        <v>0.68742543458938499</v>
      </c>
      <c r="D149" s="1">
        <v>-0.491197049617767</v>
      </c>
      <c r="E149" s="1">
        <v>7.3288297653198198</v>
      </c>
      <c r="F149">
        <f t="shared" si="3"/>
        <v>4</v>
      </c>
      <c r="G149" s="2">
        <f>INDEX(MATCH(TRUE,H149:K149,),0)</f>
        <v>4</v>
      </c>
      <c r="H149" t="b">
        <f>ISNUMBER(SEARCH("Antiochus", A149))</f>
        <v>0</v>
      </c>
      <c r="I149" t="b">
        <f>ISNUMBER(SEARCH("Alexander", A149))</f>
        <v>0</v>
      </c>
      <c r="J149" t="b">
        <f>ISNUMBER(SEARCH("Seleucus", A149))</f>
        <v>0</v>
      </c>
      <c r="K149" t="b">
        <f>ISNUMBER(SEARCH("Ptolemy", A149))</f>
        <v>1</v>
      </c>
      <c r="L149" t="b">
        <f>F149=G149</f>
        <v>1</v>
      </c>
    </row>
    <row r="150" spans="1:12" x14ac:dyDescent="0.2">
      <c r="A150" t="s">
        <v>152</v>
      </c>
      <c r="B150" s="1">
        <v>13.293530464172299</v>
      </c>
      <c r="C150" s="1">
        <v>-5.00357913970947</v>
      </c>
      <c r="D150" s="1">
        <v>0.10318873822688999</v>
      </c>
      <c r="E150" s="1">
        <v>1.8245220184326101</v>
      </c>
      <c r="F150">
        <f t="shared" si="3"/>
        <v>1</v>
      </c>
      <c r="G150" s="2">
        <f>INDEX(MATCH(TRUE,H150:K150,),0)</f>
        <v>4</v>
      </c>
      <c r="H150" t="b">
        <f>ISNUMBER(SEARCH("Antiochus", A150))</f>
        <v>0</v>
      </c>
      <c r="I150" t="b">
        <f>ISNUMBER(SEARCH("Alexander", A150))</f>
        <v>0</v>
      </c>
      <c r="J150" t="b">
        <f>ISNUMBER(SEARCH("Seleucus", A150))</f>
        <v>0</v>
      </c>
      <c r="K150" t="b">
        <f>ISNUMBER(SEARCH("Ptolemy", A150))</f>
        <v>1</v>
      </c>
      <c r="L150" t="b">
        <f>F150=G150</f>
        <v>0</v>
      </c>
    </row>
    <row r="151" spans="1:12" x14ac:dyDescent="0.2">
      <c r="A151" t="s">
        <v>153</v>
      </c>
      <c r="B151" s="1">
        <v>-6.1212897300720197</v>
      </c>
      <c r="C151" s="1">
        <v>-3.30257844924926</v>
      </c>
      <c r="D151" s="1">
        <v>7.8184027671813903</v>
      </c>
      <c r="E151" s="1">
        <v>-0.70335870981216397</v>
      </c>
      <c r="F151">
        <f t="shared" si="3"/>
        <v>3</v>
      </c>
      <c r="G151" s="2">
        <f>INDEX(MATCH(TRUE,H151:K151,),0)</f>
        <v>3</v>
      </c>
      <c r="H151" t="b">
        <f>ISNUMBER(SEARCH("Antiochus", A151))</f>
        <v>0</v>
      </c>
      <c r="I151" t="b">
        <f>ISNUMBER(SEARCH("Alexander", A151))</f>
        <v>0</v>
      </c>
      <c r="J151" t="b">
        <f>ISNUMBER(SEARCH("Seleucus", A151))</f>
        <v>1</v>
      </c>
      <c r="K151" t="b">
        <f>ISNUMBER(SEARCH("Ptolemy", A151))</f>
        <v>0</v>
      </c>
      <c r="L151" t="b">
        <f>F151=G151</f>
        <v>1</v>
      </c>
    </row>
    <row r="152" spans="1:12" x14ac:dyDescent="0.2">
      <c r="A152" t="s">
        <v>154</v>
      </c>
      <c r="B152" s="1">
        <v>-5.7982029914855904</v>
      </c>
      <c r="C152" s="1">
        <v>6.3537430763244602</v>
      </c>
      <c r="D152" s="1">
        <v>-2.3334784507751398</v>
      </c>
      <c r="E152" s="1">
        <v>8.9917535781860298</v>
      </c>
      <c r="F152">
        <f t="shared" si="3"/>
        <v>4</v>
      </c>
      <c r="G152" s="2">
        <f>INDEX(MATCH(TRUE,H152:K152,),0)</f>
        <v>1</v>
      </c>
      <c r="H152" t="b">
        <f>ISNUMBER(SEARCH("Antiochus", A152))</f>
        <v>1</v>
      </c>
      <c r="I152" t="b">
        <f>ISNUMBER(SEARCH("Alexander", A152))</f>
        <v>0</v>
      </c>
      <c r="J152" t="b">
        <f>ISNUMBER(SEARCH("Seleucus", A152))</f>
        <v>0</v>
      </c>
      <c r="K152" t="b">
        <f>ISNUMBER(SEARCH("Ptolemy", A152))</f>
        <v>0</v>
      </c>
      <c r="L152" t="b">
        <f>F152=G152</f>
        <v>0</v>
      </c>
    </row>
    <row r="153" spans="1:12" x14ac:dyDescent="0.2">
      <c r="A153" t="s">
        <v>155</v>
      </c>
      <c r="B153" s="1">
        <v>-1.0942790508270199</v>
      </c>
      <c r="C153" s="1">
        <v>6.5400156974792401</v>
      </c>
      <c r="D153" s="1">
        <v>-2.5173301696777299</v>
      </c>
      <c r="E153" s="1">
        <v>6.27154445648193</v>
      </c>
      <c r="F153">
        <f t="shared" si="3"/>
        <v>2</v>
      </c>
      <c r="G153" s="2">
        <f>INDEX(MATCH(TRUE,H153:K153,),0)</f>
        <v>4</v>
      </c>
      <c r="H153" t="b">
        <f>ISNUMBER(SEARCH("Antiochus", A153))</f>
        <v>0</v>
      </c>
      <c r="I153" t="b">
        <f>ISNUMBER(SEARCH("Alexander", A153))</f>
        <v>0</v>
      </c>
      <c r="J153" t="b">
        <f>ISNUMBER(SEARCH("Seleucus", A153))</f>
        <v>0</v>
      </c>
      <c r="K153" t="b">
        <f>ISNUMBER(SEARCH("Ptolemy", A153))</f>
        <v>1</v>
      </c>
      <c r="L153" t="b">
        <f>F153=G153</f>
        <v>0</v>
      </c>
    </row>
    <row r="154" spans="1:12" x14ac:dyDescent="0.2">
      <c r="A154" t="s">
        <v>156</v>
      </c>
      <c r="B154" s="1">
        <v>-4.3243470191955504</v>
      </c>
      <c r="C154" s="1">
        <v>1.9761765003204299</v>
      </c>
      <c r="D154" s="1">
        <v>3.6313891410827601</v>
      </c>
      <c r="E154" s="1">
        <v>0.829562127590179</v>
      </c>
      <c r="F154">
        <f t="shared" si="3"/>
        <v>3</v>
      </c>
      <c r="G154" s="2">
        <f>INDEX(MATCH(TRUE,H154:K154,),0)</f>
        <v>4</v>
      </c>
      <c r="H154" t="b">
        <f>ISNUMBER(SEARCH("Antiochus", A154))</f>
        <v>0</v>
      </c>
      <c r="I154" t="b">
        <f>ISNUMBER(SEARCH("Alexander", A154))</f>
        <v>0</v>
      </c>
      <c r="J154" t="b">
        <f>ISNUMBER(SEARCH("Seleucus", A154))</f>
        <v>0</v>
      </c>
      <c r="K154" t="b">
        <f>ISNUMBER(SEARCH("Ptolemy", A154))</f>
        <v>1</v>
      </c>
      <c r="L154" t="b">
        <f>F154=G154</f>
        <v>0</v>
      </c>
    </row>
    <row r="155" spans="1:12" x14ac:dyDescent="0.2">
      <c r="A155" t="s">
        <v>157</v>
      </c>
      <c r="B155" s="1">
        <v>-7.3139910697937003</v>
      </c>
      <c r="C155" s="1">
        <v>-3.4999520778656001</v>
      </c>
      <c r="D155" s="1">
        <v>8.9309921264648402</v>
      </c>
      <c r="E155" s="1">
        <v>-0.73277747631072898</v>
      </c>
      <c r="F155">
        <f t="shared" si="3"/>
        <v>3</v>
      </c>
      <c r="G155" s="2">
        <f>INDEX(MATCH(TRUE,H155:K155,),0)</f>
        <v>2</v>
      </c>
      <c r="H155" t="b">
        <f>ISNUMBER(SEARCH("Antiochus", A155))</f>
        <v>0</v>
      </c>
      <c r="I155" t="b">
        <f>ISNUMBER(SEARCH("Alexander", A155))</f>
        <v>1</v>
      </c>
      <c r="J155" t="b">
        <f>ISNUMBER(SEARCH("Seleucus", A155))</f>
        <v>0</v>
      </c>
      <c r="K155" t="b">
        <f>ISNUMBER(SEARCH("Ptolemy", A155))</f>
        <v>0</v>
      </c>
      <c r="L155" t="b">
        <f>F155=G155</f>
        <v>0</v>
      </c>
    </row>
    <row r="156" spans="1:12" x14ac:dyDescent="0.2">
      <c r="A156" t="s">
        <v>158</v>
      </c>
      <c r="B156" s="1">
        <v>-2.40083885192871</v>
      </c>
      <c r="C156" s="1">
        <v>15.958757400512599</v>
      </c>
      <c r="D156" s="1">
        <v>-3.5493280887603702</v>
      </c>
      <c r="E156" s="1">
        <v>13.319842338561999</v>
      </c>
      <c r="F156">
        <f t="shared" si="3"/>
        <v>2</v>
      </c>
      <c r="G156" s="2">
        <f>INDEX(MATCH(TRUE,H156:K156,),0)</f>
        <v>1</v>
      </c>
      <c r="H156" t="b">
        <f>ISNUMBER(SEARCH("Antiochus", A156))</f>
        <v>1</v>
      </c>
      <c r="I156" t="b">
        <f>ISNUMBER(SEARCH("Alexander", A156))</f>
        <v>0</v>
      </c>
      <c r="J156" t="b">
        <f>ISNUMBER(SEARCH("Seleucus", A156))</f>
        <v>0</v>
      </c>
      <c r="K156" t="b">
        <f>ISNUMBER(SEARCH("Ptolemy", A156))</f>
        <v>0</v>
      </c>
      <c r="L156" t="b">
        <f>F156=G156</f>
        <v>0</v>
      </c>
    </row>
    <row r="157" spans="1:12" x14ac:dyDescent="0.2">
      <c r="A157" t="s">
        <v>159</v>
      </c>
      <c r="B157" s="1">
        <v>-1.1782685518264699</v>
      </c>
      <c r="C157" s="1">
        <v>5.8610029220581001</v>
      </c>
      <c r="D157" s="1">
        <v>1.0217398405075</v>
      </c>
      <c r="E157" s="1">
        <v>0.64092242717742898</v>
      </c>
      <c r="F157">
        <f t="shared" si="3"/>
        <v>2</v>
      </c>
      <c r="G157" s="2">
        <f>INDEX(MATCH(TRUE,H157:K157,),0)</f>
        <v>1</v>
      </c>
      <c r="H157" t="b">
        <f>ISNUMBER(SEARCH("Antiochus", A157))</f>
        <v>1</v>
      </c>
      <c r="I157" t="b">
        <f>ISNUMBER(SEARCH("Alexander", A157))</f>
        <v>0</v>
      </c>
      <c r="J157" t="b">
        <f>ISNUMBER(SEARCH("Seleucus", A157))</f>
        <v>0</v>
      </c>
      <c r="K157" t="b">
        <f>ISNUMBER(SEARCH("Ptolemy", A157))</f>
        <v>0</v>
      </c>
      <c r="L157" t="b">
        <f>F157=G157</f>
        <v>0</v>
      </c>
    </row>
    <row r="158" spans="1:12" x14ac:dyDescent="0.2">
      <c r="A158" t="s">
        <v>160</v>
      </c>
      <c r="B158" s="1">
        <v>-2.7492513656616202</v>
      </c>
      <c r="C158" s="1">
        <v>0.233519777655601</v>
      </c>
      <c r="D158" s="1">
        <v>0.26945310831069902</v>
      </c>
      <c r="E158" s="1">
        <v>7.3020987510681099</v>
      </c>
      <c r="F158">
        <f t="shared" si="3"/>
        <v>4</v>
      </c>
      <c r="G158" s="2">
        <f>INDEX(MATCH(TRUE,H158:K158,),0)</f>
        <v>4</v>
      </c>
      <c r="H158" t="b">
        <f>ISNUMBER(SEARCH("Antiochus", A158))</f>
        <v>0</v>
      </c>
      <c r="I158" t="b">
        <f>ISNUMBER(SEARCH("Alexander", A158))</f>
        <v>0</v>
      </c>
      <c r="J158" t="b">
        <f>ISNUMBER(SEARCH("Seleucus", A158))</f>
        <v>0</v>
      </c>
      <c r="K158" t="b">
        <f>ISNUMBER(SEARCH("Ptolemy", A158))</f>
        <v>1</v>
      </c>
      <c r="L158" t="b">
        <f>F158=G158</f>
        <v>1</v>
      </c>
    </row>
    <row r="159" spans="1:12" x14ac:dyDescent="0.2">
      <c r="A159" t="s">
        <v>161</v>
      </c>
      <c r="B159" s="1">
        <v>7.2153401374816797</v>
      </c>
      <c r="C159" s="1">
        <v>-7.0299539566040004</v>
      </c>
      <c r="D159" s="1">
        <v>7.1065073013305602</v>
      </c>
      <c r="E159" s="1">
        <v>2.4371702671050999</v>
      </c>
      <c r="F159">
        <f t="shared" si="3"/>
        <v>1</v>
      </c>
      <c r="G159" s="2">
        <f>INDEX(MATCH(TRUE,H159:K159,),0)</f>
        <v>2</v>
      </c>
      <c r="H159" t="b">
        <f>ISNUMBER(SEARCH("Antiochus", A159))</f>
        <v>0</v>
      </c>
      <c r="I159" t="b">
        <f>ISNUMBER(SEARCH("Alexander", A159))</f>
        <v>1</v>
      </c>
      <c r="J159" t="b">
        <f>ISNUMBER(SEARCH("Seleucus", A159))</f>
        <v>0</v>
      </c>
      <c r="K159" t="b">
        <f>ISNUMBER(SEARCH("Ptolemy", A159))</f>
        <v>0</v>
      </c>
      <c r="L159" t="b">
        <f>F159=G159</f>
        <v>0</v>
      </c>
    </row>
    <row r="160" spans="1:12" x14ac:dyDescent="0.2">
      <c r="A160" t="s">
        <v>162</v>
      </c>
      <c r="B160" s="1">
        <v>-6.1722321510314897</v>
      </c>
      <c r="C160" s="1">
        <v>6.2358951568603498</v>
      </c>
      <c r="D160" s="1">
        <v>2.7607393264770499</v>
      </c>
      <c r="E160" s="1">
        <v>1.3139349222183201</v>
      </c>
      <c r="F160">
        <f t="shared" si="3"/>
        <v>2</v>
      </c>
      <c r="G160" s="2">
        <f>INDEX(MATCH(TRUE,H160:K160,),0)</f>
        <v>1</v>
      </c>
      <c r="H160" t="b">
        <f>ISNUMBER(SEARCH("Antiochus", A160))</f>
        <v>1</v>
      </c>
      <c r="I160" t="b">
        <f>ISNUMBER(SEARCH("Alexander", A160))</f>
        <v>0</v>
      </c>
      <c r="J160" t="b">
        <f>ISNUMBER(SEARCH("Seleucus", A160))</f>
        <v>0</v>
      </c>
      <c r="K160" t="b">
        <f>ISNUMBER(SEARCH("Ptolemy", A160))</f>
        <v>0</v>
      </c>
      <c r="L160" t="b">
        <f>F160=G160</f>
        <v>0</v>
      </c>
    </row>
    <row r="161" spans="1:12" x14ac:dyDescent="0.2">
      <c r="A161" t="s">
        <v>163</v>
      </c>
      <c r="B161" s="1">
        <v>-6.88152551651</v>
      </c>
      <c r="C161" s="1">
        <v>3.4234936237335201</v>
      </c>
      <c r="D161" s="1">
        <v>2.2201940417289699E-2</v>
      </c>
      <c r="E161" s="1">
        <v>7.4144477844238201</v>
      </c>
      <c r="F161">
        <f t="shared" si="3"/>
        <v>4</v>
      </c>
      <c r="G161" s="2">
        <f>INDEX(MATCH(TRUE,H161:K161,),0)</f>
        <v>1</v>
      </c>
      <c r="H161" t="b">
        <f>ISNUMBER(SEARCH("Antiochus", A161))</f>
        <v>1</v>
      </c>
      <c r="I161" t="b">
        <f>ISNUMBER(SEARCH("Alexander", A161))</f>
        <v>0</v>
      </c>
      <c r="J161" t="b">
        <f>ISNUMBER(SEARCH("Seleucus", A161))</f>
        <v>0</v>
      </c>
      <c r="K161" t="b">
        <f>ISNUMBER(SEARCH("Ptolemy", A161))</f>
        <v>0</v>
      </c>
      <c r="L161" t="b">
        <f>F161=G161</f>
        <v>0</v>
      </c>
    </row>
    <row r="162" spans="1:12" x14ac:dyDescent="0.2">
      <c r="A162" t="s">
        <v>164</v>
      </c>
      <c r="B162" s="1">
        <v>-1.2791273593902499</v>
      </c>
      <c r="C162" s="1">
        <v>9.51002693176269</v>
      </c>
      <c r="D162" s="1">
        <v>-5.0789642333984304</v>
      </c>
      <c r="E162" s="1">
        <v>9.2239351272583008</v>
      </c>
      <c r="F162">
        <f t="shared" si="3"/>
        <v>2</v>
      </c>
      <c r="G162" s="2">
        <f>INDEX(MATCH(TRUE,H162:K162,),0)</f>
        <v>2</v>
      </c>
      <c r="H162" t="b">
        <f>ISNUMBER(SEARCH("Antiochus", A162))</f>
        <v>0</v>
      </c>
      <c r="I162" t="b">
        <f>ISNUMBER(SEARCH("Alexander", A162))</f>
        <v>1</v>
      </c>
      <c r="J162" t="b">
        <f>ISNUMBER(SEARCH("Seleucus", A162))</f>
        <v>0</v>
      </c>
      <c r="K162" t="b">
        <f>ISNUMBER(SEARCH("Ptolemy", A162))</f>
        <v>0</v>
      </c>
      <c r="L162" t="b">
        <f>F162=G162</f>
        <v>1</v>
      </c>
    </row>
    <row r="163" spans="1:12" x14ac:dyDescent="0.2">
      <c r="A163" t="s">
        <v>165</v>
      </c>
      <c r="B163" s="1">
        <v>-6.13175296783447</v>
      </c>
      <c r="C163" s="1">
        <v>4.9197068214416504</v>
      </c>
      <c r="D163" s="1">
        <v>-0.32003480195999101</v>
      </c>
      <c r="E163" s="1">
        <v>9.3736639022827095</v>
      </c>
      <c r="F163">
        <f t="shared" si="3"/>
        <v>4</v>
      </c>
      <c r="G163" s="2">
        <f>INDEX(MATCH(TRUE,H163:K163,),0)</f>
        <v>4</v>
      </c>
      <c r="H163" t="b">
        <f>ISNUMBER(SEARCH("Antiochus", A163))</f>
        <v>0</v>
      </c>
      <c r="I163" t="b">
        <f>ISNUMBER(SEARCH("Alexander", A163))</f>
        <v>0</v>
      </c>
      <c r="J163" t="b">
        <f>ISNUMBER(SEARCH("Seleucus", A163))</f>
        <v>0</v>
      </c>
      <c r="K163" t="b">
        <f>ISNUMBER(SEARCH("Ptolemy", A163))</f>
        <v>1</v>
      </c>
      <c r="L163" t="b">
        <f>F163=G163</f>
        <v>1</v>
      </c>
    </row>
    <row r="164" spans="1:12" x14ac:dyDescent="0.2">
      <c r="A164" t="s">
        <v>166</v>
      </c>
      <c r="B164" s="1">
        <v>1.68238854408264</v>
      </c>
      <c r="C164" s="1">
        <v>-3.0500710010528498</v>
      </c>
      <c r="D164" s="1">
        <v>7.5763001441955504</v>
      </c>
      <c r="E164" s="1">
        <v>-0.60214495658874501</v>
      </c>
      <c r="F164">
        <f t="shared" si="3"/>
        <v>3</v>
      </c>
      <c r="G164" s="2">
        <f>INDEX(MATCH(TRUE,H164:K164,),0)</f>
        <v>3</v>
      </c>
      <c r="H164" t="b">
        <f>ISNUMBER(SEARCH("Antiochus", A164))</f>
        <v>0</v>
      </c>
      <c r="I164" t="b">
        <f>ISNUMBER(SEARCH("Alexander", A164))</f>
        <v>0</v>
      </c>
      <c r="J164" t="b">
        <f>ISNUMBER(SEARCH("Seleucus", A164))</f>
        <v>1</v>
      </c>
      <c r="K164" t="b">
        <f>ISNUMBER(SEARCH("Ptolemy", A164))</f>
        <v>0</v>
      </c>
      <c r="L164" t="b">
        <f>F164=G164</f>
        <v>1</v>
      </c>
    </row>
    <row r="165" spans="1:12" x14ac:dyDescent="0.2">
      <c r="A165" t="s">
        <v>167</v>
      </c>
      <c r="B165" s="1">
        <v>0.96274203062057395</v>
      </c>
      <c r="C165" s="1">
        <v>2.4641726016998202</v>
      </c>
      <c r="D165" s="1">
        <v>-3.62001276016235</v>
      </c>
      <c r="E165" s="1">
        <v>9.84136962890625</v>
      </c>
      <c r="F165">
        <f t="shared" si="3"/>
        <v>4</v>
      </c>
      <c r="G165" s="2">
        <f>INDEX(MATCH(TRUE,H165:K165,),0)</f>
        <v>4</v>
      </c>
      <c r="H165" t="b">
        <f>ISNUMBER(SEARCH("Antiochus", A165))</f>
        <v>0</v>
      </c>
      <c r="I165" t="b">
        <f>ISNUMBER(SEARCH("Alexander", A165))</f>
        <v>0</v>
      </c>
      <c r="J165" t="b">
        <f>ISNUMBER(SEARCH("Seleucus", A165))</f>
        <v>0</v>
      </c>
      <c r="K165" t="b">
        <f>ISNUMBER(SEARCH("Ptolemy", A165))</f>
        <v>1</v>
      </c>
      <c r="L165" t="b">
        <f>F165=G165</f>
        <v>1</v>
      </c>
    </row>
    <row r="166" spans="1:12" x14ac:dyDescent="0.2">
      <c r="A166" t="s">
        <v>168</v>
      </c>
      <c r="B166" s="1">
        <v>2.9105756282806299</v>
      </c>
      <c r="C166" s="1">
        <v>4.9106965065002397</v>
      </c>
      <c r="D166" s="1">
        <v>-2.5130047798156698</v>
      </c>
      <c r="E166" s="1">
        <v>6.3427739143371502</v>
      </c>
      <c r="F166">
        <f t="shared" si="3"/>
        <v>4</v>
      </c>
      <c r="G166" s="2">
        <f>INDEX(MATCH(TRUE,H166:K166,),0)</f>
        <v>3</v>
      </c>
      <c r="H166" t="b">
        <f>ISNUMBER(SEARCH("Antiochus", A166))</f>
        <v>0</v>
      </c>
      <c r="I166" t="b">
        <f>ISNUMBER(SEARCH("Alexander", A166))</f>
        <v>0</v>
      </c>
      <c r="J166" t="b">
        <f>ISNUMBER(SEARCH("Seleucus", A166))</f>
        <v>1</v>
      </c>
      <c r="K166" t="b">
        <f>ISNUMBER(SEARCH("Ptolemy", A166))</f>
        <v>0</v>
      </c>
      <c r="L166" t="b">
        <f>F166=G166</f>
        <v>0</v>
      </c>
    </row>
    <row r="167" spans="1:12" x14ac:dyDescent="0.2">
      <c r="A167" t="s">
        <v>169</v>
      </c>
      <c r="B167" s="1">
        <v>-7.3822989463806099</v>
      </c>
      <c r="C167" s="1">
        <v>4.1031336784362704</v>
      </c>
      <c r="D167" s="1">
        <v>3.4466648101806601</v>
      </c>
      <c r="E167" s="1">
        <v>11.447999954223601</v>
      </c>
      <c r="F167">
        <f t="shared" si="3"/>
        <v>4</v>
      </c>
      <c r="G167" s="2">
        <f>INDEX(MATCH(TRUE,H167:K167,),0)</f>
        <v>1</v>
      </c>
      <c r="H167" t="b">
        <f>ISNUMBER(SEARCH("Antiochus", A167))</f>
        <v>1</v>
      </c>
      <c r="I167" t="b">
        <f>ISNUMBER(SEARCH("Alexander", A167))</f>
        <v>0</v>
      </c>
      <c r="J167" t="b">
        <f>ISNUMBER(SEARCH("Seleucus", A167))</f>
        <v>0</v>
      </c>
      <c r="K167" t="b">
        <f>ISNUMBER(SEARCH("Ptolemy", A167))</f>
        <v>0</v>
      </c>
      <c r="L167" t="b">
        <f>F167=G167</f>
        <v>0</v>
      </c>
    </row>
    <row r="168" spans="1:12" x14ac:dyDescent="0.2">
      <c r="A168" t="s">
        <v>170</v>
      </c>
      <c r="B168" s="1">
        <v>-5.42864561080932</v>
      </c>
      <c r="C168" s="1">
        <v>2.2080216407775799</v>
      </c>
      <c r="D168" s="1">
        <v>1.6435810327529901</v>
      </c>
      <c r="E168" s="1">
        <v>8.7743148803710902</v>
      </c>
      <c r="F168">
        <f t="shared" si="3"/>
        <v>4</v>
      </c>
      <c r="G168" s="2">
        <f>INDEX(MATCH(TRUE,H168:K168,),0)</f>
        <v>4</v>
      </c>
      <c r="H168" t="b">
        <f>ISNUMBER(SEARCH("Antiochus", A168))</f>
        <v>0</v>
      </c>
      <c r="I168" t="b">
        <f>ISNUMBER(SEARCH("Alexander", A168))</f>
        <v>0</v>
      </c>
      <c r="J168" t="b">
        <f>ISNUMBER(SEARCH("Seleucus", A168))</f>
        <v>0</v>
      </c>
      <c r="K168" t="b">
        <f>ISNUMBER(SEARCH("Ptolemy", A168))</f>
        <v>1</v>
      </c>
      <c r="L168" t="b">
        <f>F168=G168</f>
        <v>1</v>
      </c>
    </row>
    <row r="169" spans="1:12" x14ac:dyDescent="0.2">
      <c r="A169" t="s">
        <v>171</v>
      </c>
      <c r="B169" s="1">
        <v>6.2255716323852504</v>
      </c>
      <c r="C169" s="1">
        <v>1.0119163990020701</v>
      </c>
      <c r="D169" s="1">
        <v>3.2388966083526598</v>
      </c>
      <c r="E169" s="1">
        <v>-0.61472558975219704</v>
      </c>
      <c r="F169">
        <f t="shared" si="3"/>
        <v>1</v>
      </c>
      <c r="G169" s="2">
        <f>INDEX(MATCH(TRUE,H169:K169,),0)</f>
        <v>4</v>
      </c>
      <c r="H169" t="b">
        <f>ISNUMBER(SEARCH("Antiochus", A169))</f>
        <v>0</v>
      </c>
      <c r="I169" t="b">
        <f>ISNUMBER(SEARCH("Alexander", A169))</f>
        <v>0</v>
      </c>
      <c r="J169" t="b">
        <f>ISNUMBER(SEARCH("Seleucus", A169))</f>
        <v>0</v>
      </c>
      <c r="K169" t="b">
        <f>ISNUMBER(SEARCH("Ptolemy", A169))</f>
        <v>1</v>
      </c>
      <c r="L169" t="b">
        <f>F169=G169</f>
        <v>0</v>
      </c>
    </row>
    <row r="170" spans="1:12" x14ac:dyDescent="0.2">
      <c r="A170" t="s">
        <v>172</v>
      </c>
      <c r="B170" s="1">
        <v>2.2447218894958398</v>
      </c>
      <c r="C170" s="1">
        <v>3.6359333992004301</v>
      </c>
      <c r="D170" s="1">
        <v>-2.5597290992736799</v>
      </c>
      <c r="E170" s="1">
        <v>4.12243223190307</v>
      </c>
      <c r="F170">
        <f t="shared" si="3"/>
        <v>4</v>
      </c>
      <c r="G170" s="2">
        <f>INDEX(MATCH(TRUE,H170:K170,),0)</f>
        <v>3</v>
      </c>
      <c r="H170" t="b">
        <f>ISNUMBER(SEARCH("Antiochus", A170))</f>
        <v>0</v>
      </c>
      <c r="I170" t="b">
        <f>ISNUMBER(SEARCH("Alexander", A170))</f>
        <v>0</v>
      </c>
      <c r="J170" t="b">
        <f>ISNUMBER(SEARCH("Seleucus", A170))</f>
        <v>1</v>
      </c>
      <c r="K170" t="b">
        <f>ISNUMBER(SEARCH("Ptolemy", A170))</f>
        <v>0</v>
      </c>
      <c r="L170" t="b">
        <f>F170=G170</f>
        <v>0</v>
      </c>
    </row>
    <row r="171" spans="1:12" x14ac:dyDescent="0.2">
      <c r="A171" t="s">
        <v>173</v>
      </c>
      <c r="B171" s="1">
        <v>9.5018997192382795</v>
      </c>
      <c r="C171" s="1">
        <v>-2.7645008563995299</v>
      </c>
      <c r="D171" s="1">
        <v>1.2706978321075399</v>
      </c>
      <c r="E171" s="1">
        <v>2.7676103115081698</v>
      </c>
      <c r="F171">
        <f t="shared" si="3"/>
        <v>1</v>
      </c>
      <c r="G171" s="2">
        <f>INDEX(MATCH(TRUE,H171:K171,),0)</f>
        <v>1</v>
      </c>
      <c r="H171" t="b">
        <f>ISNUMBER(SEARCH("Antiochus", A171))</f>
        <v>1</v>
      </c>
      <c r="I171" t="b">
        <f>ISNUMBER(SEARCH("Alexander", A171))</f>
        <v>0</v>
      </c>
      <c r="J171" t="b">
        <f>ISNUMBER(SEARCH("Seleucus", A171))</f>
        <v>0</v>
      </c>
      <c r="K171" t="b">
        <f>ISNUMBER(SEARCH("Ptolemy", A171))</f>
        <v>0</v>
      </c>
      <c r="L171" t="b">
        <f>F171=G171</f>
        <v>1</v>
      </c>
    </row>
    <row r="172" spans="1:12" x14ac:dyDescent="0.2">
      <c r="A172" t="s">
        <v>174</v>
      </c>
      <c r="B172" s="1">
        <v>5.3404765129089302</v>
      </c>
      <c r="C172" s="1">
        <v>-6.4306702613830504</v>
      </c>
      <c r="D172" s="1">
        <v>7.6473183631896902</v>
      </c>
      <c r="E172" s="1">
        <v>5.16192626953125</v>
      </c>
      <c r="F172">
        <f t="shared" si="3"/>
        <v>3</v>
      </c>
      <c r="G172" s="2">
        <f>INDEX(MATCH(TRUE,H172:K172,),0)</f>
        <v>2</v>
      </c>
      <c r="H172" t="b">
        <f>ISNUMBER(SEARCH("Antiochus", A172))</f>
        <v>0</v>
      </c>
      <c r="I172" t="b">
        <f>ISNUMBER(SEARCH("Alexander", A172))</f>
        <v>1</v>
      </c>
      <c r="J172" t="b">
        <f>ISNUMBER(SEARCH("Seleucus", A172))</f>
        <v>0</v>
      </c>
      <c r="K172" t="b">
        <f>ISNUMBER(SEARCH("Ptolemy", A172))</f>
        <v>0</v>
      </c>
      <c r="L172" t="b">
        <f>F172=G172</f>
        <v>0</v>
      </c>
    </row>
    <row r="173" spans="1:12" x14ac:dyDescent="0.2">
      <c r="A173" t="s">
        <v>175</v>
      </c>
      <c r="B173" s="1">
        <v>-7.9586434364318803</v>
      </c>
      <c r="C173" s="1">
        <v>13.7675418853759</v>
      </c>
      <c r="D173" s="1">
        <v>-4.4862060546875</v>
      </c>
      <c r="E173" s="1">
        <v>7.89546346664428</v>
      </c>
      <c r="F173">
        <f t="shared" si="3"/>
        <v>2</v>
      </c>
      <c r="G173" s="2">
        <f>INDEX(MATCH(TRUE,H173:K173,),0)</f>
        <v>3</v>
      </c>
      <c r="H173" t="b">
        <f>ISNUMBER(SEARCH("Antiochus", A173))</f>
        <v>0</v>
      </c>
      <c r="I173" t="b">
        <f>ISNUMBER(SEARCH("Alexander", A173))</f>
        <v>0</v>
      </c>
      <c r="J173" t="b">
        <f>ISNUMBER(SEARCH("Seleucus", A173))</f>
        <v>1</v>
      </c>
      <c r="K173" t="b">
        <f>ISNUMBER(SEARCH("Ptolemy", A173))</f>
        <v>0</v>
      </c>
      <c r="L173" t="b">
        <f>F173=G173</f>
        <v>0</v>
      </c>
    </row>
    <row r="174" spans="1:12" x14ac:dyDescent="0.2">
      <c r="A174" t="s">
        <v>176</v>
      </c>
      <c r="B174" s="1">
        <v>-2.4470753669738698</v>
      </c>
      <c r="C174" s="1">
        <v>-5.6941332817077601</v>
      </c>
      <c r="D174" s="1">
        <v>7.99997854232788</v>
      </c>
      <c r="E174" s="1">
        <v>-0.490199595689773</v>
      </c>
      <c r="F174">
        <f t="shared" si="3"/>
        <v>3</v>
      </c>
      <c r="G174" s="2">
        <f>INDEX(MATCH(TRUE,H174:K174,),0)</f>
        <v>3</v>
      </c>
      <c r="H174" t="b">
        <f>ISNUMBER(SEARCH("Antiochus", A174))</f>
        <v>0</v>
      </c>
      <c r="I174" t="b">
        <f>ISNUMBER(SEARCH("Alexander", A174))</f>
        <v>0</v>
      </c>
      <c r="J174" t="b">
        <f>ISNUMBER(SEARCH("Seleucus", A174))</f>
        <v>1</v>
      </c>
      <c r="K174" t="b">
        <f>ISNUMBER(SEARCH("Ptolemy", A174))</f>
        <v>0</v>
      </c>
      <c r="L174" t="b">
        <f>F174=G174</f>
        <v>1</v>
      </c>
    </row>
    <row r="175" spans="1:12" x14ac:dyDescent="0.2">
      <c r="A175" t="s">
        <v>177</v>
      </c>
      <c r="B175" s="1">
        <v>-8.9885044097900302</v>
      </c>
      <c r="C175" s="1">
        <v>-4.6481785774230904</v>
      </c>
      <c r="D175" s="1">
        <v>12.989162445068301</v>
      </c>
      <c r="E175" s="1">
        <v>-2.3305954933166499</v>
      </c>
      <c r="F175">
        <f t="shared" si="3"/>
        <v>3</v>
      </c>
      <c r="G175" s="2">
        <f>INDEX(MATCH(TRUE,H175:K175,),0)</f>
        <v>4</v>
      </c>
      <c r="H175" t="b">
        <f>ISNUMBER(SEARCH("Antiochus", A175))</f>
        <v>0</v>
      </c>
      <c r="I175" t="b">
        <f>ISNUMBER(SEARCH("Alexander", A175))</f>
        <v>0</v>
      </c>
      <c r="J175" t="b">
        <f>ISNUMBER(SEARCH("Seleucus", A175))</f>
        <v>0</v>
      </c>
      <c r="K175" t="b">
        <f>ISNUMBER(SEARCH("Ptolemy", A175))</f>
        <v>1</v>
      </c>
      <c r="L175" t="b">
        <f>F175=G175</f>
        <v>0</v>
      </c>
    </row>
    <row r="176" spans="1:12" x14ac:dyDescent="0.2">
      <c r="A176" t="s">
        <v>178</v>
      </c>
      <c r="B176" s="1">
        <v>8.1907901763915998</v>
      </c>
      <c r="C176" s="1">
        <v>-3.47548151016235</v>
      </c>
      <c r="D176" s="1">
        <v>0.95158404111862105</v>
      </c>
      <c r="E176" s="1">
        <v>1.97885978221893</v>
      </c>
      <c r="F176">
        <f t="shared" si="3"/>
        <v>1</v>
      </c>
      <c r="G176" s="2">
        <f>INDEX(MATCH(TRUE,H176:K176,),0)</f>
        <v>4</v>
      </c>
      <c r="H176" t="b">
        <f>ISNUMBER(SEARCH("Antiochus", A176))</f>
        <v>0</v>
      </c>
      <c r="I176" t="b">
        <f>ISNUMBER(SEARCH("Alexander", A176))</f>
        <v>0</v>
      </c>
      <c r="J176" t="b">
        <f>ISNUMBER(SEARCH("Seleucus", A176))</f>
        <v>0</v>
      </c>
      <c r="K176" t="b">
        <f>ISNUMBER(SEARCH("Ptolemy", A176))</f>
        <v>1</v>
      </c>
      <c r="L176" t="b">
        <f>F176=G176</f>
        <v>0</v>
      </c>
    </row>
    <row r="177" spans="1:12" x14ac:dyDescent="0.2">
      <c r="A177" t="s">
        <v>179</v>
      </c>
      <c r="B177" s="1">
        <v>3.07170534133911</v>
      </c>
      <c r="C177" s="1">
        <v>-0.28125956654548601</v>
      </c>
      <c r="D177" s="1">
        <v>0.563132464885711</v>
      </c>
      <c r="E177" s="1">
        <v>5.2551183700561497</v>
      </c>
      <c r="F177">
        <f t="shared" si="3"/>
        <v>4</v>
      </c>
      <c r="G177" s="2">
        <f>INDEX(MATCH(TRUE,H177:K177,),0)</f>
        <v>4</v>
      </c>
      <c r="H177" t="b">
        <f>ISNUMBER(SEARCH("Antiochus", A177))</f>
        <v>0</v>
      </c>
      <c r="I177" t="b">
        <f>ISNUMBER(SEARCH("Alexander", A177))</f>
        <v>0</v>
      </c>
      <c r="J177" t="b">
        <f>ISNUMBER(SEARCH("Seleucus", A177))</f>
        <v>0</v>
      </c>
      <c r="K177" t="b">
        <f>ISNUMBER(SEARCH("Ptolemy", A177))</f>
        <v>1</v>
      </c>
      <c r="L177" t="b">
        <f>F177=G177</f>
        <v>1</v>
      </c>
    </row>
    <row r="178" spans="1:12" x14ac:dyDescent="0.2">
      <c r="A178" t="s">
        <v>180</v>
      </c>
      <c r="B178" s="1">
        <v>-4.3778810501098597</v>
      </c>
      <c r="C178" s="1">
        <v>0.21321485936641599</v>
      </c>
      <c r="D178" s="1">
        <v>2.55460476875305</v>
      </c>
      <c r="E178" s="1">
        <v>3.33373999595642</v>
      </c>
      <c r="F178">
        <f t="shared" si="3"/>
        <v>4</v>
      </c>
      <c r="G178" s="2">
        <f>INDEX(MATCH(TRUE,H178:K178,),0)</f>
        <v>3</v>
      </c>
      <c r="H178" t="b">
        <f>ISNUMBER(SEARCH("Antiochus", A178))</f>
        <v>0</v>
      </c>
      <c r="I178" t="b">
        <f>ISNUMBER(SEARCH("Alexander", A178))</f>
        <v>0</v>
      </c>
      <c r="J178" t="b">
        <f>ISNUMBER(SEARCH("Seleucus", A178))</f>
        <v>1</v>
      </c>
      <c r="K178" t="b">
        <f>ISNUMBER(SEARCH("Ptolemy", A178))</f>
        <v>0</v>
      </c>
      <c r="L178" t="b">
        <f>F178=G178</f>
        <v>0</v>
      </c>
    </row>
    <row r="179" spans="1:12" x14ac:dyDescent="0.2">
      <c r="A179" t="s">
        <v>181</v>
      </c>
      <c r="B179" s="1">
        <v>-3.3250634670257502</v>
      </c>
      <c r="C179" s="1">
        <v>-5.5675230026245099</v>
      </c>
      <c r="D179" s="1">
        <v>8.8041095733642507</v>
      </c>
      <c r="E179" s="1">
        <v>-1.8805618286132799</v>
      </c>
      <c r="F179">
        <f t="shared" si="3"/>
        <v>3</v>
      </c>
      <c r="G179" s="2">
        <f>INDEX(MATCH(TRUE,H179:K179,),0)</f>
        <v>2</v>
      </c>
      <c r="H179" t="b">
        <f>ISNUMBER(SEARCH("Antiochus", A179))</f>
        <v>0</v>
      </c>
      <c r="I179" t="b">
        <f>ISNUMBER(SEARCH("Alexander", A179))</f>
        <v>1</v>
      </c>
      <c r="J179" t="b">
        <f>ISNUMBER(SEARCH("Seleucus", A179))</f>
        <v>0</v>
      </c>
      <c r="K179" t="b">
        <f>ISNUMBER(SEARCH("Ptolemy", A179))</f>
        <v>0</v>
      </c>
      <c r="L179" t="b">
        <f>F179=G179</f>
        <v>0</v>
      </c>
    </row>
    <row r="180" spans="1:12" x14ac:dyDescent="0.2">
      <c r="A180" t="s">
        <v>182</v>
      </c>
      <c r="B180" s="1">
        <v>-3.3650321960449201</v>
      </c>
      <c r="C180" s="1">
        <v>-1.9991769790649401</v>
      </c>
      <c r="D180" s="1">
        <v>7.2227048873901296</v>
      </c>
      <c r="E180" s="1">
        <v>-2.4010627269744802</v>
      </c>
      <c r="F180">
        <f t="shared" si="3"/>
        <v>3</v>
      </c>
      <c r="G180" s="2">
        <f>INDEX(MATCH(TRUE,H180:K180,),0)</f>
        <v>4</v>
      </c>
      <c r="H180" t="b">
        <f>ISNUMBER(SEARCH("Antiochus", A180))</f>
        <v>0</v>
      </c>
      <c r="I180" t="b">
        <f>ISNUMBER(SEARCH("Alexander", A180))</f>
        <v>0</v>
      </c>
      <c r="J180" t="b">
        <f>ISNUMBER(SEARCH("Seleucus", A180))</f>
        <v>0</v>
      </c>
      <c r="K180" t="b">
        <f>ISNUMBER(SEARCH("Ptolemy", A180))</f>
        <v>1</v>
      </c>
      <c r="L180" t="b">
        <f>F180=G180</f>
        <v>0</v>
      </c>
    </row>
    <row r="181" spans="1:12" x14ac:dyDescent="0.2">
      <c r="A181" t="s">
        <v>183</v>
      </c>
      <c r="B181" s="1">
        <v>9.3337154388427699</v>
      </c>
      <c r="C181" s="1">
        <v>3.4586815834045401</v>
      </c>
      <c r="D181" s="1">
        <v>-1.51791632175445</v>
      </c>
      <c r="E181" s="1">
        <v>0.119509682059288</v>
      </c>
      <c r="F181">
        <f t="shared" si="3"/>
        <v>1</v>
      </c>
      <c r="G181" s="2">
        <f>INDEX(MATCH(TRUE,H181:K181,),0)</f>
        <v>3</v>
      </c>
      <c r="H181" t="b">
        <f>ISNUMBER(SEARCH("Antiochus", A181))</f>
        <v>0</v>
      </c>
      <c r="I181" t="b">
        <f>ISNUMBER(SEARCH("Alexander", A181))</f>
        <v>0</v>
      </c>
      <c r="J181" t="b">
        <f>ISNUMBER(SEARCH("Seleucus", A181))</f>
        <v>1</v>
      </c>
      <c r="K181" t="b">
        <f>ISNUMBER(SEARCH("Ptolemy", A181))</f>
        <v>0</v>
      </c>
      <c r="L181" t="b">
        <f>F181=G181</f>
        <v>0</v>
      </c>
    </row>
    <row r="182" spans="1:12" x14ac:dyDescent="0.2">
      <c r="A182" t="s">
        <v>184</v>
      </c>
      <c r="B182" s="1">
        <v>-0.74255591630935602</v>
      </c>
      <c r="C182" s="1">
        <v>2.4503433704376198</v>
      </c>
      <c r="D182" s="1">
        <v>-2.7633805274963299</v>
      </c>
      <c r="E182" s="1">
        <v>5.9986553192138601</v>
      </c>
      <c r="F182">
        <f t="shared" si="3"/>
        <v>4</v>
      </c>
      <c r="G182" s="2">
        <f>INDEX(MATCH(TRUE,H182:K182,),0)</f>
        <v>2</v>
      </c>
      <c r="H182" t="b">
        <f>ISNUMBER(SEARCH("Antiochus", A182))</f>
        <v>0</v>
      </c>
      <c r="I182" t="b">
        <f>ISNUMBER(SEARCH("Alexander", A182))</f>
        <v>1</v>
      </c>
      <c r="J182" t="b">
        <f>ISNUMBER(SEARCH("Seleucus", A182))</f>
        <v>0</v>
      </c>
      <c r="K182" t="b">
        <f>ISNUMBER(SEARCH("Ptolemy", A182))</f>
        <v>0</v>
      </c>
      <c r="L182" t="b">
        <f>F182=G182</f>
        <v>0</v>
      </c>
    </row>
    <row r="183" spans="1:12" x14ac:dyDescent="0.2">
      <c r="A183" t="s">
        <v>185</v>
      </c>
      <c r="B183" s="1">
        <v>10.8297910690307</v>
      </c>
      <c r="C183" s="1">
        <v>0.63988876342773404</v>
      </c>
      <c r="D183" s="1">
        <v>0.59493029117584195</v>
      </c>
      <c r="E183" s="1">
        <v>0.82119345664978005</v>
      </c>
      <c r="F183">
        <f t="shared" si="3"/>
        <v>1</v>
      </c>
      <c r="G183" s="2">
        <f>INDEX(MATCH(TRUE,H183:K183,),0)</f>
        <v>1</v>
      </c>
      <c r="H183" t="b">
        <f>ISNUMBER(SEARCH("Antiochus", A183))</f>
        <v>1</v>
      </c>
      <c r="I183" t="b">
        <f>ISNUMBER(SEARCH("Alexander", A183))</f>
        <v>0</v>
      </c>
      <c r="J183" t="b">
        <f>ISNUMBER(SEARCH("Seleucus", A183))</f>
        <v>0</v>
      </c>
      <c r="K183" t="b">
        <f>ISNUMBER(SEARCH("Ptolemy", A183))</f>
        <v>0</v>
      </c>
      <c r="L183" t="b">
        <f>F183=G183</f>
        <v>1</v>
      </c>
    </row>
    <row r="184" spans="1:12" x14ac:dyDescent="0.2">
      <c r="A184" t="s">
        <v>186</v>
      </c>
      <c r="B184" s="1">
        <v>-10.633555412292401</v>
      </c>
      <c r="C184" s="1">
        <v>-0.94331717491149902</v>
      </c>
      <c r="D184" s="1">
        <v>9.5920886993408203</v>
      </c>
      <c r="E184" s="1">
        <v>-1.3011567592620801</v>
      </c>
      <c r="F184">
        <f t="shared" si="3"/>
        <v>3</v>
      </c>
      <c r="G184" s="2">
        <f>INDEX(MATCH(TRUE,H184:K184,),0)</f>
        <v>4</v>
      </c>
      <c r="H184" t="b">
        <f>ISNUMBER(SEARCH("Antiochus", A184))</f>
        <v>0</v>
      </c>
      <c r="I184" t="b">
        <f>ISNUMBER(SEARCH("Alexander", A184))</f>
        <v>0</v>
      </c>
      <c r="J184" t="b">
        <f>ISNUMBER(SEARCH("Seleucus", A184))</f>
        <v>0</v>
      </c>
      <c r="K184" t="b">
        <f>ISNUMBER(SEARCH("Ptolemy", A184))</f>
        <v>1</v>
      </c>
      <c r="L184" t="b">
        <f>F184=G184</f>
        <v>0</v>
      </c>
    </row>
    <row r="185" spans="1:12" x14ac:dyDescent="0.2">
      <c r="A185" t="s">
        <v>187</v>
      </c>
      <c r="B185" s="1">
        <v>2.7811570167541499</v>
      </c>
      <c r="C185" s="1">
        <v>2.8510756492614702</v>
      </c>
      <c r="D185" s="1">
        <v>3.2255592346191402</v>
      </c>
      <c r="E185" s="1">
        <v>0.26702424883842402</v>
      </c>
      <c r="F185">
        <f t="shared" si="3"/>
        <v>3</v>
      </c>
      <c r="G185" s="2">
        <f>INDEX(MATCH(TRUE,H185:K185,),0)</f>
        <v>3</v>
      </c>
      <c r="H185" t="b">
        <f>ISNUMBER(SEARCH("Antiochus", A185))</f>
        <v>0</v>
      </c>
      <c r="I185" t="b">
        <f>ISNUMBER(SEARCH("Alexander", A185))</f>
        <v>0</v>
      </c>
      <c r="J185" t="b">
        <f>ISNUMBER(SEARCH("Seleucus", A185))</f>
        <v>1</v>
      </c>
      <c r="K185" t="b">
        <f>ISNUMBER(SEARCH("Ptolemy", A185))</f>
        <v>0</v>
      </c>
      <c r="L185" t="b">
        <f>F185=G185</f>
        <v>1</v>
      </c>
    </row>
    <row r="186" spans="1:12" x14ac:dyDescent="0.2">
      <c r="A186" t="s">
        <v>188</v>
      </c>
      <c r="B186" s="1">
        <v>6.5420413017272896</v>
      </c>
      <c r="C186" s="1">
        <v>9.5147495269775302</v>
      </c>
      <c r="D186" s="1">
        <v>-4.4178071022033603</v>
      </c>
      <c r="E186" s="1">
        <v>2.07323694229125</v>
      </c>
      <c r="F186">
        <f t="shared" si="3"/>
        <v>2</v>
      </c>
      <c r="G186" s="2">
        <f>INDEX(MATCH(TRUE,H186:K186,),0)</f>
        <v>1</v>
      </c>
      <c r="H186" t="b">
        <f>ISNUMBER(SEARCH("Antiochus", A186))</f>
        <v>1</v>
      </c>
      <c r="I186" t="b">
        <f>ISNUMBER(SEARCH("Alexander", A186))</f>
        <v>0</v>
      </c>
      <c r="J186" t="b">
        <f>ISNUMBER(SEARCH("Seleucus", A186))</f>
        <v>0</v>
      </c>
      <c r="K186" t="b">
        <f>ISNUMBER(SEARCH("Ptolemy", A186))</f>
        <v>0</v>
      </c>
      <c r="L186" t="b">
        <f>F186=G186</f>
        <v>0</v>
      </c>
    </row>
    <row r="187" spans="1:12" x14ac:dyDescent="0.2">
      <c r="A187" t="s">
        <v>189</v>
      </c>
      <c r="B187" s="1">
        <v>8.6697006225585902</v>
      </c>
      <c r="C187" s="1">
        <v>-0.79813051223754805</v>
      </c>
      <c r="D187" s="1">
        <v>1.86649358272552</v>
      </c>
      <c r="E187" s="1">
        <v>0.22470472753047899</v>
      </c>
      <c r="F187">
        <f t="shared" si="3"/>
        <v>1</v>
      </c>
      <c r="G187" s="2">
        <f>INDEX(MATCH(TRUE,H187:K187,),0)</f>
        <v>3</v>
      </c>
      <c r="H187" t="b">
        <f>ISNUMBER(SEARCH("Antiochus", A187))</f>
        <v>0</v>
      </c>
      <c r="I187" t="b">
        <f>ISNUMBER(SEARCH("Alexander", A187))</f>
        <v>0</v>
      </c>
      <c r="J187" t="b">
        <f>ISNUMBER(SEARCH("Seleucus", A187))</f>
        <v>1</v>
      </c>
      <c r="K187" t="b">
        <f>ISNUMBER(SEARCH("Ptolemy", A187))</f>
        <v>0</v>
      </c>
      <c r="L187" t="b">
        <f>F187=G187</f>
        <v>0</v>
      </c>
    </row>
    <row r="188" spans="1:12" x14ac:dyDescent="0.2">
      <c r="A188" t="s">
        <v>190</v>
      </c>
      <c r="B188" s="1">
        <v>2.58837795257568</v>
      </c>
      <c r="C188" s="1">
        <v>-12.381929397583001</v>
      </c>
      <c r="D188" s="1">
        <v>10.3924188613891</v>
      </c>
      <c r="E188" s="1">
        <v>3.0733017921447701</v>
      </c>
      <c r="F188">
        <f t="shared" si="3"/>
        <v>3</v>
      </c>
      <c r="G188" s="2">
        <f>INDEX(MATCH(TRUE,H188:K188,),0)</f>
        <v>4</v>
      </c>
      <c r="H188" t="b">
        <f>ISNUMBER(SEARCH("Antiochus", A188))</f>
        <v>0</v>
      </c>
      <c r="I188" t="b">
        <f>ISNUMBER(SEARCH("Alexander", A188))</f>
        <v>0</v>
      </c>
      <c r="J188" t="b">
        <f>ISNUMBER(SEARCH("Seleucus", A188))</f>
        <v>0</v>
      </c>
      <c r="K188" t="b">
        <f>ISNUMBER(SEARCH("Ptolemy", A188))</f>
        <v>1</v>
      </c>
      <c r="L188" t="b">
        <f>F188=G188</f>
        <v>0</v>
      </c>
    </row>
    <row r="189" spans="1:12" x14ac:dyDescent="0.2">
      <c r="A189" t="s">
        <v>191</v>
      </c>
      <c r="B189" s="1">
        <v>-7.7514996528625399</v>
      </c>
      <c r="C189" s="1">
        <v>2.9827208518981898</v>
      </c>
      <c r="D189" s="1">
        <v>-0.655353963375091</v>
      </c>
      <c r="E189" s="1">
        <v>10.383775711059499</v>
      </c>
      <c r="F189">
        <f t="shared" si="3"/>
        <v>4</v>
      </c>
      <c r="G189" s="2">
        <f>INDEX(MATCH(TRUE,H189:K189,),0)</f>
        <v>2</v>
      </c>
      <c r="H189" t="b">
        <f>ISNUMBER(SEARCH("Antiochus", A189))</f>
        <v>0</v>
      </c>
      <c r="I189" t="b">
        <f>ISNUMBER(SEARCH("Alexander", A189))</f>
        <v>1</v>
      </c>
      <c r="J189" t="b">
        <f>ISNUMBER(SEARCH("Seleucus", A189))</f>
        <v>0</v>
      </c>
      <c r="K189" t="b">
        <f>ISNUMBER(SEARCH("Ptolemy", A189))</f>
        <v>0</v>
      </c>
      <c r="L189" t="b">
        <f>F189=G189</f>
        <v>0</v>
      </c>
    </row>
    <row r="190" spans="1:12" x14ac:dyDescent="0.2">
      <c r="A190" t="s">
        <v>192</v>
      </c>
      <c r="B190" s="1">
        <v>-1.2036488056182799</v>
      </c>
      <c r="C190" s="1">
        <v>3.1079027652740399</v>
      </c>
      <c r="D190" s="1">
        <v>0.57690179347991899</v>
      </c>
      <c r="E190" s="1">
        <v>3.5783400535583398</v>
      </c>
      <c r="F190">
        <f t="shared" si="3"/>
        <v>4</v>
      </c>
      <c r="G190" s="2">
        <f>INDEX(MATCH(TRUE,H190:K190,),0)</f>
        <v>2</v>
      </c>
      <c r="H190" t="b">
        <f>ISNUMBER(SEARCH("Antiochus", A190))</f>
        <v>0</v>
      </c>
      <c r="I190" t="b">
        <f>ISNUMBER(SEARCH("Alexander", A190))</f>
        <v>1</v>
      </c>
      <c r="J190" t="b">
        <f>ISNUMBER(SEARCH("Seleucus", A190))</f>
        <v>0</v>
      </c>
      <c r="K190" t="b">
        <f>ISNUMBER(SEARCH("Ptolemy", A190))</f>
        <v>0</v>
      </c>
      <c r="L190" t="b">
        <f>F190=G190</f>
        <v>0</v>
      </c>
    </row>
    <row r="191" spans="1:12" x14ac:dyDescent="0.2">
      <c r="A191" t="s">
        <v>193</v>
      </c>
      <c r="B191" s="1">
        <v>-0.132392287254333</v>
      </c>
      <c r="C191" s="1">
        <v>11.3693485260009</v>
      </c>
      <c r="D191" s="1">
        <v>-4.9822654724120996</v>
      </c>
      <c r="E191" s="1">
        <v>2.8763287067413299</v>
      </c>
      <c r="F191">
        <f t="shared" si="3"/>
        <v>2</v>
      </c>
      <c r="G191" s="2">
        <f>INDEX(MATCH(TRUE,H191:K191,),0)</f>
        <v>3</v>
      </c>
      <c r="H191" t="b">
        <f>ISNUMBER(SEARCH("Antiochus", A191))</f>
        <v>0</v>
      </c>
      <c r="I191" t="b">
        <f>ISNUMBER(SEARCH("Alexander", A191))</f>
        <v>0</v>
      </c>
      <c r="J191" t="b">
        <f>ISNUMBER(SEARCH("Seleucus", A191))</f>
        <v>1</v>
      </c>
      <c r="K191" t="b">
        <f>ISNUMBER(SEARCH("Ptolemy", A191))</f>
        <v>0</v>
      </c>
      <c r="L191" t="b">
        <f>F191=G191</f>
        <v>0</v>
      </c>
    </row>
    <row r="192" spans="1:12" x14ac:dyDescent="0.2">
      <c r="A192" t="s">
        <v>194</v>
      </c>
      <c r="B192" s="1">
        <v>16.668361663818299</v>
      </c>
      <c r="C192" s="1">
        <v>-6.0279412269592196</v>
      </c>
      <c r="D192" s="1">
        <v>2.2163741588592498</v>
      </c>
      <c r="E192" s="1">
        <v>2.6707301139831499</v>
      </c>
      <c r="F192">
        <f t="shared" si="3"/>
        <v>1</v>
      </c>
      <c r="G192" s="2">
        <f>INDEX(MATCH(TRUE,H192:K192,),0)</f>
        <v>3</v>
      </c>
      <c r="H192" t="b">
        <f>ISNUMBER(SEARCH("Antiochus", A192))</f>
        <v>0</v>
      </c>
      <c r="I192" t="b">
        <f>ISNUMBER(SEARCH("Alexander", A192))</f>
        <v>0</v>
      </c>
      <c r="J192" t="b">
        <f>ISNUMBER(SEARCH("Seleucus", A192))</f>
        <v>1</v>
      </c>
      <c r="K192" t="b">
        <f>ISNUMBER(SEARCH("Ptolemy", A192))</f>
        <v>0</v>
      </c>
      <c r="L192" t="b">
        <f>F192=G192</f>
        <v>0</v>
      </c>
    </row>
    <row r="193" spans="1:12" x14ac:dyDescent="0.2">
      <c r="A193" t="s">
        <v>195</v>
      </c>
      <c r="B193" s="1">
        <v>14.0211381912231</v>
      </c>
      <c r="C193" s="1">
        <v>-1.56014060974121</v>
      </c>
      <c r="D193" s="1">
        <v>2.28174400329589</v>
      </c>
      <c r="E193" s="1">
        <v>1.27744913101196</v>
      </c>
      <c r="F193">
        <f t="shared" si="3"/>
        <v>1</v>
      </c>
      <c r="G193" s="2">
        <f>INDEX(MATCH(TRUE,H193:K193,),0)</f>
        <v>1</v>
      </c>
      <c r="H193" t="b">
        <f>ISNUMBER(SEARCH("Antiochus", A193))</f>
        <v>1</v>
      </c>
      <c r="I193" t="b">
        <f>ISNUMBER(SEARCH("Alexander", A193))</f>
        <v>0</v>
      </c>
      <c r="J193" t="b">
        <f>ISNUMBER(SEARCH("Seleucus", A193))</f>
        <v>0</v>
      </c>
      <c r="K193" t="b">
        <f>ISNUMBER(SEARCH("Ptolemy", A193))</f>
        <v>0</v>
      </c>
      <c r="L193" t="b">
        <f>F193=G193</f>
        <v>1</v>
      </c>
    </row>
    <row r="194" spans="1:12" x14ac:dyDescent="0.2">
      <c r="A194" t="s">
        <v>196</v>
      </c>
      <c r="B194" s="1">
        <v>-9.4200696945190394</v>
      </c>
      <c r="C194" s="1">
        <v>-0.43490824103355402</v>
      </c>
      <c r="D194" s="1">
        <v>9.1569271087646396</v>
      </c>
      <c r="E194" s="1">
        <v>-2.3839223384857098</v>
      </c>
      <c r="F194">
        <f t="shared" si="3"/>
        <v>3</v>
      </c>
      <c r="G194" s="2">
        <f>INDEX(MATCH(TRUE,H194:K194,),0)</f>
        <v>4</v>
      </c>
      <c r="H194" t="b">
        <f>ISNUMBER(SEARCH("Antiochus", A194))</f>
        <v>0</v>
      </c>
      <c r="I194" t="b">
        <f>ISNUMBER(SEARCH("Alexander", A194))</f>
        <v>0</v>
      </c>
      <c r="J194" t="b">
        <f>ISNUMBER(SEARCH("Seleucus", A194))</f>
        <v>0</v>
      </c>
      <c r="K194" t="b">
        <f>ISNUMBER(SEARCH("Ptolemy", A194))</f>
        <v>1</v>
      </c>
      <c r="L194" t="b">
        <f>F194=G194</f>
        <v>0</v>
      </c>
    </row>
    <row r="195" spans="1:12" x14ac:dyDescent="0.2">
      <c r="A195" t="s">
        <v>197</v>
      </c>
      <c r="B195" s="1">
        <v>6.4425802230834899</v>
      </c>
      <c r="C195" s="1">
        <v>4.14546394348144</v>
      </c>
      <c r="D195" s="1">
        <v>2.1927917003631499</v>
      </c>
      <c r="E195" s="1">
        <v>-4.07309818267822</v>
      </c>
      <c r="F195">
        <f t="shared" ref="F195:F258" si="4">INDEX(MATCH(MAX(B195:E195),B195:E195,),0)</f>
        <v>1</v>
      </c>
      <c r="G195" s="2">
        <f>INDEX(MATCH(TRUE,H195:K195,),0)</f>
        <v>2</v>
      </c>
      <c r="H195" t="b">
        <f>ISNUMBER(SEARCH("Antiochus", A195))</f>
        <v>0</v>
      </c>
      <c r="I195" t="b">
        <f>ISNUMBER(SEARCH("Alexander", A195))</f>
        <v>1</v>
      </c>
      <c r="J195" t="b">
        <f>ISNUMBER(SEARCH("Seleucus", A195))</f>
        <v>0</v>
      </c>
      <c r="K195" t="b">
        <f>ISNUMBER(SEARCH("Ptolemy", A195))</f>
        <v>0</v>
      </c>
      <c r="L195" t="b">
        <f>F195=G195</f>
        <v>0</v>
      </c>
    </row>
    <row r="196" spans="1:12" x14ac:dyDescent="0.2">
      <c r="A196" t="s">
        <v>198</v>
      </c>
      <c r="B196" s="1">
        <v>-0.64637136459350497</v>
      </c>
      <c r="C196" s="1">
        <v>5.4923896789550701</v>
      </c>
      <c r="D196" s="1">
        <v>-3.43538045883178</v>
      </c>
      <c r="E196" s="1">
        <v>10.2040147781372</v>
      </c>
      <c r="F196">
        <f t="shared" si="4"/>
        <v>4</v>
      </c>
      <c r="G196" s="2">
        <f>INDEX(MATCH(TRUE,H196:K196,),0)</f>
        <v>2</v>
      </c>
      <c r="H196" t="b">
        <f>ISNUMBER(SEARCH("Antiochus", A196))</f>
        <v>0</v>
      </c>
      <c r="I196" t="b">
        <f>ISNUMBER(SEARCH("Alexander", A196))</f>
        <v>1</v>
      </c>
      <c r="J196" t="b">
        <f>ISNUMBER(SEARCH("Seleucus", A196))</f>
        <v>0</v>
      </c>
      <c r="K196" t="b">
        <f>ISNUMBER(SEARCH("Ptolemy", A196))</f>
        <v>0</v>
      </c>
      <c r="L196" t="b">
        <f>F196=G196</f>
        <v>0</v>
      </c>
    </row>
    <row r="197" spans="1:12" x14ac:dyDescent="0.2">
      <c r="A197" t="s">
        <v>199</v>
      </c>
      <c r="B197" s="1">
        <v>8.38923740386962</v>
      </c>
      <c r="C197" s="1">
        <v>-4.2870526313781703</v>
      </c>
      <c r="D197" s="1">
        <v>-0.79700922966003396</v>
      </c>
      <c r="E197" s="1">
        <v>5.90709924697875</v>
      </c>
      <c r="F197">
        <f t="shared" si="4"/>
        <v>1</v>
      </c>
      <c r="G197" s="2">
        <f>INDEX(MATCH(TRUE,H197:K197,),0)</f>
        <v>4</v>
      </c>
      <c r="H197" t="b">
        <f>ISNUMBER(SEARCH("Antiochus", A197))</f>
        <v>0</v>
      </c>
      <c r="I197" t="b">
        <f>ISNUMBER(SEARCH("Alexander", A197))</f>
        <v>0</v>
      </c>
      <c r="J197" t="b">
        <f>ISNUMBER(SEARCH("Seleucus", A197))</f>
        <v>0</v>
      </c>
      <c r="K197" t="b">
        <f>ISNUMBER(SEARCH("Ptolemy", A197))</f>
        <v>1</v>
      </c>
      <c r="L197" t="b">
        <f>F197=G197</f>
        <v>0</v>
      </c>
    </row>
    <row r="198" spans="1:12" x14ac:dyDescent="0.2">
      <c r="A198" t="s">
        <v>200</v>
      </c>
      <c r="B198" s="1">
        <v>-9.3183383941650302</v>
      </c>
      <c r="C198" s="1">
        <v>-0.84925198554992598</v>
      </c>
      <c r="D198" s="1">
        <v>8.4243793487548793</v>
      </c>
      <c r="E198" s="1">
        <v>-1.1203905344009299</v>
      </c>
      <c r="F198">
        <f t="shared" si="4"/>
        <v>3</v>
      </c>
      <c r="G198" s="2">
        <f>INDEX(MATCH(TRUE,H198:K198,),0)</f>
        <v>1</v>
      </c>
      <c r="H198" t="b">
        <f>ISNUMBER(SEARCH("Antiochus", A198))</f>
        <v>1</v>
      </c>
      <c r="I198" t="b">
        <f>ISNUMBER(SEARCH("Alexander", A198))</f>
        <v>0</v>
      </c>
      <c r="J198" t="b">
        <f>ISNUMBER(SEARCH("Seleucus", A198))</f>
        <v>0</v>
      </c>
      <c r="K198" t="b">
        <f>ISNUMBER(SEARCH("Ptolemy", A198))</f>
        <v>0</v>
      </c>
      <c r="L198" t="b">
        <f>F198=G198</f>
        <v>0</v>
      </c>
    </row>
    <row r="199" spans="1:12" x14ac:dyDescent="0.2">
      <c r="A199" t="s">
        <v>201</v>
      </c>
      <c r="B199" s="1">
        <v>5.4079117774963299</v>
      </c>
      <c r="C199" s="1">
        <v>-0.71552610397338801</v>
      </c>
      <c r="D199" s="1">
        <v>4.5979544520378099E-2</v>
      </c>
      <c r="E199" s="1">
        <v>3.56347608566284</v>
      </c>
      <c r="F199">
        <f t="shared" si="4"/>
        <v>1</v>
      </c>
      <c r="G199" s="2">
        <f>INDEX(MATCH(TRUE,H199:K199,),0)</f>
        <v>4</v>
      </c>
      <c r="H199" t="b">
        <f>ISNUMBER(SEARCH("Antiochus", A199))</f>
        <v>0</v>
      </c>
      <c r="I199" t="b">
        <f>ISNUMBER(SEARCH("Alexander", A199))</f>
        <v>0</v>
      </c>
      <c r="J199" t="b">
        <f>ISNUMBER(SEARCH("Seleucus", A199))</f>
        <v>0</v>
      </c>
      <c r="K199" t="b">
        <f>ISNUMBER(SEARCH("Ptolemy", A199))</f>
        <v>1</v>
      </c>
      <c r="L199" t="b">
        <f>F199=G199</f>
        <v>0</v>
      </c>
    </row>
    <row r="200" spans="1:12" x14ac:dyDescent="0.2">
      <c r="A200" t="s">
        <v>202</v>
      </c>
      <c r="B200" s="1">
        <v>-10.213259696960399</v>
      </c>
      <c r="C200" s="1">
        <v>15.886658668518001</v>
      </c>
      <c r="D200" s="1">
        <v>-1.18028223514556</v>
      </c>
      <c r="E200" s="1">
        <v>4.7841997146606401</v>
      </c>
      <c r="F200">
        <f t="shared" si="4"/>
        <v>2</v>
      </c>
      <c r="G200" s="2">
        <f>INDEX(MATCH(TRUE,H200:K200,),0)</f>
        <v>3</v>
      </c>
      <c r="H200" t="b">
        <f>ISNUMBER(SEARCH("Antiochus", A200))</f>
        <v>0</v>
      </c>
      <c r="I200" t="b">
        <f>ISNUMBER(SEARCH("Alexander", A200))</f>
        <v>0</v>
      </c>
      <c r="J200" t="b">
        <f>ISNUMBER(SEARCH("Seleucus", A200))</f>
        <v>1</v>
      </c>
      <c r="K200" t="b">
        <f>ISNUMBER(SEARCH("Ptolemy", A200))</f>
        <v>0</v>
      </c>
      <c r="L200" t="b">
        <f>F200=G200</f>
        <v>0</v>
      </c>
    </row>
    <row r="201" spans="1:12" x14ac:dyDescent="0.2">
      <c r="A201" t="s">
        <v>203</v>
      </c>
      <c r="B201" s="1">
        <v>-7.5724520683288503</v>
      </c>
      <c r="C201" s="1">
        <v>-4.5874032974243102</v>
      </c>
      <c r="D201" s="1">
        <v>10.8784570693969</v>
      </c>
      <c r="E201" s="1">
        <v>-2.13222908973693</v>
      </c>
      <c r="F201">
        <f t="shared" si="4"/>
        <v>3</v>
      </c>
      <c r="G201" s="2">
        <f>INDEX(MATCH(TRUE,H201:K201,),0)</f>
        <v>2</v>
      </c>
      <c r="H201" t="b">
        <f>ISNUMBER(SEARCH("Antiochus", A201))</f>
        <v>0</v>
      </c>
      <c r="I201" t="b">
        <f>ISNUMBER(SEARCH("Alexander", A201))</f>
        <v>1</v>
      </c>
      <c r="J201" t="b">
        <f>ISNUMBER(SEARCH("Seleucus", A201))</f>
        <v>0</v>
      </c>
      <c r="K201" t="b">
        <f>ISNUMBER(SEARCH("Ptolemy", A201))</f>
        <v>0</v>
      </c>
      <c r="L201" t="b">
        <f>F201=G201</f>
        <v>0</v>
      </c>
    </row>
    <row r="202" spans="1:12" x14ac:dyDescent="0.2">
      <c r="A202" t="s">
        <v>204</v>
      </c>
      <c r="B202" s="1">
        <v>-9.1931648254394496</v>
      </c>
      <c r="C202" s="1">
        <v>13.50936794281</v>
      </c>
      <c r="D202" s="1">
        <v>-1.75894558429718</v>
      </c>
      <c r="E202" s="1">
        <v>8.6681175231933505</v>
      </c>
      <c r="F202">
        <f t="shared" si="4"/>
        <v>2</v>
      </c>
      <c r="G202" s="2">
        <f>INDEX(MATCH(TRUE,H202:K202,),0)</f>
        <v>1</v>
      </c>
      <c r="H202" t="b">
        <f>ISNUMBER(SEARCH("Antiochus", A202))</f>
        <v>1</v>
      </c>
      <c r="I202" t="b">
        <f>ISNUMBER(SEARCH("Alexander", A202))</f>
        <v>0</v>
      </c>
      <c r="J202" t="b">
        <f>ISNUMBER(SEARCH("Seleucus", A202))</f>
        <v>0</v>
      </c>
      <c r="K202" t="b">
        <f>ISNUMBER(SEARCH("Ptolemy", A202))</f>
        <v>0</v>
      </c>
      <c r="L202" t="b">
        <f>F202=G202</f>
        <v>0</v>
      </c>
    </row>
    <row r="203" spans="1:12" x14ac:dyDescent="0.2">
      <c r="A203" t="s">
        <v>205</v>
      </c>
      <c r="B203" s="1">
        <v>13.5073080062866</v>
      </c>
      <c r="C203" s="1">
        <v>0.27305504679679798</v>
      </c>
      <c r="D203" s="1">
        <v>4.3077244758605904</v>
      </c>
      <c r="E203" s="1">
        <v>0.60434317588806097</v>
      </c>
      <c r="F203">
        <f t="shared" si="4"/>
        <v>1</v>
      </c>
      <c r="G203" s="2">
        <f>INDEX(MATCH(TRUE,H203:K203,),0)</f>
        <v>1</v>
      </c>
      <c r="H203" t="b">
        <f>ISNUMBER(SEARCH("Antiochus", A203))</f>
        <v>1</v>
      </c>
      <c r="I203" t="b">
        <f>ISNUMBER(SEARCH("Alexander", A203))</f>
        <v>0</v>
      </c>
      <c r="J203" t="b">
        <f>ISNUMBER(SEARCH("Seleucus", A203))</f>
        <v>0</v>
      </c>
      <c r="K203" t="b">
        <f>ISNUMBER(SEARCH("Ptolemy", A203))</f>
        <v>0</v>
      </c>
      <c r="L203" t="b">
        <f>F203=G203</f>
        <v>1</v>
      </c>
    </row>
    <row r="204" spans="1:12" x14ac:dyDescent="0.2">
      <c r="A204" t="s">
        <v>206</v>
      </c>
      <c r="B204" s="1">
        <v>-6.4851164817809996</v>
      </c>
      <c r="C204" s="1">
        <v>-4.0827388763427699</v>
      </c>
      <c r="D204" s="1">
        <v>11.7628841400146</v>
      </c>
      <c r="E204" s="1">
        <v>-3.84516406059265</v>
      </c>
      <c r="F204">
        <f t="shared" si="4"/>
        <v>3</v>
      </c>
      <c r="G204" s="2">
        <f>INDEX(MATCH(TRUE,H204:K204,),0)</f>
        <v>2</v>
      </c>
      <c r="H204" t="b">
        <f>ISNUMBER(SEARCH("Antiochus", A204))</f>
        <v>0</v>
      </c>
      <c r="I204" t="b">
        <f>ISNUMBER(SEARCH("Alexander", A204))</f>
        <v>1</v>
      </c>
      <c r="J204" t="b">
        <f>ISNUMBER(SEARCH("Seleucus", A204))</f>
        <v>0</v>
      </c>
      <c r="K204" t="b">
        <f>ISNUMBER(SEARCH("Ptolemy", A204))</f>
        <v>0</v>
      </c>
      <c r="L204" t="b">
        <f>F204=G204</f>
        <v>0</v>
      </c>
    </row>
    <row r="205" spans="1:12" x14ac:dyDescent="0.2">
      <c r="A205" t="s">
        <v>207</v>
      </c>
      <c r="B205" s="1">
        <v>-10.186744689941399</v>
      </c>
      <c r="C205" s="1">
        <v>-0.769867062568664</v>
      </c>
      <c r="D205" s="1">
        <v>12.239140510559</v>
      </c>
      <c r="E205" s="1">
        <v>-4.1870589256286603</v>
      </c>
      <c r="F205">
        <f t="shared" si="4"/>
        <v>3</v>
      </c>
      <c r="G205" s="2">
        <f>INDEX(MATCH(TRUE,H205:K205,),0)</f>
        <v>2</v>
      </c>
      <c r="H205" t="b">
        <f>ISNUMBER(SEARCH("Antiochus", A205))</f>
        <v>0</v>
      </c>
      <c r="I205" t="b">
        <f>ISNUMBER(SEARCH("Alexander", A205))</f>
        <v>1</v>
      </c>
      <c r="J205" t="b">
        <f>ISNUMBER(SEARCH("Seleucus", A205))</f>
        <v>0</v>
      </c>
      <c r="K205" t="b">
        <f>ISNUMBER(SEARCH("Ptolemy", A205))</f>
        <v>0</v>
      </c>
      <c r="L205" t="b">
        <f>F205=G205</f>
        <v>0</v>
      </c>
    </row>
    <row r="206" spans="1:12" x14ac:dyDescent="0.2">
      <c r="A206" t="s">
        <v>208</v>
      </c>
      <c r="B206" s="1">
        <v>-2.7562701702117902</v>
      </c>
      <c r="C206" s="1">
        <v>5.5754427909851003</v>
      </c>
      <c r="D206" s="1">
        <v>-2.2100162506103498</v>
      </c>
      <c r="E206" s="1">
        <v>3.7747368812561</v>
      </c>
      <c r="F206">
        <f t="shared" si="4"/>
        <v>2</v>
      </c>
      <c r="G206" s="2">
        <f>INDEX(MATCH(TRUE,H206:K206,),0)</f>
        <v>1</v>
      </c>
      <c r="H206" t="b">
        <f>ISNUMBER(SEARCH("Antiochus", A206))</f>
        <v>1</v>
      </c>
      <c r="I206" t="b">
        <f>ISNUMBER(SEARCH("Alexander", A206))</f>
        <v>0</v>
      </c>
      <c r="J206" t="b">
        <f>ISNUMBER(SEARCH("Seleucus", A206))</f>
        <v>0</v>
      </c>
      <c r="K206" t="b">
        <f>ISNUMBER(SEARCH("Ptolemy", A206))</f>
        <v>0</v>
      </c>
      <c r="L206" t="b">
        <f>F206=G206</f>
        <v>0</v>
      </c>
    </row>
    <row r="207" spans="1:12" x14ac:dyDescent="0.2">
      <c r="A207" t="s">
        <v>209</v>
      </c>
      <c r="B207" s="1">
        <v>-0.95555102825164695</v>
      </c>
      <c r="C207" s="1">
        <v>9.6921882629394496</v>
      </c>
      <c r="D207" s="1">
        <v>-4.5860071182250897</v>
      </c>
      <c r="E207" s="1">
        <v>10.794690132141101</v>
      </c>
      <c r="F207">
        <f t="shared" si="4"/>
        <v>4</v>
      </c>
      <c r="G207" s="2">
        <f>INDEX(MATCH(TRUE,H207:K207,),0)</f>
        <v>4</v>
      </c>
      <c r="H207" t="b">
        <f>ISNUMBER(SEARCH("Antiochus", A207))</f>
        <v>0</v>
      </c>
      <c r="I207" t="b">
        <f>ISNUMBER(SEARCH("Alexander", A207))</f>
        <v>0</v>
      </c>
      <c r="J207" t="b">
        <f>ISNUMBER(SEARCH("Seleucus", A207))</f>
        <v>0</v>
      </c>
      <c r="K207" t="b">
        <f>ISNUMBER(SEARCH("Ptolemy", A207))</f>
        <v>1</v>
      </c>
      <c r="L207" t="b">
        <f>F207=G207</f>
        <v>1</v>
      </c>
    </row>
    <row r="208" spans="1:12" x14ac:dyDescent="0.2">
      <c r="A208" t="s">
        <v>210</v>
      </c>
      <c r="B208" s="1">
        <v>-3.7672526836395201</v>
      </c>
      <c r="C208" s="1">
        <v>3.2706480026245099</v>
      </c>
      <c r="D208" s="1">
        <v>-2.2655324935913002</v>
      </c>
      <c r="E208" s="1">
        <v>12.648772239685</v>
      </c>
      <c r="F208">
        <f t="shared" si="4"/>
        <v>4</v>
      </c>
      <c r="G208" s="2">
        <f>INDEX(MATCH(TRUE,H208:K208,),0)</f>
        <v>3</v>
      </c>
      <c r="H208" t="b">
        <f>ISNUMBER(SEARCH("Antiochus", A208))</f>
        <v>0</v>
      </c>
      <c r="I208" t="b">
        <f>ISNUMBER(SEARCH("Alexander", A208))</f>
        <v>0</v>
      </c>
      <c r="J208" t="b">
        <f>ISNUMBER(SEARCH("Seleucus", A208))</f>
        <v>1</v>
      </c>
      <c r="K208" t="b">
        <f>ISNUMBER(SEARCH("Ptolemy", A208))</f>
        <v>0</v>
      </c>
      <c r="L208" t="b">
        <f>F208=G208</f>
        <v>0</v>
      </c>
    </row>
    <row r="209" spans="1:12" x14ac:dyDescent="0.2">
      <c r="A209" t="s">
        <v>211</v>
      </c>
      <c r="B209" s="1">
        <v>11.200538635253899</v>
      </c>
      <c r="C209" s="1">
        <v>-1.3813419342041</v>
      </c>
      <c r="D209" s="1">
        <v>1.30220675468444</v>
      </c>
      <c r="E209" s="1">
        <v>3.7853608131408598</v>
      </c>
      <c r="F209">
        <f t="shared" si="4"/>
        <v>1</v>
      </c>
      <c r="G209" s="2">
        <f>INDEX(MATCH(TRUE,H209:K209,),0)</f>
        <v>4</v>
      </c>
      <c r="H209" t="b">
        <f>ISNUMBER(SEARCH("Antiochus", A209))</f>
        <v>0</v>
      </c>
      <c r="I209" t="b">
        <f>ISNUMBER(SEARCH("Alexander", A209))</f>
        <v>0</v>
      </c>
      <c r="J209" t="b">
        <f>ISNUMBER(SEARCH("Seleucus", A209))</f>
        <v>0</v>
      </c>
      <c r="K209" t="b">
        <f>ISNUMBER(SEARCH("Ptolemy", A209))</f>
        <v>1</v>
      </c>
      <c r="L209" t="b">
        <f>F209=G209</f>
        <v>0</v>
      </c>
    </row>
    <row r="210" spans="1:12" x14ac:dyDescent="0.2">
      <c r="A210" t="s">
        <v>212</v>
      </c>
      <c r="B210" s="1">
        <v>-5.6930308341979901</v>
      </c>
      <c r="C210" s="1">
        <v>4.8734207153320304</v>
      </c>
      <c r="D210" s="1">
        <v>0.82971602678298895</v>
      </c>
      <c r="E210" s="1">
        <v>6.2563362121581996</v>
      </c>
      <c r="F210">
        <f t="shared" si="4"/>
        <v>4</v>
      </c>
      <c r="G210" s="2">
        <f>INDEX(MATCH(TRUE,H210:K210,),0)</f>
        <v>2</v>
      </c>
      <c r="H210" t="b">
        <f>ISNUMBER(SEARCH("Antiochus", A210))</f>
        <v>0</v>
      </c>
      <c r="I210" t="b">
        <f>ISNUMBER(SEARCH("Alexander", A210))</f>
        <v>1</v>
      </c>
      <c r="J210" t="b">
        <f>ISNUMBER(SEARCH("Seleucus", A210))</f>
        <v>0</v>
      </c>
      <c r="K210" t="b">
        <f>ISNUMBER(SEARCH("Ptolemy", A210))</f>
        <v>0</v>
      </c>
      <c r="L210" t="b">
        <f>F210=G210</f>
        <v>0</v>
      </c>
    </row>
    <row r="211" spans="1:12" x14ac:dyDescent="0.2">
      <c r="A211" t="s">
        <v>213</v>
      </c>
      <c r="B211" s="1">
        <v>-7.5763268470764098</v>
      </c>
      <c r="C211" s="1">
        <v>10.9301595687866</v>
      </c>
      <c r="D211" s="1">
        <v>1.35049712657928</v>
      </c>
      <c r="E211" s="1">
        <v>-0.34342417120933499</v>
      </c>
      <c r="F211">
        <f t="shared" si="4"/>
        <v>2</v>
      </c>
      <c r="G211" s="2">
        <f>INDEX(MATCH(TRUE,H211:K211,),0)</f>
        <v>4</v>
      </c>
      <c r="H211" t="b">
        <f>ISNUMBER(SEARCH("Antiochus", A211))</f>
        <v>0</v>
      </c>
      <c r="I211" t="b">
        <f>ISNUMBER(SEARCH("Alexander", A211))</f>
        <v>0</v>
      </c>
      <c r="J211" t="b">
        <f>ISNUMBER(SEARCH("Seleucus", A211))</f>
        <v>0</v>
      </c>
      <c r="K211" t="b">
        <f>ISNUMBER(SEARCH("Ptolemy", A211))</f>
        <v>1</v>
      </c>
      <c r="L211" t="b">
        <f>F211=G211</f>
        <v>0</v>
      </c>
    </row>
    <row r="212" spans="1:12" x14ac:dyDescent="0.2">
      <c r="A212" t="s">
        <v>214</v>
      </c>
      <c r="B212" s="1">
        <v>0.61219775676727195</v>
      </c>
      <c r="C212" s="1">
        <v>9.0317487716674805</v>
      </c>
      <c r="D212" s="1">
        <v>-3.9263997077941801</v>
      </c>
      <c r="E212" s="1">
        <v>2.9931278228759699</v>
      </c>
      <c r="F212">
        <f t="shared" si="4"/>
        <v>2</v>
      </c>
      <c r="G212" s="2">
        <f>INDEX(MATCH(TRUE,H212:K212,),0)</f>
        <v>4</v>
      </c>
      <c r="H212" t="b">
        <f>ISNUMBER(SEARCH("Antiochus", A212))</f>
        <v>0</v>
      </c>
      <c r="I212" t="b">
        <f>ISNUMBER(SEARCH("Alexander", A212))</f>
        <v>0</v>
      </c>
      <c r="J212" t="b">
        <f>ISNUMBER(SEARCH("Seleucus", A212))</f>
        <v>0</v>
      </c>
      <c r="K212" t="b">
        <f>ISNUMBER(SEARCH("Ptolemy", A212))</f>
        <v>1</v>
      </c>
      <c r="L212" t="b">
        <f>F212=G212</f>
        <v>0</v>
      </c>
    </row>
    <row r="213" spans="1:12" x14ac:dyDescent="0.2">
      <c r="A213" t="s">
        <v>215</v>
      </c>
      <c r="B213" s="1">
        <v>2.3480195999145499</v>
      </c>
      <c r="C213" s="1">
        <v>4.96764707565307</v>
      </c>
      <c r="D213" s="1">
        <v>-0.37029862403869601</v>
      </c>
      <c r="E213" s="1">
        <v>1.2833111286163299</v>
      </c>
      <c r="F213">
        <f t="shared" si="4"/>
        <v>2</v>
      </c>
      <c r="G213" s="2">
        <f>INDEX(MATCH(TRUE,H213:K213,),0)</f>
        <v>4</v>
      </c>
      <c r="H213" t="b">
        <f>ISNUMBER(SEARCH("Antiochus", A213))</f>
        <v>0</v>
      </c>
      <c r="I213" t="b">
        <f>ISNUMBER(SEARCH("Alexander", A213))</f>
        <v>0</v>
      </c>
      <c r="J213" t="b">
        <f>ISNUMBER(SEARCH("Seleucus", A213))</f>
        <v>0</v>
      </c>
      <c r="K213" t="b">
        <f>ISNUMBER(SEARCH("Ptolemy", A213))</f>
        <v>1</v>
      </c>
      <c r="L213" t="b">
        <f>F213=G213</f>
        <v>0</v>
      </c>
    </row>
    <row r="214" spans="1:12" x14ac:dyDescent="0.2">
      <c r="A214" t="s">
        <v>216</v>
      </c>
      <c r="B214" s="1">
        <v>13.8639879226684</v>
      </c>
      <c r="C214" s="1">
        <v>-2.0975360870361301</v>
      </c>
      <c r="D214" s="1">
        <v>0.24778245389461501</v>
      </c>
      <c r="E214" s="1">
        <v>-1.21847867965698</v>
      </c>
      <c r="F214">
        <f t="shared" si="4"/>
        <v>1</v>
      </c>
      <c r="G214" s="2">
        <f>INDEX(MATCH(TRUE,H214:K214,),0)</f>
        <v>1</v>
      </c>
      <c r="H214" t="b">
        <f>ISNUMBER(SEARCH("Antiochus", A214))</f>
        <v>1</v>
      </c>
      <c r="I214" t="b">
        <f>ISNUMBER(SEARCH("Alexander", A214))</f>
        <v>0</v>
      </c>
      <c r="J214" t="b">
        <f>ISNUMBER(SEARCH("Seleucus", A214))</f>
        <v>0</v>
      </c>
      <c r="K214" t="b">
        <f>ISNUMBER(SEARCH("Ptolemy", A214))</f>
        <v>0</v>
      </c>
      <c r="L214" t="b">
        <f>F214=G214</f>
        <v>1</v>
      </c>
    </row>
    <row r="215" spans="1:12" x14ac:dyDescent="0.2">
      <c r="A215" t="s">
        <v>217</v>
      </c>
      <c r="B215" s="1">
        <v>-7.6556944847106898</v>
      </c>
      <c r="C215" s="1">
        <v>9.5620574951171804</v>
      </c>
      <c r="D215" s="1">
        <v>-2.9485332965850799</v>
      </c>
      <c r="E215" s="1">
        <v>12.9158525466918</v>
      </c>
      <c r="F215">
        <f t="shared" si="4"/>
        <v>4</v>
      </c>
      <c r="G215" s="2">
        <f>INDEX(MATCH(TRUE,H215:K215,),0)</f>
        <v>4</v>
      </c>
      <c r="H215" t="b">
        <f>ISNUMBER(SEARCH("Antiochus", A215))</f>
        <v>0</v>
      </c>
      <c r="I215" t="b">
        <f>ISNUMBER(SEARCH("Alexander", A215))</f>
        <v>0</v>
      </c>
      <c r="J215" t="b">
        <f>ISNUMBER(SEARCH("Seleucus", A215))</f>
        <v>0</v>
      </c>
      <c r="K215" t="b">
        <f>ISNUMBER(SEARCH("Ptolemy", A215))</f>
        <v>1</v>
      </c>
      <c r="L215" t="b">
        <f>F215=G215</f>
        <v>1</v>
      </c>
    </row>
    <row r="216" spans="1:12" x14ac:dyDescent="0.2">
      <c r="A216" t="s">
        <v>218</v>
      </c>
      <c r="B216" s="1">
        <v>7.9677205085754297</v>
      </c>
      <c r="C216" s="1">
        <v>-0.64826941490173295</v>
      </c>
      <c r="D216" s="1">
        <v>-0.68452829122543302</v>
      </c>
      <c r="E216" s="1">
        <v>5.1244812011718697</v>
      </c>
      <c r="F216">
        <f t="shared" si="4"/>
        <v>1</v>
      </c>
      <c r="G216" s="2">
        <f>INDEX(MATCH(TRUE,H216:K216,),0)</f>
        <v>2</v>
      </c>
      <c r="H216" t="b">
        <f>ISNUMBER(SEARCH("Antiochus", A216))</f>
        <v>0</v>
      </c>
      <c r="I216" t="b">
        <f>ISNUMBER(SEARCH("Alexander", A216))</f>
        <v>1</v>
      </c>
      <c r="J216" t="b">
        <f>ISNUMBER(SEARCH("Seleucus", A216))</f>
        <v>0</v>
      </c>
      <c r="K216" t="b">
        <f>ISNUMBER(SEARCH("Ptolemy", A216))</f>
        <v>0</v>
      </c>
      <c r="L216" t="b">
        <f>F216=G216</f>
        <v>0</v>
      </c>
    </row>
    <row r="217" spans="1:12" x14ac:dyDescent="0.2">
      <c r="A217" t="s">
        <v>219</v>
      </c>
      <c r="B217" s="1">
        <v>-0.875388503074645</v>
      </c>
      <c r="C217" s="1">
        <v>10.694596290588301</v>
      </c>
      <c r="D217" s="1">
        <v>-4.3339552879333398</v>
      </c>
      <c r="E217" s="1">
        <v>7.2101564407348597</v>
      </c>
      <c r="F217">
        <f t="shared" si="4"/>
        <v>2</v>
      </c>
      <c r="G217" s="2">
        <f>INDEX(MATCH(TRUE,H217:K217,),0)</f>
        <v>2</v>
      </c>
      <c r="H217" t="b">
        <f>ISNUMBER(SEARCH("Antiochus", A217))</f>
        <v>0</v>
      </c>
      <c r="I217" t="b">
        <f>ISNUMBER(SEARCH("Alexander", A217))</f>
        <v>1</v>
      </c>
      <c r="J217" t="b">
        <f>ISNUMBER(SEARCH("Seleucus", A217))</f>
        <v>0</v>
      </c>
      <c r="K217" t="b">
        <f>ISNUMBER(SEARCH("Ptolemy", A217))</f>
        <v>0</v>
      </c>
      <c r="L217" t="b">
        <f>F217=G217</f>
        <v>1</v>
      </c>
    </row>
    <row r="218" spans="1:12" x14ac:dyDescent="0.2">
      <c r="A218" t="s">
        <v>220</v>
      </c>
      <c r="B218" s="1">
        <v>6.1435399055480904</v>
      </c>
      <c r="C218" s="1">
        <v>0.62857747077941795</v>
      </c>
      <c r="D218" s="1">
        <v>5.0984950065612704</v>
      </c>
      <c r="E218" s="1">
        <v>0.51376104354858299</v>
      </c>
      <c r="F218">
        <f t="shared" si="4"/>
        <v>1</v>
      </c>
      <c r="G218" s="2">
        <f>INDEX(MATCH(TRUE,H218:K218,),0)</f>
        <v>4</v>
      </c>
      <c r="H218" t="b">
        <f>ISNUMBER(SEARCH("Antiochus", A218))</f>
        <v>0</v>
      </c>
      <c r="I218" t="b">
        <f>ISNUMBER(SEARCH("Alexander", A218))</f>
        <v>0</v>
      </c>
      <c r="J218" t="b">
        <f>ISNUMBER(SEARCH("Seleucus", A218))</f>
        <v>0</v>
      </c>
      <c r="K218" t="b">
        <f>ISNUMBER(SEARCH("Ptolemy", A218))</f>
        <v>1</v>
      </c>
      <c r="L218" t="b">
        <f>F218=G218</f>
        <v>0</v>
      </c>
    </row>
    <row r="219" spans="1:12" x14ac:dyDescent="0.2">
      <c r="A219" t="s">
        <v>221</v>
      </c>
      <c r="B219" s="1">
        <v>0.33966022729873602</v>
      </c>
      <c r="C219" s="1">
        <v>5.2342867851257298</v>
      </c>
      <c r="D219" s="1">
        <v>-2.8254539966583199</v>
      </c>
      <c r="E219" s="1">
        <v>5.0521464347839302</v>
      </c>
      <c r="F219">
        <f t="shared" si="4"/>
        <v>2</v>
      </c>
      <c r="G219" s="2">
        <f>INDEX(MATCH(TRUE,H219:K219,),0)</f>
        <v>4</v>
      </c>
      <c r="H219" t="b">
        <f>ISNUMBER(SEARCH("Antiochus", A219))</f>
        <v>0</v>
      </c>
      <c r="I219" t="b">
        <f>ISNUMBER(SEARCH("Alexander", A219))</f>
        <v>0</v>
      </c>
      <c r="J219" t="b">
        <f>ISNUMBER(SEARCH("Seleucus", A219))</f>
        <v>0</v>
      </c>
      <c r="K219" t="b">
        <f>ISNUMBER(SEARCH("Ptolemy", A219))</f>
        <v>1</v>
      </c>
      <c r="L219" t="b">
        <f>F219=G219</f>
        <v>0</v>
      </c>
    </row>
    <row r="220" spans="1:12" x14ac:dyDescent="0.2">
      <c r="A220" t="s">
        <v>222</v>
      </c>
      <c r="B220" s="1">
        <v>-8.51446437835693</v>
      </c>
      <c r="C220" s="1">
        <v>3.1780471801757799</v>
      </c>
      <c r="D220" s="1">
        <v>2.1058995723724299</v>
      </c>
      <c r="E220" s="1">
        <v>12.309475898742599</v>
      </c>
      <c r="F220">
        <f t="shared" si="4"/>
        <v>4</v>
      </c>
      <c r="G220" s="2">
        <f>INDEX(MATCH(TRUE,H220:K220,),0)</f>
        <v>2</v>
      </c>
      <c r="H220" t="b">
        <f>ISNUMBER(SEARCH("Antiochus", A220))</f>
        <v>0</v>
      </c>
      <c r="I220" t="b">
        <f>ISNUMBER(SEARCH("Alexander", A220))</f>
        <v>1</v>
      </c>
      <c r="J220" t="b">
        <f>ISNUMBER(SEARCH("Seleucus", A220))</f>
        <v>0</v>
      </c>
      <c r="K220" t="b">
        <f>ISNUMBER(SEARCH("Ptolemy", A220))</f>
        <v>0</v>
      </c>
      <c r="L220" t="b">
        <f>F220=G220</f>
        <v>0</v>
      </c>
    </row>
    <row r="221" spans="1:12" x14ac:dyDescent="0.2">
      <c r="A221" t="s">
        <v>223</v>
      </c>
      <c r="B221" s="1">
        <v>6.4229712486267001</v>
      </c>
      <c r="C221" s="1">
        <v>-1.3474693298339799</v>
      </c>
      <c r="D221" s="1">
        <v>-0.45399993658065702</v>
      </c>
      <c r="E221" s="1">
        <v>6.58180379867553</v>
      </c>
      <c r="F221">
        <f t="shared" si="4"/>
        <v>4</v>
      </c>
      <c r="G221" s="2">
        <f>INDEX(MATCH(TRUE,H221:K221,),0)</f>
        <v>2</v>
      </c>
      <c r="H221" t="b">
        <f>ISNUMBER(SEARCH("Antiochus", A221))</f>
        <v>0</v>
      </c>
      <c r="I221" t="b">
        <f>ISNUMBER(SEARCH("Alexander", A221))</f>
        <v>1</v>
      </c>
      <c r="J221" t="b">
        <f>ISNUMBER(SEARCH("Seleucus", A221))</f>
        <v>0</v>
      </c>
      <c r="K221" t="b">
        <f>ISNUMBER(SEARCH("Ptolemy", A221))</f>
        <v>0</v>
      </c>
      <c r="L221" t="b">
        <f>F221=G221</f>
        <v>0</v>
      </c>
    </row>
    <row r="222" spans="1:12" x14ac:dyDescent="0.2">
      <c r="A222" t="s">
        <v>224</v>
      </c>
      <c r="B222" s="1">
        <v>0.55767327547073298</v>
      </c>
      <c r="C222" s="1">
        <v>1.15542364120483</v>
      </c>
      <c r="D222" s="1">
        <v>-1.1535174846649101</v>
      </c>
      <c r="E222" s="1">
        <v>7.4874715805053702</v>
      </c>
      <c r="F222">
        <f t="shared" si="4"/>
        <v>4</v>
      </c>
      <c r="G222" s="2">
        <f>INDEX(MATCH(TRUE,H222:K222,),0)</f>
        <v>4</v>
      </c>
      <c r="H222" t="b">
        <f>ISNUMBER(SEARCH("Antiochus", A222))</f>
        <v>0</v>
      </c>
      <c r="I222" t="b">
        <f>ISNUMBER(SEARCH("Alexander", A222))</f>
        <v>0</v>
      </c>
      <c r="J222" t="b">
        <f>ISNUMBER(SEARCH("Seleucus", A222))</f>
        <v>0</v>
      </c>
      <c r="K222" t="b">
        <f>ISNUMBER(SEARCH("Ptolemy", A222))</f>
        <v>1</v>
      </c>
      <c r="L222" t="b">
        <f>F222=G222</f>
        <v>1</v>
      </c>
    </row>
    <row r="223" spans="1:12" x14ac:dyDescent="0.2">
      <c r="A223" t="s">
        <v>225</v>
      </c>
      <c r="B223" s="1">
        <v>-4.0094461441040004</v>
      </c>
      <c r="C223" s="1">
        <v>0.56894969940185502</v>
      </c>
      <c r="D223" s="1">
        <v>6.5125613212585396</v>
      </c>
      <c r="E223" s="1">
        <v>-2.5963704586028999</v>
      </c>
      <c r="F223">
        <f t="shared" si="4"/>
        <v>3</v>
      </c>
      <c r="G223" s="2">
        <f>INDEX(MATCH(TRUE,H223:K223,),0)</f>
        <v>3</v>
      </c>
      <c r="H223" t="b">
        <f>ISNUMBER(SEARCH("Antiochus", A223))</f>
        <v>0</v>
      </c>
      <c r="I223" t="b">
        <f>ISNUMBER(SEARCH("Alexander", A223))</f>
        <v>0</v>
      </c>
      <c r="J223" t="b">
        <f>ISNUMBER(SEARCH("Seleucus", A223))</f>
        <v>1</v>
      </c>
      <c r="K223" t="b">
        <f>ISNUMBER(SEARCH("Ptolemy", A223))</f>
        <v>0</v>
      </c>
      <c r="L223" t="b">
        <f>F223=G223</f>
        <v>1</v>
      </c>
    </row>
    <row r="224" spans="1:12" x14ac:dyDescent="0.2">
      <c r="A224" t="s">
        <v>226</v>
      </c>
      <c r="B224" s="1">
        <v>-0.82525676488876298</v>
      </c>
      <c r="C224" s="1">
        <v>-3.9060487747192298</v>
      </c>
      <c r="D224" s="1">
        <v>9.7437391281127894</v>
      </c>
      <c r="E224" s="1">
        <v>-4.0577616691589302</v>
      </c>
      <c r="F224">
        <f t="shared" si="4"/>
        <v>3</v>
      </c>
      <c r="G224" s="2">
        <f>INDEX(MATCH(TRUE,H224:K224,),0)</f>
        <v>3</v>
      </c>
      <c r="H224" t="b">
        <f>ISNUMBER(SEARCH("Antiochus", A224))</f>
        <v>0</v>
      </c>
      <c r="I224" t="b">
        <f>ISNUMBER(SEARCH("Alexander", A224))</f>
        <v>0</v>
      </c>
      <c r="J224" t="b">
        <f>ISNUMBER(SEARCH("Seleucus", A224))</f>
        <v>1</v>
      </c>
      <c r="K224" t="b">
        <f>ISNUMBER(SEARCH("Ptolemy", A224))</f>
        <v>0</v>
      </c>
      <c r="L224" t="b">
        <f>F224=G224</f>
        <v>1</v>
      </c>
    </row>
    <row r="225" spans="1:12" x14ac:dyDescent="0.2">
      <c r="A225" t="s">
        <v>227</v>
      </c>
      <c r="B225" s="1">
        <v>-5.8127312660217196</v>
      </c>
      <c r="C225" s="1">
        <v>9.8078355789184499</v>
      </c>
      <c r="D225" s="1">
        <v>-2.5746328830718901</v>
      </c>
      <c r="E225" s="1">
        <v>6.8293175697326598</v>
      </c>
      <c r="F225">
        <f t="shared" si="4"/>
        <v>2</v>
      </c>
      <c r="G225" s="2">
        <f>INDEX(MATCH(TRUE,H225:K225,),0)</f>
        <v>2</v>
      </c>
      <c r="H225" t="b">
        <f>ISNUMBER(SEARCH("Antiochus", A225))</f>
        <v>0</v>
      </c>
      <c r="I225" t="b">
        <f>ISNUMBER(SEARCH("Alexander", A225))</f>
        <v>1</v>
      </c>
      <c r="J225" t="b">
        <f>ISNUMBER(SEARCH("Seleucus", A225))</f>
        <v>0</v>
      </c>
      <c r="K225" t="b">
        <f>ISNUMBER(SEARCH("Ptolemy", A225))</f>
        <v>0</v>
      </c>
      <c r="L225" t="b">
        <f>F225=G225</f>
        <v>1</v>
      </c>
    </row>
    <row r="226" spans="1:12" x14ac:dyDescent="0.2">
      <c r="A226" t="s">
        <v>228</v>
      </c>
      <c r="B226" s="1">
        <v>-0.69822472333908003</v>
      </c>
      <c r="C226" s="1">
        <v>3.92599153518676</v>
      </c>
      <c r="D226" s="1">
        <v>-2.1861195564270002</v>
      </c>
      <c r="E226" s="1">
        <v>6.4062905311584402</v>
      </c>
      <c r="F226">
        <f t="shared" si="4"/>
        <v>4</v>
      </c>
      <c r="G226" s="2">
        <f>INDEX(MATCH(TRUE,H226:K226,),0)</f>
        <v>1</v>
      </c>
      <c r="H226" t="b">
        <f>ISNUMBER(SEARCH("Antiochus", A226))</f>
        <v>1</v>
      </c>
      <c r="I226" t="b">
        <f>ISNUMBER(SEARCH("Alexander", A226))</f>
        <v>0</v>
      </c>
      <c r="J226" t="b">
        <f>ISNUMBER(SEARCH("Seleucus", A226))</f>
        <v>0</v>
      </c>
      <c r="K226" t="b">
        <f>ISNUMBER(SEARCH("Ptolemy", A226))</f>
        <v>0</v>
      </c>
      <c r="L226" t="b">
        <f>F226=G226</f>
        <v>0</v>
      </c>
    </row>
    <row r="227" spans="1:12" x14ac:dyDescent="0.2">
      <c r="A227" t="s">
        <v>229</v>
      </c>
      <c r="B227" s="1">
        <v>6.7940754890441797</v>
      </c>
      <c r="C227" s="1">
        <v>0.138730272650718</v>
      </c>
      <c r="D227" s="1">
        <v>9.1442868113517706E-2</v>
      </c>
      <c r="E227" s="1">
        <v>2.7582328319549498</v>
      </c>
      <c r="F227">
        <f t="shared" si="4"/>
        <v>1</v>
      </c>
      <c r="G227" s="2">
        <f>INDEX(MATCH(TRUE,H227:K227,),0)</f>
        <v>1</v>
      </c>
      <c r="H227" t="b">
        <f>ISNUMBER(SEARCH("Antiochus", A227))</f>
        <v>1</v>
      </c>
      <c r="I227" t="b">
        <f>ISNUMBER(SEARCH("Alexander", A227))</f>
        <v>0</v>
      </c>
      <c r="J227" t="b">
        <f>ISNUMBER(SEARCH("Seleucus", A227))</f>
        <v>0</v>
      </c>
      <c r="K227" t="b">
        <f>ISNUMBER(SEARCH("Ptolemy", A227))</f>
        <v>0</v>
      </c>
      <c r="L227" t="b">
        <f>F227=G227</f>
        <v>1</v>
      </c>
    </row>
    <row r="228" spans="1:12" x14ac:dyDescent="0.2">
      <c r="A228" t="s">
        <v>230</v>
      </c>
      <c r="B228" s="1">
        <v>-4.5544781684875399</v>
      </c>
      <c r="C228" s="1">
        <v>10.0603942871093</v>
      </c>
      <c r="D228" s="1">
        <v>-2.6863596439361501</v>
      </c>
      <c r="E228" s="1">
        <v>5.7493824958801198</v>
      </c>
      <c r="F228">
        <f t="shared" si="4"/>
        <v>2</v>
      </c>
      <c r="G228" s="2">
        <f>INDEX(MATCH(TRUE,H228:K228,),0)</f>
        <v>2</v>
      </c>
      <c r="H228" t="b">
        <f>ISNUMBER(SEARCH("Antiochus", A228))</f>
        <v>0</v>
      </c>
      <c r="I228" t="b">
        <f>ISNUMBER(SEARCH("Alexander", A228))</f>
        <v>1</v>
      </c>
      <c r="J228" t="b">
        <f>ISNUMBER(SEARCH("Seleucus", A228))</f>
        <v>0</v>
      </c>
      <c r="K228" t="b">
        <f>ISNUMBER(SEARCH("Ptolemy", A228))</f>
        <v>0</v>
      </c>
      <c r="L228" t="b">
        <f>F228=G228</f>
        <v>1</v>
      </c>
    </row>
    <row r="229" spans="1:12" x14ac:dyDescent="0.2">
      <c r="A229" t="s">
        <v>231</v>
      </c>
      <c r="B229" s="1">
        <v>13.4554281234741</v>
      </c>
      <c r="C229" s="1">
        <v>-2.9047293663024898</v>
      </c>
      <c r="D229" s="1">
        <v>-0.68554103374481201</v>
      </c>
      <c r="E229" s="1">
        <v>2.9459431171417201</v>
      </c>
      <c r="F229">
        <f t="shared" si="4"/>
        <v>1</v>
      </c>
      <c r="G229" s="2">
        <f>INDEX(MATCH(TRUE,H229:K229,),0)</f>
        <v>2</v>
      </c>
      <c r="H229" t="b">
        <f>ISNUMBER(SEARCH("Antiochus", A229))</f>
        <v>0</v>
      </c>
      <c r="I229" t="b">
        <f>ISNUMBER(SEARCH("Alexander", A229))</f>
        <v>1</v>
      </c>
      <c r="J229" t="b">
        <f>ISNUMBER(SEARCH("Seleucus", A229))</f>
        <v>0</v>
      </c>
      <c r="K229" t="b">
        <f>ISNUMBER(SEARCH("Ptolemy", A229))</f>
        <v>0</v>
      </c>
      <c r="L229" t="b">
        <f>F229=G229</f>
        <v>0</v>
      </c>
    </row>
    <row r="230" spans="1:12" x14ac:dyDescent="0.2">
      <c r="A230" t="s">
        <v>232</v>
      </c>
      <c r="B230" s="1">
        <v>12.957383155822701</v>
      </c>
      <c r="C230" s="1">
        <v>-4.6468243598937899</v>
      </c>
      <c r="D230" s="1">
        <v>0.48541212081909102</v>
      </c>
      <c r="E230" s="1">
        <v>3.5605833530425999</v>
      </c>
      <c r="F230">
        <f t="shared" si="4"/>
        <v>1</v>
      </c>
      <c r="G230" s="2">
        <f>INDEX(MATCH(TRUE,H230:K230,),0)</f>
        <v>3</v>
      </c>
      <c r="H230" t="b">
        <f>ISNUMBER(SEARCH("Antiochus", A230))</f>
        <v>0</v>
      </c>
      <c r="I230" t="b">
        <f>ISNUMBER(SEARCH("Alexander", A230))</f>
        <v>0</v>
      </c>
      <c r="J230" t="b">
        <f>ISNUMBER(SEARCH("Seleucus", A230))</f>
        <v>1</v>
      </c>
      <c r="K230" t="b">
        <f>ISNUMBER(SEARCH("Ptolemy", A230))</f>
        <v>0</v>
      </c>
      <c r="L230" t="b">
        <f>F230=G230</f>
        <v>0</v>
      </c>
    </row>
    <row r="231" spans="1:12" x14ac:dyDescent="0.2">
      <c r="A231" t="s">
        <v>233</v>
      </c>
      <c r="B231" s="1">
        <v>-6.7496914863586399</v>
      </c>
      <c r="C231" s="1">
        <v>5.5942134857177699</v>
      </c>
      <c r="D231" s="1">
        <v>4.4920201301574698</v>
      </c>
      <c r="E231" s="1">
        <v>-0.66754949092864901</v>
      </c>
      <c r="F231">
        <f t="shared" si="4"/>
        <v>2</v>
      </c>
      <c r="G231" s="2">
        <f>INDEX(MATCH(TRUE,H231:K231,),0)</f>
        <v>4</v>
      </c>
      <c r="H231" t="b">
        <f>ISNUMBER(SEARCH("Antiochus", A231))</f>
        <v>0</v>
      </c>
      <c r="I231" t="b">
        <f>ISNUMBER(SEARCH("Alexander", A231))</f>
        <v>0</v>
      </c>
      <c r="J231" t="b">
        <f>ISNUMBER(SEARCH("Seleucus", A231))</f>
        <v>0</v>
      </c>
      <c r="K231" t="b">
        <f>ISNUMBER(SEARCH("Ptolemy", A231))</f>
        <v>1</v>
      </c>
      <c r="L231" t="b">
        <f>F231=G231</f>
        <v>0</v>
      </c>
    </row>
    <row r="232" spans="1:12" x14ac:dyDescent="0.2">
      <c r="A232" t="s">
        <v>234</v>
      </c>
      <c r="B232" s="1">
        <v>-0.66447705030441195</v>
      </c>
      <c r="C232" s="1">
        <v>-0.66812992095947199</v>
      </c>
      <c r="D232" s="1">
        <v>0.84102910757064797</v>
      </c>
      <c r="E232" s="1">
        <v>8.2418422698974592</v>
      </c>
      <c r="F232">
        <f t="shared" si="4"/>
        <v>4</v>
      </c>
      <c r="G232" s="2">
        <f>INDEX(MATCH(TRUE,H232:K232,),0)</f>
        <v>2</v>
      </c>
      <c r="H232" t="b">
        <f>ISNUMBER(SEARCH("Antiochus", A232))</f>
        <v>0</v>
      </c>
      <c r="I232" t="b">
        <f>ISNUMBER(SEARCH("Alexander", A232))</f>
        <v>1</v>
      </c>
      <c r="J232" t="b">
        <f>ISNUMBER(SEARCH("Seleucus", A232))</f>
        <v>0</v>
      </c>
      <c r="K232" t="b">
        <f>ISNUMBER(SEARCH("Ptolemy", A232))</f>
        <v>0</v>
      </c>
      <c r="L232" t="b">
        <f>F232=G232</f>
        <v>0</v>
      </c>
    </row>
    <row r="233" spans="1:12" x14ac:dyDescent="0.2">
      <c r="A233" t="s">
        <v>235</v>
      </c>
      <c r="B233" s="1">
        <v>-1.31678438186645</v>
      </c>
      <c r="C233" s="1">
        <v>1.3814840316772401</v>
      </c>
      <c r="D233" s="1">
        <v>-0.12825508415699</v>
      </c>
      <c r="E233" s="1">
        <v>6.21874523162841</v>
      </c>
      <c r="F233">
        <f t="shared" si="4"/>
        <v>4</v>
      </c>
      <c r="G233" s="2">
        <f>INDEX(MATCH(TRUE,H233:K233,),0)</f>
        <v>2</v>
      </c>
      <c r="H233" t="b">
        <f>ISNUMBER(SEARCH("Antiochus", A233))</f>
        <v>0</v>
      </c>
      <c r="I233" t="b">
        <f>ISNUMBER(SEARCH("Alexander", A233))</f>
        <v>1</v>
      </c>
      <c r="J233" t="b">
        <f>ISNUMBER(SEARCH("Seleucus", A233))</f>
        <v>0</v>
      </c>
      <c r="K233" t="b">
        <f>ISNUMBER(SEARCH("Ptolemy", A233))</f>
        <v>0</v>
      </c>
      <c r="L233" t="b">
        <f>F233=G233</f>
        <v>0</v>
      </c>
    </row>
    <row r="234" spans="1:12" x14ac:dyDescent="0.2">
      <c r="A234" t="s">
        <v>236</v>
      </c>
      <c r="B234" s="1">
        <v>14.828975677490201</v>
      </c>
      <c r="C234" s="1">
        <v>-5.8686828613281197</v>
      </c>
      <c r="D234" s="1">
        <v>1.6098482608795099</v>
      </c>
      <c r="E234" s="1">
        <v>-3.1046167016029299E-2</v>
      </c>
      <c r="F234">
        <f t="shared" si="4"/>
        <v>1</v>
      </c>
      <c r="G234" s="2">
        <f>INDEX(MATCH(TRUE,H234:K234,),0)</f>
        <v>2</v>
      </c>
      <c r="H234" t="b">
        <f>ISNUMBER(SEARCH("Antiochus", A234))</f>
        <v>0</v>
      </c>
      <c r="I234" t="b">
        <f>ISNUMBER(SEARCH("Alexander", A234))</f>
        <v>1</v>
      </c>
      <c r="J234" t="b">
        <f>ISNUMBER(SEARCH("Seleucus", A234))</f>
        <v>0</v>
      </c>
      <c r="K234" t="b">
        <f>ISNUMBER(SEARCH("Ptolemy", A234))</f>
        <v>0</v>
      </c>
      <c r="L234" t="b">
        <f>F234=G234</f>
        <v>0</v>
      </c>
    </row>
    <row r="235" spans="1:12" x14ac:dyDescent="0.2">
      <c r="A235" t="s">
        <v>237</v>
      </c>
      <c r="B235" s="1">
        <v>0.36369153857231101</v>
      </c>
      <c r="C235" s="1">
        <v>-9.7162923812866193</v>
      </c>
      <c r="D235" s="1">
        <v>16.3958644866943</v>
      </c>
      <c r="E235" s="1">
        <v>-6.0379314422607404</v>
      </c>
      <c r="F235">
        <f t="shared" si="4"/>
        <v>3</v>
      </c>
      <c r="G235" s="2">
        <f>INDEX(MATCH(TRUE,H235:K235,),0)</f>
        <v>2</v>
      </c>
      <c r="H235" t="b">
        <f>ISNUMBER(SEARCH("Antiochus", A235))</f>
        <v>0</v>
      </c>
      <c r="I235" t="b">
        <f>ISNUMBER(SEARCH("Alexander", A235))</f>
        <v>1</v>
      </c>
      <c r="J235" t="b">
        <f>ISNUMBER(SEARCH("Seleucus", A235))</f>
        <v>0</v>
      </c>
      <c r="K235" t="b">
        <f>ISNUMBER(SEARCH("Ptolemy", A235))</f>
        <v>0</v>
      </c>
      <c r="L235" t="b">
        <f>F235=G235</f>
        <v>0</v>
      </c>
    </row>
    <row r="236" spans="1:12" x14ac:dyDescent="0.2">
      <c r="A236" t="s">
        <v>238</v>
      </c>
      <c r="B236" s="1">
        <v>-4.7141513824462802</v>
      </c>
      <c r="C236" s="1">
        <v>8.1566181182861293</v>
      </c>
      <c r="D236" s="1">
        <v>1.2812817096710201</v>
      </c>
      <c r="E236" s="1">
        <v>-1.33813381195068</v>
      </c>
      <c r="F236">
        <f t="shared" si="4"/>
        <v>2</v>
      </c>
      <c r="G236" s="2">
        <f>INDEX(MATCH(TRUE,H236:K236,),0)</f>
        <v>1</v>
      </c>
      <c r="H236" t="b">
        <f>ISNUMBER(SEARCH("Antiochus", A236))</f>
        <v>1</v>
      </c>
      <c r="I236" t="b">
        <f>ISNUMBER(SEARCH("Alexander", A236))</f>
        <v>0</v>
      </c>
      <c r="J236" t="b">
        <f>ISNUMBER(SEARCH("Seleucus", A236))</f>
        <v>0</v>
      </c>
      <c r="K236" t="b">
        <f>ISNUMBER(SEARCH("Ptolemy", A236))</f>
        <v>0</v>
      </c>
      <c r="L236" t="b">
        <f>F236=G236</f>
        <v>0</v>
      </c>
    </row>
    <row r="237" spans="1:12" x14ac:dyDescent="0.2">
      <c r="A237" t="s">
        <v>239</v>
      </c>
      <c r="B237" s="1">
        <v>4.9938836097717196</v>
      </c>
      <c r="C237" s="1">
        <v>-0.76365566253662098</v>
      </c>
      <c r="D237" s="1">
        <v>-0.19947583973407701</v>
      </c>
      <c r="E237" s="1">
        <v>5.55083799362182</v>
      </c>
      <c r="F237">
        <f t="shared" si="4"/>
        <v>4</v>
      </c>
      <c r="G237" s="2">
        <f>INDEX(MATCH(TRUE,H237:K237,),0)</f>
        <v>1</v>
      </c>
      <c r="H237" t="b">
        <f>ISNUMBER(SEARCH("Antiochus", A237))</f>
        <v>1</v>
      </c>
      <c r="I237" t="b">
        <f>ISNUMBER(SEARCH("Alexander", A237))</f>
        <v>0</v>
      </c>
      <c r="J237" t="b">
        <f>ISNUMBER(SEARCH("Seleucus", A237))</f>
        <v>0</v>
      </c>
      <c r="K237" t="b">
        <f>ISNUMBER(SEARCH("Ptolemy", A237))</f>
        <v>0</v>
      </c>
      <c r="L237" t="b">
        <f>F237=G237</f>
        <v>0</v>
      </c>
    </row>
    <row r="238" spans="1:12" x14ac:dyDescent="0.2">
      <c r="A238" t="s">
        <v>240</v>
      </c>
      <c r="B238" s="1">
        <v>1.1155589818954399</v>
      </c>
      <c r="C238" s="1">
        <v>2.7107727527618399</v>
      </c>
      <c r="D238" s="1">
        <v>0.150537058711051</v>
      </c>
      <c r="E238" s="1">
        <v>5.2628602981567303</v>
      </c>
      <c r="F238">
        <f t="shared" si="4"/>
        <v>4</v>
      </c>
      <c r="G238" s="2">
        <f>INDEX(MATCH(TRUE,H238:K238,),0)</f>
        <v>4</v>
      </c>
      <c r="H238" t="b">
        <f>ISNUMBER(SEARCH("Antiochus", A238))</f>
        <v>0</v>
      </c>
      <c r="I238" t="b">
        <f>ISNUMBER(SEARCH("Alexander", A238))</f>
        <v>0</v>
      </c>
      <c r="J238" t="b">
        <f>ISNUMBER(SEARCH("Seleucus", A238))</f>
        <v>0</v>
      </c>
      <c r="K238" t="b">
        <f>ISNUMBER(SEARCH("Ptolemy", A238))</f>
        <v>1</v>
      </c>
      <c r="L238" t="b">
        <f>F238=G238</f>
        <v>1</v>
      </c>
    </row>
    <row r="239" spans="1:12" x14ac:dyDescent="0.2">
      <c r="A239" t="s">
        <v>241</v>
      </c>
      <c r="B239" s="1">
        <v>-5.8148522377014098</v>
      </c>
      <c r="C239" s="1">
        <v>3.5136845111846902</v>
      </c>
      <c r="D239" s="1">
        <v>2.61251181364059E-2</v>
      </c>
      <c r="E239" s="1">
        <v>10.585965156555099</v>
      </c>
      <c r="F239">
        <f t="shared" si="4"/>
        <v>4</v>
      </c>
      <c r="G239" s="2">
        <f>INDEX(MATCH(TRUE,H239:K239,),0)</f>
        <v>1</v>
      </c>
      <c r="H239" t="b">
        <f>ISNUMBER(SEARCH("Antiochus", A239))</f>
        <v>1</v>
      </c>
      <c r="I239" t="b">
        <f>ISNUMBER(SEARCH("Alexander", A239))</f>
        <v>0</v>
      </c>
      <c r="J239" t="b">
        <f>ISNUMBER(SEARCH("Seleucus", A239))</f>
        <v>0</v>
      </c>
      <c r="K239" t="b">
        <f>ISNUMBER(SEARCH("Ptolemy", A239))</f>
        <v>0</v>
      </c>
      <c r="L239" t="b">
        <f>F239=G239</f>
        <v>0</v>
      </c>
    </row>
    <row r="240" spans="1:12" x14ac:dyDescent="0.2">
      <c r="A240" t="s">
        <v>242</v>
      </c>
      <c r="B240" s="1">
        <v>4.0007920265197701</v>
      </c>
      <c r="C240" s="1">
        <v>-0.49298742413520802</v>
      </c>
      <c r="D240" s="1">
        <v>-0.47055429220199502</v>
      </c>
      <c r="E240" s="1">
        <v>5.7293791770934996</v>
      </c>
      <c r="F240">
        <f t="shared" si="4"/>
        <v>4</v>
      </c>
      <c r="G240" s="2">
        <f>INDEX(MATCH(TRUE,H240:K240,),0)</f>
        <v>3</v>
      </c>
      <c r="H240" t="b">
        <f>ISNUMBER(SEARCH("Antiochus", A240))</f>
        <v>0</v>
      </c>
      <c r="I240" t="b">
        <f>ISNUMBER(SEARCH("Alexander", A240))</f>
        <v>0</v>
      </c>
      <c r="J240" t="b">
        <f>ISNUMBER(SEARCH("Seleucus", A240))</f>
        <v>1</v>
      </c>
      <c r="K240" t="b">
        <f>ISNUMBER(SEARCH("Ptolemy", A240))</f>
        <v>0</v>
      </c>
      <c r="L240" t="b">
        <f>F240=G240</f>
        <v>0</v>
      </c>
    </row>
    <row r="241" spans="1:12" x14ac:dyDescent="0.2">
      <c r="A241" t="s">
        <v>243</v>
      </c>
      <c r="B241" s="1">
        <v>7.2632899284362704</v>
      </c>
      <c r="C241" s="1">
        <v>-3.0585484504699698</v>
      </c>
      <c r="D241" s="1">
        <v>3.77009773254394</v>
      </c>
      <c r="E241" s="1">
        <v>0.78784084320068304</v>
      </c>
      <c r="F241">
        <f t="shared" si="4"/>
        <v>1</v>
      </c>
      <c r="G241" s="2">
        <f>INDEX(MATCH(TRUE,H241:K241,),0)</f>
        <v>4</v>
      </c>
      <c r="H241" t="b">
        <f>ISNUMBER(SEARCH("Antiochus", A241))</f>
        <v>0</v>
      </c>
      <c r="I241" t="b">
        <f>ISNUMBER(SEARCH("Alexander", A241))</f>
        <v>0</v>
      </c>
      <c r="J241" t="b">
        <f>ISNUMBER(SEARCH("Seleucus", A241))</f>
        <v>0</v>
      </c>
      <c r="K241" t="b">
        <f>ISNUMBER(SEARCH("Ptolemy", A241))</f>
        <v>1</v>
      </c>
      <c r="L241" t="b">
        <f>F241=G241</f>
        <v>0</v>
      </c>
    </row>
    <row r="242" spans="1:12" x14ac:dyDescent="0.2">
      <c r="A242" t="s">
        <v>244</v>
      </c>
      <c r="B242" s="1">
        <v>-4.4332604408264098</v>
      </c>
      <c r="C242" s="1">
        <v>-5.5456047058105398</v>
      </c>
      <c r="D242" s="1">
        <v>10.321164131164499</v>
      </c>
      <c r="E242" s="1">
        <v>-0.91923040151596003</v>
      </c>
      <c r="F242">
        <f t="shared" si="4"/>
        <v>3</v>
      </c>
      <c r="G242" s="2">
        <f>INDEX(MATCH(TRUE,H242:K242,),0)</f>
        <v>3</v>
      </c>
      <c r="H242" t="b">
        <f>ISNUMBER(SEARCH("Antiochus", A242))</f>
        <v>0</v>
      </c>
      <c r="I242" t="b">
        <f>ISNUMBER(SEARCH("Alexander", A242))</f>
        <v>0</v>
      </c>
      <c r="J242" t="b">
        <f>ISNUMBER(SEARCH("Seleucus", A242))</f>
        <v>1</v>
      </c>
      <c r="K242" t="b">
        <f>ISNUMBER(SEARCH("Ptolemy", A242))</f>
        <v>0</v>
      </c>
      <c r="L242" t="b">
        <f>F242=G242</f>
        <v>1</v>
      </c>
    </row>
    <row r="243" spans="1:12" x14ac:dyDescent="0.2">
      <c r="A243" t="s">
        <v>245</v>
      </c>
      <c r="B243" s="1">
        <v>-4.9949383735656703</v>
      </c>
      <c r="C243" s="1">
        <v>-0.88704198598861606</v>
      </c>
      <c r="D243" s="1">
        <v>6.5712971687316797</v>
      </c>
      <c r="E243" s="1">
        <v>-1.26408207416534</v>
      </c>
      <c r="F243">
        <f t="shared" si="4"/>
        <v>3</v>
      </c>
      <c r="G243" s="2">
        <f>INDEX(MATCH(TRUE,H243:K243,),0)</f>
        <v>2</v>
      </c>
      <c r="H243" t="b">
        <f>ISNUMBER(SEARCH("Antiochus", A243))</f>
        <v>0</v>
      </c>
      <c r="I243" t="b">
        <f>ISNUMBER(SEARCH("Alexander", A243))</f>
        <v>1</v>
      </c>
      <c r="J243" t="b">
        <f>ISNUMBER(SEARCH("Seleucus", A243))</f>
        <v>0</v>
      </c>
      <c r="K243" t="b">
        <f>ISNUMBER(SEARCH("Ptolemy", A243))</f>
        <v>0</v>
      </c>
      <c r="L243" t="b">
        <f>F243=G243</f>
        <v>0</v>
      </c>
    </row>
    <row r="244" spans="1:12" x14ac:dyDescent="0.2">
      <c r="A244" t="s">
        <v>246</v>
      </c>
      <c r="B244" s="1">
        <v>-6.2271604537963796</v>
      </c>
      <c r="C244" s="1">
        <v>-0.34945324063300998</v>
      </c>
      <c r="D244" s="1">
        <v>6.4176859855651802</v>
      </c>
      <c r="E244" s="1">
        <v>5.47159671783447</v>
      </c>
      <c r="F244">
        <f t="shared" si="4"/>
        <v>3</v>
      </c>
      <c r="G244" s="2">
        <f>INDEX(MATCH(TRUE,H244:K244,),0)</f>
        <v>1</v>
      </c>
      <c r="H244" t="b">
        <f>ISNUMBER(SEARCH("Antiochus", A244))</f>
        <v>1</v>
      </c>
      <c r="I244" t="b">
        <f>ISNUMBER(SEARCH("Alexander", A244))</f>
        <v>0</v>
      </c>
      <c r="J244" t="b">
        <f>ISNUMBER(SEARCH("Seleucus", A244))</f>
        <v>0</v>
      </c>
      <c r="K244" t="b">
        <f>ISNUMBER(SEARCH("Ptolemy", A244))</f>
        <v>0</v>
      </c>
      <c r="L244" t="b">
        <f>F244=G244</f>
        <v>0</v>
      </c>
    </row>
    <row r="245" spans="1:12" x14ac:dyDescent="0.2">
      <c r="A245" t="s">
        <v>247</v>
      </c>
      <c r="B245" s="1">
        <v>-8.9218587875366193</v>
      </c>
      <c r="C245" s="1">
        <v>-1.6793463230132999</v>
      </c>
      <c r="D245" s="1">
        <v>9.8331537246704102</v>
      </c>
      <c r="E245" s="1">
        <v>-1.8198831081390301</v>
      </c>
      <c r="F245">
        <f t="shared" si="4"/>
        <v>3</v>
      </c>
      <c r="G245" s="2">
        <f>INDEX(MATCH(TRUE,H245:K245,),0)</f>
        <v>2</v>
      </c>
      <c r="H245" t="b">
        <f>ISNUMBER(SEARCH("Antiochus", A245))</f>
        <v>0</v>
      </c>
      <c r="I245" t="b">
        <f>ISNUMBER(SEARCH("Alexander", A245))</f>
        <v>1</v>
      </c>
      <c r="J245" t="b">
        <f>ISNUMBER(SEARCH("Seleucus", A245))</f>
        <v>0</v>
      </c>
      <c r="K245" t="b">
        <f>ISNUMBER(SEARCH("Ptolemy", A245))</f>
        <v>0</v>
      </c>
      <c r="L245" t="b">
        <f>F245=G245</f>
        <v>0</v>
      </c>
    </row>
    <row r="246" spans="1:12" x14ac:dyDescent="0.2">
      <c r="A246" t="s">
        <v>248</v>
      </c>
      <c r="B246" s="1">
        <v>4.6340794563293404</v>
      </c>
      <c r="C246" s="1">
        <v>8.1040601730346609</v>
      </c>
      <c r="D246" s="1">
        <v>-3.2675251960754301</v>
      </c>
      <c r="E246" s="1">
        <v>3.2262763977050701</v>
      </c>
      <c r="F246">
        <f t="shared" si="4"/>
        <v>2</v>
      </c>
      <c r="G246" s="2">
        <f>INDEX(MATCH(TRUE,H246:K246,),0)</f>
        <v>3</v>
      </c>
      <c r="H246" t="b">
        <f>ISNUMBER(SEARCH("Antiochus", A246))</f>
        <v>0</v>
      </c>
      <c r="I246" t="b">
        <f>ISNUMBER(SEARCH("Alexander", A246))</f>
        <v>0</v>
      </c>
      <c r="J246" t="b">
        <f>ISNUMBER(SEARCH("Seleucus", A246))</f>
        <v>1</v>
      </c>
      <c r="K246" t="b">
        <f>ISNUMBER(SEARCH("Ptolemy", A246))</f>
        <v>0</v>
      </c>
      <c r="L246" t="b">
        <f>F246=G246</f>
        <v>0</v>
      </c>
    </row>
    <row r="247" spans="1:12" x14ac:dyDescent="0.2">
      <c r="A247" t="s">
        <v>249</v>
      </c>
      <c r="B247" s="1">
        <v>8.7409448623657209</v>
      </c>
      <c r="C247" s="1">
        <v>-0.58519482612609797</v>
      </c>
      <c r="D247" s="1">
        <v>4.5049257278442303</v>
      </c>
      <c r="E247" s="1">
        <v>-1.7121490240096999</v>
      </c>
      <c r="F247">
        <f t="shared" si="4"/>
        <v>1</v>
      </c>
      <c r="G247" s="2">
        <f>INDEX(MATCH(TRUE,H247:K247,),0)</f>
        <v>2</v>
      </c>
      <c r="H247" t="b">
        <f>ISNUMBER(SEARCH("Antiochus", A247))</f>
        <v>0</v>
      </c>
      <c r="I247" t="b">
        <f>ISNUMBER(SEARCH("Alexander", A247))</f>
        <v>1</v>
      </c>
      <c r="J247" t="b">
        <f>ISNUMBER(SEARCH("Seleucus", A247))</f>
        <v>0</v>
      </c>
      <c r="K247" t="b">
        <f>ISNUMBER(SEARCH("Ptolemy", A247))</f>
        <v>0</v>
      </c>
      <c r="L247" t="b">
        <f>F247=G247</f>
        <v>0</v>
      </c>
    </row>
    <row r="248" spans="1:12" x14ac:dyDescent="0.2">
      <c r="A248" t="s">
        <v>250</v>
      </c>
      <c r="B248" s="1">
        <v>-2.6636977195739702</v>
      </c>
      <c r="C248" s="1">
        <v>3.2057609558105402</v>
      </c>
      <c r="D248" s="1">
        <v>-2.3762640953063898</v>
      </c>
      <c r="E248" s="1">
        <v>9.1365146636962802</v>
      </c>
      <c r="F248">
        <f t="shared" si="4"/>
        <v>4</v>
      </c>
      <c r="G248" s="2">
        <f>INDEX(MATCH(TRUE,H248:K248,),0)</f>
        <v>4</v>
      </c>
      <c r="H248" t="b">
        <f>ISNUMBER(SEARCH("Antiochus", A248))</f>
        <v>0</v>
      </c>
      <c r="I248" t="b">
        <f>ISNUMBER(SEARCH("Alexander", A248))</f>
        <v>0</v>
      </c>
      <c r="J248" t="b">
        <f>ISNUMBER(SEARCH("Seleucus", A248))</f>
        <v>0</v>
      </c>
      <c r="K248" t="b">
        <f>ISNUMBER(SEARCH("Ptolemy", A248))</f>
        <v>1</v>
      </c>
      <c r="L248" t="b">
        <f>F248=G248</f>
        <v>1</v>
      </c>
    </row>
    <row r="249" spans="1:12" x14ac:dyDescent="0.2">
      <c r="A249" t="s">
        <v>251</v>
      </c>
      <c r="B249" s="1">
        <v>-0.615084588527679</v>
      </c>
      <c r="C249" s="1">
        <v>10.3662710189819</v>
      </c>
      <c r="D249" s="1">
        <v>-3.5816442966461102</v>
      </c>
      <c r="E249" s="1">
        <v>5.7470822334289497</v>
      </c>
      <c r="F249">
        <f t="shared" si="4"/>
        <v>2</v>
      </c>
      <c r="G249" s="2">
        <f>INDEX(MATCH(TRUE,H249:K249,),0)</f>
        <v>1</v>
      </c>
      <c r="H249" t="b">
        <f>ISNUMBER(SEARCH("Antiochus", A249))</f>
        <v>1</v>
      </c>
      <c r="I249" t="b">
        <f>ISNUMBER(SEARCH("Alexander", A249))</f>
        <v>0</v>
      </c>
      <c r="J249" t="b">
        <f>ISNUMBER(SEARCH("Seleucus", A249))</f>
        <v>0</v>
      </c>
      <c r="K249" t="b">
        <f>ISNUMBER(SEARCH("Ptolemy", A249))</f>
        <v>0</v>
      </c>
      <c r="L249" t="b">
        <f>F249=G249</f>
        <v>0</v>
      </c>
    </row>
    <row r="250" spans="1:12" x14ac:dyDescent="0.2">
      <c r="A250" t="s">
        <v>252</v>
      </c>
      <c r="B250" s="1">
        <v>1.0638562440872099</v>
      </c>
      <c r="C250" s="1">
        <v>-8.3459224700927699</v>
      </c>
      <c r="D250" s="1">
        <v>10.470191955566399</v>
      </c>
      <c r="E250" s="1">
        <v>-0.82302367687225297</v>
      </c>
      <c r="F250">
        <f t="shared" si="4"/>
        <v>3</v>
      </c>
      <c r="G250" s="2">
        <f>INDEX(MATCH(TRUE,H250:K250,),0)</f>
        <v>2</v>
      </c>
      <c r="H250" t="b">
        <f>ISNUMBER(SEARCH("Antiochus", A250))</f>
        <v>0</v>
      </c>
      <c r="I250" t="b">
        <f>ISNUMBER(SEARCH("Alexander", A250))</f>
        <v>1</v>
      </c>
      <c r="J250" t="b">
        <f>ISNUMBER(SEARCH("Seleucus", A250))</f>
        <v>0</v>
      </c>
      <c r="K250" t="b">
        <f>ISNUMBER(SEARCH("Ptolemy", A250))</f>
        <v>0</v>
      </c>
      <c r="L250" t="b">
        <f>F250=G250</f>
        <v>0</v>
      </c>
    </row>
    <row r="251" spans="1:12" x14ac:dyDescent="0.2">
      <c r="A251" t="s">
        <v>253</v>
      </c>
      <c r="B251" s="1">
        <v>-4.0358424186706499</v>
      </c>
      <c r="C251" s="1">
        <v>6.5648770332336399</v>
      </c>
      <c r="D251" s="1">
        <v>-0.78638929128646795</v>
      </c>
      <c r="E251" s="1">
        <v>4.0560417175292898</v>
      </c>
      <c r="F251">
        <f t="shared" si="4"/>
        <v>2</v>
      </c>
      <c r="G251" s="2">
        <f>INDEX(MATCH(TRUE,H251:K251,),0)</f>
        <v>4</v>
      </c>
      <c r="H251" t="b">
        <f>ISNUMBER(SEARCH("Antiochus", A251))</f>
        <v>0</v>
      </c>
      <c r="I251" t="b">
        <f>ISNUMBER(SEARCH("Alexander", A251))</f>
        <v>0</v>
      </c>
      <c r="J251" t="b">
        <f>ISNUMBER(SEARCH("Seleucus", A251))</f>
        <v>0</v>
      </c>
      <c r="K251" t="b">
        <f>ISNUMBER(SEARCH("Ptolemy", A251))</f>
        <v>1</v>
      </c>
      <c r="L251" t="b">
        <f>F251=G251</f>
        <v>0</v>
      </c>
    </row>
    <row r="252" spans="1:12" x14ac:dyDescent="0.2">
      <c r="A252" t="s">
        <v>254</v>
      </c>
      <c r="B252" s="1">
        <v>13.043233871459901</v>
      </c>
      <c r="C252" s="1">
        <v>-4.0920457839965803</v>
      </c>
      <c r="D252" s="1">
        <v>4.0057182312011701</v>
      </c>
      <c r="E252" s="1">
        <v>0.35459038615226701</v>
      </c>
      <c r="F252">
        <f t="shared" si="4"/>
        <v>1</v>
      </c>
      <c r="G252" s="2">
        <f>INDEX(MATCH(TRUE,H252:K252,),0)</f>
        <v>4</v>
      </c>
      <c r="H252" t="b">
        <f>ISNUMBER(SEARCH("Antiochus", A252))</f>
        <v>0</v>
      </c>
      <c r="I252" t="b">
        <f>ISNUMBER(SEARCH("Alexander", A252))</f>
        <v>0</v>
      </c>
      <c r="J252" t="b">
        <f>ISNUMBER(SEARCH("Seleucus", A252))</f>
        <v>0</v>
      </c>
      <c r="K252" t="b">
        <f>ISNUMBER(SEARCH("Ptolemy", A252))</f>
        <v>1</v>
      </c>
      <c r="L252" t="b">
        <f>F252=G252</f>
        <v>0</v>
      </c>
    </row>
    <row r="253" spans="1:12" x14ac:dyDescent="0.2">
      <c r="A253" t="s">
        <v>255</v>
      </c>
      <c r="B253" s="1">
        <v>-0.55906039476394598</v>
      </c>
      <c r="C253" s="1">
        <v>-5.4598793983459402</v>
      </c>
      <c r="D253" s="1">
        <v>13.383490562438899</v>
      </c>
      <c r="E253" s="1">
        <v>-3.7688448429107599</v>
      </c>
      <c r="F253">
        <f t="shared" si="4"/>
        <v>3</v>
      </c>
      <c r="G253" s="2">
        <f>INDEX(MATCH(TRUE,H253:K253,),0)</f>
        <v>4</v>
      </c>
      <c r="H253" t="b">
        <f>ISNUMBER(SEARCH("Antiochus", A253))</f>
        <v>0</v>
      </c>
      <c r="I253" t="b">
        <f>ISNUMBER(SEARCH("Alexander", A253))</f>
        <v>0</v>
      </c>
      <c r="J253" t="b">
        <f>ISNUMBER(SEARCH("Seleucus", A253))</f>
        <v>0</v>
      </c>
      <c r="K253" t="b">
        <f>ISNUMBER(SEARCH("Ptolemy", A253))</f>
        <v>1</v>
      </c>
      <c r="L253" t="b">
        <f>F253=G253</f>
        <v>0</v>
      </c>
    </row>
    <row r="254" spans="1:12" x14ac:dyDescent="0.2">
      <c r="A254" t="s">
        <v>256</v>
      </c>
      <c r="B254" s="1">
        <v>-0.307615786790847</v>
      </c>
      <c r="C254" s="1">
        <v>-2.1985516548156698</v>
      </c>
      <c r="D254" s="1">
        <v>4.7551312446594203</v>
      </c>
      <c r="E254" s="1">
        <v>-0.19789244234561901</v>
      </c>
      <c r="F254">
        <f t="shared" si="4"/>
        <v>3</v>
      </c>
      <c r="G254" s="2">
        <f>INDEX(MATCH(TRUE,H254:K254,),0)</f>
        <v>3</v>
      </c>
      <c r="H254" t="b">
        <f>ISNUMBER(SEARCH("Antiochus", A254))</f>
        <v>0</v>
      </c>
      <c r="I254" t="b">
        <f>ISNUMBER(SEARCH("Alexander", A254))</f>
        <v>0</v>
      </c>
      <c r="J254" t="b">
        <f>ISNUMBER(SEARCH("Seleucus", A254))</f>
        <v>1</v>
      </c>
      <c r="K254" t="b">
        <f>ISNUMBER(SEARCH("Ptolemy", A254))</f>
        <v>0</v>
      </c>
      <c r="L254" t="b">
        <f>F254=G254</f>
        <v>1</v>
      </c>
    </row>
    <row r="255" spans="1:12" x14ac:dyDescent="0.2">
      <c r="A255" t="s">
        <v>257</v>
      </c>
      <c r="B255" s="1">
        <v>10.187023162841699</v>
      </c>
      <c r="C255" s="1">
        <v>-1.95446872711181</v>
      </c>
      <c r="D255" s="1">
        <v>0.90103626251220703</v>
      </c>
      <c r="E255" s="1">
        <v>0.64878273010253895</v>
      </c>
      <c r="F255">
        <f t="shared" si="4"/>
        <v>1</v>
      </c>
      <c r="G255" s="2">
        <f>INDEX(MATCH(TRUE,H255:K255,),0)</f>
        <v>4</v>
      </c>
      <c r="H255" t="b">
        <f>ISNUMBER(SEARCH("Antiochus", A255))</f>
        <v>0</v>
      </c>
      <c r="I255" t="b">
        <f>ISNUMBER(SEARCH("Alexander", A255))</f>
        <v>0</v>
      </c>
      <c r="J255" t="b">
        <f>ISNUMBER(SEARCH("Seleucus", A255))</f>
        <v>0</v>
      </c>
      <c r="K255" t="b">
        <f>ISNUMBER(SEARCH("Ptolemy", A255))</f>
        <v>1</v>
      </c>
      <c r="L255" t="b">
        <f>F255=G255</f>
        <v>0</v>
      </c>
    </row>
    <row r="256" spans="1:12" x14ac:dyDescent="0.2">
      <c r="A256" t="s">
        <v>258</v>
      </c>
      <c r="B256" s="1">
        <v>11.476351737976</v>
      </c>
      <c r="C256" s="1">
        <v>-2.48097419738769</v>
      </c>
      <c r="D256" s="1">
        <v>1.2668389081954901</v>
      </c>
      <c r="E256" s="1">
        <v>0.44620820879936202</v>
      </c>
      <c r="F256">
        <f t="shared" si="4"/>
        <v>1</v>
      </c>
      <c r="G256" s="2">
        <f>INDEX(MATCH(TRUE,H256:K256,),0)</f>
        <v>2</v>
      </c>
      <c r="H256" t="b">
        <f>ISNUMBER(SEARCH("Antiochus", A256))</f>
        <v>0</v>
      </c>
      <c r="I256" t="b">
        <f>ISNUMBER(SEARCH("Alexander", A256))</f>
        <v>1</v>
      </c>
      <c r="J256" t="b">
        <f>ISNUMBER(SEARCH("Seleucus", A256))</f>
        <v>0</v>
      </c>
      <c r="K256" t="b">
        <f>ISNUMBER(SEARCH("Ptolemy", A256))</f>
        <v>0</v>
      </c>
      <c r="L256" t="b">
        <f>F256=G256</f>
        <v>0</v>
      </c>
    </row>
    <row r="257" spans="1:12" x14ac:dyDescent="0.2">
      <c r="A257" t="s">
        <v>259</v>
      </c>
      <c r="B257" s="1">
        <v>-4.2752995491027797</v>
      </c>
      <c r="C257" s="1">
        <v>-6.3944945335388104</v>
      </c>
      <c r="D257" s="1">
        <v>10.402167320251399</v>
      </c>
      <c r="E257" s="1">
        <v>-2.0071566104888898</v>
      </c>
      <c r="F257">
        <f t="shared" si="4"/>
        <v>3</v>
      </c>
      <c r="G257" s="2">
        <f>INDEX(MATCH(TRUE,H257:K257,),0)</f>
        <v>2</v>
      </c>
      <c r="H257" t="b">
        <f>ISNUMBER(SEARCH("Antiochus", A257))</f>
        <v>0</v>
      </c>
      <c r="I257" t="b">
        <f>ISNUMBER(SEARCH("Alexander", A257))</f>
        <v>1</v>
      </c>
      <c r="J257" t="b">
        <f>ISNUMBER(SEARCH("Seleucus", A257))</f>
        <v>0</v>
      </c>
      <c r="K257" t="b">
        <f>ISNUMBER(SEARCH("Ptolemy", A257))</f>
        <v>0</v>
      </c>
      <c r="L257" t="b">
        <f>F257=G257</f>
        <v>0</v>
      </c>
    </row>
    <row r="258" spans="1:12" x14ac:dyDescent="0.2">
      <c r="A258" t="s">
        <v>260</v>
      </c>
      <c r="B258" s="1">
        <v>-3.2581717967986998</v>
      </c>
      <c r="C258" s="1">
        <v>3.9659552574157702</v>
      </c>
      <c r="D258" s="1">
        <v>-5.3100725635886097E-3</v>
      </c>
      <c r="E258" s="1">
        <v>3.1397156715393</v>
      </c>
      <c r="F258">
        <f t="shared" si="4"/>
        <v>2</v>
      </c>
      <c r="G258" s="2">
        <f>INDEX(MATCH(TRUE,H258:K258,),0)</f>
        <v>1</v>
      </c>
      <c r="H258" t="b">
        <f>ISNUMBER(SEARCH("Antiochus", A258))</f>
        <v>1</v>
      </c>
      <c r="I258" t="b">
        <f>ISNUMBER(SEARCH("Alexander", A258))</f>
        <v>0</v>
      </c>
      <c r="J258" t="b">
        <f>ISNUMBER(SEARCH("Seleucus", A258))</f>
        <v>0</v>
      </c>
      <c r="K258" t="b">
        <f>ISNUMBER(SEARCH("Ptolemy", A258))</f>
        <v>0</v>
      </c>
      <c r="L258" t="b">
        <f>F258=G258</f>
        <v>0</v>
      </c>
    </row>
    <row r="259" spans="1:12" x14ac:dyDescent="0.2">
      <c r="A259" t="s">
        <v>261</v>
      </c>
      <c r="B259" s="1">
        <v>10.426312446594199</v>
      </c>
      <c r="C259" s="1">
        <v>-4.6514296531677202</v>
      </c>
      <c r="D259" s="1">
        <v>3.49790287017822</v>
      </c>
      <c r="E259" s="1">
        <v>7.29229301214218E-2</v>
      </c>
      <c r="F259">
        <f t="shared" ref="F259:F322" si="5">INDEX(MATCH(MAX(B259:E259),B259:E259,),0)</f>
        <v>1</v>
      </c>
      <c r="G259" s="2">
        <f>INDEX(MATCH(TRUE,H259:K259,),0)</f>
        <v>4</v>
      </c>
      <c r="H259" t="b">
        <f>ISNUMBER(SEARCH("Antiochus", A259))</f>
        <v>0</v>
      </c>
      <c r="I259" t="b">
        <f>ISNUMBER(SEARCH("Alexander", A259))</f>
        <v>0</v>
      </c>
      <c r="J259" t="b">
        <f>ISNUMBER(SEARCH("Seleucus", A259))</f>
        <v>0</v>
      </c>
      <c r="K259" t="b">
        <f>ISNUMBER(SEARCH("Ptolemy", A259))</f>
        <v>1</v>
      </c>
      <c r="L259" t="b">
        <f>F259=G259</f>
        <v>0</v>
      </c>
    </row>
    <row r="260" spans="1:12" x14ac:dyDescent="0.2">
      <c r="A260" t="s">
        <v>262</v>
      </c>
      <c r="B260" s="1">
        <v>-6.2778477668762198</v>
      </c>
      <c r="C260" s="1">
        <v>2.1965765953063898</v>
      </c>
      <c r="D260" s="1">
        <v>4.0737524032592702</v>
      </c>
      <c r="E260" s="1">
        <v>6.3432261347770594E-2</v>
      </c>
      <c r="F260">
        <f t="shared" si="5"/>
        <v>3</v>
      </c>
      <c r="G260" s="2">
        <f>INDEX(MATCH(TRUE,H260:K260,),0)</f>
        <v>3</v>
      </c>
      <c r="H260" t="b">
        <f>ISNUMBER(SEARCH("Antiochus", A260))</f>
        <v>0</v>
      </c>
      <c r="I260" t="b">
        <f>ISNUMBER(SEARCH("Alexander", A260))</f>
        <v>0</v>
      </c>
      <c r="J260" t="b">
        <f>ISNUMBER(SEARCH("Seleucus", A260))</f>
        <v>1</v>
      </c>
      <c r="K260" t="b">
        <f>ISNUMBER(SEARCH("Ptolemy", A260))</f>
        <v>0</v>
      </c>
      <c r="L260" t="b">
        <f>F260=G260</f>
        <v>1</v>
      </c>
    </row>
    <row r="261" spans="1:12" x14ac:dyDescent="0.2">
      <c r="A261" t="s">
        <v>263</v>
      </c>
      <c r="B261" s="1">
        <v>7.2216687202453604</v>
      </c>
      <c r="C261" s="1">
        <v>2.7528452873229901</v>
      </c>
      <c r="D261" s="1">
        <v>1.10958695411682</v>
      </c>
      <c r="E261" s="1">
        <v>1.5135805606842001</v>
      </c>
      <c r="F261">
        <f t="shared" si="5"/>
        <v>1</v>
      </c>
      <c r="G261" s="2">
        <f>INDEX(MATCH(TRUE,H261:K261,),0)</f>
        <v>2</v>
      </c>
      <c r="H261" t="b">
        <f>ISNUMBER(SEARCH("Antiochus", A261))</f>
        <v>0</v>
      </c>
      <c r="I261" t="b">
        <f>ISNUMBER(SEARCH("Alexander", A261))</f>
        <v>1</v>
      </c>
      <c r="J261" t="b">
        <f>ISNUMBER(SEARCH("Seleucus", A261))</f>
        <v>0</v>
      </c>
      <c r="K261" t="b">
        <f>ISNUMBER(SEARCH("Ptolemy", A261))</f>
        <v>0</v>
      </c>
      <c r="L261" t="b">
        <f>F261=G261</f>
        <v>0</v>
      </c>
    </row>
    <row r="262" spans="1:12" x14ac:dyDescent="0.2">
      <c r="A262" t="s">
        <v>264</v>
      </c>
      <c r="B262" s="1">
        <v>-4.8415818214416504</v>
      </c>
      <c r="C262" s="1">
        <v>10.925244331359799</v>
      </c>
      <c r="D262" s="1">
        <v>-3.4193687438964799</v>
      </c>
      <c r="E262" s="1">
        <v>3.49557304382324</v>
      </c>
      <c r="F262">
        <f t="shared" si="5"/>
        <v>2</v>
      </c>
      <c r="G262" s="2">
        <f>INDEX(MATCH(TRUE,H262:K262,),0)</f>
        <v>1</v>
      </c>
      <c r="H262" t="b">
        <f>ISNUMBER(SEARCH("Antiochus", A262))</f>
        <v>1</v>
      </c>
      <c r="I262" t="b">
        <f>ISNUMBER(SEARCH("Alexander", A262))</f>
        <v>0</v>
      </c>
      <c r="J262" t="b">
        <f>ISNUMBER(SEARCH("Seleucus", A262))</f>
        <v>0</v>
      </c>
      <c r="K262" t="b">
        <f>ISNUMBER(SEARCH("Ptolemy", A262))</f>
        <v>0</v>
      </c>
      <c r="L262" t="b">
        <f>F262=G262</f>
        <v>0</v>
      </c>
    </row>
    <row r="263" spans="1:12" x14ac:dyDescent="0.2">
      <c r="A263" t="s">
        <v>265</v>
      </c>
      <c r="B263" s="1">
        <v>-4.5502610206604004</v>
      </c>
      <c r="C263" s="1">
        <v>8.8412961959838796</v>
      </c>
      <c r="D263" s="1">
        <v>-3.2035059928893999</v>
      </c>
      <c r="E263" s="1">
        <v>7.0726027488708398</v>
      </c>
      <c r="F263">
        <f t="shared" si="5"/>
        <v>2</v>
      </c>
      <c r="G263" s="2">
        <f>INDEX(MATCH(TRUE,H263:K263,),0)</f>
        <v>4</v>
      </c>
      <c r="H263" t="b">
        <f>ISNUMBER(SEARCH("Antiochus", A263))</f>
        <v>0</v>
      </c>
      <c r="I263" t="b">
        <f>ISNUMBER(SEARCH("Alexander", A263))</f>
        <v>0</v>
      </c>
      <c r="J263" t="b">
        <f>ISNUMBER(SEARCH("Seleucus", A263))</f>
        <v>0</v>
      </c>
      <c r="K263" t="b">
        <f>ISNUMBER(SEARCH("Ptolemy", A263))</f>
        <v>1</v>
      </c>
      <c r="L263" t="b">
        <f>F263=G263</f>
        <v>0</v>
      </c>
    </row>
    <row r="264" spans="1:12" x14ac:dyDescent="0.2">
      <c r="A264" t="s">
        <v>266</v>
      </c>
      <c r="B264" s="1">
        <v>5.3822150230407697</v>
      </c>
      <c r="C264" s="1">
        <v>0.28675672411918601</v>
      </c>
      <c r="D264" s="1">
        <v>2.4714109897613499</v>
      </c>
      <c r="E264" s="1">
        <v>2.9501454830169598</v>
      </c>
      <c r="F264">
        <f t="shared" si="5"/>
        <v>1</v>
      </c>
      <c r="G264" s="2">
        <f>INDEX(MATCH(TRUE,H264:K264,),0)</f>
        <v>1</v>
      </c>
      <c r="H264" t="b">
        <f>ISNUMBER(SEARCH("Antiochus", A264))</f>
        <v>1</v>
      </c>
      <c r="I264" t="b">
        <f>ISNUMBER(SEARCH("Alexander", A264))</f>
        <v>0</v>
      </c>
      <c r="J264" t="b">
        <f>ISNUMBER(SEARCH("Seleucus", A264))</f>
        <v>0</v>
      </c>
      <c r="K264" t="b">
        <f>ISNUMBER(SEARCH("Ptolemy", A264))</f>
        <v>0</v>
      </c>
      <c r="L264" t="b">
        <f>F264=G264</f>
        <v>1</v>
      </c>
    </row>
    <row r="265" spans="1:12" x14ac:dyDescent="0.2">
      <c r="A265" t="s">
        <v>267</v>
      </c>
      <c r="B265" s="1">
        <v>-7.2404532432556099</v>
      </c>
      <c r="C265" s="1">
        <v>5.4937896728515598</v>
      </c>
      <c r="D265" s="1">
        <v>2.7359807491302401</v>
      </c>
      <c r="E265" s="1">
        <v>5.3576149940490696</v>
      </c>
      <c r="F265">
        <f t="shared" si="5"/>
        <v>2</v>
      </c>
      <c r="G265" s="2">
        <f>INDEX(MATCH(TRUE,H265:K265,),0)</f>
        <v>2</v>
      </c>
      <c r="H265" t="b">
        <f>ISNUMBER(SEARCH("Antiochus", A265))</f>
        <v>0</v>
      </c>
      <c r="I265" t="b">
        <f>ISNUMBER(SEARCH("Alexander", A265))</f>
        <v>1</v>
      </c>
      <c r="J265" t="b">
        <f>ISNUMBER(SEARCH("Seleucus", A265))</f>
        <v>0</v>
      </c>
      <c r="K265" t="b">
        <f>ISNUMBER(SEARCH("Ptolemy", A265))</f>
        <v>0</v>
      </c>
      <c r="L265" t="b">
        <f>F265=G265</f>
        <v>1</v>
      </c>
    </row>
    <row r="266" spans="1:12" x14ac:dyDescent="0.2">
      <c r="A266" t="s">
        <v>268</v>
      </c>
      <c r="B266" s="1">
        <v>1.42938327789306</v>
      </c>
      <c r="C266" s="1">
        <v>4.8559365272521902</v>
      </c>
      <c r="D266" s="1">
        <v>-2.1571526527404701</v>
      </c>
      <c r="E266" s="1">
        <v>4.3882632255554102</v>
      </c>
      <c r="F266">
        <f t="shared" si="5"/>
        <v>2</v>
      </c>
      <c r="G266" s="2">
        <f>INDEX(MATCH(TRUE,H266:K266,),0)</f>
        <v>1</v>
      </c>
      <c r="H266" t="b">
        <f>ISNUMBER(SEARCH("Antiochus", A266))</f>
        <v>1</v>
      </c>
      <c r="I266" t="b">
        <f>ISNUMBER(SEARCH("Alexander", A266))</f>
        <v>0</v>
      </c>
      <c r="J266" t="b">
        <f>ISNUMBER(SEARCH("Seleucus", A266))</f>
        <v>0</v>
      </c>
      <c r="K266" t="b">
        <f>ISNUMBER(SEARCH("Ptolemy", A266))</f>
        <v>0</v>
      </c>
      <c r="L266" t="b">
        <f>F266=G266</f>
        <v>0</v>
      </c>
    </row>
    <row r="267" spans="1:12" x14ac:dyDescent="0.2">
      <c r="A267" t="s">
        <v>269</v>
      </c>
      <c r="B267" s="1">
        <v>-1.4073973894119201</v>
      </c>
      <c r="C267" s="1">
        <v>4.8940715789794904</v>
      </c>
      <c r="D267" s="1">
        <v>-2.51279544830322</v>
      </c>
      <c r="E267" s="1">
        <v>6.3824138641357404</v>
      </c>
      <c r="F267">
        <f t="shared" si="5"/>
        <v>4</v>
      </c>
      <c r="G267" s="2">
        <f>INDEX(MATCH(TRUE,H267:K267,),0)</f>
        <v>3</v>
      </c>
      <c r="H267" t="b">
        <f>ISNUMBER(SEARCH("Antiochus", A267))</f>
        <v>0</v>
      </c>
      <c r="I267" t="b">
        <f>ISNUMBER(SEARCH("Alexander", A267))</f>
        <v>0</v>
      </c>
      <c r="J267" t="b">
        <f>ISNUMBER(SEARCH("Seleucus", A267))</f>
        <v>1</v>
      </c>
      <c r="K267" t="b">
        <f>ISNUMBER(SEARCH("Ptolemy", A267))</f>
        <v>0</v>
      </c>
      <c r="L267" t="b">
        <f>F267=G267</f>
        <v>0</v>
      </c>
    </row>
    <row r="268" spans="1:12" x14ac:dyDescent="0.2">
      <c r="A268" t="s">
        <v>270</v>
      </c>
      <c r="B268" s="1">
        <v>8.2270936965942294</v>
      </c>
      <c r="C268" s="1">
        <v>-2.67860651016235</v>
      </c>
      <c r="D268" s="1">
        <v>2.8949677944183301</v>
      </c>
      <c r="E268" s="1">
        <v>2.18022608757019</v>
      </c>
      <c r="F268">
        <f t="shared" si="5"/>
        <v>1</v>
      </c>
      <c r="G268" s="2">
        <f>INDEX(MATCH(TRUE,H268:K268,),0)</f>
        <v>4</v>
      </c>
      <c r="H268" t="b">
        <f>ISNUMBER(SEARCH("Antiochus", A268))</f>
        <v>0</v>
      </c>
      <c r="I268" t="b">
        <f>ISNUMBER(SEARCH("Alexander", A268))</f>
        <v>0</v>
      </c>
      <c r="J268" t="b">
        <f>ISNUMBER(SEARCH("Seleucus", A268))</f>
        <v>0</v>
      </c>
      <c r="K268" t="b">
        <f>ISNUMBER(SEARCH("Ptolemy", A268))</f>
        <v>1</v>
      </c>
      <c r="L268" t="b">
        <f>F268=G268</f>
        <v>0</v>
      </c>
    </row>
    <row r="269" spans="1:12" x14ac:dyDescent="0.2">
      <c r="A269" t="s">
        <v>271</v>
      </c>
      <c r="B269" s="1">
        <v>-7.2462649345397896</v>
      </c>
      <c r="C269" s="1">
        <v>-3.0628952980041499</v>
      </c>
      <c r="D269" s="1">
        <v>8.5131464004516602</v>
      </c>
      <c r="E269" s="1">
        <v>1.8046299219131401</v>
      </c>
      <c r="F269">
        <f t="shared" si="5"/>
        <v>3</v>
      </c>
      <c r="G269" s="2">
        <f>INDEX(MATCH(TRUE,H269:K269,),0)</f>
        <v>3</v>
      </c>
      <c r="H269" t="b">
        <f>ISNUMBER(SEARCH("Antiochus", A269))</f>
        <v>0</v>
      </c>
      <c r="I269" t="b">
        <f>ISNUMBER(SEARCH("Alexander", A269))</f>
        <v>0</v>
      </c>
      <c r="J269" t="b">
        <f>ISNUMBER(SEARCH("Seleucus", A269))</f>
        <v>1</v>
      </c>
      <c r="K269" t="b">
        <f>ISNUMBER(SEARCH("Ptolemy", A269))</f>
        <v>0</v>
      </c>
      <c r="L269" t="b">
        <f>F269=G269</f>
        <v>1</v>
      </c>
    </row>
    <row r="270" spans="1:12" x14ac:dyDescent="0.2">
      <c r="A270" t="s">
        <v>272</v>
      </c>
      <c r="B270" s="1">
        <v>2.36506843566894</v>
      </c>
      <c r="C270" s="1">
        <v>2.9636240005493102</v>
      </c>
      <c r="D270" s="1">
        <v>-2.9748458862304599</v>
      </c>
      <c r="E270" s="1">
        <v>5.6946897506713796</v>
      </c>
      <c r="F270">
        <f t="shared" si="5"/>
        <v>4</v>
      </c>
      <c r="G270" s="2">
        <f>INDEX(MATCH(TRUE,H270:K270,),0)</f>
        <v>1</v>
      </c>
      <c r="H270" t="b">
        <f>ISNUMBER(SEARCH("Antiochus", A270))</f>
        <v>1</v>
      </c>
      <c r="I270" t="b">
        <f>ISNUMBER(SEARCH("Alexander", A270))</f>
        <v>0</v>
      </c>
      <c r="J270" t="b">
        <f>ISNUMBER(SEARCH("Seleucus", A270))</f>
        <v>0</v>
      </c>
      <c r="K270" t="b">
        <f>ISNUMBER(SEARCH("Ptolemy", A270))</f>
        <v>0</v>
      </c>
      <c r="L270" t="b">
        <f>F270=G270</f>
        <v>0</v>
      </c>
    </row>
    <row r="271" spans="1:12" x14ac:dyDescent="0.2">
      <c r="A271" t="s">
        <v>273</v>
      </c>
      <c r="B271" s="1">
        <v>-3.5844407081603999</v>
      </c>
      <c r="C271" s="1">
        <v>-4.4924020767211896</v>
      </c>
      <c r="D271" s="1">
        <v>10.051118850708001</v>
      </c>
      <c r="E271" s="1">
        <v>-3.38382792472839</v>
      </c>
      <c r="F271">
        <f t="shared" si="5"/>
        <v>3</v>
      </c>
      <c r="G271" s="2">
        <f>INDEX(MATCH(TRUE,H271:K271,),0)</f>
        <v>3</v>
      </c>
      <c r="H271" t="b">
        <f>ISNUMBER(SEARCH("Antiochus", A271))</f>
        <v>0</v>
      </c>
      <c r="I271" t="b">
        <f>ISNUMBER(SEARCH("Alexander", A271))</f>
        <v>0</v>
      </c>
      <c r="J271" t="b">
        <f>ISNUMBER(SEARCH("Seleucus", A271))</f>
        <v>1</v>
      </c>
      <c r="K271" t="b">
        <f>ISNUMBER(SEARCH("Ptolemy", A271))</f>
        <v>0</v>
      </c>
      <c r="L271" t="b">
        <f>F271=G271</f>
        <v>1</v>
      </c>
    </row>
    <row r="272" spans="1:12" x14ac:dyDescent="0.2">
      <c r="A272" t="s">
        <v>274</v>
      </c>
      <c r="B272" s="1">
        <v>-6.8061108589172301</v>
      </c>
      <c r="C272" s="1">
        <v>-1.32315814495086</v>
      </c>
      <c r="D272" s="1">
        <v>6.0555663108825604</v>
      </c>
      <c r="E272" s="1">
        <v>0.51443904638290405</v>
      </c>
      <c r="F272">
        <f t="shared" si="5"/>
        <v>3</v>
      </c>
      <c r="G272" s="2">
        <f>INDEX(MATCH(TRUE,H272:K272,),0)</f>
        <v>1</v>
      </c>
      <c r="H272" t="b">
        <f>ISNUMBER(SEARCH("Antiochus", A272))</f>
        <v>1</v>
      </c>
      <c r="I272" t="b">
        <f>ISNUMBER(SEARCH("Alexander", A272))</f>
        <v>0</v>
      </c>
      <c r="J272" t="b">
        <f>ISNUMBER(SEARCH("Seleucus", A272))</f>
        <v>0</v>
      </c>
      <c r="K272" t="b">
        <f>ISNUMBER(SEARCH("Ptolemy", A272))</f>
        <v>0</v>
      </c>
      <c r="L272" t="b">
        <f>F272=G272</f>
        <v>0</v>
      </c>
    </row>
    <row r="273" spans="1:12" x14ac:dyDescent="0.2">
      <c r="A273" t="s">
        <v>275</v>
      </c>
      <c r="B273" s="1">
        <v>-8.8375225067138601</v>
      </c>
      <c r="C273" s="1">
        <v>-0.791129291057586</v>
      </c>
      <c r="D273" s="1">
        <v>10.633617401123001</v>
      </c>
      <c r="E273" s="1">
        <v>-4.2101588249206499</v>
      </c>
      <c r="F273">
        <f t="shared" si="5"/>
        <v>3</v>
      </c>
      <c r="G273" s="2">
        <f>INDEX(MATCH(TRUE,H273:K273,),0)</f>
        <v>4</v>
      </c>
      <c r="H273" t="b">
        <f>ISNUMBER(SEARCH("Antiochus", A273))</f>
        <v>0</v>
      </c>
      <c r="I273" t="b">
        <f>ISNUMBER(SEARCH("Alexander", A273))</f>
        <v>0</v>
      </c>
      <c r="J273" t="b">
        <f>ISNUMBER(SEARCH("Seleucus", A273))</f>
        <v>0</v>
      </c>
      <c r="K273" t="b">
        <f>ISNUMBER(SEARCH("Ptolemy", A273))</f>
        <v>1</v>
      </c>
      <c r="L273" t="b">
        <f>F273=G273</f>
        <v>0</v>
      </c>
    </row>
    <row r="274" spans="1:12" x14ac:dyDescent="0.2">
      <c r="A274" t="s">
        <v>276</v>
      </c>
      <c r="B274" s="1">
        <v>3.5175437927246</v>
      </c>
      <c r="C274" s="1">
        <v>-2.9750373363494802</v>
      </c>
      <c r="D274" s="1">
        <v>6.3695616722106898</v>
      </c>
      <c r="E274" s="1">
        <v>-1.91213834285736</v>
      </c>
      <c r="F274">
        <f t="shared" si="5"/>
        <v>3</v>
      </c>
      <c r="G274" s="2">
        <f>INDEX(MATCH(TRUE,H274:K274,),0)</f>
        <v>3</v>
      </c>
      <c r="H274" t="b">
        <f>ISNUMBER(SEARCH("Antiochus", A274))</f>
        <v>0</v>
      </c>
      <c r="I274" t="b">
        <f>ISNUMBER(SEARCH("Alexander", A274))</f>
        <v>0</v>
      </c>
      <c r="J274" t="b">
        <f>ISNUMBER(SEARCH("Seleucus", A274))</f>
        <v>1</v>
      </c>
      <c r="K274" t="b">
        <f>ISNUMBER(SEARCH("Ptolemy", A274))</f>
        <v>0</v>
      </c>
      <c r="L274" t="b">
        <f>F274=G274</f>
        <v>1</v>
      </c>
    </row>
    <row r="275" spans="1:12" x14ac:dyDescent="0.2">
      <c r="A275" t="s">
        <v>277</v>
      </c>
      <c r="B275" s="1">
        <v>-10.716707229614199</v>
      </c>
      <c r="C275" s="1">
        <v>10.486059188842701</v>
      </c>
      <c r="D275" s="1">
        <v>-0.64102143049240101</v>
      </c>
      <c r="E275" s="1">
        <v>7.0764517784118599</v>
      </c>
      <c r="F275">
        <f t="shared" si="5"/>
        <v>2</v>
      </c>
      <c r="G275" s="2">
        <f>INDEX(MATCH(TRUE,H275:K275,),0)</f>
        <v>4</v>
      </c>
      <c r="H275" t="b">
        <f>ISNUMBER(SEARCH("Antiochus", A275))</f>
        <v>0</v>
      </c>
      <c r="I275" t="b">
        <f>ISNUMBER(SEARCH("Alexander", A275))</f>
        <v>0</v>
      </c>
      <c r="J275" t="b">
        <f>ISNUMBER(SEARCH("Seleucus", A275))</f>
        <v>0</v>
      </c>
      <c r="K275" t="b">
        <f>ISNUMBER(SEARCH("Ptolemy", A275))</f>
        <v>1</v>
      </c>
      <c r="L275" t="b">
        <f>F275=G275</f>
        <v>0</v>
      </c>
    </row>
    <row r="276" spans="1:12" x14ac:dyDescent="0.2">
      <c r="A276" t="s">
        <v>278</v>
      </c>
      <c r="B276" s="1">
        <v>-8.6217699050903303</v>
      </c>
      <c r="C276" s="1">
        <v>11.0794658660888</v>
      </c>
      <c r="D276" s="1">
        <v>2.6537640094757</v>
      </c>
      <c r="E276" s="1">
        <v>-0.99634373188018699</v>
      </c>
      <c r="F276">
        <f t="shared" si="5"/>
        <v>2</v>
      </c>
      <c r="G276" s="2">
        <f>INDEX(MATCH(TRUE,H276:K276,),0)</f>
        <v>3</v>
      </c>
      <c r="H276" t="b">
        <f>ISNUMBER(SEARCH("Antiochus", A276))</f>
        <v>0</v>
      </c>
      <c r="I276" t="b">
        <f>ISNUMBER(SEARCH("Alexander", A276))</f>
        <v>0</v>
      </c>
      <c r="J276" t="b">
        <f>ISNUMBER(SEARCH("Seleucus", A276))</f>
        <v>1</v>
      </c>
      <c r="K276" t="b">
        <f>ISNUMBER(SEARCH("Ptolemy", A276))</f>
        <v>0</v>
      </c>
      <c r="L276" t="b">
        <f>F276=G276</f>
        <v>0</v>
      </c>
    </row>
    <row r="277" spans="1:12" x14ac:dyDescent="0.2">
      <c r="A277" t="s">
        <v>279</v>
      </c>
      <c r="B277" s="1">
        <v>-1.65973985195159</v>
      </c>
      <c r="C277" s="1">
        <v>3.2462685108184801</v>
      </c>
      <c r="D277" s="1">
        <v>1.1951264142990099</v>
      </c>
      <c r="E277" s="1">
        <v>6.3764991760253897</v>
      </c>
      <c r="F277">
        <f t="shared" si="5"/>
        <v>4</v>
      </c>
      <c r="G277" s="2">
        <f>INDEX(MATCH(TRUE,H277:K277,),0)</f>
        <v>2</v>
      </c>
      <c r="H277" t="b">
        <f>ISNUMBER(SEARCH("Antiochus", A277))</f>
        <v>0</v>
      </c>
      <c r="I277" t="b">
        <f>ISNUMBER(SEARCH("Alexander", A277))</f>
        <v>1</v>
      </c>
      <c r="J277" t="b">
        <f>ISNUMBER(SEARCH("Seleucus", A277))</f>
        <v>0</v>
      </c>
      <c r="K277" t="b">
        <f>ISNUMBER(SEARCH("Ptolemy", A277))</f>
        <v>0</v>
      </c>
      <c r="L277" t="b">
        <f>F277=G277</f>
        <v>0</v>
      </c>
    </row>
    <row r="278" spans="1:12" x14ac:dyDescent="0.2">
      <c r="A278" t="s">
        <v>280</v>
      </c>
      <c r="B278" s="1">
        <v>6.1990790367126403</v>
      </c>
      <c r="C278" s="1">
        <v>6.3478202819824201</v>
      </c>
      <c r="D278" s="1">
        <v>-1.6006768941879199</v>
      </c>
      <c r="E278" s="1">
        <v>3.1231811046600302</v>
      </c>
      <c r="F278">
        <f t="shared" si="5"/>
        <v>2</v>
      </c>
      <c r="G278" s="2">
        <f>INDEX(MATCH(TRUE,H278:K278,),0)</f>
        <v>4</v>
      </c>
      <c r="H278" t="b">
        <f>ISNUMBER(SEARCH("Antiochus", A278))</f>
        <v>0</v>
      </c>
      <c r="I278" t="b">
        <f>ISNUMBER(SEARCH("Alexander", A278))</f>
        <v>0</v>
      </c>
      <c r="J278" t="b">
        <f>ISNUMBER(SEARCH("Seleucus", A278))</f>
        <v>0</v>
      </c>
      <c r="K278" t="b">
        <f>ISNUMBER(SEARCH("Ptolemy", A278))</f>
        <v>1</v>
      </c>
      <c r="L278" t="b">
        <f>F278=G278</f>
        <v>0</v>
      </c>
    </row>
    <row r="279" spans="1:12" x14ac:dyDescent="0.2">
      <c r="A279" t="s">
        <v>281</v>
      </c>
      <c r="B279" s="1">
        <v>-0.71895641088485696</v>
      </c>
      <c r="C279" s="1">
        <v>3.0973591804504301</v>
      </c>
      <c r="D279" s="1">
        <v>-1.40579426288604</v>
      </c>
      <c r="E279" s="1">
        <v>8.7081947326660103</v>
      </c>
      <c r="F279">
        <f t="shared" si="5"/>
        <v>4</v>
      </c>
      <c r="G279" s="2">
        <f>INDEX(MATCH(TRUE,H279:K279,),0)</f>
        <v>2</v>
      </c>
      <c r="H279" t="b">
        <f>ISNUMBER(SEARCH("Antiochus", A279))</f>
        <v>0</v>
      </c>
      <c r="I279" t="b">
        <f>ISNUMBER(SEARCH("Alexander", A279))</f>
        <v>1</v>
      </c>
      <c r="J279" t="b">
        <f>ISNUMBER(SEARCH("Seleucus", A279))</f>
        <v>0</v>
      </c>
      <c r="K279" t="b">
        <f>ISNUMBER(SEARCH("Ptolemy", A279))</f>
        <v>0</v>
      </c>
      <c r="L279" t="b">
        <f>F279=G279</f>
        <v>0</v>
      </c>
    </row>
    <row r="280" spans="1:12" x14ac:dyDescent="0.2">
      <c r="A280" t="s">
        <v>282</v>
      </c>
      <c r="B280" s="1">
        <v>-0.14948444068431799</v>
      </c>
      <c r="C280" s="1">
        <v>2.70225524902343</v>
      </c>
      <c r="D280" s="1">
        <v>-2.7201800346374498</v>
      </c>
      <c r="E280" s="1">
        <v>10.717581748962401</v>
      </c>
      <c r="F280">
        <f t="shared" si="5"/>
        <v>4</v>
      </c>
      <c r="G280" s="2">
        <f>INDEX(MATCH(TRUE,H280:K280,),0)</f>
        <v>4</v>
      </c>
      <c r="H280" t="b">
        <f>ISNUMBER(SEARCH("Antiochus", A280))</f>
        <v>0</v>
      </c>
      <c r="I280" t="b">
        <f>ISNUMBER(SEARCH("Alexander", A280))</f>
        <v>0</v>
      </c>
      <c r="J280" t="b">
        <f>ISNUMBER(SEARCH("Seleucus", A280))</f>
        <v>0</v>
      </c>
      <c r="K280" t="b">
        <f>ISNUMBER(SEARCH("Ptolemy", A280))</f>
        <v>1</v>
      </c>
      <c r="L280" t="b">
        <f>F280=G280</f>
        <v>1</v>
      </c>
    </row>
    <row r="281" spans="1:12" x14ac:dyDescent="0.2">
      <c r="A281" t="s">
        <v>283</v>
      </c>
      <c r="B281" s="1">
        <v>-10.9544553756713</v>
      </c>
      <c r="C281" s="1">
        <v>0.17462532222270899</v>
      </c>
      <c r="D281" s="1">
        <v>6.2324638366699201</v>
      </c>
      <c r="E281" s="1">
        <v>2.9391896724700901</v>
      </c>
      <c r="F281">
        <f t="shared" si="5"/>
        <v>3</v>
      </c>
      <c r="G281" s="2">
        <f>INDEX(MATCH(TRUE,H281:K281,),0)</f>
        <v>1</v>
      </c>
      <c r="H281" t="b">
        <f>ISNUMBER(SEARCH("Antiochus", A281))</f>
        <v>1</v>
      </c>
      <c r="I281" t="b">
        <f>ISNUMBER(SEARCH("Alexander", A281))</f>
        <v>0</v>
      </c>
      <c r="J281" t="b">
        <f>ISNUMBER(SEARCH("Seleucus", A281))</f>
        <v>0</v>
      </c>
      <c r="K281" t="b">
        <f>ISNUMBER(SEARCH("Ptolemy", A281))</f>
        <v>0</v>
      </c>
      <c r="L281" t="b">
        <f>F281=G281</f>
        <v>0</v>
      </c>
    </row>
    <row r="282" spans="1:12" x14ac:dyDescent="0.2">
      <c r="A282" t="s">
        <v>284</v>
      </c>
      <c r="B282" s="1">
        <v>11.777167320251399</v>
      </c>
      <c r="C282" s="1">
        <v>-7.6341671943664497</v>
      </c>
      <c r="D282" s="1">
        <v>-4.2833521962165798E-2</v>
      </c>
      <c r="E282" s="1">
        <v>8.3791007995605398</v>
      </c>
      <c r="F282">
        <f t="shared" si="5"/>
        <v>1</v>
      </c>
      <c r="G282" s="2">
        <f>INDEX(MATCH(TRUE,H282:K282,),0)</f>
        <v>1</v>
      </c>
      <c r="H282" t="b">
        <f>ISNUMBER(SEARCH("Antiochus", A282))</f>
        <v>1</v>
      </c>
      <c r="I282" t="b">
        <f>ISNUMBER(SEARCH("Alexander", A282))</f>
        <v>0</v>
      </c>
      <c r="J282" t="b">
        <f>ISNUMBER(SEARCH("Seleucus", A282))</f>
        <v>0</v>
      </c>
      <c r="K282" t="b">
        <f>ISNUMBER(SEARCH("Ptolemy", A282))</f>
        <v>0</v>
      </c>
      <c r="L282" t="b">
        <f>F282=G282</f>
        <v>1</v>
      </c>
    </row>
    <row r="283" spans="1:12" x14ac:dyDescent="0.2">
      <c r="A283" t="s">
        <v>285</v>
      </c>
      <c r="B283" s="1">
        <v>5.26134729385375</v>
      </c>
      <c r="C283" s="1">
        <v>4.1460251808166504</v>
      </c>
      <c r="D283" s="1">
        <v>4.2062954902648899</v>
      </c>
      <c r="E283" s="1">
        <v>-3.1380360126495299</v>
      </c>
      <c r="F283">
        <f t="shared" si="5"/>
        <v>1</v>
      </c>
      <c r="G283" s="2">
        <f>INDEX(MATCH(TRUE,H283:K283,),0)</f>
        <v>4</v>
      </c>
      <c r="H283" t="b">
        <f>ISNUMBER(SEARCH("Antiochus", A283))</f>
        <v>0</v>
      </c>
      <c r="I283" t="b">
        <f>ISNUMBER(SEARCH("Alexander", A283))</f>
        <v>0</v>
      </c>
      <c r="J283" t="b">
        <f>ISNUMBER(SEARCH("Seleucus", A283))</f>
        <v>0</v>
      </c>
      <c r="K283" t="b">
        <f>ISNUMBER(SEARCH("Ptolemy", A283))</f>
        <v>1</v>
      </c>
      <c r="L283" t="b">
        <f>F283=G283</f>
        <v>0</v>
      </c>
    </row>
    <row r="284" spans="1:12" x14ac:dyDescent="0.2">
      <c r="A284" t="s">
        <v>286</v>
      </c>
      <c r="B284" s="1">
        <v>-4.0873889923095703</v>
      </c>
      <c r="C284" s="1">
        <v>7.8885750770568803</v>
      </c>
      <c r="D284" s="1">
        <v>-3.6289503574371298</v>
      </c>
      <c r="E284" s="1">
        <v>7.2792901992797798</v>
      </c>
      <c r="F284">
        <f t="shared" si="5"/>
        <v>2</v>
      </c>
      <c r="G284" s="2">
        <f>INDEX(MATCH(TRUE,H284:K284,),0)</f>
        <v>4</v>
      </c>
      <c r="H284" t="b">
        <f>ISNUMBER(SEARCH("Antiochus", A284))</f>
        <v>0</v>
      </c>
      <c r="I284" t="b">
        <f>ISNUMBER(SEARCH("Alexander", A284))</f>
        <v>0</v>
      </c>
      <c r="J284" t="b">
        <f>ISNUMBER(SEARCH("Seleucus", A284))</f>
        <v>0</v>
      </c>
      <c r="K284" t="b">
        <f>ISNUMBER(SEARCH("Ptolemy", A284))</f>
        <v>1</v>
      </c>
      <c r="L284" t="b">
        <f>F284=G284</f>
        <v>0</v>
      </c>
    </row>
    <row r="285" spans="1:12" x14ac:dyDescent="0.2">
      <c r="A285" t="s">
        <v>287</v>
      </c>
      <c r="B285" s="1">
        <v>-2.6820883750915501</v>
      </c>
      <c r="C285" s="1">
        <v>6.5317006111145002</v>
      </c>
      <c r="D285" s="1">
        <v>-0.50953489542007402</v>
      </c>
      <c r="E285" s="1">
        <v>0.20842157304286901</v>
      </c>
      <c r="F285">
        <f t="shared" si="5"/>
        <v>2</v>
      </c>
      <c r="G285" s="2">
        <f>INDEX(MATCH(TRUE,H285:K285,),0)</f>
        <v>2</v>
      </c>
      <c r="H285" t="b">
        <f>ISNUMBER(SEARCH("Antiochus", A285))</f>
        <v>0</v>
      </c>
      <c r="I285" t="b">
        <f>ISNUMBER(SEARCH("Alexander", A285))</f>
        <v>1</v>
      </c>
      <c r="J285" t="b">
        <f>ISNUMBER(SEARCH("Seleucus", A285))</f>
        <v>0</v>
      </c>
      <c r="K285" t="b">
        <f>ISNUMBER(SEARCH("Ptolemy", A285))</f>
        <v>0</v>
      </c>
      <c r="L285" t="b">
        <f>F285=G285</f>
        <v>1</v>
      </c>
    </row>
    <row r="286" spans="1:12" x14ac:dyDescent="0.2">
      <c r="A286" t="s">
        <v>288</v>
      </c>
      <c r="B286" s="1">
        <v>-0.62862420082092196</v>
      </c>
      <c r="C286" s="1">
        <v>-2.7102131843566801</v>
      </c>
      <c r="D286" s="1">
        <v>6.2898364067077601</v>
      </c>
      <c r="E286" s="1">
        <v>-2.4202132225036599</v>
      </c>
      <c r="F286">
        <f t="shared" si="5"/>
        <v>3</v>
      </c>
      <c r="G286" s="2">
        <f>INDEX(MATCH(TRUE,H286:K286,),0)</f>
        <v>4</v>
      </c>
      <c r="H286" t="b">
        <f>ISNUMBER(SEARCH("Antiochus", A286))</f>
        <v>0</v>
      </c>
      <c r="I286" t="b">
        <f>ISNUMBER(SEARCH("Alexander", A286))</f>
        <v>0</v>
      </c>
      <c r="J286" t="b">
        <f>ISNUMBER(SEARCH("Seleucus", A286))</f>
        <v>0</v>
      </c>
      <c r="K286" t="b">
        <f>ISNUMBER(SEARCH("Ptolemy", A286))</f>
        <v>1</v>
      </c>
      <c r="L286" t="b">
        <f>F286=G286</f>
        <v>0</v>
      </c>
    </row>
    <row r="287" spans="1:12" x14ac:dyDescent="0.2">
      <c r="A287" t="s">
        <v>289</v>
      </c>
      <c r="B287" s="1">
        <v>19.342451095581001</v>
      </c>
      <c r="C287" s="1">
        <v>-4.6252532005309996</v>
      </c>
      <c r="D287" s="1">
        <v>-9.2616453766822801E-2</v>
      </c>
      <c r="E287" s="1">
        <v>1.09776282310485</v>
      </c>
      <c r="F287">
        <f t="shared" si="5"/>
        <v>1</v>
      </c>
      <c r="G287" s="2">
        <f>INDEX(MATCH(TRUE,H287:K287,),0)</f>
        <v>1</v>
      </c>
      <c r="H287" t="b">
        <f>ISNUMBER(SEARCH("Antiochus", A287))</f>
        <v>1</v>
      </c>
      <c r="I287" t="b">
        <f>ISNUMBER(SEARCH("Alexander", A287))</f>
        <v>0</v>
      </c>
      <c r="J287" t="b">
        <f>ISNUMBER(SEARCH("Seleucus", A287))</f>
        <v>0</v>
      </c>
      <c r="K287" t="b">
        <f>ISNUMBER(SEARCH("Ptolemy", A287))</f>
        <v>0</v>
      </c>
      <c r="L287" t="b">
        <f>F287=G287</f>
        <v>1</v>
      </c>
    </row>
    <row r="288" spans="1:12" x14ac:dyDescent="0.2">
      <c r="A288" t="s">
        <v>290</v>
      </c>
      <c r="B288" s="1">
        <v>-1.23834335803985</v>
      </c>
      <c r="C288" s="1">
        <v>5.4826588630676198</v>
      </c>
      <c r="D288" s="1">
        <v>-2.3965396881103498</v>
      </c>
      <c r="E288" s="1">
        <v>4.7166967391967702</v>
      </c>
      <c r="F288">
        <f t="shared" si="5"/>
        <v>2</v>
      </c>
      <c r="G288" s="2">
        <f>INDEX(MATCH(TRUE,H288:K288,),0)</f>
        <v>3</v>
      </c>
      <c r="H288" t="b">
        <f>ISNUMBER(SEARCH("Antiochus", A288))</f>
        <v>0</v>
      </c>
      <c r="I288" t="b">
        <f>ISNUMBER(SEARCH("Alexander", A288))</f>
        <v>0</v>
      </c>
      <c r="J288" t="b">
        <f>ISNUMBER(SEARCH("Seleucus", A288))</f>
        <v>1</v>
      </c>
      <c r="K288" t="b">
        <f>ISNUMBER(SEARCH("Ptolemy", A288))</f>
        <v>0</v>
      </c>
      <c r="L288" t="b">
        <f>F288=G288</f>
        <v>0</v>
      </c>
    </row>
    <row r="289" spans="1:12" x14ac:dyDescent="0.2">
      <c r="A289" t="s">
        <v>291</v>
      </c>
      <c r="B289" s="1">
        <v>-2.78662729263305</v>
      </c>
      <c r="C289" s="1">
        <v>-0.40266361832618702</v>
      </c>
      <c r="D289" s="1">
        <v>5.5988564491271902</v>
      </c>
      <c r="E289" s="1">
        <v>-2.0546467304229701</v>
      </c>
      <c r="F289">
        <f t="shared" si="5"/>
        <v>3</v>
      </c>
      <c r="G289" s="2">
        <f>INDEX(MATCH(TRUE,H289:K289,),0)</f>
        <v>3</v>
      </c>
      <c r="H289" t="b">
        <f>ISNUMBER(SEARCH("Antiochus", A289))</f>
        <v>0</v>
      </c>
      <c r="I289" t="b">
        <f>ISNUMBER(SEARCH("Alexander", A289))</f>
        <v>0</v>
      </c>
      <c r="J289" t="b">
        <f>ISNUMBER(SEARCH("Seleucus", A289))</f>
        <v>1</v>
      </c>
      <c r="K289" t="b">
        <f>ISNUMBER(SEARCH("Ptolemy", A289))</f>
        <v>0</v>
      </c>
      <c r="L289" t="b">
        <f>F289=G289</f>
        <v>1</v>
      </c>
    </row>
    <row r="290" spans="1:12" x14ac:dyDescent="0.2">
      <c r="A290" t="s">
        <v>292</v>
      </c>
      <c r="B290" s="1">
        <v>-4.6283440589904696</v>
      </c>
      <c r="C290" s="1">
        <v>13.103589057922299</v>
      </c>
      <c r="D290" s="1">
        <v>-5.10436487197875</v>
      </c>
      <c r="E290" s="1">
        <v>7.2145462036132804</v>
      </c>
      <c r="F290">
        <f t="shared" si="5"/>
        <v>2</v>
      </c>
      <c r="G290" s="2">
        <f>INDEX(MATCH(TRUE,H290:K290,),0)</f>
        <v>2</v>
      </c>
      <c r="H290" t="b">
        <f>ISNUMBER(SEARCH("Antiochus", A290))</f>
        <v>0</v>
      </c>
      <c r="I290" t="b">
        <f>ISNUMBER(SEARCH("Alexander", A290))</f>
        <v>1</v>
      </c>
      <c r="J290" t="b">
        <f>ISNUMBER(SEARCH("Seleucus", A290))</f>
        <v>0</v>
      </c>
      <c r="K290" t="b">
        <f>ISNUMBER(SEARCH("Ptolemy", A290))</f>
        <v>0</v>
      </c>
      <c r="L290" t="b">
        <f>F290=G290</f>
        <v>1</v>
      </c>
    </row>
    <row r="291" spans="1:12" x14ac:dyDescent="0.2">
      <c r="A291" t="s">
        <v>293</v>
      </c>
      <c r="B291" s="1">
        <v>-1.1014999151229801</v>
      </c>
      <c r="C291" s="1">
        <v>-5.4418401718139604</v>
      </c>
      <c r="D291" s="1">
        <v>6.6058363914489702</v>
      </c>
      <c r="E291" s="1">
        <v>0.78670001029968195</v>
      </c>
      <c r="F291">
        <f t="shared" si="5"/>
        <v>3</v>
      </c>
      <c r="G291" s="2">
        <f>INDEX(MATCH(TRUE,H291:K291,),0)</f>
        <v>3</v>
      </c>
      <c r="H291" t="b">
        <f>ISNUMBER(SEARCH("Antiochus", A291))</f>
        <v>0</v>
      </c>
      <c r="I291" t="b">
        <f>ISNUMBER(SEARCH("Alexander", A291))</f>
        <v>0</v>
      </c>
      <c r="J291" t="b">
        <f>ISNUMBER(SEARCH("Seleucus", A291))</f>
        <v>1</v>
      </c>
      <c r="K291" t="b">
        <f>ISNUMBER(SEARCH("Ptolemy", A291))</f>
        <v>0</v>
      </c>
      <c r="L291" t="b">
        <f>F291=G291</f>
        <v>1</v>
      </c>
    </row>
    <row r="292" spans="1:12" x14ac:dyDescent="0.2">
      <c r="A292" t="s">
        <v>294</v>
      </c>
      <c r="B292" s="1">
        <v>-3.7405302524566602</v>
      </c>
      <c r="C292" s="1">
        <v>8.9308042526245099</v>
      </c>
      <c r="D292" s="1">
        <v>-2.6554830074310298</v>
      </c>
      <c r="E292" s="1">
        <v>1.4843162298202499</v>
      </c>
      <c r="F292">
        <f t="shared" si="5"/>
        <v>2</v>
      </c>
      <c r="G292" s="2">
        <f>INDEX(MATCH(TRUE,H292:K292,),0)</f>
        <v>1</v>
      </c>
      <c r="H292" t="b">
        <f>ISNUMBER(SEARCH("Antiochus", A292))</f>
        <v>1</v>
      </c>
      <c r="I292" t="b">
        <f>ISNUMBER(SEARCH("Alexander", A292))</f>
        <v>0</v>
      </c>
      <c r="J292" t="b">
        <f>ISNUMBER(SEARCH("Seleucus", A292))</f>
        <v>0</v>
      </c>
      <c r="K292" t="b">
        <f>ISNUMBER(SEARCH("Ptolemy", A292))</f>
        <v>0</v>
      </c>
      <c r="L292" t="b">
        <f>F292=G292</f>
        <v>0</v>
      </c>
    </row>
    <row r="293" spans="1:12" x14ac:dyDescent="0.2">
      <c r="A293" t="s">
        <v>295</v>
      </c>
      <c r="B293" s="1">
        <v>-8.4324569702148402</v>
      </c>
      <c r="C293" s="1">
        <v>-3.8397693634033199</v>
      </c>
      <c r="D293" s="1">
        <v>11.1448163986206</v>
      </c>
      <c r="E293" s="1">
        <v>-2.6432509422302202</v>
      </c>
      <c r="F293">
        <f t="shared" si="5"/>
        <v>3</v>
      </c>
      <c r="G293" s="2">
        <f>INDEX(MATCH(TRUE,H293:K293,),0)</f>
        <v>3</v>
      </c>
      <c r="H293" t="b">
        <f>ISNUMBER(SEARCH("Antiochus", A293))</f>
        <v>0</v>
      </c>
      <c r="I293" t="b">
        <f>ISNUMBER(SEARCH("Alexander", A293))</f>
        <v>0</v>
      </c>
      <c r="J293" t="b">
        <f>ISNUMBER(SEARCH("Seleucus", A293))</f>
        <v>1</v>
      </c>
      <c r="K293" t="b">
        <f>ISNUMBER(SEARCH("Ptolemy", A293))</f>
        <v>0</v>
      </c>
      <c r="L293" t="b">
        <f>F293=G293</f>
        <v>1</v>
      </c>
    </row>
    <row r="294" spans="1:12" x14ac:dyDescent="0.2">
      <c r="A294" t="s">
        <v>296</v>
      </c>
      <c r="B294" s="1">
        <v>-7.92366218566894</v>
      </c>
      <c r="C294" s="1">
        <v>1.37007308006286</v>
      </c>
      <c r="D294" s="1">
        <v>9.0568294525146396</v>
      </c>
      <c r="E294" s="1">
        <v>-3.9703185558318999</v>
      </c>
      <c r="F294">
        <f t="shared" si="5"/>
        <v>3</v>
      </c>
      <c r="G294" s="2">
        <f>INDEX(MATCH(TRUE,H294:K294,),0)</f>
        <v>3</v>
      </c>
      <c r="H294" t="b">
        <f>ISNUMBER(SEARCH("Antiochus", A294))</f>
        <v>0</v>
      </c>
      <c r="I294" t="b">
        <f>ISNUMBER(SEARCH("Alexander", A294))</f>
        <v>0</v>
      </c>
      <c r="J294" t="b">
        <f>ISNUMBER(SEARCH("Seleucus", A294))</f>
        <v>1</v>
      </c>
      <c r="K294" t="b">
        <f>ISNUMBER(SEARCH("Ptolemy", A294))</f>
        <v>0</v>
      </c>
      <c r="L294" t="b">
        <f>F294=G294</f>
        <v>1</v>
      </c>
    </row>
    <row r="295" spans="1:12" x14ac:dyDescent="0.2">
      <c r="A295" t="s">
        <v>297</v>
      </c>
      <c r="B295" s="1">
        <v>-4.8083405494689897</v>
      </c>
      <c r="C295" s="1">
        <v>2.5245585441589302</v>
      </c>
      <c r="D295" s="1">
        <v>0.95501488447189298</v>
      </c>
      <c r="E295" s="1">
        <v>6.1724076271057102</v>
      </c>
      <c r="F295">
        <f t="shared" si="5"/>
        <v>4</v>
      </c>
      <c r="G295" s="2">
        <f>INDEX(MATCH(TRUE,H295:K295,),0)</f>
        <v>3</v>
      </c>
      <c r="H295" t="b">
        <f>ISNUMBER(SEARCH("Antiochus", A295))</f>
        <v>0</v>
      </c>
      <c r="I295" t="b">
        <f>ISNUMBER(SEARCH("Alexander", A295))</f>
        <v>0</v>
      </c>
      <c r="J295" t="b">
        <f>ISNUMBER(SEARCH("Seleucus", A295))</f>
        <v>1</v>
      </c>
      <c r="K295" t="b">
        <f>ISNUMBER(SEARCH("Ptolemy", A295))</f>
        <v>0</v>
      </c>
      <c r="L295" t="b">
        <f>F295=G295</f>
        <v>0</v>
      </c>
    </row>
    <row r="296" spans="1:12" x14ac:dyDescent="0.2">
      <c r="A296" t="s">
        <v>298</v>
      </c>
      <c r="B296" s="1">
        <v>-6.5267152786254803</v>
      </c>
      <c r="C296" s="1">
        <v>8.4945268630981392</v>
      </c>
      <c r="D296" s="1">
        <v>-0.98235601186752297</v>
      </c>
      <c r="E296" s="1">
        <v>5.6833639144897399</v>
      </c>
      <c r="F296">
        <f t="shared" si="5"/>
        <v>2</v>
      </c>
      <c r="G296" s="2">
        <f>INDEX(MATCH(TRUE,H296:K296,),0)</f>
        <v>2</v>
      </c>
      <c r="H296" t="b">
        <f>ISNUMBER(SEARCH("Antiochus", A296))</f>
        <v>0</v>
      </c>
      <c r="I296" t="b">
        <f>ISNUMBER(SEARCH("Alexander", A296))</f>
        <v>1</v>
      </c>
      <c r="J296" t="b">
        <f>ISNUMBER(SEARCH("Seleucus", A296))</f>
        <v>0</v>
      </c>
      <c r="K296" t="b">
        <f>ISNUMBER(SEARCH("Ptolemy", A296))</f>
        <v>0</v>
      </c>
      <c r="L296" t="b">
        <f>F296=G296</f>
        <v>1</v>
      </c>
    </row>
    <row r="297" spans="1:12" x14ac:dyDescent="0.2">
      <c r="A297" t="s">
        <v>299</v>
      </c>
      <c r="B297" s="1">
        <v>-6.4838218688964799</v>
      </c>
      <c r="C297" s="1">
        <v>5.4719738960266104</v>
      </c>
      <c r="D297" s="1">
        <v>-0.62578469514846802</v>
      </c>
      <c r="E297" s="1">
        <v>6.0214986801147399</v>
      </c>
      <c r="F297">
        <f t="shared" si="5"/>
        <v>4</v>
      </c>
      <c r="G297" s="2">
        <f>INDEX(MATCH(TRUE,H297:K297,),0)</f>
        <v>4</v>
      </c>
      <c r="H297" t="b">
        <f>ISNUMBER(SEARCH("Antiochus", A297))</f>
        <v>0</v>
      </c>
      <c r="I297" t="b">
        <f>ISNUMBER(SEARCH("Alexander", A297))</f>
        <v>0</v>
      </c>
      <c r="J297" t="b">
        <f>ISNUMBER(SEARCH("Seleucus", A297))</f>
        <v>0</v>
      </c>
      <c r="K297" t="b">
        <f>ISNUMBER(SEARCH("Ptolemy", A297))</f>
        <v>1</v>
      </c>
      <c r="L297" t="b">
        <f>F297=G297</f>
        <v>1</v>
      </c>
    </row>
    <row r="298" spans="1:12" x14ac:dyDescent="0.2">
      <c r="A298" t="s">
        <v>300</v>
      </c>
      <c r="B298" s="1">
        <v>-1.3990721702575599</v>
      </c>
      <c r="C298" s="1">
        <v>-4.0189733505248997</v>
      </c>
      <c r="D298" s="1">
        <v>9.4340457916259695</v>
      </c>
      <c r="E298" s="1">
        <v>-1.28871965408325</v>
      </c>
      <c r="F298">
        <f t="shared" si="5"/>
        <v>3</v>
      </c>
      <c r="G298" s="2">
        <f>INDEX(MATCH(TRUE,H298:K298,),0)</f>
        <v>4</v>
      </c>
      <c r="H298" t="b">
        <f>ISNUMBER(SEARCH("Antiochus", A298))</f>
        <v>0</v>
      </c>
      <c r="I298" t="b">
        <f>ISNUMBER(SEARCH("Alexander", A298))</f>
        <v>0</v>
      </c>
      <c r="J298" t="b">
        <f>ISNUMBER(SEARCH("Seleucus", A298))</f>
        <v>0</v>
      </c>
      <c r="K298" t="b">
        <f>ISNUMBER(SEARCH("Ptolemy", A298))</f>
        <v>1</v>
      </c>
      <c r="L298" t="b">
        <f>F298=G298</f>
        <v>0</v>
      </c>
    </row>
    <row r="299" spans="1:12" x14ac:dyDescent="0.2">
      <c r="A299" t="s">
        <v>301</v>
      </c>
      <c r="B299" s="1">
        <v>3.9960823059082</v>
      </c>
      <c r="C299" s="1">
        <v>-6.9194893836975</v>
      </c>
      <c r="D299" s="1">
        <v>6.7207732200622496</v>
      </c>
      <c r="E299" s="1">
        <v>1.3501732349395701</v>
      </c>
      <c r="F299">
        <f t="shared" si="5"/>
        <v>3</v>
      </c>
      <c r="G299" s="2">
        <f>INDEX(MATCH(TRUE,H299:K299,),0)</f>
        <v>4</v>
      </c>
      <c r="H299" t="b">
        <f>ISNUMBER(SEARCH("Antiochus", A299))</f>
        <v>0</v>
      </c>
      <c r="I299" t="b">
        <f>ISNUMBER(SEARCH("Alexander", A299))</f>
        <v>0</v>
      </c>
      <c r="J299" t="b">
        <f>ISNUMBER(SEARCH("Seleucus", A299))</f>
        <v>0</v>
      </c>
      <c r="K299" t="b">
        <f>ISNUMBER(SEARCH("Ptolemy", A299))</f>
        <v>1</v>
      </c>
      <c r="L299" t="b">
        <f>F299=G299</f>
        <v>0</v>
      </c>
    </row>
    <row r="300" spans="1:12" x14ac:dyDescent="0.2">
      <c r="A300" t="s">
        <v>302</v>
      </c>
      <c r="B300" s="1">
        <v>14.0384149551391</v>
      </c>
      <c r="C300" s="1">
        <v>-3.39752101898193</v>
      </c>
      <c r="D300" s="1">
        <v>1.7494246959686199</v>
      </c>
      <c r="E300" s="1">
        <v>-1.7978200912475499</v>
      </c>
      <c r="F300">
        <f t="shared" si="5"/>
        <v>1</v>
      </c>
      <c r="G300" s="2">
        <f>INDEX(MATCH(TRUE,H300:K300,),0)</f>
        <v>1</v>
      </c>
      <c r="H300" t="b">
        <f>ISNUMBER(SEARCH("Antiochus", A300))</f>
        <v>1</v>
      </c>
      <c r="I300" t="b">
        <f>ISNUMBER(SEARCH("Alexander", A300))</f>
        <v>0</v>
      </c>
      <c r="J300" t="b">
        <f>ISNUMBER(SEARCH("Seleucus", A300))</f>
        <v>0</v>
      </c>
      <c r="K300" t="b">
        <f>ISNUMBER(SEARCH("Ptolemy", A300))</f>
        <v>0</v>
      </c>
      <c r="L300" t="b">
        <f>F300=G300</f>
        <v>1</v>
      </c>
    </row>
    <row r="301" spans="1:12" x14ac:dyDescent="0.2">
      <c r="A301" t="s">
        <v>303</v>
      </c>
      <c r="B301" s="1">
        <v>-5.4669728279113698</v>
      </c>
      <c r="C301" s="1">
        <v>3.7649216651916499</v>
      </c>
      <c r="D301" s="1">
        <v>1.71135818958282</v>
      </c>
      <c r="E301" s="1">
        <v>5.9815025329589799</v>
      </c>
      <c r="F301">
        <f t="shared" si="5"/>
        <v>4</v>
      </c>
      <c r="G301" s="2">
        <f>INDEX(MATCH(TRUE,H301:K301,),0)</f>
        <v>4</v>
      </c>
      <c r="H301" t="b">
        <f>ISNUMBER(SEARCH("Antiochus", A301))</f>
        <v>0</v>
      </c>
      <c r="I301" t="b">
        <f>ISNUMBER(SEARCH("Alexander", A301))</f>
        <v>0</v>
      </c>
      <c r="J301" t="b">
        <f>ISNUMBER(SEARCH("Seleucus", A301))</f>
        <v>0</v>
      </c>
      <c r="K301" t="b">
        <f>ISNUMBER(SEARCH("Ptolemy", A301))</f>
        <v>1</v>
      </c>
      <c r="L301" t="b">
        <f>F301=G301</f>
        <v>1</v>
      </c>
    </row>
    <row r="302" spans="1:12" x14ac:dyDescent="0.2">
      <c r="A302" t="s">
        <v>304</v>
      </c>
      <c r="B302" s="1">
        <v>-6.7213945388793901</v>
      </c>
      <c r="C302" s="1">
        <v>-3.59108138084411</v>
      </c>
      <c r="D302" s="1">
        <v>8.6884622573852504</v>
      </c>
      <c r="E302" s="1">
        <v>-0.99230289459228505</v>
      </c>
      <c r="F302">
        <f t="shared" si="5"/>
        <v>3</v>
      </c>
      <c r="G302" s="2">
        <f>INDEX(MATCH(TRUE,H302:K302,),0)</f>
        <v>2</v>
      </c>
      <c r="H302" t="b">
        <f>ISNUMBER(SEARCH("Antiochus", A302))</f>
        <v>0</v>
      </c>
      <c r="I302" t="b">
        <f>ISNUMBER(SEARCH("Alexander", A302))</f>
        <v>1</v>
      </c>
      <c r="J302" t="b">
        <f>ISNUMBER(SEARCH("Seleucus", A302))</f>
        <v>0</v>
      </c>
      <c r="K302" t="b">
        <f>ISNUMBER(SEARCH("Ptolemy", A302))</f>
        <v>0</v>
      </c>
      <c r="L302" t="b">
        <f>F302=G302</f>
        <v>0</v>
      </c>
    </row>
    <row r="303" spans="1:12" x14ac:dyDescent="0.2">
      <c r="A303" t="s">
        <v>305</v>
      </c>
      <c r="B303" s="1">
        <v>4.0715136528015101</v>
      </c>
      <c r="C303" s="1">
        <v>5.3416218757629297</v>
      </c>
      <c r="D303" s="1">
        <v>-1.0568033456802299</v>
      </c>
      <c r="E303" s="1">
        <v>0.751592516899108</v>
      </c>
      <c r="F303">
        <f t="shared" si="5"/>
        <v>2</v>
      </c>
      <c r="G303" s="2">
        <f>INDEX(MATCH(TRUE,H303:K303,),0)</f>
        <v>1</v>
      </c>
      <c r="H303" t="b">
        <f>ISNUMBER(SEARCH("Antiochus", A303))</f>
        <v>1</v>
      </c>
      <c r="I303" t="b">
        <f>ISNUMBER(SEARCH("Alexander", A303))</f>
        <v>0</v>
      </c>
      <c r="J303" t="b">
        <f>ISNUMBER(SEARCH("Seleucus", A303))</f>
        <v>0</v>
      </c>
      <c r="K303" t="b">
        <f>ISNUMBER(SEARCH("Ptolemy", A303))</f>
        <v>0</v>
      </c>
      <c r="L303" t="b">
        <f>F303=G303</f>
        <v>0</v>
      </c>
    </row>
    <row r="304" spans="1:12" x14ac:dyDescent="0.2">
      <c r="A304" t="s">
        <v>306</v>
      </c>
      <c r="B304" s="1">
        <v>7.6608695983886701</v>
      </c>
      <c r="C304" s="1">
        <v>1.5748689174652</v>
      </c>
      <c r="D304" s="1">
        <v>-4.25559282302856</v>
      </c>
      <c r="E304" s="1">
        <v>8.67506504058837</v>
      </c>
      <c r="F304">
        <f t="shared" si="5"/>
        <v>4</v>
      </c>
      <c r="G304" s="2">
        <f>INDEX(MATCH(TRUE,H304:K304,),0)</f>
        <v>1</v>
      </c>
      <c r="H304" t="b">
        <f>ISNUMBER(SEARCH("Antiochus", A304))</f>
        <v>1</v>
      </c>
      <c r="I304" t="b">
        <f>ISNUMBER(SEARCH("Alexander", A304))</f>
        <v>0</v>
      </c>
      <c r="J304" t="b">
        <f>ISNUMBER(SEARCH("Seleucus", A304))</f>
        <v>0</v>
      </c>
      <c r="K304" t="b">
        <f>ISNUMBER(SEARCH("Ptolemy", A304))</f>
        <v>0</v>
      </c>
      <c r="L304" t="b">
        <f>F304=G304</f>
        <v>0</v>
      </c>
    </row>
    <row r="305" spans="1:12" x14ac:dyDescent="0.2">
      <c r="A305" t="s">
        <v>307</v>
      </c>
      <c r="B305" s="1">
        <v>-2.1486389636993399</v>
      </c>
      <c r="C305" s="1">
        <v>8.5200996398925692</v>
      </c>
      <c r="D305" s="1">
        <v>-3.4588239192962602</v>
      </c>
      <c r="E305" s="1">
        <v>3.7782430648803702</v>
      </c>
      <c r="F305">
        <f t="shared" si="5"/>
        <v>2</v>
      </c>
      <c r="G305" s="2">
        <f>INDEX(MATCH(TRUE,H305:K305,),0)</f>
        <v>4</v>
      </c>
      <c r="H305" t="b">
        <f>ISNUMBER(SEARCH("Antiochus", A305))</f>
        <v>0</v>
      </c>
      <c r="I305" t="b">
        <f>ISNUMBER(SEARCH("Alexander", A305))</f>
        <v>0</v>
      </c>
      <c r="J305" t="b">
        <f>ISNUMBER(SEARCH("Seleucus", A305))</f>
        <v>0</v>
      </c>
      <c r="K305" t="b">
        <f>ISNUMBER(SEARCH("Ptolemy", A305))</f>
        <v>1</v>
      </c>
      <c r="L305" t="b">
        <f>F305=G305</f>
        <v>0</v>
      </c>
    </row>
    <row r="306" spans="1:12" x14ac:dyDescent="0.2">
      <c r="A306" t="s">
        <v>308</v>
      </c>
      <c r="B306" s="1">
        <v>-5.4368910789489702</v>
      </c>
      <c r="C306" s="1">
        <v>13.091732025146401</v>
      </c>
      <c r="D306" s="1">
        <v>-3.7710480690002401</v>
      </c>
      <c r="E306" s="1">
        <v>3.3367903232574401</v>
      </c>
      <c r="F306">
        <f t="shared" si="5"/>
        <v>2</v>
      </c>
      <c r="G306" s="2">
        <f>INDEX(MATCH(TRUE,H306:K306,),0)</f>
        <v>4</v>
      </c>
      <c r="H306" t="b">
        <f>ISNUMBER(SEARCH("Antiochus", A306))</f>
        <v>0</v>
      </c>
      <c r="I306" t="b">
        <f>ISNUMBER(SEARCH("Alexander", A306))</f>
        <v>0</v>
      </c>
      <c r="J306" t="b">
        <f>ISNUMBER(SEARCH("Seleucus", A306))</f>
        <v>0</v>
      </c>
      <c r="K306" t="b">
        <f>ISNUMBER(SEARCH("Ptolemy", A306))</f>
        <v>1</v>
      </c>
      <c r="L306" t="b">
        <f>F306=G306</f>
        <v>0</v>
      </c>
    </row>
    <row r="307" spans="1:12" x14ac:dyDescent="0.2">
      <c r="A307" t="s">
        <v>309</v>
      </c>
      <c r="B307" s="1">
        <v>7.23038625717163</v>
      </c>
      <c r="C307" s="1">
        <v>4.5452284812927202</v>
      </c>
      <c r="D307" s="1">
        <v>-5.3713650703430096</v>
      </c>
      <c r="E307" s="1">
        <v>4.77015924453735</v>
      </c>
      <c r="F307">
        <f t="shared" si="5"/>
        <v>1</v>
      </c>
      <c r="G307" s="2">
        <f>INDEX(MATCH(TRUE,H307:K307,),0)</f>
        <v>4</v>
      </c>
      <c r="H307" t="b">
        <f>ISNUMBER(SEARCH("Antiochus", A307))</f>
        <v>0</v>
      </c>
      <c r="I307" t="b">
        <f>ISNUMBER(SEARCH("Alexander", A307))</f>
        <v>0</v>
      </c>
      <c r="J307" t="b">
        <f>ISNUMBER(SEARCH("Seleucus", A307))</f>
        <v>0</v>
      </c>
      <c r="K307" t="b">
        <f>ISNUMBER(SEARCH("Ptolemy", A307))</f>
        <v>1</v>
      </c>
      <c r="L307" t="b">
        <f>F307=G307</f>
        <v>0</v>
      </c>
    </row>
    <row r="308" spans="1:12" x14ac:dyDescent="0.2">
      <c r="A308" t="s">
        <v>310</v>
      </c>
      <c r="B308" s="1">
        <v>-6.1643071174621502</v>
      </c>
      <c r="C308" s="1">
        <v>10.914696693420399</v>
      </c>
      <c r="D308" s="1">
        <v>-1.9335190057754501</v>
      </c>
      <c r="E308" s="1">
        <v>2.2354345321655198</v>
      </c>
      <c r="F308">
        <f t="shared" si="5"/>
        <v>2</v>
      </c>
      <c r="G308" s="2">
        <f>INDEX(MATCH(TRUE,H308:K308,),0)</f>
        <v>2</v>
      </c>
      <c r="H308" t="b">
        <f>ISNUMBER(SEARCH("Antiochus", A308))</f>
        <v>0</v>
      </c>
      <c r="I308" t="b">
        <f>ISNUMBER(SEARCH("Alexander", A308))</f>
        <v>1</v>
      </c>
      <c r="J308" t="b">
        <f>ISNUMBER(SEARCH("Seleucus", A308))</f>
        <v>0</v>
      </c>
      <c r="K308" t="b">
        <f>ISNUMBER(SEARCH("Ptolemy", A308))</f>
        <v>0</v>
      </c>
      <c r="L308" t="b">
        <f>F308=G308</f>
        <v>1</v>
      </c>
    </row>
    <row r="309" spans="1:12" x14ac:dyDescent="0.2">
      <c r="A309" t="s">
        <v>311</v>
      </c>
      <c r="B309" s="1">
        <v>-8.6330346763134003E-2</v>
      </c>
      <c r="C309" s="1">
        <v>2.6066756248474099</v>
      </c>
      <c r="D309" s="1">
        <v>-1.2700161933898899</v>
      </c>
      <c r="E309" s="1">
        <v>6.3023967742919904</v>
      </c>
      <c r="F309">
        <f t="shared" si="5"/>
        <v>4</v>
      </c>
      <c r="G309" s="2">
        <f>INDEX(MATCH(TRUE,H309:K309,),0)</f>
        <v>1</v>
      </c>
      <c r="H309" t="b">
        <f>ISNUMBER(SEARCH("Antiochus", A309))</f>
        <v>1</v>
      </c>
      <c r="I309" t="b">
        <f>ISNUMBER(SEARCH("Alexander", A309))</f>
        <v>0</v>
      </c>
      <c r="J309" t="b">
        <f>ISNUMBER(SEARCH("Seleucus", A309))</f>
        <v>0</v>
      </c>
      <c r="K309" t="b">
        <f>ISNUMBER(SEARCH("Ptolemy", A309))</f>
        <v>0</v>
      </c>
      <c r="L309" t="b">
        <f>F309=G309</f>
        <v>0</v>
      </c>
    </row>
    <row r="310" spans="1:12" x14ac:dyDescent="0.2">
      <c r="A310" t="s">
        <v>312</v>
      </c>
      <c r="B310" s="1">
        <v>-3.13865613937377</v>
      </c>
      <c r="C310" s="1">
        <v>11.2273902893066</v>
      </c>
      <c r="D310" s="1">
        <v>-5.2886834144592196</v>
      </c>
      <c r="E310" s="1">
        <v>11.817039489746</v>
      </c>
      <c r="F310">
        <f t="shared" si="5"/>
        <v>4</v>
      </c>
      <c r="G310" s="2">
        <f>INDEX(MATCH(TRUE,H310:K310,),0)</f>
        <v>2</v>
      </c>
      <c r="H310" t="b">
        <f>ISNUMBER(SEARCH("Antiochus", A310))</f>
        <v>0</v>
      </c>
      <c r="I310" t="b">
        <f>ISNUMBER(SEARCH("Alexander", A310))</f>
        <v>1</v>
      </c>
      <c r="J310" t="b">
        <f>ISNUMBER(SEARCH("Seleucus", A310))</f>
        <v>0</v>
      </c>
      <c r="K310" t="b">
        <f>ISNUMBER(SEARCH("Ptolemy", A310))</f>
        <v>0</v>
      </c>
      <c r="L310" t="b">
        <f>F310=G310</f>
        <v>0</v>
      </c>
    </row>
    <row r="311" spans="1:12" x14ac:dyDescent="0.2">
      <c r="A311" t="s">
        <v>313</v>
      </c>
      <c r="B311" s="1">
        <v>-1.5380611419677701</v>
      </c>
      <c r="C311" s="1">
        <v>-0.23623491823673201</v>
      </c>
      <c r="D311" s="1">
        <v>4.1095209121704102</v>
      </c>
      <c r="E311" s="1">
        <v>-1.0950560569763099</v>
      </c>
      <c r="F311">
        <f t="shared" si="5"/>
        <v>3</v>
      </c>
      <c r="G311" s="2">
        <f>INDEX(MATCH(TRUE,H311:K311,),0)</f>
        <v>2</v>
      </c>
      <c r="H311" t="b">
        <f>ISNUMBER(SEARCH("Antiochus", A311))</f>
        <v>0</v>
      </c>
      <c r="I311" t="b">
        <f>ISNUMBER(SEARCH("Alexander", A311))</f>
        <v>1</v>
      </c>
      <c r="J311" t="b">
        <f>ISNUMBER(SEARCH("Seleucus", A311))</f>
        <v>0</v>
      </c>
      <c r="K311" t="b">
        <f>ISNUMBER(SEARCH("Ptolemy", A311))</f>
        <v>0</v>
      </c>
      <c r="L311" t="b">
        <f>F311=G311</f>
        <v>0</v>
      </c>
    </row>
    <row r="312" spans="1:12" x14ac:dyDescent="0.2">
      <c r="A312" t="s">
        <v>314</v>
      </c>
      <c r="B312" s="1">
        <v>-6.7747874259948704</v>
      </c>
      <c r="C312" s="1">
        <v>11.149833679199199</v>
      </c>
      <c r="D312" s="1">
        <v>-1.61688315868377</v>
      </c>
      <c r="E312" s="1">
        <v>2.9930026531219398</v>
      </c>
      <c r="F312">
        <f t="shared" si="5"/>
        <v>2</v>
      </c>
      <c r="G312" s="2">
        <f>INDEX(MATCH(TRUE,H312:K312,),0)</f>
        <v>2</v>
      </c>
      <c r="H312" t="b">
        <f>ISNUMBER(SEARCH("Antiochus", A312))</f>
        <v>0</v>
      </c>
      <c r="I312" t="b">
        <f>ISNUMBER(SEARCH("Alexander", A312))</f>
        <v>1</v>
      </c>
      <c r="J312" t="b">
        <f>ISNUMBER(SEARCH("Seleucus", A312))</f>
        <v>0</v>
      </c>
      <c r="K312" t="b">
        <f>ISNUMBER(SEARCH("Ptolemy", A312))</f>
        <v>0</v>
      </c>
      <c r="L312" t="b">
        <f>F312=G312</f>
        <v>1</v>
      </c>
    </row>
    <row r="313" spans="1:12" x14ac:dyDescent="0.2">
      <c r="A313" t="s">
        <v>315</v>
      </c>
      <c r="B313" s="1">
        <v>13.589641571044901</v>
      </c>
      <c r="C313" s="1">
        <v>3.3632836341857901</v>
      </c>
      <c r="D313" s="1">
        <v>-5.3636531829833896</v>
      </c>
      <c r="E313" s="1">
        <v>6.58674812316894</v>
      </c>
      <c r="F313">
        <f t="shared" si="5"/>
        <v>1</v>
      </c>
      <c r="G313" s="2">
        <f>INDEX(MATCH(TRUE,H313:K313,),0)</f>
        <v>2</v>
      </c>
      <c r="H313" t="b">
        <f>ISNUMBER(SEARCH("Antiochus", A313))</f>
        <v>0</v>
      </c>
      <c r="I313" t="b">
        <f>ISNUMBER(SEARCH("Alexander", A313))</f>
        <v>1</v>
      </c>
      <c r="J313" t="b">
        <f>ISNUMBER(SEARCH("Seleucus", A313))</f>
        <v>0</v>
      </c>
      <c r="K313" t="b">
        <f>ISNUMBER(SEARCH("Ptolemy", A313))</f>
        <v>0</v>
      </c>
      <c r="L313" t="b">
        <f>F313=G313</f>
        <v>0</v>
      </c>
    </row>
    <row r="314" spans="1:12" x14ac:dyDescent="0.2">
      <c r="A314" t="s">
        <v>316</v>
      </c>
      <c r="B314" s="1">
        <v>0.37996083498000999</v>
      </c>
      <c r="C314" s="1">
        <v>-0.186731591820716</v>
      </c>
      <c r="D314" s="1">
        <v>1.35146749019622</v>
      </c>
      <c r="E314" s="1">
        <v>4.2707743644714302</v>
      </c>
      <c r="F314">
        <f t="shared" si="5"/>
        <v>4</v>
      </c>
      <c r="G314" s="2">
        <f>INDEX(MATCH(TRUE,H314:K314,),0)</f>
        <v>4</v>
      </c>
      <c r="H314" t="b">
        <f>ISNUMBER(SEARCH("Antiochus", A314))</f>
        <v>0</v>
      </c>
      <c r="I314" t="b">
        <f>ISNUMBER(SEARCH("Alexander", A314))</f>
        <v>0</v>
      </c>
      <c r="J314" t="b">
        <f>ISNUMBER(SEARCH("Seleucus", A314))</f>
        <v>0</v>
      </c>
      <c r="K314" t="b">
        <f>ISNUMBER(SEARCH("Ptolemy", A314))</f>
        <v>1</v>
      </c>
      <c r="L314" t="b">
        <f>F314=G314</f>
        <v>1</v>
      </c>
    </row>
    <row r="315" spans="1:12" x14ac:dyDescent="0.2">
      <c r="A315" t="s">
        <v>317</v>
      </c>
      <c r="B315" s="1">
        <v>-5.1262755393981898</v>
      </c>
      <c r="C315" s="1">
        <v>4.35784816741943</v>
      </c>
      <c r="D315" s="1">
        <v>-0.68628352880477905</v>
      </c>
      <c r="E315" s="1">
        <v>8.2759466171264595</v>
      </c>
      <c r="F315">
        <f t="shared" si="5"/>
        <v>4</v>
      </c>
      <c r="G315" s="2">
        <f>INDEX(MATCH(TRUE,H315:K315,),0)</f>
        <v>3</v>
      </c>
      <c r="H315" t="b">
        <f>ISNUMBER(SEARCH("Antiochus", A315))</f>
        <v>0</v>
      </c>
      <c r="I315" t="b">
        <f>ISNUMBER(SEARCH("Alexander", A315))</f>
        <v>0</v>
      </c>
      <c r="J315" t="b">
        <f>ISNUMBER(SEARCH("Seleucus", A315))</f>
        <v>1</v>
      </c>
      <c r="K315" t="b">
        <f>ISNUMBER(SEARCH("Ptolemy", A315))</f>
        <v>0</v>
      </c>
      <c r="L315" t="b">
        <f>F315=G315</f>
        <v>0</v>
      </c>
    </row>
    <row r="316" spans="1:12" x14ac:dyDescent="0.2">
      <c r="A316" t="s">
        <v>318</v>
      </c>
      <c r="B316" s="1">
        <v>-0.80484706163406305</v>
      </c>
      <c r="C316" s="1">
        <v>-4.6059298515319798</v>
      </c>
      <c r="D316" s="1">
        <v>2.7358317375183101</v>
      </c>
      <c r="E316" s="1">
        <v>12.009258270263601</v>
      </c>
      <c r="F316">
        <f t="shared" si="5"/>
        <v>4</v>
      </c>
      <c r="G316" s="2">
        <f>INDEX(MATCH(TRUE,H316:K316,),0)</f>
        <v>3</v>
      </c>
      <c r="H316" t="b">
        <f>ISNUMBER(SEARCH("Antiochus", A316))</f>
        <v>0</v>
      </c>
      <c r="I316" t="b">
        <f>ISNUMBER(SEARCH("Alexander", A316))</f>
        <v>0</v>
      </c>
      <c r="J316" t="b">
        <f>ISNUMBER(SEARCH("Seleucus", A316))</f>
        <v>1</v>
      </c>
      <c r="K316" t="b">
        <f>ISNUMBER(SEARCH("Ptolemy", A316))</f>
        <v>0</v>
      </c>
      <c r="L316" t="b">
        <f>F316=G316</f>
        <v>0</v>
      </c>
    </row>
    <row r="317" spans="1:12" x14ac:dyDescent="0.2">
      <c r="A317" t="s">
        <v>319</v>
      </c>
      <c r="B317" s="1">
        <v>-1.3326070308685301</v>
      </c>
      <c r="C317" s="1">
        <v>0.355946034193038</v>
      </c>
      <c r="D317" s="1">
        <v>1.61655461788177</v>
      </c>
      <c r="E317" s="1">
        <v>6.2712836265563903</v>
      </c>
      <c r="F317">
        <f t="shared" si="5"/>
        <v>4</v>
      </c>
      <c r="G317" s="2">
        <f>INDEX(MATCH(TRUE,H317:K317,),0)</f>
        <v>3</v>
      </c>
      <c r="H317" t="b">
        <f>ISNUMBER(SEARCH("Antiochus", A317))</f>
        <v>0</v>
      </c>
      <c r="I317" t="b">
        <f>ISNUMBER(SEARCH("Alexander", A317))</f>
        <v>0</v>
      </c>
      <c r="J317" t="b">
        <f>ISNUMBER(SEARCH("Seleucus", A317))</f>
        <v>1</v>
      </c>
      <c r="K317" t="b">
        <f>ISNUMBER(SEARCH("Ptolemy", A317))</f>
        <v>0</v>
      </c>
      <c r="L317" t="b">
        <f>F317=G317</f>
        <v>0</v>
      </c>
    </row>
    <row r="318" spans="1:12" x14ac:dyDescent="0.2">
      <c r="A318" t="s">
        <v>320</v>
      </c>
      <c r="B318" s="1">
        <v>14.0641469955444</v>
      </c>
      <c r="C318" s="1">
        <v>-2.7384836673736501</v>
      </c>
      <c r="D318" s="1">
        <v>1.30242824554443</v>
      </c>
      <c r="E318" s="1">
        <v>-1.741095662117</v>
      </c>
      <c r="F318">
        <f t="shared" si="5"/>
        <v>1</v>
      </c>
      <c r="G318" s="2">
        <f>INDEX(MATCH(TRUE,H318:K318,),0)</f>
        <v>1</v>
      </c>
      <c r="H318" t="b">
        <f>ISNUMBER(SEARCH("Antiochus", A318))</f>
        <v>1</v>
      </c>
      <c r="I318" t="b">
        <f>ISNUMBER(SEARCH("Alexander", A318))</f>
        <v>0</v>
      </c>
      <c r="J318" t="b">
        <f>ISNUMBER(SEARCH("Seleucus", A318))</f>
        <v>0</v>
      </c>
      <c r="K318" t="b">
        <f>ISNUMBER(SEARCH("Ptolemy", A318))</f>
        <v>0</v>
      </c>
      <c r="L318" t="b">
        <f>F318=G318</f>
        <v>1</v>
      </c>
    </row>
    <row r="319" spans="1:12" x14ac:dyDescent="0.2">
      <c r="A319" t="s">
        <v>321</v>
      </c>
      <c r="B319" s="1">
        <v>-3.0194783210754301</v>
      </c>
      <c r="C319" s="1">
        <v>12.670335769653301</v>
      </c>
      <c r="D319" s="1">
        <v>-0.58300942182540805</v>
      </c>
      <c r="E319" s="1">
        <v>-1.9117622375488199</v>
      </c>
      <c r="F319">
        <f t="shared" si="5"/>
        <v>2</v>
      </c>
      <c r="G319" s="2">
        <f>INDEX(MATCH(TRUE,H319:K319,),0)</f>
        <v>4</v>
      </c>
      <c r="H319" t="b">
        <f>ISNUMBER(SEARCH("Antiochus", A319))</f>
        <v>0</v>
      </c>
      <c r="I319" t="b">
        <f>ISNUMBER(SEARCH("Alexander", A319))</f>
        <v>0</v>
      </c>
      <c r="J319" t="b">
        <f>ISNUMBER(SEARCH("Seleucus", A319))</f>
        <v>0</v>
      </c>
      <c r="K319" t="b">
        <f>ISNUMBER(SEARCH("Ptolemy", A319))</f>
        <v>1</v>
      </c>
      <c r="L319" t="b">
        <f>F319=G319</f>
        <v>0</v>
      </c>
    </row>
    <row r="320" spans="1:12" x14ac:dyDescent="0.2">
      <c r="A320" t="s">
        <v>322</v>
      </c>
      <c r="B320" s="1">
        <v>-6.3661837577819798</v>
      </c>
      <c r="C320" s="1">
        <v>-1.4125510454177801</v>
      </c>
      <c r="D320" s="1">
        <v>2.5119843482971098</v>
      </c>
      <c r="E320" s="1">
        <v>5.4879159927368102</v>
      </c>
      <c r="F320">
        <f t="shared" si="5"/>
        <v>4</v>
      </c>
      <c r="G320" s="2">
        <f>INDEX(MATCH(TRUE,H320:K320,),0)</f>
        <v>1</v>
      </c>
      <c r="H320" t="b">
        <f>ISNUMBER(SEARCH("Antiochus", A320))</f>
        <v>1</v>
      </c>
      <c r="I320" t="b">
        <f>ISNUMBER(SEARCH("Alexander", A320))</f>
        <v>0</v>
      </c>
      <c r="J320" t="b">
        <f>ISNUMBER(SEARCH("Seleucus", A320))</f>
        <v>0</v>
      </c>
      <c r="K320" t="b">
        <f>ISNUMBER(SEARCH("Ptolemy", A320))</f>
        <v>0</v>
      </c>
      <c r="L320" t="b">
        <f>F320=G320</f>
        <v>0</v>
      </c>
    </row>
    <row r="321" spans="1:12" x14ac:dyDescent="0.2">
      <c r="A321" t="s">
        <v>323</v>
      </c>
      <c r="B321" s="1">
        <v>3.4963169097900302</v>
      </c>
      <c r="C321" s="1">
        <v>3.75889897346496</v>
      </c>
      <c r="D321" s="1">
        <v>-0.20573343336582101</v>
      </c>
      <c r="E321" s="1">
        <v>-0.66284668445587103</v>
      </c>
      <c r="F321">
        <f t="shared" si="5"/>
        <v>2</v>
      </c>
      <c r="G321" s="2">
        <f>INDEX(MATCH(TRUE,H321:K321,),0)</f>
        <v>2</v>
      </c>
      <c r="H321" t="b">
        <f>ISNUMBER(SEARCH("Antiochus", A321))</f>
        <v>0</v>
      </c>
      <c r="I321" t="b">
        <f>ISNUMBER(SEARCH("Alexander", A321))</f>
        <v>1</v>
      </c>
      <c r="J321" t="b">
        <f>ISNUMBER(SEARCH("Seleucus", A321))</f>
        <v>0</v>
      </c>
      <c r="K321" t="b">
        <f>ISNUMBER(SEARCH("Ptolemy", A321))</f>
        <v>0</v>
      </c>
      <c r="L321" t="b">
        <f>F321=G321</f>
        <v>1</v>
      </c>
    </row>
    <row r="322" spans="1:12" x14ac:dyDescent="0.2">
      <c r="A322" t="s">
        <v>324</v>
      </c>
      <c r="B322" s="1">
        <v>8.1372823715209908</v>
      </c>
      <c r="C322" s="1">
        <v>-3.6937038898468</v>
      </c>
      <c r="D322" s="1">
        <v>2.7027196884155198</v>
      </c>
      <c r="E322" s="1">
        <v>0.40008637309074402</v>
      </c>
      <c r="F322">
        <f t="shared" si="5"/>
        <v>1</v>
      </c>
      <c r="G322" s="2">
        <f>INDEX(MATCH(TRUE,H322:K322,),0)</f>
        <v>3</v>
      </c>
      <c r="H322" t="b">
        <f>ISNUMBER(SEARCH("Antiochus", A322))</f>
        <v>0</v>
      </c>
      <c r="I322" t="b">
        <f>ISNUMBER(SEARCH("Alexander", A322))</f>
        <v>0</v>
      </c>
      <c r="J322" t="b">
        <f>ISNUMBER(SEARCH("Seleucus", A322))</f>
        <v>1</v>
      </c>
      <c r="K322" t="b">
        <f>ISNUMBER(SEARCH("Ptolemy", A322))</f>
        <v>0</v>
      </c>
      <c r="L322" t="b">
        <f>F322=G322</f>
        <v>0</v>
      </c>
    </row>
    <row r="323" spans="1:12" x14ac:dyDescent="0.2">
      <c r="A323" t="s">
        <v>325</v>
      </c>
      <c r="B323" s="1">
        <v>4.9179186820983798</v>
      </c>
      <c r="C323" s="1">
        <v>0.34305950999259899</v>
      </c>
      <c r="D323" s="1">
        <v>-1.76858270168304</v>
      </c>
      <c r="E323" s="1">
        <v>2.6560413837432799</v>
      </c>
      <c r="F323">
        <f t="shared" ref="F323:F386" si="6">INDEX(MATCH(MAX(B323:E323),B323:E323,),0)</f>
        <v>1</v>
      </c>
      <c r="G323" s="2">
        <f>INDEX(MATCH(TRUE,H323:K323,),0)</f>
        <v>4</v>
      </c>
      <c r="H323" t="b">
        <f>ISNUMBER(SEARCH("Antiochus", A323))</f>
        <v>0</v>
      </c>
      <c r="I323" t="b">
        <f>ISNUMBER(SEARCH("Alexander", A323))</f>
        <v>0</v>
      </c>
      <c r="J323" t="b">
        <f>ISNUMBER(SEARCH("Seleucus", A323))</f>
        <v>0</v>
      </c>
      <c r="K323" t="b">
        <f>ISNUMBER(SEARCH("Ptolemy", A323))</f>
        <v>1</v>
      </c>
      <c r="L323" t="b">
        <f>F323=G323</f>
        <v>0</v>
      </c>
    </row>
    <row r="324" spans="1:12" x14ac:dyDescent="0.2">
      <c r="A324" t="s">
        <v>326</v>
      </c>
      <c r="B324" s="1">
        <v>-5.8599972724914497</v>
      </c>
      <c r="C324" s="1">
        <v>7.7045179903507205E-2</v>
      </c>
      <c r="D324" s="1">
        <v>2.0368058681488002</v>
      </c>
      <c r="E324" s="1">
        <v>6.5970878601074201</v>
      </c>
      <c r="F324">
        <f t="shared" si="6"/>
        <v>4</v>
      </c>
      <c r="G324" s="2">
        <f>INDEX(MATCH(TRUE,H324:K324,),0)</f>
        <v>2</v>
      </c>
      <c r="H324" t="b">
        <f>ISNUMBER(SEARCH("Antiochus", A324))</f>
        <v>0</v>
      </c>
      <c r="I324" t="b">
        <f>ISNUMBER(SEARCH("Alexander", A324))</f>
        <v>1</v>
      </c>
      <c r="J324" t="b">
        <f>ISNUMBER(SEARCH("Seleucus", A324))</f>
        <v>0</v>
      </c>
      <c r="K324" t="b">
        <f>ISNUMBER(SEARCH("Ptolemy", A324))</f>
        <v>0</v>
      </c>
      <c r="L324" t="b">
        <f>F324=G324</f>
        <v>0</v>
      </c>
    </row>
    <row r="325" spans="1:12" x14ac:dyDescent="0.2">
      <c r="A325" t="s">
        <v>327</v>
      </c>
      <c r="B325" s="1">
        <v>3.0572369098663299</v>
      </c>
      <c r="C325" s="1">
        <v>-2.87154221534729</v>
      </c>
      <c r="D325" s="1">
        <v>3.9334950447082502</v>
      </c>
      <c r="E325" s="1">
        <v>1.89010345935821</v>
      </c>
      <c r="F325">
        <f t="shared" si="6"/>
        <v>3</v>
      </c>
      <c r="G325" s="2">
        <f>INDEX(MATCH(TRUE,H325:K325,),0)</f>
        <v>1</v>
      </c>
      <c r="H325" t="b">
        <f>ISNUMBER(SEARCH("Antiochus", A325))</f>
        <v>1</v>
      </c>
      <c r="I325" t="b">
        <f>ISNUMBER(SEARCH("Alexander", A325))</f>
        <v>0</v>
      </c>
      <c r="J325" t="b">
        <f>ISNUMBER(SEARCH("Seleucus", A325))</f>
        <v>0</v>
      </c>
      <c r="K325" t="b">
        <f>ISNUMBER(SEARCH("Ptolemy", A325))</f>
        <v>0</v>
      </c>
      <c r="L325" t="b">
        <f>F325=G325</f>
        <v>0</v>
      </c>
    </row>
    <row r="326" spans="1:12" x14ac:dyDescent="0.2">
      <c r="A326" t="s">
        <v>328</v>
      </c>
      <c r="B326" s="1">
        <v>-2.49048471450805</v>
      </c>
      <c r="C326" s="1">
        <v>4.3920121192932102</v>
      </c>
      <c r="D326" s="1">
        <v>-1.8400462865829399</v>
      </c>
      <c r="E326" s="1">
        <v>4.9585013389587402</v>
      </c>
      <c r="F326">
        <f t="shared" si="6"/>
        <v>4</v>
      </c>
      <c r="G326" s="2">
        <f>INDEX(MATCH(TRUE,H326:K326,),0)</f>
        <v>4</v>
      </c>
      <c r="H326" t="b">
        <f>ISNUMBER(SEARCH("Antiochus", A326))</f>
        <v>0</v>
      </c>
      <c r="I326" t="b">
        <f>ISNUMBER(SEARCH("Alexander", A326))</f>
        <v>0</v>
      </c>
      <c r="J326" t="b">
        <f>ISNUMBER(SEARCH("Seleucus", A326))</f>
        <v>0</v>
      </c>
      <c r="K326" t="b">
        <f>ISNUMBER(SEARCH("Ptolemy", A326))</f>
        <v>1</v>
      </c>
      <c r="L326" t="b">
        <f>F326=G326</f>
        <v>1</v>
      </c>
    </row>
    <row r="327" spans="1:12" x14ac:dyDescent="0.2">
      <c r="A327" t="s">
        <v>329</v>
      </c>
      <c r="B327" s="1">
        <v>1.6683821678161599</v>
      </c>
      <c r="C327" s="1">
        <v>-1.6360776424407899</v>
      </c>
      <c r="D327" s="1">
        <v>7.3210191726684499</v>
      </c>
      <c r="E327" s="1">
        <v>-2.8764691352844198</v>
      </c>
      <c r="F327">
        <f t="shared" si="6"/>
        <v>3</v>
      </c>
      <c r="G327" s="2">
        <f>INDEX(MATCH(TRUE,H327:K327,),0)</f>
        <v>2</v>
      </c>
      <c r="H327" t="b">
        <f>ISNUMBER(SEARCH("Antiochus", A327))</f>
        <v>0</v>
      </c>
      <c r="I327" t="b">
        <f>ISNUMBER(SEARCH("Alexander", A327))</f>
        <v>1</v>
      </c>
      <c r="J327" t="b">
        <f>ISNUMBER(SEARCH("Seleucus", A327))</f>
        <v>0</v>
      </c>
      <c r="K327" t="b">
        <f>ISNUMBER(SEARCH("Ptolemy", A327))</f>
        <v>0</v>
      </c>
      <c r="L327" t="b">
        <f>F327=G327</f>
        <v>0</v>
      </c>
    </row>
    <row r="328" spans="1:12" x14ac:dyDescent="0.2">
      <c r="A328" t="s">
        <v>330</v>
      </c>
      <c r="B328" s="1">
        <v>-5.2028493881225497</v>
      </c>
      <c r="C328" s="1">
        <v>-3.59387826919555</v>
      </c>
      <c r="D328" s="1">
        <v>7.60760068893432</v>
      </c>
      <c r="E328" s="1">
        <v>-0.67914319038391102</v>
      </c>
      <c r="F328">
        <f t="shared" si="6"/>
        <v>3</v>
      </c>
      <c r="G328" s="2">
        <f>INDEX(MATCH(TRUE,H328:K328,),0)</f>
        <v>2</v>
      </c>
      <c r="H328" t="b">
        <f>ISNUMBER(SEARCH("Antiochus", A328))</f>
        <v>0</v>
      </c>
      <c r="I328" t="b">
        <f>ISNUMBER(SEARCH("Alexander", A328))</f>
        <v>1</v>
      </c>
      <c r="J328" t="b">
        <f>ISNUMBER(SEARCH("Seleucus", A328))</f>
        <v>0</v>
      </c>
      <c r="K328" t="b">
        <f>ISNUMBER(SEARCH("Ptolemy", A328))</f>
        <v>0</v>
      </c>
      <c r="L328" t="b">
        <f>F328=G328</f>
        <v>0</v>
      </c>
    </row>
    <row r="329" spans="1:12" x14ac:dyDescent="0.2">
      <c r="A329" t="s">
        <v>331</v>
      </c>
      <c r="B329" s="1">
        <v>-6.3026738166809002</v>
      </c>
      <c r="C329" s="1">
        <v>1.4129599332809399</v>
      </c>
      <c r="D329" s="1">
        <v>0.32891398668289101</v>
      </c>
      <c r="E329" s="1">
        <v>8.2228078842162997</v>
      </c>
      <c r="F329">
        <f t="shared" si="6"/>
        <v>4</v>
      </c>
      <c r="G329" s="2">
        <f>INDEX(MATCH(TRUE,H329:K329,),0)</f>
        <v>2</v>
      </c>
      <c r="H329" t="b">
        <f>ISNUMBER(SEARCH("Antiochus", A329))</f>
        <v>0</v>
      </c>
      <c r="I329" t="b">
        <f>ISNUMBER(SEARCH("Alexander", A329))</f>
        <v>1</v>
      </c>
      <c r="J329" t="b">
        <f>ISNUMBER(SEARCH("Seleucus", A329))</f>
        <v>0</v>
      </c>
      <c r="K329" t="b">
        <f>ISNUMBER(SEARCH("Ptolemy", A329))</f>
        <v>0</v>
      </c>
      <c r="L329" t="b">
        <f>F329=G329</f>
        <v>0</v>
      </c>
    </row>
    <row r="330" spans="1:12" x14ac:dyDescent="0.2">
      <c r="A330" t="s">
        <v>332</v>
      </c>
      <c r="B330" s="1">
        <v>-6.9990153312683097</v>
      </c>
      <c r="C330" s="1">
        <v>0.579933941364288</v>
      </c>
      <c r="D330" s="1">
        <v>7.4385423660278303</v>
      </c>
      <c r="E330" s="1">
        <v>-2.1135904788970898</v>
      </c>
      <c r="F330">
        <f t="shared" si="6"/>
        <v>3</v>
      </c>
      <c r="G330" s="2">
        <f>INDEX(MATCH(TRUE,H330:K330,),0)</f>
        <v>4</v>
      </c>
      <c r="H330" t="b">
        <f>ISNUMBER(SEARCH("Antiochus", A330))</f>
        <v>0</v>
      </c>
      <c r="I330" t="b">
        <f>ISNUMBER(SEARCH("Alexander", A330))</f>
        <v>0</v>
      </c>
      <c r="J330" t="b">
        <f>ISNUMBER(SEARCH("Seleucus", A330))</f>
        <v>0</v>
      </c>
      <c r="K330" t="b">
        <f>ISNUMBER(SEARCH("Ptolemy", A330))</f>
        <v>1</v>
      </c>
      <c r="L330" t="b">
        <f>F330=G330</f>
        <v>0</v>
      </c>
    </row>
    <row r="331" spans="1:12" x14ac:dyDescent="0.2">
      <c r="A331" t="s">
        <v>333</v>
      </c>
      <c r="B331" s="1">
        <v>-3.7027339935302699</v>
      </c>
      <c r="C331" s="1">
        <v>7.0034012794494602</v>
      </c>
      <c r="D331" s="1">
        <v>-0.98161387443542403</v>
      </c>
      <c r="E331" s="1">
        <v>2.4955346584320002</v>
      </c>
      <c r="F331">
        <f t="shared" si="6"/>
        <v>2</v>
      </c>
      <c r="G331" s="2">
        <f>INDEX(MATCH(TRUE,H331:K331,),0)</f>
        <v>3</v>
      </c>
      <c r="H331" t="b">
        <f>ISNUMBER(SEARCH("Antiochus", A331))</f>
        <v>0</v>
      </c>
      <c r="I331" t="b">
        <f>ISNUMBER(SEARCH("Alexander", A331))</f>
        <v>0</v>
      </c>
      <c r="J331" t="b">
        <f>ISNUMBER(SEARCH("Seleucus", A331))</f>
        <v>1</v>
      </c>
      <c r="K331" t="b">
        <f>ISNUMBER(SEARCH("Ptolemy", A331))</f>
        <v>0</v>
      </c>
      <c r="L331" t="b">
        <f>F331=G331</f>
        <v>0</v>
      </c>
    </row>
    <row r="332" spans="1:12" x14ac:dyDescent="0.2">
      <c r="A332" t="s">
        <v>334</v>
      </c>
      <c r="B332" s="1">
        <v>8.9043970108032209</v>
      </c>
      <c r="C332" s="1">
        <v>-2.8778107166290199</v>
      </c>
      <c r="D332" s="1">
        <v>5.03922319412231</v>
      </c>
      <c r="E332" s="1">
        <v>-1.80091476440429</v>
      </c>
      <c r="F332">
        <f t="shared" si="6"/>
        <v>1</v>
      </c>
      <c r="G332" s="2">
        <f>INDEX(MATCH(TRUE,H332:K332,),0)</f>
        <v>1</v>
      </c>
      <c r="H332" t="b">
        <f>ISNUMBER(SEARCH("Antiochus", A332))</f>
        <v>1</v>
      </c>
      <c r="I332" t="b">
        <f>ISNUMBER(SEARCH("Alexander", A332))</f>
        <v>0</v>
      </c>
      <c r="J332" t="b">
        <f>ISNUMBER(SEARCH("Seleucus", A332))</f>
        <v>0</v>
      </c>
      <c r="K332" t="b">
        <f>ISNUMBER(SEARCH("Ptolemy", A332))</f>
        <v>0</v>
      </c>
      <c r="L332" t="b">
        <f>F332=G332</f>
        <v>1</v>
      </c>
    </row>
    <row r="333" spans="1:12" x14ac:dyDescent="0.2">
      <c r="A333" t="s">
        <v>335</v>
      </c>
      <c r="B333" s="1">
        <v>-3.0090532302856401</v>
      </c>
      <c r="C333" s="1">
        <v>-6.1393521726131398E-2</v>
      </c>
      <c r="D333" s="1">
        <v>7.17714118957519</v>
      </c>
      <c r="E333" s="1">
        <v>-3.0634391307830802</v>
      </c>
      <c r="F333">
        <f t="shared" si="6"/>
        <v>3</v>
      </c>
      <c r="G333" s="2">
        <f>INDEX(MATCH(TRUE,H333:K333,),0)</f>
        <v>4</v>
      </c>
      <c r="H333" t="b">
        <f>ISNUMBER(SEARCH("Antiochus", A333))</f>
        <v>0</v>
      </c>
      <c r="I333" t="b">
        <f>ISNUMBER(SEARCH("Alexander", A333))</f>
        <v>0</v>
      </c>
      <c r="J333" t="b">
        <f>ISNUMBER(SEARCH("Seleucus", A333))</f>
        <v>0</v>
      </c>
      <c r="K333" t="b">
        <f>ISNUMBER(SEARCH("Ptolemy", A333))</f>
        <v>1</v>
      </c>
      <c r="L333" t="b">
        <f>F333=G333</f>
        <v>0</v>
      </c>
    </row>
    <row r="334" spans="1:12" x14ac:dyDescent="0.2">
      <c r="A334" t="s">
        <v>336</v>
      </c>
      <c r="B334" s="1">
        <v>0.47540330886840798</v>
      </c>
      <c r="C334" s="1">
        <v>-0.936040639877319</v>
      </c>
      <c r="D334" s="1">
        <v>7.1470141410827601</v>
      </c>
      <c r="E334" s="1">
        <v>-5.7043762207031197</v>
      </c>
      <c r="F334">
        <f t="shared" si="6"/>
        <v>3</v>
      </c>
      <c r="G334" s="2">
        <f>INDEX(MATCH(TRUE,H334:K334,),0)</f>
        <v>2</v>
      </c>
      <c r="H334" t="b">
        <f>ISNUMBER(SEARCH("Antiochus", A334))</f>
        <v>0</v>
      </c>
      <c r="I334" t="b">
        <f>ISNUMBER(SEARCH("Alexander", A334))</f>
        <v>1</v>
      </c>
      <c r="J334" t="b">
        <f>ISNUMBER(SEARCH("Seleucus", A334))</f>
        <v>0</v>
      </c>
      <c r="K334" t="b">
        <f>ISNUMBER(SEARCH("Ptolemy", A334))</f>
        <v>0</v>
      </c>
      <c r="L334" t="b">
        <f>F334=G334</f>
        <v>0</v>
      </c>
    </row>
    <row r="335" spans="1:12" x14ac:dyDescent="0.2">
      <c r="A335" t="s">
        <v>337</v>
      </c>
      <c r="B335" s="1">
        <v>-6.0094394683837802</v>
      </c>
      <c r="C335" s="1">
        <v>1.1621633768081601</v>
      </c>
      <c r="D335" s="1">
        <v>7.0107045173645002</v>
      </c>
      <c r="E335" s="1">
        <v>6.5170869231224005E-2</v>
      </c>
      <c r="F335">
        <f t="shared" si="6"/>
        <v>3</v>
      </c>
      <c r="G335" s="2">
        <f>INDEX(MATCH(TRUE,H335:K335,),0)</f>
        <v>4</v>
      </c>
      <c r="H335" t="b">
        <f>ISNUMBER(SEARCH("Antiochus", A335))</f>
        <v>0</v>
      </c>
      <c r="I335" t="b">
        <f>ISNUMBER(SEARCH("Alexander", A335))</f>
        <v>0</v>
      </c>
      <c r="J335" t="b">
        <f>ISNUMBER(SEARCH("Seleucus", A335))</f>
        <v>0</v>
      </c>
      <c r="K335" t="b">
        <f>ISNUMBER(SEARCH("Ptolemy", A335))</f>
        <v>1</v>
      </c>
      <c r="L335" t="b">
        <f>F335=G335</f>
        <v>0</v>
      </c>
    </row>
    <row r="336" spans="1:12" x14ac:dyDescent="0.2">
      <c r="A336" t="s">
        <v>338</v>
      </c>
      <c r="B336" s="1">
        <v>6.2906155586242596</v>
      </c>
      <c r="C336" s="1">
        <v>7.5924687385559002</v>
      </c>
      <c r="D336" s="1">
        <v>-2.4782311916351301</v>
      </c>
      <c r="E336" s="1">
        <v>2.95171666145324</v>
      </c>
      <c r="F336">
        <f t="shared" si="6"/>
        <v>2</v>
      </c>
      <c r="G336" s="2">
        <f>INDEX(MATCH(TRUE,H336:K336,),0)</f>
        <v>1</v>
      </c>
      <c r="H336" t="b">
        <f>ISNUMBER(SEARCH("Antiochus", A336))</f>
        <v>1</v>
      </c>
      <c r="I336" t="b">
        <f>ISNUMBER(SEARCH("Alexander", A336))</f>
        <v>0</v>
      </c>
      <c r="J336" t="b">
        <f>ISNUMBER(SEARCH("Seleucus", A336))</f>
        <v>0</v>
      </c>
      <c r="K336" t="b">
        <f>ISNUMBER(SEARCH("Ptolemy", A336))</f>
        <v>0</v>
      </c>
      <c r="L336" t="b">
        <f>F336=G336</f>
        <v>0</v>
      </c>
    </row>
    <row r="337" spans="1:12" x14ac:dyDescent="0.2">
      <c r="A337" t="s">
        <v>339</v>
      </c>
      <c r="B337" s="1">
        <v>2.7590425014495801</v>
      </c>
      <c r="C337" s="1">
        <v>-1.8444957733154199</v>
      </c>
      <c r="D337" s="1">
        <v>3.9736065864562899</v>
      </c>
      <c r="E337" s="1">
        <v>-0.77585452795028598</v>
      </c>
      <c r="F337">
        <f t="shared" si="6"/>
        <v>3</v>
      </c>
      <c r="G337" s="2">
        <f>INDEX(MATCH(TRUE,H337:K337,),0)</f>
        <v>4</v>
      </c>
      <c r="H337" t="b">
        <f>ISNUMBER(SEARCH("Antiochus", A337))</f>
        <v>0</v>
      </c>
      <c r="I337" t="b">
        <f>ISNUMBER(SEARCH("Alexander", A337))</f>
        <v>0</v>
      </c>
      <c r="J337" t="b">
        <f>ISNUMBER(SEARCH("Seleucus", A337))</f>
        <v>0</v>
      </c>
      <c r="K337" t="b">
        <f>ISNUMBER(SEARCH("Ptolemy", A337))</f>
        <v>1</v>
      </c>
      <c r="L337" t="b">
        <f>F337=G337</f>
        <v>0</v>
      </c>
    </row>
    <row r="338" spans="1:12" x14ac:dyDescent="0.2">
      <c r="A338" t="s">
        <v>340</v>
      </c>
      <c r="B338" s="1">
        <v>-6.1723170280456499</v>
      </c>
      <c r="C338" s="1">
        <v>4.8707828521728498</v>
      </c>
      <c r="D338" s="1">
        <v>-1.5106329917907699</v>
      </c>
      <c r="E338" s="1">
        <v>9.8422489166259695</v>
      </c>
      <c r="F338">
        <f t="shared" si="6"/>
        <v>4</v>
      </c>
      <c r="G338" s="2">
        <f>INDEX(MATCH(TRUE,H338:K338,),0)</f>
        <v>2</v>
      </c>
      <c r="H338" t="b">
        <f>ISNUMBER(SEARCH("Antiochus", A338))</f>
        <v>0</v>
      </c>
      <c r="I338" t="b">
        <f>ISNUMBER(SEARCH("Alexander", A338))</f>
        <v>1</v>
      </c>
      <c r="J338" t="b">
        <f>ISNUMBER(SEARCH("Seleucus", A338))</f>
        <v>0</v>
      </c>
      <c r="K338" t="b">
        <f>ISNUMBER(SEARCH("Ptolemy", A338))</f>
        <v>0</v>
      </c>
      <c r="L338" t="b">
        <f>F338=G338</f>
        <v>0</v>
      </c>
    </row>
    <row r="339" spans="1:12" x14ac:dyDescent="0.2">
      <c r="A339" t="s">
        <v>341</v>
      </c>
      <c r="B339" s="1">
        <v>-3.4766161441802899</v>
      </c>
      <c r="C339" s="1">
        <v>8.20106601715087</v>
      </c>
      <c r="D339" s="1">
        <v>-3.47757816314697</v>
      </c>
      <c r="E339" s="1">
        <v>8.4739418029785103</v>
      </c>
      <c r="F339">
        <f t="shared" si="6"/>
        <v>4</v>
      </c>
      <c r="G339" s="2">
        <f>INDEX(MATCH(TRUE,H339:K339,),0)</f>
        <v>3</v>
      </c>
      <c r="H339" t="b">
        <f>ISNUMBER(SEARCH("Antiochus", A339))</f>
        <v>0</v>
      </c>
      <c r="I339" t="b">
        <f>ISNUMBER(SEARCH("Alexander", A339))</f>
        <v>0</v>
      </c>
      <c r="J339" t="b">
        <f>ISNUMBER(SEARCH("Seleucus", A339))</f>
        <v>1</v>
      </c>
      <c r="K339" t="b">
        <f>ISNUMBER(SEARCH("Ptolemy", A339))</f>
        <v>0</v>
      </c>
      <c r="L339" t="b">
        <f>F339=G339</f>
        <v>0</v>
      </c>
    </row>
    <row r="340" spans="1:12" x14ac:dyDescent="0.2">
      <c r="A340" t="s">
        <v>342</v>
      </c>
      <c r="B340" s="1">
        <v>4.4815468788146902</v>
      </c>
      <c r="C340" s="1">
        <v>2.6416330337524401</v>
      </c>
      <c r="D340" s="1">
        <v>1.60645580291748</v>
      </c>
      <c r="E340" s="1">
        <v>-0.159370556473731</v>
      </c>
      <c r="F340">
        <f t="shared" si="6"/>
        <v>1</v>
      </c>
      <c r="G340" s="2">
        <f>INDEX(MATCH(TRUE,H340:K340,),0)</f>
        <v>2</v>
      </c>
      <c r="H340" t="b">
        <f>ISNUMBER(SEARCH("Antiochus", A340))</f>
        <v>0</v>
      </c>
      <c r="I340" t="b">
        <f>ISNUMBER(SEARCH("Alexander", A340))</f>
        <v>1</v>
      </c>
      <c r="J340" t="b">
        <f>ISNUMBER(SEARCH("Seleucus", A340))</f>
        <v>0</v>
      </c>
      <c r="K340" t="b">
        <f>ISNUMBER(SEARCH("Ptolemy", A340))</f>
        <v>0</v>
      </c>
      <c r="L340" t="b">
        <f>F340=G340</f>
        <v>0</v>
      </c>
    </row>
    <row r="341" spans="1:12" x14ac:dyDescent="0.2">
      <c r="A341" t="s">
        <v>343</v>
      </c>
      <c r="B341" s="1">
        <v>5.9514050483703604</v>
      </c>
      <c r="C341" s="1">
        <v>3.8460125923156698</v>
      </c>
      <c r="D341" s="1">
        <v>1.33479392528533</v>
      </c>
      <c r="E341" s="1">
        <v>-0.73731803894042902</v>
      </c>
      <c r="F341">
        <f t="shared" si="6"/>
        <v>1</v>
      </c>
      <c r="G341" s="2">
        <f>INDEX(MATCH(TRUE,H341:K341,),0)</f>
        <v>3</v>
      </c>
      <c r="H341" t="b">
        <f>ISNUMBER(SEARCH("Antiochus", A341))</f>
        <v>0</v>
      </c>
      <c r="I341" t="b">
        <f>ISNUMBER(SEARCH("Alexander", A341))</f>
        <v>0</v>
      </c>
      <c r="J341" t="b">
        <f>ISNUMBER(SEARCH("Seleucus", A341))</f>
        <v>1</v>
      </c>
      <c r="K341" t="b">
        <f>ISNUMBER(SEARCH("Ptolemy", A341))</f>
        <v>0</v>
      </c>
      <c r="L341" t="b">
        <f>F341=G341</f>
        <v>0</v>
      </c>
    </row>
    <row r="342" spans="1:12" x14ac:dyDescent="0.2">
      <c r="A342" t="s">
        <v>344</v>
      </c>
      <c r="B342" s="1">
        <v>-4.7641139030456499</v>
      </c>
      <c r="C342" s="1">
        <v>8.0697708129882795</v>
      </c>
      <c r="D342" s="1">
        <v>-0.78340214490890503</v>
      </c>
      <c r="E342" s="1">
        <v>6.7130484580993599</v>
      </c>
      <c r="F342">
        <f t="shared" si="6"/>
        <v>2</v>
      </c>
      <c r="G342" s="2">
        <f>INDEX(MATCH(TRUE,H342:K342,),0)</f>
        <v>3</v>
      </c>
      <c r="H342" t="b">
        <f>ISNUMBER(SEARCH("Antiochus", A342))</f>
        <v>0</v>
      </c>
      <c r="I342" t="b">
        <f>ISNUMBER(SEARCH("Alexander", A342))</f>
        <v>0</v>
      </c>
      <c r="J342" t="b">
        <f>ISNUMBER(SEARCH("Seleucus", A342))</f>
        <v>1</v>
      </c>
      <c r="K342" t="b">
        <f>ISNUMBER(SEARCH("Ptolemy", A342))</f>
        <v>0</v>
      </c>
      <c r="L342" t="b">
        <f>F342=G342</f>
        <v>0</v>
      </c>
    </row>
    <row r="343" spans="1:12" x14ac:dyDescent="0.2">
      <c r="A343" t="s">
        <v>345</v>
      </c>
      <c r="B343" s="1">
        <v>-1.2022360563278101</v>
      </c>
      <c r="C343" s="1">
        <v>4.9225568771362296</v>
      </c>
      <c r="D343" s="1">
        <v>-1.9627993106842001</v>
      </c>
      <c r="E343" s="1">
        <v>5.7923283576965297</v>
      </c>
      <c r="F343">
        <f t="shared" si="6"/>
        <v>4</v>
      </c>
      <c r="G343" s="2">
        <f>INDEX(MATCH(TRUE,H343:K343,),0)</f>
        <v>3</v>
      </c>
      <c r="H343" t="b">
        <f>ISNUMBER(SEARCH("Antiochus", A343))</f>
        <v>0</v>
      </c>
      <c r="I343" t="b">
        <f>ISNUMBER(SEARCH("Alexander", A343))</f>
        <v>0</v>
      </c>
      <c r="J343" t="b">
        <f>ISNUMBER(SEARCH("Seleucus", A343))</f>
        <v>1</v>
      </c>
      <c r="K343" t="b">
        <f>ISNUMBER(SEARCH("Ptolemy", A343))</f>
        <v>0</v>
      </c>
      <c r="L343" t="b">
        <f>F343=G343</f>
        <v>0</v>
      </c>
    </row>
    <row r="344" spans="1:12" x14ac:dyDescent="0.2">
      <c r="A344" t="s">
        <v>346</v>
      </c>
      <c r="B344" s="1">
        <v>-7.0357203483581499</v>
      </c>
      <c r="C344" s="1">
        <v>6.8322854042053196</v>
      </c>
      <c r="D344" s="1">
        <v>0.63861197233199996</v>
      </c>
      <c r="E344" s="1">
        <v>6.3822240829467702</v>
      </c>
      <c r="F344">
        <f t="shared" si="6"/>
        <v>2</v>
      </c>
      <c r="G344" s="2">
        <f>INDEX(MATCH(TRUE,H344:K344,),0)</f>
        <v>3</v>
      </c>
      <c r="H344" t="b">
        <f>ISNUMBER(SEARCH("Antiochus", A344))</f>
        <v>0</v>
      </c>
      <c r="I344" t="b">
        <f>ISNUMBER(SEARCH("Alexander", A344))</f>
        <v>0</v>
      </c>
      <c r="J344" t="b">
        <f>ISNUMBER(SEARCH("Seleucus", A344))</f>
        <v>1</v>
      </c>
      <c r="K344" t="b">
        <f>ISNUMBER(SEARCH("Ptolemy", A344))</f>
        <v>0</v>
      </c>
      <c r="L344" t="b">
        <f>F344=G344</f>
        <v>0</v>
      </c>
    </row>
    <row r="345" spans="1:12" x14ac:dyDescent="0.2">
      <c r="A345" t="s">
        <v>347</v>
      </c>
      <c r="B345" s="1">
        <v>0.31490737199783297</v>
      </c>
      <c r="C345" s="1">
        <v>1.4369299411773599</v>
      </c>
      <c r="D345" s="1">
        <v>-0.27821546792983998</v>
      </c>
      <c r="E345" s="1">
        <v>7.7351627349853498</v>
      </c>
      <c r="F345">
        <f t="shared" si="6"/>
        <v>4</v>
      </c>
      <c r="G345" s="2">
        <f>INDEX(MATCH(TRUE,H345:K345,),0)</f>
        <v>2</v>
      </c>
      <c r="H345" t="b">
        <f>ISNUMBER(SEARCH("Antiochus", A345))</f>
        <v>0</v>
      </c>
      <c r="I345" t="b">
        <f>ISNUMBER(SEARCH("Alexander", A345))</f>
        <v>1</v>
      </c>
      <c r="J345" t="b">
        <f>ISNUMBER(SEARCH("Seleucus", A345))</f>
        <v>0</v>
      </c>
      <c r="K345" t="b">
        <f>ISNUMBER(SEARCH("Ptolemy", A345))</f>
        <v>0</v>
      </c>
      <c r="L345" t="b">
        <f>F345=G345</f>
        <v>0</v>
      </c>
    </row>
    <row r="346" spans="1:12" x14ac:dyDescent="0.2">
      <c r="A346" t="s">
        <v>348</v>
      </c>
      <c r="B346" s="1">
        <v>6.7059264183044398</v>
      </c>
      <c r="C346" s="1">
        <v>3.2280375957489</v>
      </c>
      <c r="D346" s="1">
        <v>1.26743900775909</v>
      </c>
      <c r="E346" s="1">
        <v>1.3162105083465501</v>
      </c>
      <c r="F346">
        <f t="shared" si="6"/>
        <v>1</v>
      </c>
      <c r="G346" s="2">
        <f>INDEX(MATCH(TRUE,H346:K346,),0)</f>
        <v>3</v>
      </c>
      <c r="H346" t="b">
        <f>ISNUMBER(SEARCH("Antiochus", A346))</f>
        <v>0</v>
      </c>
      <c r="I346" t="b">
        <f>ISNUMBER(SEARCH("Alexander", A346))</f>
        <v>0</v>
      </c>
      <c r="J346" t="b">
        <f>ISNUMBER(SEARCH("Seleucus", A346))</f>
        <v>1</v>
      </c>
      <c r="K346" t="b">
        <f>ISNUMBER(SEARCH("Ptolemy", A346))</f>
        <v>0</v>
      </c>
      <c r="L346" t="b">
        <f>F346=G346</f>
        <v>0</v>
      </c>
    </row>
    <row r="347" spans="1:12" x14ac:dyDescent="0.2">
      <c r="A347" t="s">
        <v>349</v>
      </c>
      <c r="B347" s="1">
        <v>-0.66233718395233099</v>
      </c>
      <c r="C347" s="1">
        <v>0.105842567980289</v>
      </c>
      <c r="D347" s="1">
        <v>0.81958901882171598</v>
      </c>
      <c r="E347" s="1">
        <v>1.20491242408752</v>
      </c>
      <c r="F347">
        <f t="shared" si="6"/>
        <v>4</v>
      </c>
      <c r="G347" s="2">
        <f>INDEX(MATCH(TRUE,H347:K347,),0)</f>
        <v>2</v>
      </c>
      <c r="H347" t="b">
        <f>ISNUMBER(SEARCH("Antiochus", A347))</f>
        <v>0</v>
      </c>
      <c r="I347" t="b">
        <f>ISNUMBER(SEARCH("Alexander", A347))</f>
        <v>1</v>
      </c>
      <c r="J347" t="b">
        <f>ISNUMBER(SEARCH("Seleucus", A347))</f>
        <v>0</v>
      </c>
      <c r="K347" t="b">
        <f>ISNUMBER(SEARCH("Ptolemy", A347))</f>
        <v>0</v>
      </c>
      <c r="L347" t="b">
        <f>F347=G347</f>
        <v>0</v>
      </c>
    </row>
    <row r="348" spans="1:12" x14ac:dyDescent="0.2">
      <c r="A348" t="s">
        <v>350</v>
      </c>
      <c r="B348" s="1">
        <v>-14.0633335113525</v>
      </c>
      <c r="C348" s="1">
        <v>3.9544863700866602</v>
      </c>
      <c r="D348" s="1">
        <v>7.1159977912902797</v>
      </c>
      <c r="E348" s="1">
        <v>3.4047648906707701</v>
      </c>
      <c r="F348">
        <f t="shared" si="6"/>
        <v>3</v>
      </c>
      <c r="G348" s="2">
        <f>INDEX(MATCH(TRUE,H348:K348,),0)</f>
        <v>4</v>
      </c>
      <c r="H348" t="b">
        <f>ISNUMBER(SEARCH("Antiochus", A348))</f>
        <v>0</v>
      </c>
      <c r="I348" t="b">
        <f>ISNUMBER(SEARCH("Alexander", A348))</f>
        <v>0</v>
      </c>
      <c r="J348" t="b">
        <f>ISNUMBER(SEARCH("Seleucus", A348))</f>
        <v>0</v>
      </c>
      <c r="K348" t="b">
        <f>ISNUMBER(SEARCH("Ptolemy", A348))</f>
        <v>1</v>
      </c>
      <c r="L348" t="b">
        <f>F348=G348</f>
        <v>0</v>
      </c>
    </row>
    <row r="349" spans="1:12" x14ac:dyDescent="0.2">
      <c r="A349" t="s">
        <v>351</v>
      </c>
      <c r="B349" s="1">
        <v>-3.7702980041503902</v>
      </c>
      <c r="C349" s="1">
        <v>-0.330828636884689</v>
      </c>
      <c r="D349" s="1">
        <v>6.07128858566284</v>
      </c>
      <c r="E349" s="1">
        <v>-3.59558701515197</v>
      </c>
      <c r="F349">
        <f t="shared" si="6"/>
        <v>3</v>
      </c>
      <c r="G349" s="2">
        <f>INDEX(MATCH(TRUE,H349:K349,),0)</f>
        <v>2</v>
      </c>
      <c r="H349" t="b">
        <f>ISNUMBER(SEARCH("Antiochus", A349))</f>
        <v>0</v>
      </c>
      <c r="I349" t="b">
        <f>ISNUMBER(SEARCH("Alexander", A349))</f>
        <v>1</v>
      </c>
      <c r="J349" t="b">
        <f>ISNUMBER(SEARCH("Seleucus", A349))</f>
        <v>0</v>
      </c>
      <c r="K349" t="b">
        <f>ISNUMBER(SEARCH("Ptolemy", A349))</f>
        <v>0</v>
      </c>
      <c r="L349" t="b">
        <f>F349=G349</f>
        <v>0</v>
      </c>
    </row>
    <row r="350" spans="1:12" x14ac:dyDescent="0.2">
      <c r="A350" t="s">
        <v>352</v>
      </c>
      <c r="B350" s="1">
        <v>-5.8926191329956001</v>
      </c>
      <c r="C350" s="1">
        <v>0.73683094978332497</v>
      </c>
      <c r="D350" s="1">
        <v>8.0474166870117099</v>
      </c>
      <c r="E350" s="1">
        <v>1.4794113636016799</v>
      </c>
      <c r="F350">
        <f t="shared" si="6"/>
        <v>3</v>
      </c>
      <c r="G350" s="2">
        <f>INDEX(MATCH(TRUE,H350:K350,),0)</f>
        <v>4</v>
      </c>
      <c r="H350" t="b">
        <f>ISNUMBER(SEARCH("Antiochus", A350))</f>
        <v>0</v>
      </c>
      <c r="I350" t="b">
        <f>ISNUMBER(SEARCH("Alexander", A350))</f>
        <v>0</v>
      </c>
      <c r="J350" t="b">
        <f>ISNUMBER(SEARCH("Seleucus", A350))</f>
        <v>0</v>
      </c>
      <c r="K350" t="b">
        <f>ISNUMBER(SEARCH("Ptolemy", A350))</f>
        <v>1</v>
      </c>
      <c r="L350" t="b">
        <f>F350=G350</f>
        <v>0</v>
      </c>
    </row>
    <row r="351" spans="1:12" x14ac:dyDescent="0.2">
      <c r="A351" t="s">
        <v>353</v>
      </c>
      <c r="B351" s="1">
        <v>-5.8143234252929599</v>
      </c>
      <c r="C351" s="1">
        <v>7.8363022804260201</v>
      </c>
      <c r="D351" s="1">
        <v>1.1371598578989501E-2</v>
      </c>
      <c r="E351" s="1">
        <v>2.3375866413116402</v>
      </c>
      <c r="F351">
        <f t="shared" si="6"/>
        <v>2</v>
      </c>
      <c r="G351" s="2">
        <f>INDEX(MATCH(TRUE,H351:K351,),0)</f>
        <v>4</v>
      </c>
      <c r="H351" t="b">
        <f>ISNUMBER(SEARCH("Antiochus", A351))</f>
        <v>0</v>
      </c>
      <c r="I351" t="b">
        <f>ISNUMBER(SEARCH("Alexander", A351))</f>
        <v>0</v>
      </c>
      <c r="J351" t="b">
        <f>ISNUMBER(SEARCH("Seleucus", A351))</f>
        <v>0</v>
      </c>
      <c r="K351" t="b">
        <f>ISNUMBER(SEARCH("Ptolemy", A351))</f>
        <v>1</v>
      </c>
      <c r="L351" t="b">
        <f>F351=G351</f>
        <v>0</v>
      </c>
    </row>
    <row r="352" spans="1:12" x14ac:dyDescent="0.2">
      <c r="A352" t="s">
        <v>354</v>
      </c>
      <c r="B352" s="1">
        <v>-0.95299094915390004</v>
      </c>
      <c r="C352" s="1">
        <v>-6.0955948829650799</v>
      </c>
      <c r="D352" s="1">
        <v>9.9415931701660103</v>
      </c>
      <c r="E352" s="1">
        <v>-3.0669579505920401</v>
      </c>
      <c r="F352">
        <f t="shared" si="6"/>
        <v>3</v>
      </c>
      <c r="G352" s="2">
        <f>INDEX(MATCH(TRUE,H352:K352,),0)</f>
        <v>2</v>
      </c>
      <c r="H352" t="b">
        <f>ISNUMBER(SEARCH("Antiochus", A352))</f>
        <v>0</v>
      </c>
      <c r="I352" t="b">
        <f>ISNUMBER(SEARCH("Alexander", A352))</f>
        <v>1</v>
      </c>
      <c r="J352" t="b">
        <f>ISNUMBER(SEARCH("Seleucus", A352))</f>
        <v>0</v>
      </c>
      <c r="K352" t="b">
        <f>ISNUMBER(SEARCH("Ptolemy", A352))</f>
        <v>0</v>
      </c>
      <c r="L352" t="b">
        <f>F352=G352</f>
        <v>0</v>
      </c>
    </row>
    <row r="353" spans="1:12" x14ac:dyDescent="0.2">
      <c r="A353" t="s">
        <v>355</v>
      </c>
      <c r="B353" s="1">
        <v>-7.7085800170898402</v>
      </c>
      <c r="C353" s="1">
        <v>2.9704408645629798</v>
      </c>
      <c r="D353" s="1">
        <v>5.6460022926330504</v>
      </c>
      <c r="E353" s="1">
        <v>9.3304201960563604E-2</v>
      </c>
      <c r="F353">
        <f t="shared" si="6"/>
        <v>3</v>
      </c>
      <c r="G353" s="2">
        <f>INDEX(MATCH(TRUE,H353:K353,),0)</f>
        <v>3</v>
      </c>
      <c r="H353" t="b">
        <f>ISNUMBER(SEARCH("Antiochus", A353))</f>
        <v>0</v>
      </c>
      <c r="I353" t="b">
        <f>ISNUMBER(SEARCH("Alexander", A353))</f>
        <v>0</v>
      </c>
      <c r="J353" t="b">
        <f>ISNUMBER(SEARCH("Seleucus", A353))</f>
        <v>1</v>
      </c>
      <c r="K353" t="b">
        <f>ISNUMBER(SEARCH("Ptolemy", A353))</f>
        <v>0</v>
      </c>
      <c r="L353" t="b">
        <f>F353=G353</f>
        <v>1</v>
      </c>
    </row>
    <row r="354" spans="1:12" x14ac:dyDescent="0.2">
      <c r="A354" t="s">
        <v>356</v>
      </c>
      <c r="B354" s="1">
        <v>-7.0601449012756303</v>
      </c>
      <c r="C354" s="1">
        <v>13.5285491943359</v>
      </c>
      <c r="D354" s="1">
        <v>-2.7522773742675701</v>
      </c>
      <c r="E354" s="1">
        <v>7.9404993057250897</v>
      </c>
      <c r="F354">
        <f t="shared" si="6"/>
        <v>2</v>
      </c>
      <c r="G354" s="2">
        <f>INDEX(MATCH(TRUE,H354:K354,),0)</f>
        <v>2</v>
      </c>
      <c r="H354" t="b">
        <f>ISNUMBER(SEARCH("Antiochus", A354))</f>
        <v>0</v>
      </c>
      <c r="I354" t="b">
        <f>ISNUMBER(SEARCH("Alexander", A354))</f>
        <v>1</v>
      </c>
      <c r="J354" t="b">
        <f>ISNUMBER(SEARCH("Seleucus", A354))</f>
        <v>0</v>
      </c>
      <c r="K354" t="b">
        <f>ISNUMBER(SEARCH("Ptolemy", A354))</f>
        <v>0</v>
      </c>
      <c r="L354" t="b">
        <f>F354=G354</f>
        <v>1</v>
      </c>
    </row>
    <row r="355" spans="1:12" x14ac:dyDescent="0.2">
      <c r="A355" t="s">
        <v>357</v>
      </c>
      <c r="B355" s="1">
        <v>4.2927842140197701</v>
      </c>
      <c r="C355" s="1">
        <v>-1.0622100830078101</v>
      </c>
      <c r="D355" s="1">
        <v>0.68893736600875799</v>
      </c>
      <c r="E355" s="1">
        <v>2.1964027881622301</v>
      </c>
      <c r="F355">
        <f t="shared" si="6"/>
        <v>1</v>
      </c>
      <c r="G355" s="2">
        <f>INDEX(MATCH(TRUE,H355:K355,),0)</f>
        <v>1</v>
      </c>
      <c r="H355" t="b">
        <f>ISNUMBER(SEARCH("Antiochus", A355))</f>
        <v>1</v>
      </c>
      <c r="I355" t="b">
        <f>ISNUMBER(SEARCH("Alexander", A355))</f>
        <v>0</v>
      </c>
      <c r="J355" t="b">
        <f>ISNUMBER(SEARCH("Seleucus", A355))</f>
        <v>0</v>
      </c>
      <c r="K355" t="b">
        <f>ISNUMBER(SEARCH("Ptolemy", A355))</f>
        <v>0</v>
      </c>
      <c r="L355" t="b">
        <f>F355=G355</f>
        <v>1</v>
      </c>
    </row>
    <row r="356" spans="1:12" x14ac:dyDescent="0.2">
      <c r="A356" t="s">
        <v>358</v>
      </c>
      <c r="B356" s="1">
        <v>-8.2274427413940394</v>
      </c>
      <c r="C356" s="1">
        <v>0.197089478373527</v>
      </c>
      <c r="D356" s="1">
        <v>4.2771344184875399</v>
      </c>
      <c r="E356" s="1">
        <v>2.4771733283996502</v>
      </c>
      <c r="F356">
        <f t="shared" si="6"/>
        <v>3</v>
      </c>
      <c r="G356" s="2">
        <f>INDEX(MATCH(TRUE,H356:K356,),0)</f>
        <v>1</v>
      </c>
      <c r="H356" t="b">
        <f>ISNUMBER(SEARCH("Antiochus", A356))</f>
        <v>1</v>
      </c>
      <c r="I356" t="b">
        <f>ISNUMBER(SEARCH("Alexander", A356))</f>
        <v>0</v>
      </c>
      <c r="J356" t="b">
        <f>ISNUMBER(SEARCH("Seleucus", A356))</f>
        <v>0</v>
      </c>
      <c r="K356" t="b">
        <f>ISNUMBER(SEARCH("Ptolemy", A356))</f>
        <v>0</v>
      </c>
      <c r="L356" t="b">
        <f>F356=G356</f>
        <v>0</v>
      </c>
    </row>
    <row r="357" spans="1:12" x14ac:dyDescent="0.2">
      <c r="A357" t="s">
        <v>359</v>
      </c>
      <c r="B357" s="1">
        <v>6.7976832389831499</v>
      </c>
      <c r="C357" s="1">
        <v>-2.6493327617645201</v>
      </c>
      <c r="D357" s="1">
        <v>4.3457536697387598</v>
      </c>
      <c r="E357" s="1">
        <v>0.80134892463684004</v>
      </c>
      <c r="F357">
        <f t="shared" si="6"/>
        <v>1</v>
      </c>
      <c r="G357" s="2">
        <f>INDEX(MATCH(TRUE,H357:K357,),0)</f>
        <v>2</v>
      </c>
      <c r="H357" t="b">
        <f>ISNUMBER(SEARCH("Antiochus", A357))</f>
        <v>0</v>
      </c>
      <c r="I357" t="b">
        <f>ISNUMBER(SEARCH("Alexander", A357))</f>
        <v>1</v>
      </c>
      <c r="J357" t="b">
        <f>ISNUMBER(SEARCH("Seleucus", A357))</f>
        <v>0</v>
      </c>
      <c r="K357" t="b">
        <f>ISNUMBER(SEARCH("Ptolemy", A357))</f>
        <v>0</v>
      </c>
      <c r="L357" t="b">
        <f>F357=G357</f>
        <v>0</v>
      </c>
    </row>
    <row r="358" spans="1:12" x14ac:dyDescent="0.2">
      <c r="A358" t="s">
        <v>360</v>
      </c>
      <c r="B358" s="1">
        <v>-8.5968523025512606</v>
      </c>
      <c r="C358" s="1">
        <v>5.2788338661193803</v>
      </c>
      <c r="D358" s="1">
        <v>3.4545440673828098</v>
      </c>
      <c r="E358" s="1">
        <v>-0.769647657871246</v>
      </c>
      <c r="F358">
        <f t="shared" si="6"/>
        <v>2</v>
      </c>
      <c r="G358" s="2">
        <f>INDEX(MATCH(TRUE,H358:K358,),0)</f>
        <v>3</v>
      </c>
      <c r="H358" t="b">
        <f>ISNUMBER(SEARCH("Antiochus", A358))</f>
        <v>0</v>
      </c>
      <c r="I358" t="b">
        <f>ISNUMBER(SEARCH("Alexander", A358))</f>
        <v>0</v>
      </c>
      <c r="J358" t="b">
        <f>ISNUMBER(SEARCH("Seleucus", A358))</f>
        <v>1</v>
      </c>
      <c r="K358" t="b">
        <f>ISNUMBER(SEARCH("Ptolemy", A358))</f>
        <v>0</v>
      </c>
      <c r="L358" t="b">
        <f>F358=G358</f>
        <v>0</v>
      </c>
    </row>
    <row r="359" spans="1:12" x14ac:dyDescent="0.2">
      <c r="A359" t="s">
        <v>361</v>
      </c>
      <c r="B359" s="1">
        <v>6.37473392486572</v>
      </c>
      <c r="C359" s="1">
        <v>-5.19026279449462</v>
      </c>
      <c r="D359" s="1">
        <v>2.9710917472839302</v>
      </c>
      <c r="E359" s="1">
        <v>3.7236859798431299</v>
      </c>
      <c r="F359">
        <f t="shared" si="6"/>
        <v>1</v>
      </c>
      <c r="G359" s="2">
        <f>INDEX(MATCH(TRUE,H359:K359,),0)</f>
        <v>1</v>
      </c>
      <c r="H359" t="b">
        <f>ISNUMBER(SEARCH("Antiochus", A359))</f>
        <v>1</v>
      </c>
      <c r="I359" t="b">
        <f>ISNUMBER(SEARCH("Alexander", A359))</f>
        <v>0</v>
      </c>
      <c r="J359" t="b">
        <f>ISNUMBER(SEARCH("Seleucus", A359))</f>
        <v>0</v>
      </c>
      <c r="K359" t="b">
        <f>ISNUMBER(SEARCH("Ptolemy", A359))</f>
        <v>0</v>
      </c>
      <c r="L359" t="b">
        <f>F359=G359</f>
        <v>1</v>
      </c>
    </row>
    <row r="360" spans="1:12" x14ac:dyDescent="0.2">
      <c r="A360" t="s">
        <v>362</v>
      </c>
      <c r="B360" s="1">
        <v>-5.83345127105712</v>
      </c>
      <c r="C360" s="1">
        <v>8.4528284072875906</v>
      </c>
      <c r="D360" s="1">
        <v>-0.89922016859054499</v>
      </c>
      <c r="E360" s="1">
        <v>7.5269761085510201</v>
      </c>
      <c r="F360">
        <f t="shared" si="6"/>
        <v>2</v>
      </c>
      <c r="G360" s="2">
        <f>INDEX(MATCH(TRUE,H360:K360,),0)</f>
        <v>2</v>
      </c>
      <c r="H360" t="b">
        <f>ISNUMBER(SEARCH("Antiochus", A360))</f>
        <v>0</v>
      </c>
      <c r="I360" t="b">
        <f>ISNUMBER(SEARCH("Alexander", A360))</f>
        <v>1</v>
      </c>
      <c r="J360" t="b">
        <f>ISNUMBER(SEARCH("Seleucus", A360))</f>
        <v>0</v>
      </c>
      <c r="K360" t="b">
        <f>ISNUMBER(SEARCH("Ptolemy", A360))</f>
        <v>0</v>
      </c>
      <c r="L360" t="b">
        <f>F360=G360</f>
        <v>1</v>
      </c>
    </row>
    <row r="361" spans="1:12" x14ac:dyDescent="0.2">
      <c r="A361" t="s">
        <v>363</v>
      </c>
      <c r="B361" s="1">
        <v>-6.6715283393859801</v>
      </c>
      <c r="C361" s="1">
        <v>10.280132293701101</v>
      </c>
      <c r="D361" s="1">
        <v>-2.4538192749023402</v>
      </c>
      <c r="E361" s="1">
        <v>4.1665024757385201</v>
      </c>
      <c r="F361">
        <f t="shared" si="6"/>
        <v>2</v>
      </c>
      <c r="G361" s="2">
        <f>INDEX(MATCH(TRUE,H361:K361,),0)</f>
        <v>3</v>
      </c>
      <c r="H361" t="b">
        <f>ISNUMBER(SEARCH("Antiochus", A361))</f>
        <v>0</v>
      </c>
      <c r="I361" t="b">
        <f>ISNUMBER(SEARCH("Alexander", A361))</f>
        <v>0</v>
      </c>
      <c r="J361" t="b">
        <f>ISNUMBER(SEARCH("Seleucus", A361))</f>
        <v>1</v>
      </c>
      <c r="K361" t="b">
        <f>ISNUMBER(SEARCH("Ptolemy", A361))</f>
        <v>0</v>
      </c>
      <c r="L361" t="b">
        <f>F361=G361</f>
        <v>0</v>
      </c>
    </row>
    <row r="362" spans="1:12" x14ac:dyDescent="0.2">
      <c r="A362" t="s">
        <v>364</v>
      </c>
      <c r="B362" s="1">
        <v>-1.1447229385375901</v>
      </c>
      <c r="C362" s="1">
        <v>7.6083340644836399</v>
      </c>
      <c r="D362" s="1">
        <v>-4.4707546234130797</v>
      </c>
      <c r="E362" s="1">
        <v>10.642590522766101</v>
      </c>
      <c r="F362">
        <f t="shared" si="6"/>
        <v>4</v>
      </c>
      <c r="G362" s="2">
        <f>INDEX(MATCH(TRUE,H362:K362,),0)</f>
        <v>4</v>
      </c>
      <c r="H362" t="b">
        <f>ISNUMBER(SEARCH("Antiochus", A362))</f>
        <v>0</v>
      </c>
      <c r="I362" t="b">
        <f>ISNUMBER(SEARCH("Alexander", A362))</f>
        <v>0</v>
      </c>
      <c r="J362" t="b">
        <f>ISNUMBER(SEARCH("Seleucus", A362))</f>
        <v>0</v>
      </c>
      <c r="K362" t="b">
        <f>ISNUMBER(SEARCH("Ptolemy", A362))</f>
        <v>1</v>
      </c>
      <c r="L362" t="b">
        <f>F362=G362</f>
        <v>1</v>
      </c>
    </row>
    <row r="363" spans="1:12" x14ac:dyDescent="0.2">
      <c r="A363" t="s">
        <v>365</v>
      </c>
      <c r="B363" s="1">
        <v>-3.7072505950927699</v>
      </c>
      <c r="C363" s="1">
        <v>2.9513697624206499</v>
      </c>
      <c r="D363" s="1">
        <v>0.93941742181777899</v>
      </c>
      <c r="E363" s="1">
        <v>2.2804644107818599</v>
      </c>
      <c r="F363">
        <f t="shared" si="6"/>
        <v>2</v>
      </c>
      <c r="G363" s="2">
        <f>INDEX(MATCH(TRUE,H363:K363,),0)</f>
        <v>1</v>
      </c>
      <c r="H363" t="b">
        <f>ISNUMBER(SEARCH("Antiochus", A363))</f>
        <v>1</v>
      </c>
      <c r="I363" t="b">
        <f>ISNUMBER(SEARCH("Alexander", A363))</f>
        <v>0</v>
      </c>
      <c r="J363" t="b">
        <f>ISNUMBER(SEARCH("Seleucus", A363))</f>
        <v>0</v>
      </c>
      <c r="K363" t="b">
        <f>ISNUMBER(SEARCH("Ptolemy", A363))</f>
        <v>0</v>
      </c>
      <c r="L363" t="b">
        <f>F363=G363</f>
        <v>0</v>
      </c>
    </row>
    <row r="364" spans="1:12" x14ac:dyDescent="0.2">
      <c r="A364" t="s">
        <v>366</v>
      </c>
      <c r="B364" s="1">
        <v>-0.208515465259552</v>
      </c>
      <c r="C364" s="1">
        <v>2.7882838621735499E-3</v>
      </c>
      <c r="D364" s="1">
        <v>6.9175629615783603</v>
      </c>
      <c r="E364" s="1">
        <v>-0.95269441604614202</v>
      </c>
      <c r="F364">
        <f t="shared" si="6"/>
        <v>3</v>
      </c>
      <c r="G364" s="2">
        <f>INDEX(MATCH(TRUE,H364:K364,),0)</f>
        <v>1</v>
      </c>
      <c r="H364" t="b">
        <f>ISNUMBER(SEARCH("Antiochus", A364))</f>
        <v>1</v>
      </c>
      <c r="I364" t="b">
        <f>ISNUMBER(SEARCH("Alexander", A364))</f>
        <v>0</v>
      </c>
      <c r="J364" t="b">
        <f>ISNUMBER(SEARCH("Seleucus", A364))</f>
        <v>0</v>
      </c>
      <c r="K364" t="b">
        <f>ISNUMBER(SEARCH("Ptolemy", A364))</f>
        <v>0</v>
      </c>
      <c r="L364" t="b">
        <f>F364=G364</f>
        <v>0</v>
      </c>
    </row>
    <row r="365" spans="1:12" x14ac:dyDescent="0.2">
      <c r="A365" t="s">
        <v>367</v>
      </c>
      <c r="B365" s="1">
        <v>-7.4944272041320801</v>
      </c>
      <c r="C365" s="1">
        <v>14.138368606567299</v>
      </c>
      <c r="D365" s="1">
        <v>-2.23773097991943</v>
      </c>
      <c r="E365" s="1">
        <v>7.77307081222534</v>
      </c>
      <c r="F365">
        <f t="shared" si="6"/>
        <v>2</v>
      </c>
      <c r="G365" s="2">
        <f>INDEX(MATCH(TRUE,H365:K365,),0)</f>
        <v>4</v>
      </c>
      <c r="H365" t="b">
        <f>ISNUMBER(SEARCH("Antiochus", A365))</f>
        <v>0</v>
      </c>
      <c r="I365" t="b">
        <f>ISNUMBER(SEARCH("Alexander", A365))</f>
        <v>0</v>
      </c>
      <c r="J365" t="b">
        <f>ISNUMBER(SEARCH("Seleucus", A365))</f>
        <v>0</v>
      </c>
      <c r="K365" t="b">
        <f>ISNUMBER(SEARCH("Ptolemy", A365))</f>
        <v>1</v>
      </c>
      <c r="L365" t="b">
        <f>F365=G365</f>
        <v>0</v>
      </c>
    </row>
    <row r="366" spans="1:12" x14ac:dyDescent="0.2">
      <c r="A366" t="s">
        <v>368</v>
      </c>
      <c r="B366" s="1">
        <v>-7.3391966819763104</v>
      </c>
      <c r="C366" s="1">
        <v>0.27386394143104498</v>
      </c>
      <c r="D366" s="1">
        <v>7.8006281852722097</v>
      </c>
      <c r="E366" s="1">
        <v>-2.5002443790435702</v>
      </c>
      <c r="F366">
        <f t="shared" si="6"/>
        <v>3</v>
      </c>
      <c r="G366" s="2">
        <f>INDEX(MATCH(TRUE,H366:K366,),0)</f>
        <v>3</v>
      </c>
      <c r="H366" t="b">
        <f>ISNUMBER(SEARCH("Antiochus", A366))</f>
        <v>0</v>
      </c>
      <c r="I366" t="b">
        <f>ISNUMBER(SEARCH("Alexander", A366))</f>
        <v>0</v>
      </c>
      <c r="J366" t="b">
        <f>ISNUMBER(SEARCH("Seleucus", A366))</f>
        <v>1</v>
      </c>
      <c r="K366" t="b">
        <f>ISNUMBER(SEARCH("Ptolemy", A366))</f>
        <v>0</v>
      </c>
      <c r="L366" t="b">
        <f>F366=G366</f>
        <v>1</v>
      </c>
    </row>
    <row r="367" spans="1:12" x14ac:dyDescent="0.2">
      <c r="A367" t="s">
        <v>369</v>
      </c>
      <c r="B367" s="1">
        <v>-6.7169360816478701E-2</v>
      </c>
      <c r="C367" s="1">
        <v>0.113755919039249</v>
      </c>
      <c r="D367" s="1">
        <v>-1.6599049568176201</v>
      </c>
      <c r="E367" s="1">
        <v>9.4081783294677699</v>
      </c>
      <c r="F367">
        <f t="shared" si="6"/>
        <v>4</v>
      </c>
      <c r="G367" s="2">
        <f>INDEX(MATCH(TRUE,H367:K367,),0)</f>
        <v>2</v>
      </c>
      <c r="H367" t="b">
        <f>ISNUMBER(SEARCH("Antiochus", A367))</f>
        <v>0</v>
      </c>
      <c r="I367" t="b">
        <f>ISNUMBER(SEARCH("Alexander", A367))</f>
        <v>1</v>
      </c>
      <c r="J367" t="b">
        <f>ISNUMBER(SEARCH("Seleucus", A367))</f>
        <v>0</v>
      </c>
      <c r="K367" t="b">
        <f>ISNUMBER(SEARCH("Ptolemy", A367))</f>
        <v>0</v>
      </c>
      <c r="L367" t="b">
        <f>F367=G367</f>
        <v>0</v>
      </c>
    </row>
    <row r="368" spans="1:12" x14ac:dyDescent="0.2">
      <c r="A368" t="s">
        <v>370</v>
      </c>
      <c r="B368" s="1">
        <v>-2.8606493473052899</v>
      </c>
      <c r="C368" s="1">
        <v>1.3265126943588199</v>
      </c>
      <c r="D368" s="1">
        <v>4.0182538032531703</v>
      </c>
      <c r="E368" s="1">
        <v>4.1137466430664</v>
      </c>
      <c r="F368">
        <f t="shared" si="6"/>
        <v>4</v>
      </c>
      <c r="G368" s="2">
        <f>INDEX(MATCH(TRUE,H368:K368,),0)</f>
        <v>2</v>
      </c>
      <c r="H368" t="b">
        <f>ISNUMBER(SEARCH("Antiochus", A368))</f>
        <v>0</v>
      </c>
      <c r="I368" t="b">
        <f>ISNUMBER(SEARCH("Alexander", A368))</f>
        <v>1</v>
      </c>
      <c r="J368" t="b">
        <f>ISNUMBER(SEARCH("Seleucus", A368))</f>
        <v>0</v>
      </c>
      <c r="K368" t="b">
        <f>ISNUMBER(SEARCH("Ptolemy", A368))</f>
        <v>0</v>
      </c>
      <c r="L368" t="b">
        <f>F368=G368</f>
        <v>0</v>
      </c>
    </row>
    <row r="369" spans="1:12" x14ac:dyDescent="0.2">
      <c r="A369" t="s">
        <v>371</v>
      </c>
      <c r="B369" s="1">
        <v>-5.7093567848205504</v>
      </c>
      <c r="C369" s="1">
        <v>7.7917189598083398</v>
      </c>
      <c r="D369" s="1">
        <v>-0.35523787140846202</v>
      </c>
      <c r="E369" s="1">
        <v>1.0772349834442101</v>
      </c>
      <c r="F369">
        <f t="shared" si="6"/>
        <v>2</v>
      </c>
      <c r="G369" s="2">
        <f>INDEX(MATCH(TRUE,H369:K369,),0)</f>
        <v>4</v>
      </c>
      <c r="H369" t="b">
        <f>ISNUMBER(SEARCH("Antiochus", A369))</f>
        <v>0</v>
      </c>
      <c r="I369" t="b">
        <f>ISNUMBER(SEARCH("Alexander", A369))</f>
        <v>0</v>
      </c>
      <c r="J369" t="b">
        <f>ISNUMBER(SEARCH("Seleucus", A369))</f>
        <v>0</v>
      </c>
      <c r="K369" t="b">
        <f>ISNUMBER(SEARCH("Ptolemy", A369))</f>
        <v>1</v>
      </c>
      <c r="L369" t="b">
        <f>F369=G369</f>
        <v>0</v>
      </c>
    </row>
    <row r="370" spans="1:12" x14ac:dyDescent="0.2">
      <c r="A370" t="s">
        <v>372</v>
      </c>
      <c r="B370" s="1">
        <v>9.5539178848266602</v>
      </c>
      <c r="C370" s="1">
        <v>-1.4334628582000699</v>
      </c>
      <c r="D370" s="1">
        <v>2.1920137405395499</v>
      </c>
      <c r="E370" s="1">
        <v>-1.3020870685577299</v>
      </c>
      <c r="F370">
        <f t="shared" si="6"/>
        <v>1</v>
      </c>
      <c r="G370" s="2">
        <f>INDEX(MATCH(TRUE,H370:K370,),0)</f>
        <v>4</v>
      </c>
      <c r="H370" t="b">
        <f>ISNUMBER(SEARCH("Antiochus", A370))</f>
        <v>0</v>
      </c>
      <c r="I370" t="b">
        <f>ISNUMBER(SEARCH("Alexander", A370))</f>
        <v>0</v>
      </c>
      <c r="J370" t="b">
        <f>ISNUMBER(SEARCH("Seleucus", A370))</f>
        <v>0</v>
      </c>
      <c r="K370" t="b">
        <f>ISNUMBER(SEARCH("Ptolemy", A370))</f>
        <v>1</v>
      </c>
      <c r="L370" t="b">
        <f>F370=G370</f>
        <v>0</v>
      </c>
    </row>
    <row r="371" spans="1:12" x14ac:dyDescent="0.2">
      <c r="A371" t="s">
        <v>373</v>
      </c>
      <c r="B371" s="1">
        <v>-4.73888683319091</v>
      </c>
      <c r="C371" s="1">
        <v>0.457529217004776</v>
      </c>
      <c r="D371" s="1">
        <v>7.56793117523193</v>
      </c>
      <c r="E371" s="1">
        <v>-4.6914911270141602</v>
      </c>
      <c r="F371">
        <f t="shared" si="6"/>
        <v>3</v>
      </c>
      <c r="G371" s="2">
        <f>INDEX(MATCH(TRUE,H371:K371,),0)</f>
        <v>3</v>
      </c>
      <c r="H371" t="b">
        <f>ISNUMBER(SEARCH("Antiochus", A371))</f>
        <v>0</v>
      </c>
      <c r="I371" t="b">
        <f>ISNUMBER(SEARCH("Alexander", A371))</f>
        <v>0</v>
      </c>
      <c r="J371" t="b">
        <f>ISNUMBER(SEARCH("Seleucus", A371))</f>
        <v>1</v>
      </c>
      <c r="K371" t="b">
        <f>ISNUMBER(SEARCH("Ptolemy", A371))</f>
        <v>0</v>
      </c>
      <c r="L371" t="b">
        <f>F371=G371</f>
        <v>1</v>
      </c>
    </row>
    <row r="372" spans="1:12" x14ac:dyDescent="0.2">
      <c r="A372" t="s">
        <v>374</v>
      </c>
      <c r="B372" s="1">
        <v>-9.6571855545043892</v>
      </c>
      <c r="C372" s="1">
        <v>7.9560809135437003</v>
      </c>
      <c r="D372" s="1">
        <v>1.93514704704284</v>
      </c>
      <c r="E372" s="1">
        <v>2.2086529731750399</v>
      </c>
      <c r="F372">
        <f t="shared" si="6"/>
        <v>2</v>
      </c>
      <c r="G372" s="2">
        <f>INDEX(MATCH(TRUE,H372:K372,),0)</f>
        <v>2</v>
      </c>
      <c r="H372" t="b">
        <f>ISNUMBER(SEARCH("Antiochus", A372))</f>
        <v>0</v>
      </c>
      <c r="I372" t="b">
        <f>ISNUMBER(SEARCH("Alexander", A372))</f>
        <v>1</v>
      </c>
      <c r="J372" t="b">
        <f>ISNUMBER(SEARCH("Seleucus", A372))</f>
        <v>0</v>
      </c>
      <c r="K372" t="b">
        <f>ISNUMBER(SEARCH("Ptolemy", A372))</f>
        <v>0</v>
      </c>
      <c r="L372" t="b">
        <f>F372=G372</f>
        <v>1</v>
      </c>
    </row>
    <row r="373" spans="1:12" x14ac:dyDescent="0.2">
      <c r="A373" t="s">
        <v>375</v>
      </c>
      <c r="B373" s="1">
        <v>-1.49572837352752</v>
      </c>
      <c r="C373" s="1">
        <v>0.45456263422965998</v>
      </c>
      <c r="D373" s="1">
        <v>4.7531981468200604</v>
      </c>
      <c r="E373" s="1">
        <v>4.95657208375632E-4</v>
      </c>
      <c r="F373">
        <f t="shared" si="6"/>
        <v>3</v>
      </c>
      <c r="G373" s="2">
        <f>INDEX(MATCH(TRUE,H373:K373,),0)</f>
        <v>3</v>
      </c>
      <c r="H373" t="b">
        <f>ISNUMBER(SEARCH("Antiochus", A373))</f>
        <v>0</v>
      </c>
      <c r="I373" t="b">
        <f>ISNUMBER(SEARCH("Alexander", A373))</f>
        <v>0</v>
      </c>
      <c r="J373" t="b">
        <f>ISNUMBER(SEARCH("Seleucus", A373))</f>
        <v>1</v>
      </c>
      <c r="K373" t="b">
        <f>ISNUMBER(SEARCH("Ptolemy", A373))</f>
        <v>0</v>
      </c>
      <c r="L373" t="b">
        <f>F373=G373</f>
        <v>1</v>
      </c>
    </row>
    <row r="374" spans="1:12" x14ac:dyDescent="0.2">
      <c r="A374" t="s">
        <v>376</v>
      </c>
      <c r="B374" s="1">
        <v>2.8817837238311701</v>
      </c>
      <c r="C374" s="1">
        <v>-4.7195086479187003</v>
      </c>
      <c r="D374" s="1">
        <v>5.1311068534851003</v>
      </c>
      <c r="E374" s="1">
        <v>3.3664271831512398</v>
      </c>
      <c r="F374">
        <f t="shared" si="6"/>
        <v>3</v>
      </c>
      <c r="G374" s="2">
        <f>INDEX(MATCH(TRUE,H374:K374,),0)</f>
        <v>1</v>
      </c>
      <c r="H374" t="b">
        <f>ISNUMBER(SEARCH("Antiochus", A374))</f>
        <v>1</v>
      </c>
      <c r="I374" t="b">
        <f>ISNUMBER(SEARCH("Alexander", A374))</f>
        <v>0</v>
      </c>
      <c r="J374" t="b">
        <f>ISNUMBER(SEARCH("Seleucus", A374))</f>
        <v>0</v>
      </c>
      <c r="K374" t="b">
        <f>ISNUMBER(SEARCH("Ptolemy", A374))</f>
        <v>0</v>
      </c>
      <c r="L374" t="b">
        <f>F374=G374</f>
        <v>0</v>
      </c>
    </row>
    <row r="375" spans="1:12" x14ac:dyDescent="0.2">
      <c r="A375" t="s">
        <v>377</v>
      </c>
      <c r="B375" s="1">
        <v>5.5226655006408603</v>
      </c>
      <c r="C375" s="1">
        <v>2.06762599945068</v>
      </c>
      <c r="D375" s="1">
        <v>-1.12721359729766</v>
      </c>
      <c r="E375" s="1">
        <v>1.79352247714996</v>
      </c>
      <c r="F375">
        <f t="shared" si="6"/>
        <v>1</v>
      </c>
      <c r="G375" s="2">
        <f>INDEX(MATCH(TRUE,H375:K375,),0)</f>
        <v>3</v>
      </c>
      <c r="H375" t="b">
        <f>ISNUMBER(SEARCH("Antiochus", A375))</f>
        <v>0</v>
      </c>
      <c r="I375" t="b">
        <f>ISNUMBER(SEARCH("Alexander", A375))</f>
        <v>0</v>
      </c>
      <c r="J375" t="b">
        <f>ISNUMBER(SEARCH("Seleucus", A375))</f>
        <v>1</v>
      </c>
      <c r="K375" t="b">
        <f>ISNUMBER(SEARCH("Ptolemy", A375))</f>
        <v>0</v>
      </c>
      <c r="L375" t="b">
        <f>F375=G375</f>
        <v>0</v>
      </c>
    </row>
    <row r="376" spans="1:12" x14ac:dyDescent="0.2">
      <c r="A376" t="s">
        <v>378</v>
      </c>
      <c r="B376" s="1">
        <v>-6.4834485054016104</v>
      </c>
      <c r="C376" s="1">
        <v>10.195343971252401</v>
      </c>
      <c r="D376" s="1">
        <v>-1.1124392747878999</v>
      </c>
      <c r="E376" s="1">
        <v>5.6366620063781703</v>
      </c>
      <c r="F376">
        <f t="shared" si="6"/>
        <v>2</v>
      </c>
      <c r="G376" s="2">
        <f>INDEX(MATCH(TRUE,H376:K376,),0)</f>
        <v>2</v>
      </c>
      <c r="H376" t="b">
        <f>ISNUMBER(SEARCH("Antiochus", A376))</f>
        <v>0</v>
      </c>
      <c r="I376" t="b">
        <f>ISNUMBER(SEARCH("Alexander", A376))</f>
        <v>1</v>
      </c>
      <c r="J376" t="b">
        <f>ISNUMBER(SEARCH("Seleucus", A376))</f>
        <v>0</v>
      </c>
      <c r="K376" t="b">
        <f>ISNUMBER(SEARCH("Ptolemy", A376))</f>
        <v>0</v>
      </c>
      <c r="L376" t="b">
        <f>F376=G376</f>
        <v>1</v>
      </c>
    </row>
    <row r="377" spans="1:12" x14ac:dyDescent="0.2">
      <c r="A377" t="s">
        <v>379</v>
      </c>
      <c r="B377" s="1">
        <v>6.7234482765197701</v>
      </c>
      <c r="C377" s="1">
        <v>2.2700772285461399</v>
      </c>
      <c r="D377" s="1">
        <v>3.5092062950134202</v>
      </c>
      <c r="E377" s="1">
        <v>0.87830996513366599</v>
      </c>
      <c r="F377">
        <f t="shared" si="6"/>
        <v>1</v>
      </c>
      <c r="G377" s="2">
        <f>INDEX(MATCH(TRUE,H377:K377,),0)</f>
        <v>4</v>
      </c>
      <c r="H377" t="b">
        <f>ISNUMBER(SEARCH("Antiochus", A377))</f>
        <v>0</v>
      </c>
      <c r="I377" t="b">
        <f>ISNUMBER(SEARCH("Alexander", A377))</f>
        <v>0</v>
      </c>
      <c r="J377" t="b">
        <f>ISNUMBER(SEARCH("Seleucus", A377))</f>
        <v>0</v>
      </c>
      <c r="K377" t="b">
        <f>ISNUMBER(SEARCH("Ptolemy", A377))</f>
        <v>1</v>
      </c>
      <c r="L377" t="b">
        <f>F377=G377</f>
        <v>0</v>
      </c>
    </row>
    <row r="378" spans="1:12" x14ac:dyDescent="0.2">
      <c r="A378" t="s">
        <v>380</v>
      </c>
      <c r="B378" s="1">
        <v>-3.5518326759338299</v>
      </c>
      <c r="C378" s="1">
        <v>1.38929998874664</v>
      </c>
      <c r="D378" s="1">
        <v>-7.2787716984748799E-2</v>
      </c>
      <c r="E378" s="1">
        <v>6.9546661376953098</v>
      </c>
      <c r="F378">
        <f t="shared" si="6"/>
        <v>4</v>
      </c>
      <c r="G378" s="2">
        <f>INDEX(MATCH(TRUE,H378:K378,),0)</f>
        <v>3</v>
      </c>
      <c r="H378" t="b">
        <f>ISNUMBER(SEARCH("Antiochus", A378))</f>
        <v>0</v>
      </c>
      <c r="I378" t="b">
        <f>ISNUMBER(SEARCH("Alexander", A378))</f>
        <v>0</v>
      </c>
      <c r="J378" t="b">
        <f>ISNUMBER(SEARCH("Seleucus", A378))</f>
        <v>1</v>
      </c>
      <c r="K378" t="b">
        <f>ISNUMBER(SEARCH("Ptolemy", A378))</f>
        <v>0</v>
      </c>
      <c r="L378" t="b">
        <f>F378=G378</f>
        <v>0</v>
      </c>
    </row>
    <row r="379" spans="1:12" x14ac:dyDescent="0.2">
      <c r="A379" t="s">
        <v>381</v>
      </c>
      <c r="B379" s="1">
        <v>-0.37502405047416598</v>
      </c>
      <c r="C379" s="1">
        <v>14.237220764160099</v>
      </c>
      <c r="D379" s="1">
        <v>-5.2543368339538503</v>
      </c>
      <c r="E379" s="1">
        <v>2.4536354541778498</v>
      </c>
      <c r="F379">
        <f t="shared" si="6"/>
        <v>2</v>
      </c>
      <c r="G379" s="2">
        <f>INDEX(MATCH(TRUE,H379:K379,),0)</f>
        <v>1</v>
      </c>
      <c r="H379" t="b">
        <f>ISNUMBER(SEARCH("Antiochus", A379))</f>
        <v>1</v>
      </c>
      <c r="I379" t="b">
        <f>ISNUMBER(SEARCH("Alexander", A379))</f>
        <v>0</v>
      </c>
      <c r="J379" t="b">
        <f>ISNUMBER(SEARCH("Seleucus", A379))</f>
        <v>0</v>
      </c>
      <c r="K379" t="b">
        <f>ISNUMBER(SEARCH("Ptolemy", A379))</f>
        <v>0</v>
      </c>
      <c r="L379" t="b">
        <f>F379=G379</f>
        <v>0</v>
      </c>
    </row>
    <row r="380" spans="1:12" x14ac:dyDescent="0.2">
      <c r="A380" t="s">
        <v>382</v>
      </c>
      <c r="B380" s="1">
        <v>-3.8150501251220699</v>
      </c>
      <c r="C380" s="1">
        <v>4.5764379501342702</v>
      </c>
      <c r="D380" s="1">
        <v>-0.46091693639755199</v>
      </c>
      <c r="E380" s="1">
        <v>7.5797801017761204</v>
      </c>
      <c r="F380">
        <f t="shared" si="6"/>
        <v>4</v>
      </c>
      <c r="G380" s="2">
        <f>INDEX(MATCH(TRUE,H380:K380,),0)</f>
        <v>4</v>
      </c>
      <c r="H380" t="b">
        <f>ISNUMBER(SEARCH("Antiochus", A380))</f>
        <v>0</v>
      </c>
      <c r="I380" t="b">
        <f>ISNUMBER(SEARCH("Alexander", A380))</f>
        <v>0</v>
      </c>
      <c r="J380" t="b">
        <f>ISNUMBER(SEARCH("Seleucus", A380))</f>
        <v>0</v>
      </c>
      <c r="K380" t="b">
        <f>ISNUMBER(SEARCH("Ptolemy", A380))</f>
        <v>1</v>
      </c>
      <c r="L380" t="b">
        <f>F380=G380</f>
        <v>1</v>
      </c>
    </row>
    <row r="381" spans="1:12" x14ac:dyDescent="0.2">
      <c r="A381" t="s">
        <v>383</v>
      </c>
      <c r="B381" s="1">
        <v>-7.7447495460510201</v>
      </c>
      <c r="C381" s="1">
        <v>5.9105739593505797</v>
      </c>
      <c r="D381" s="1">
        <v>-1.37584948539733</v>
      </c>
      <c r="E381" s="1">
        <v>10.909338951110801</v>
      </c>
      <c r="F381">
        <f t="shared" si="6"/>
        <v>4</v>
      </c>
      <c r="G381" s="2">
        <f>INDEX(MATCH(TRUE,H381:K381,),0)</f>
        <v>2</v>
      </c>
      <c r="H381" t="b">
        <f>ISNUMBER(SEARCH("Antiochus", A381))</f>
        <v>0</v>
      </c>
      <c r="I381" t="b">
        <f>ISNUMBER(SEARCH("Alexander", A381))</f>
        <v>1</v>
      </c>
      <c r="J381" t="b">
        <f>ISNUMBER(SEARCH("Seleucus", A381))</f>
        <v>0</v>
      </c>
      <c r="K381" t="b">
        <f>ISNUMBER(SEARCH("Ptolemy", A381))</f>
        <v>0</v>
      </c>
      <c r="L381" t="b">
        <f>F381=G381</f>
        <v>0</v>
      </c>
    </row>
    <row r="382" spans="1:12" x14ac:dyDescent="0.2">
      <c r="A382" t="s">
        <v>384</v>
      </c>
      <c r="B382" s="1">
        <v>-2.9783120155334402</v>
      </c>
      <c r="C382" s="1">
        <v>7.7194695472717196</v>
      </c>
      <c r="D382" s="1">
        <v>-0.88399320840835505</v>
      </c>
      <c r="E382" s="1">
        <v>0.55983066558837802</v>
      </c>
      <c r="F382">
        <f t="shared" si="6"/>
        <v>2</v>
      </c>
      <c r="G382" s="2">
        <f>INDEX(MATCH(TRUE,H382:K382,),0)</f>
        <v>4</v>
      </c>
      <c r="H382" t="b">
        <f>ISNUMBER(SEARCH("Antiochus", A382))</f>
        <v>0</v>
      </c>
      <c r="I382" t="b">
        <f>ISNUMBER(SEARCH("Alexander", A382))</f>
        <v>0</v>
      </c>
      <c r="J382" t="b">
        <f>ISNUMBER(SEARCH("Seleucus", A382))</f>
        <v>0</v>
      </c>
      <c r="K382" t="b">
        <f>ISNUMBER(SEARCH("Ptolemy", A382))</f>
        <v>1</v>
      </c>
      <c r="L382" t="b">
        <f>F382=G382</f>
        <v>0</v>
      </c>
    </row>
    <row r="383" spans="1:12" x14ac:dyDescent="0.2">
      <c r="A383" t="s">
        <v>385</v>
      </c>
      <c r="B383" s="1">
        <v>-2.4696242809295601</v>
      </c>
      <c r="C383" s="1">
        <v>-5.5187897682189897</v>
      </c>
      <c r="D383" s="1">
        <v>4.63694047927856</v>
      </c>
      <c r="E383" s="1">
        <v>4.2403354644775302</v>
      </c>
      <c r="F383">
        <f t="shared" si="6"/>
        <v>3</v>
      </c>
      <c r="G383" s="2">
        <f>INDEX(MATCH(TRUE,H383:K383,),0)</f>
        <v>1</v>
      </c>
      <c r="H383" t="b">
        <f>ISNUMBER(SEARCH("Antiochus", A383))</f>
        <v>1</v>
      </c>
      <c r="I383" t="b">
        <f>ISNUMBER(SEARCH("Alexander", A383))</f>
        <v>0</v>
      </c>
      <c r="J383" t="b">
        <f>ISNUMBER(SEARCH("Seleucus", A383))</f>
        <v>0</v>
      </c>
      <c r="K383" t="b">
        <f>ISNUMBER(SEARCH("Ptolemy", A383))</f>
        <v>0</v>
      </c>
      <c r="L383" t="b">
        <f>F383=G383</f>
        <v>0</v>
      </c>
    </row>
    <row r="384" spans="1:12" x14ac:dyDescent="0.2">
      <c r="A384" t="s">
        <v>386</v>
      </c>
      <c r="B384" s="1">
        <v>-2.77904176712036</v>
      </c>
      <c r="C384" s="1">
        <v>12.3068943023681</v>
      </c>
      <c r="D384" s="1">
        <v>-4.9921603202819798</v>
      </c>
      <c r="E384" s="1">
        <v>4.9017601013183496</v>
      </c>
      <c r="F384">
        <f t="shared" si="6"/>
        <v>2</v>
      </c>
      <c r="G384" s="2">
        <f>INDEX(MATCH(TRUE,H384:K384,),0)</f>
        <v>3</v>
      </c>
      <c r="H384" t="b">
        <f>ISNUMBER(SEARCH("Antiochus", A384))</f>
        <v>0</v>
      </c>
      <c r="I384" t="b">
        <f>ISNUMBER(SEARCH("Alexander", A384))</f>
        <v>0</v>
      </c>
      <c r="J384" t="b">
        <f>ISNUMBER(SEARCH("Seleucus", A384))</f>
        <v>1</v>
      </c>
      <c r="K384" t="b">
        <f>ISNUMBER(SEARCH("Ptolemy", A384))</f>
        <v>0</v>
      </c>
      <c r="L384" t="b">
        <f>F384=G384</f>
        <v>0</v>
      </c>
    </row>
    <row r="385" spans="1:12" x14ac:dyDescent="0.2">
      <c r="A385" t="s">
        <v>387</v>
      </c>
      <c r="B385" s="1">
        <v>-5.8074059486389098</v>
      </c>
      <c r="C385" s="1">
        <v>3.9679546356201101</v>
      </c>
      <c r="D385" s="1">
        <v>2.17195296287536</v>
      </c>
      <c r="E385" s="1">
        <v>3.6066937446594198</v>
      </c>
      <c r="F385">
        <f t="shared" si="6"/>
        <v>2</v>
      </c>
      <c r="G385" s="2">
        <f>INDEX(MATCH(TRUE,H385:K385,),0)</f>
        <v>2</v>
      </c>
      <c r="H385" t="b">
        <f>ISNUMBER(SEARCH("Antiochus", A385))</f>
        <v>0</v>
      </c>
      <c r="I385" t="b">
        <f>ISNUMBER(SEARCH("Alexander", A385))</f>
        <v>1</v>
      </c>
      <c r="J385" t="b">
        <f>ISNUMBER(SEARCH("Seleucus", A385))</f>
        <v>0</v>
      </c>
      <c r="K385" t="b">
        <f>ISNUMBER(SEARCH("Ptolemy", A385))</f>
        <v>0</v>
      </c>
      <c r="L385" t="b">
        <f>F385=G385</f>
        <v>1</v>
      </c>
    </row>
    <row r="386" spans="1:12" x14ac:dyDescent="0.2">
      <c r="A386" t="s">
        <v>388</v>
      </c>
      <c r="B386" s="1">
        <v>-3.4389853477478001</v>
      </c>
      <c r="C386" s="1">
        <v>-1.34994876384735</v>
      </c>
      <c r="D386" s="1">
        <v>6.6949043273925701</v>
      </c>
      <c r="E386" s="1">
        <v>-3.79210305213928</v>
      </c>
      <c r="F386">
        <f t="shared" si="6"/>
        <v>3</v>
      </c>
      <c r="G386" s="2">
        <f>INDEX(MATCH(TRUE,H386:K386,),0)</f>
        <v>4</v>
      </c>
      <c r="H386" t="b">
        <f>ISNUMBER(SEARCH("Antiochus", A386))</f>
        <v>0</v>
      </c>
      <c r="I386" t="b">
        <f>ISNUMBER(SEARCH("Alexander", A386))</f>
        <v>0</v>
      </c>
      <c r="J386" t="b">
        <f>ISNUMBER(SEARCH("Seleucus", A386))</f>
        <v>0</v>
      </c>
      <c r="K386" t="b">
        <f>ISNUMBER(SEARCH("Ptolemy", A386))</f>
        <v>1</v>
      </c>
      <c r="L386" t="b">
        <f>F386=G386</f>
        <v>0</v>
      </c>
    </row>
    <row r="387" spans="1:12" x14ac:dyDescent="0.2">
      <c r="A387" t="s">
        <v>389</v>
      </c>
      <c r="B387" s="1">
        <v>-3.2660837173461901</v>
      </c>
      <c r="C387" s="1">
        <v>4.8723239898681596</v>
      </c>
      <c r="D387" s="1">
        <v>0.134907886385917</v>
      </c>
      <c r="E387" s="1">
        <v>6.5458707809448198</v>
      </c>
      <c r="F387">
        <f t="shared" ref="F387:F450" si="7">INDEX(MATCH(MAX(B387:E387),B387:E387,),0)</f>
        <v>4</v>
      </c>
      <c r="G387" s="2">
        <f>INDEX(MATCH(TRUE,H387:K387,),0)</f>
        <v>4</v>
      </c>
      <c r="H387" t="b">
        <f>ISNUMBER(SEARCH("Antiochus", A387))</f>
        <v>0</v>
      </c>
      <c r="I387" t="b">
        <f>ISNUMBER(SEARCH("Alexander", A387))</f>
        <v>0</v>
      </c>
      <c r="J387" t="b">
        <f>ISNUMBER(SEARCH("Seleucus", A387))</f>
        <v>0</v>
      </c>
      <c r="K387" t="b">
        <f>ISNUMBER(SEARCH("Ptolemy", A387))</f>
        <v>1</v>
      </c>
      <c r="L387" t="b">
        <f>F387=G387</f>
        <v>1</v>
      </c>
    </row>
    <row r="388" spans="1:12" x14ac:dyDescent="0.2">
      <c r="A388" t="s">
        <v>390</v>
      </c>
      <c r="B388" s="1">
        <v>-5.3071265220642001</v>
      </c>
      <c r="C388" s="1">
        <v>3.0966508388519198</v>
      </c>
      <c r="D388" s="1">
        <v>4.5204730033874503</v>
      </c>
      <c r="E388" s="1">
        <v>0.39708551764488198</v>
      </c>
      <c r="F388">
        <f t="shared" si="7"/>
        <v>3</v>
      </c>
      <c r="G388" s="2">
        <f>INDEX(MATCH(TRUE,H388:K388,),0)</f>
        <v>2</v>
      </c>
      <c r="H388" t="b">
        <f>ISNUMBER(SEARCH("Antiochus", A388))</f>
        <v>0</v>
      </c>
      <c r="I388" t="b">
        <f>ISNUMBER(SEARCH("Alexander", A388))</f>
        <v>1</v>
      </c>
      <c r="J388" t="b">
        <f>ISNUMBER(SEARCH("Seleucus", A388))</f>
        <v>0</v>
      </c>
      <c r="K388" t="b">
        <f>ISNUMBER(SEARCH("Ptolemy", A388))</f>
        <v>0</v>
      </c>
      <c r="L388" t="b">
        <f>F388=G388</f>
        <v>0</v>
      </c>
    </row>
    <row r="389" spans="1:12" x14ac:dyDescent="0.2">
      <c r="A389" t="s">
        <v>391</v>
      </c>
      <c r="B389" s="1">
        <v>-10.0573663711547</v>
      </c>
      <c r="C389" s="1">
        <v>-0.106663547456264</v>
      </c>
      <c r="D389" s="1">
        <v>8.0671319961547798</v>
      </c>
      <c r="E389" s="1">
        <v>-0.50416690111160201</v>
      </c>
      <c r="F389">
        <f t="shared" si="7"/>
        <v>3</v>
      </c>
      <c r="G389" s="2">
        <f>INDEX(MATCH(TRUE,H389:K389,),0)</f>
        <v>2</v>
      </c>
      <c r="H389" t="b">
        <f>ISNUMBER(SEARCH("Antiochus", A389))</f>
        <v>0</v>
      </c>
      <c r="I389" t="b">
        <f>ISNUMBER(SEARCH("Alexander", A389))</f>
        <v>1</v>
      </c>
      <c r="J389" t="b">
        <f>ISNUMBER(SEARCH("Seleucus", A389))</f>
        <v>0</v>
      </c>
      <c r="K389" t="b">
        <f>ISNUMBER(SEARCH("Ptolemy", A389))</f>
        <v>0</v>
      </c>
      <c r="L389" t="b">
        <f>F389=G389</f>
        <v>0</v>
      </c>
    </row>
    <row r="390" spans="1:12" x14ac:dyDescent="0.2">
      <c r="A390" t="s">
        <v>392</v>
      </c>
      <c r="B390" s="1">
        <v>8.4623203277587802</v>
      </c>
      <c r="C390" s="1">
        <v>-7.3716855049133301</v>
      </c>
      <c r="D390" s="1">
        <v>5.0277342796325604</v>
      </c>
      <c r="E390" s="1">
        <v>1.6275435686111399</v>
      </c>
      <c r="F390">
        <f t="shared" si="7"/>
        <v>1</v>
      </c>
      <c r="G390" s="2">
        <f>INDEX(MATCH(TRUE,H390:K390,),0)</f>
        <v>3</v>
      </c>
      <c r="H390" t="b">
        <f>ISNUMBER(SEARCH("Antiochus", A390))</f>
        <v>0</v>
      </c>
      <c r="I390" t="b">
        <f>ISNUMBER(SEARCH("Alexander", A390))</f>
        <v>0</v>
      </c>
      <c r="J390" t="b">
        <f>ISNUMBER(SEARCH("Seleucus", A390))</f>
        <v>1</v>
      </c>
      <c r="K390" t="b">
        <f>ISNUMBER(SEARCH("Ptolemy", A390))</f>
        <v>0</v>
      </c>
      <c r="L390" t="b">
        <f>F390=G390</f>
        <v>0</v>
      </c>
    </row>
    <row r="391" spans="1:12" x14ac:dyDescent="0.2">
      <c r="A391" t="s">
        <v>393</v>
      </c>
      <c r="B391" s="1">
        <v>1.5936255455017001</v>
      </c>
      <c r="C391" s="1">
        <v>9.0859727859496999</v>
      </c>
      <c r="D391" s="1">
        <v>-4.42988681793212</v>
      </c>
      <c r="E391" s="1">
        <v>4.3100666999816797</v>
      </c>
      <c r="F391">
        <f t="shared" si="7"/>
        <v>2</v>
      </c>
      <c r="G391" s="2">
        <f>INDEX(MATCH(TRUE,H391:K391,),0)</f>
        <v>3</v>
      </c>
      <c r="H391" t="b">
        <f>ISNUMBER(SEARCH("Antiochus", A391))</f>
        <v>0</v>
      </c>
      <c r="I391" t="b">
        <f>ISNUMBER(SEARCH("Alexander", A391))</f>
        <v>0</v>
      </c>
      <c r="J391" t="b">
        <f>ISNUMBER(SEARCH("Seleucus", A391))</f>
        <v>1</v>
      </c>
      <c r="K391" t="b">
        <f>ISNUMBER(SEARCH("Ptolemy", A391))</f>
        <v>0</v>
      </c>
      <c r="L391" t="b">
        <f>F391=G391</f>
        <v>0</v>
      </c>
    </row>
    <row r="392" spans="1:12" x14ac:dyDescent="0.2">
      <c r="A392" t="s">
        <v>394</v>
      </c>
      <c r="B392" s="1">
        <v>1.4070307016372601</v>
      </c>
      <c r="C392" s="1">
        <v>-2.3823068141937198</v>
      </c>
      <c r="D392" s="1">
        <v>1.4620940685272199</v>
      </c>
      <c r="E392" s="1">
        <v>8.2829027175903303</v>
      </c>
      <c r="F392">
        <f t="shared" si="7"/>
        <v>4</v>
      </c>
      <c r="G392" s="2">
        <f>INDEX(MATCH(TRUE,H392:K392,),0)</f>
        <v>4</v>
      </c>
      <c r="H392" t="b">
        <f>ISNUMBER(SEARCH("Antiochus", A392))</f>
        <v>0</v>
      </c>
      <c r="I392" t="b">
        <f>ISNUMBER(SEARCH("Alexander", A392))</f>
        <v>0</v>
      </c>
      <c r="J392" t="b">
        <f>ISNUMBER(SEARCH("Seleucus", A392))</f>
        <v>0</v>
      </c>
      <c r="K392" t="b">
        <f>ISNUMBER(SEARCH("Ptolemy", A392))</f>
        <v>1</v>
      </c>
      <c r="L392" t="b">
        <f>F392=G392</f>
        <v>1</v>
      </c>
    </row>
    <row r="393" spans="1:12" x14ac:dyDescent="0.2">
      <c r="A393" t="s">
        <v>395</v>
      </c>
      <c r="B393" s="1">
        <v>-6.53476858139038</v>
      </c>
      <c r="C393" s="1">
        <v>0.77437549829482999</v>
      </c>
      <c r="D393" s="1">
        <v>4.1984152793884197</v>
      </c>
      <c r="E393" s="1">
        <v>-1.0057570934295601</v>
      </c>
      <c r="F393">
        <f t="shared" si="7"/>
        <v>3</v>
      </c>
      <c r="G393" s="2">
        <f>INDEX(MATCH(TRUE,H393:K393,),0)</f>
        <v>1</v>
      </c>
      <c r="H393" t="b">
        <f>ISNUMBER(SEARCH("Antiochus", A393))</f>
        <v>1</v>
      </c>
      <c r="I393" t="b">
        <f>ISNUMBER(SEARCH("Alexander", A393))</f>
        <v>0</v>
      </c>
      <c r="J393" t="b">
        <f>ISNUMBER(SEARCH("Seleucus", A393))</f>
        <v>0</v>
      </c>
      <c r="K393" t="b">
        <f>ISNUMBER(SEARCH("Ptolemy", A393))</f>
        <v>0</v>
      </c>
      <c r="L393" t="b">
        <f>F393=G393</f>
        <v>0</v>
      </c>
    </row>
    <row r="394" spans="1:12" x14ac:dyDescent="0.2">
      <c r="A394" t="s">
        <v>396</v>
      </c>
      <c r="B394" s="1">
        <v>6.60554647445678</v>
      </c>
      <c r="C394" s="1">
        <v>-0.69522523880004805</v>
      </c>
      <c r="D394" s="1">
        <v>-0.12386275827884601</v>
      </c>
      <c r="E394" s="1">
        <v>4.2237091064453098</v>
      </c>
      <c r="F394">
        <f t="shared" si="7"/>
        <v>1</v>
      </c>
      <c r="G394" s="2">
        <f>INDEX(MATCH(TRUE,H394:K394,),0)</f>
        <v>3</v>
      </c>
      <c r="H394" t="b">
        <f>ISNUMBER(SEARCH("Antiochus", A394))</f>
        <v>0</v>
      </c>
      <c r="I394" t="b">
        <f>ISNUMBER(SEARCH("Alexander", A394))</f>
        <v>0</v>
      </c>
      <c r="J394" t="b">
        <f>ISNUMBER(SEARCH("Seleucus", A394))</f>
        <v>1</v>
      </c>
      <c r="K394" t="b">
        <f>ISNUMBER(SEARCH("Ptolemy", A394))</f>
        <v>0</v>
      </c>
      <c r="L394" t="b">
        <f>F394=G394</f>
        <v>0</v>
      </c>
    </row>
    <row r="395" spans="1:12" x14ac:dyDescent="0.2">
      <c r="A395" t="s">
        <v>397</v>
      </c>
      <c r="B395" s="1">
        <v>-1.81491899490356</v>
      </c>
      <c r="C395" s="1">
        <v>2.6323432922363201</v>
      </c>
      <c r="D395" s="1">
        <v>-2.8036227226257302</v>
      </c>
      <c r="E395" s="1">
        <v>9.1298122406005806</v>
      </c>
      <c r="F395">
        <f t="shared" si="7"/>
        <v>4</v>
      </c>
      <c r="G395" s="2">
        <f>INDEX(MATCH(TRUE,H395:K395,),0)</f>
        <v>4</v>
      </c>
      <c r="H395" t="b">
        <f>ISNUMBER(SEARCH("Antiochus", A395))</f>
        <v>0</v>
      </c>
      <c r="I395" t="b">
        <f>ISNUMBER(SEARCH("Alexander", A395))</f>
        <v>0</v>
      </c>
      <c r="J395" t="b">
        <f>ISNUMBER(SEARCH("Seleucus", A395))</f>
        <v>0</v>
      </c>
      <c r="K395" t="b">
        <f>ISNUMBER(SEARCH("Ptolemy", A395))</f>
        <v>1</v>
      </c>
      <c r="L395" t="b">
        <f>F395=G395</f>
        <v>1</v>
      </c>
    </row>
    <row r="396" spans="1:12" x14ac:dyDescent="0.2">
      <c r="A396" t="s">
        <v>398</v>
      </c>
      <c r="B396" s="1">
        <v>-0.90132188796997004</v>
      </c>
      <c r="C396" s="1">
        <v>3.8128538131713801</v>
      </c>
      <c r="D396" s="1">
        <v>-1.21107184886932</v>
      </c>
      <c r="E396" s="1">
        <v>3.3900866508483798</v>
      </c>
      <c r="F396">
        <f t="shared" si="7"/>
        <v>2</v>
      </c>
      <c r="G396" s="2">
        <f>INDEX(MATCH(TRUE,H396:K396,),0)</f>
        <v>2</v>
      </c>
      <c r="H396" t="b">
        <f>ISNUMBER(SEARCH("Antiochus", A396))</f>
        <v>0</v>
      </c>
      <c r="I396" t="b">
        <f>ISNUMBER(SEARCH("Alexander", A396))</f>
        <v>1</v>
      </c>
      <c r="J396" t="b">
        <f>ISNUMBER(SEARCH("Seleucus", A396))</f>
        <v>0</v>
      </c>
      <c r="K396" t="b">
        <f>ISNUMBER(SEARCH("Ptolemy", A396))</f>
        <v>0</v>
      </c>
      <c r="L396" t="b">
        <f>F396=G396</f>
        <v>1</v>
      </c>
    </row>
    <row r="397" spans="1:12" x14ac:dyDescent="0.2">
      <c r="A397" t="s">
        <v>399</v>
      </c>
      <c r="B397" s="1">
        <v>8.5321378707885707</v>
      </c>
      <c r="C397" s="1">
        <v>-5.50164365768432</v>
      </c>
      <c r="D397" s="1">
        <v>2.8344769477844198</v>
      </c>
      <c r="E397" s="1">
        <v>2.5132467746734601</v>
      </c>
      <c r="F397">
        <f t="shared" si="7"/>
        <v>1</v>
      </c>
      <c r="G397" s="2">
        <f>INDEX(MATCH(TRUE,H397:K397,),0)</f>
        <v>4</v>
      </c>
      <c r="H397" t="b">
        <f>ISNUMBER(SEARCH("Antiochus", A397))</f>
        <v>0</v>
      </c>
      <c r="I397" t="b">
        <f>ISNUMBER(SEARCH("Alexander", A397))</f>
        <v>0</v>
      </c>
      <c r="J397" t="b">
        <f>ISNUMBER(SEARCH("Seleucus", A397))</f>
        <v>0</v>
      </c>
      <c r="K397" t="b">
        <f>ISNUMBER(SEARCH("Ptolemy", A397))</f>
        <v>1</v>
      </c>
      <c r="L397" t="b">
        <f>F397=G397</f>
        <v>0</v>
      </c>
    </row>
    <row r="398" spans="1:12" x14ac:dyDescent="0.2">
      <c r="A398" t="s">
        <v>400</v>
      </c>
      <c r="B398" s="1">
        <v>-3.2447140216827299</v>
      </c>
      <c r="C398" s="1">
        <v>10.9833717346191</v>
      </c>
      <c r="D398" s="1">
        <v>-1.68514096736907</v>
      </c>
      <c r="E398" s="1">
        <v>2.7430825233459402</v>
      </c>
      <c r="F398">
        <f t="shared" si="7"/>
        <v>2</v>
      </c>
      <c r="G398" s="2">
        <f>INDEX(MATCH(TRUE,H398:K398,),0)</f>
        <v>3</v>
      </c>
      <c r="H398" t="b">
        <f>ISNUMBER(SEARCH("Antiochus", A398))</f>
        <v>0</v>
      </c>
      <c r="I398" t="b">
        <f>ISNUMBER(SEARCH("Alexander", A398))</f>
        <v>0</v>
      </c>
      <c r="J398" t="b">
        <f>ISNUMBER(SEARCH("Seleucus", A398))</f>
        <v>1</v>
      </c>
      <c r="K398" t="b">
        <f>ISNUMBER(SEARCH("Ptolemy", A398))</f>
        <v>0</v>
      </c>
      <c r="L398" t="b">
        <f>F398=G398</f>
        <v>0</v>
      </c>
    </row>
    <row r="399" spans="1:12" x14ac:dyDescent="0.2">
      <c r="A399" t="s">
        <v>401</v>
      </c>
      <c r="B399" s="1">
        <v>7.0198988914489702</v>
      </c>
      <c r="C399" s="1">
        <v>1.71117675304412</v>
      </c>
      <c r="D399" s="1">
        <v>-2.18448662757873</v>
      </c>
      <c r="E399" s="1">
        <v>2.9570870399475</v>
      </c>
      <c r="F399">
        <f t="shared" si="7"/>
        <v>1</v>
      </c>
      <c r="G399" s="2">
        <f>INDEX(MATCH(TRUE,H399:K399,),0)</f>
        <v>1</v>
      </c>
      <c r="H399" t="b">
        <f>ISNUMBER(SEARCH("Antiochus", A399))</f>
        <v>1</v>
      </c>
      <c r="I399" t="b">
        <f>ISNUMBER(SEARCH("Alexander", A399))</f>
        <v>0</v>
      </c>
      <c r="J399" t="b">
        <f>ISNUMBER(SEARCH("Seleucus", A399))</f>
        <v>0</v>
      </c>
      <c r="K399" t="b">
        <f>ISNUMBER(SEARCH("Ptolemy", A399))</f>
        <v>0</v>
      </c>
      <c r="L399" t="b">
        <f>F399=G399</f>
        <v>1</v>
      </c>
    </row>
    <row r="400" spans="1:12" x14ac:dyDescent="0.2">
      <c r="A400" t="s">
        <v>402</v>
      </c>
      <c r="B400" s="1">
        <v>9.56349277496337</v>
      </c>
      <c r="C400" s="1">
        <v>-0.53411436080932595</v>
      </c>
      <c r="D400" s="1">
        <v>-1.9397335052490201</v>
      </c>
      <c r="E400" s="1">
        <v>3.5690941810607901</v>
      </c>
      <c r="F400">
        <f t="shared" si="7"/>
        <v>1</v>
      </c>
      <c r="G400" s="2">
        <f>INDEX(MATCH(TRUE,H400:K400,),0)</f>
        <v>4</v>
      </c>
      <c r="H400" t="b">
        <f>ISNUMBER(SEARCH("Antiochus", A400))</f>
        <v>0</v>
      </c>
      <c r="I400" t="b">
        <f>ISNUMBER(SEARCH("Alexander", A400))</f>
        <v>0</v>
      </c>
      <c r="J400" t="b">
        <f>ISNUMBER(SEARCH("Seleucus", A400))</f>
        <v>0</v>
      </c>
      <c r="K400" t="b">
        <f>ISNUMBER(SEARCH("Ptolemy", A400))</f>
        <v>1</v>
      </c>
      <c r="L400" t="b">
        <f>F400=G400</f>
        <v>0</v>
      </c>
    </row>
    <row r="401" spans="1:12" x14ac:dyDescent="0.2">
      <c r="A401" t="s">
        <v>403</v>
      </c>
      <c r="B401" s="1">
        <v>-6.4264936447143501</v>
      </c>
      <c r="C401" s="1">
        <v>10.4031991958618</v>
      </c>
      <c r="D401" s="1">
        <v>-5.0589218735694802E-2</v>
      </c>
      <c r="E401" s="1">
        <v>1.91823029518127</v>
      </c>
      <c r="F401">
        <f t="shared" si="7"/>
        <v>2</v>
      </c>
      <c r="G401" s="2">
        <f>INDEX(MATCH(TRUE,H401:K401,),0)</f>
        <v>2</v>
      </c>
      <c r="H401" t="b">
        <f>ISNUMBER(SEARCH("Antiochus", A401))</f>
        <v>0</v>
      </c>
      <c r="I401" t="b">
        <f>ISNUMBER(SEARCH("Alexander", A401))</f>
        <v>1</v>
      </c>
      <c r="J401" t="b">
        <f>ISNUMBER(SEARCH("Seleucus", A401))</f>
        <v>0</v>
      </c>
      <c r="K401" t="b">
        <f>ISNUMBER(SEARCH("Ptolemy", A401))</f>
        <v>0</v>
      </c>
      <c r="L401" t="b">
        <f>F401=G401</f>
        <v>1</v>
      </c>
    </row>
    <row r="402" spans="1:12" x14ac:dyDescent="0.2">
      <c r="A402" t="s">
        <v>404</v>
      </c>
      <c r="B402" s="1">
        <v>0.68687707185745195</v>
      </c>
      <c r="C402" s="1">
        <v>-3.31524205207824</v>
      </c>
      <c r="D402" s="1">
        <v>9.9655818939208896</v>
      </c>
      <c r="E402" s="1">
        <v>-1.3951455354690501</v>
      </c>
      <c r="F402">
        <f t="shared" si="7"/>
        <v>3</v>
      </c>
      <c r="G402" s="2">
        <f>INDEX(MATCH(TRUE,H402:K402,),0)</f>
        <v>4</v>
      </c>
      <c r="H402" t="b">
        <f>ISNUMBER(SEARCH("Antiochus", A402))</f>
        <v>0</v>
      </c>
      <c r="I402" t="b">
        <f>ISNUMBER(SEARCH("Alexander", A402))</f>
        <v>0</v>
      </c>
      <c r="J402" t="b">
        <f>ISNUMBER(SEARCH("Seleucus", A402))</f>
        <v>0</v>
      </c>
      <c r="K402" t="b">
        <f>ISNUMBER(SEARCH("Ptolemy", A402))</f>
        <v>1</v>
      </c>
      <c r="L402" t="b">
        <f>F402=G402</f>
        <v>0</v>
      </c>
    </row>
    <row r="403" spans="1:12" x14ac:dyDescent="0.2">
      <c r="A403" t="s">
        <v>405</v>
      </c>
      <c r="B403" s="1">
        <v>9.2677659988403303</v>
      </c>
      <c r="C403" s="1">
        <v>-3.04125928878784</v>
      </c>
      <c r="D403" s="1">
        <v>1.9642258882522501</v>
      </c>
      <c r="E403" s="1">
        <v>2.3412208557128902</v>
      </c>
      <c r="F403">
        <f t="shared" si="7"/>
        <v>1</v>
      </c>
      <c r="G403" s="2">
        <f>INDEX(MATCH(TRUE,H403:K403,),0)</f>
        <v>3</v>
      </c>
      <c r="H403" t="b">
        <f>ISNUMBER(SEARCH("Antiochus", A403))</f>
        <v>0</v>
      </c>
      <c r="I403" t="b">
        <f>ISNUMBER(SEARCH("Alexander", A403))</f>
        <v>0</v>
      </c>
      <c r="J403" t="b">
        <f>ISNUMBER(SEARCH("Seleucus", A403))</f>
        <v>1</v>
      </c>
      <c r="K403" t="b">
        <f>ISNUMBER(SEARCH("Ptolemy", A403))</f>
        <v>0</v>
      </c>
      <c r="L403" t="b">
        <f>F403=G403</f>
        <v>0</v>
      </c>
    </row>
    <row r="404" spans="1:12" x14ac:dyDescent="0.2">
      <c r="A404" t="s">
        <v>406</v>
      </c>
      <c r="B404" s="1">
        <v>-6.3220291137695304</v>
      </c>
      <c r="C404" s="1">
        <v>0.53209400177001898</v>
      </c>
      <c r="D404" s="1">
        <v>5.8058781623840297</v>
      </c>
      <c r="E404" s="1">
        <v>4.3409451842308003E-2</v>
      </c>
      <c r="F404">
        <f t="shared" si="7"/>
        <v>3</v>
      </c>
      <c r="G404" s="2">
        <f>INDEX(MATCH(TRUE,H404:K404,),0)</f>
        <v>1</v>
      </c>
      <c r="H404" t="b">
        <f>ISNUMBER(SEARCH("Antiochus", A404))</f>
        <v>1</v>
      </c>
      <c r="I404" t="b">
        <f>ISNUMBER(SEARCH("Alexander", A404))</f>
        <v>0</v>
      </c>
      <c r="J404" t="b">
        <f>ISNUMBER(SEARCH("Seleucus", A404))</f>
        <v>0</v>
      </c>
      <c r="K404" t="b">
        <f>ISNUMBER(SEARCH("Ptolemy", A404))</f>
        <v>0</v>
      </c>
      <c r="L404" t="b">
        <f>F404=G404</f>
        <v>0</v>
      </c>
    </row>
    <row r="405" spans="1:12" x14ac:dyDescent="0.2">
      <c r="A405" t="s">
        <v>407</v>
      </c>
      <c r="B405" s="1">
        <v>5.3489809036254803</v>
      </c>
      <c r="C405" s="1">
        <v>-7.0814747810363698</v>
      </c>
      <c r="D405" s="1">
        <v>6.8519492149353001</v>
      </c>
      <c r="E405" s="1">
        <v>0.94341385364532404</v>
      </c>
      <c r="F405">
        <f t="shared" si="7"/>
        <v>3</v>
      </c>
      <c r="G405" s="2">
        <f>INDEX(MATCH(TRUE,H405:K405,),0)</f>
        <v>2</v>
      </c>
      <c r="H405" t="b">
        <f>ISNUMBER(SEARCH("Antiochus", A405))</f>
        <v>0</v>
      </c>
      <c r="I405" t="b">
        <f>ISNUMBER(SEARCH("Alexander", A405))</f>
        <v>1</v>
      </c>
      <c r="J405" t="b">
        <f>ISNUMBER(SEARCH("Seleucus", A405))</f>
        <v>0</v>
      </c>
      <c r="K405" t="b">
        <f>ISNUMBER(SEARCH("Ptolemy", A405))</f>
        <v>0</v>
      </c>
      <c r="L405" t="b">
        <f>F405=G405</f>
        <v>0</v>
      </c>
    </row>
    <row r="406" spans="1:12" x14ac:dyDescent="0.2">
      <c r="A406" t="s">
        <v>408</v>
      </c>
      <c r="B406" s="1">
        <v>3.2268319129943799</v>
      </c>
      <c r="C406" s="1">
        <v>6.50984382629394</v>
      </c>
      <c r="D406" s="1">
        <v>-3.5985405445098801</v>
      </c>
      <c r="E406" s="1">
        <v>4.7199554443359304</v>
      </c>
      <c r="F406">
        <f t="shared" si="7"/>
        <v>2</v>
      </c>
      <c r="G406" s="2">
        <f>INDEX(MATCH(TRUE,H406:K406,),0)</f>
        <v>2</v>
      </c>
      <c r="H406" t="b">
        <f>ISNUMBER(SEARCH("Antiochus", A406))</f>
        <v>0</v>
      </c>
      <c r="I406" t="b">
        <f>ISNUMBER(SEARCH("Alexander", A406))</f>
        <v>1</v>
      </c>
      <c r="J406" t="b">
        <f>ISNUMBER(SEARCH("Seleucus", A406))</f>
        <v>0</v>
      </c>
      <c r="K406" t="b">
        <f>ISNUMBER(SEARCH("Ptolemy", A406))</f>
        <v>0</v>
      </c>
      <c r="L406" t="b">
        <f>F406=G406</f>
        <v>1</v>
      </c>
    </row>
    <row r="407" spans="1:12" x14ac:dyDescent="0.2">
      <c r="A407" t="s">
        <v>409</v>
      </c>
      <c r="B407" s="1">
        <v>-4.5453820228576598</v>
      </c>
      <c r="C407" s="1">
        <v>0.174819335341453</v>
      </c>
      <c r="D407" s="1">
        <v>3.7667891979217498</v>
      </c>
      <c r="E407" s="1">
        <v>2.7897388935089098</v>
      </c>
      <c r="F407">
        <f t="shared" si="7"/>
        <v>3</v>
      </c>
      <c r="G407" s="2">
        <f>INDEX(MATCH(TRUE,H407:K407,),0)</f>
        <v>2</v>
      </c>
      <c r="H407" t="b">
        <f>ISNUMBER(SEARCH("Antiochus", A407))</f>
        <v>0</v>
      </c>
      <c r="I407" t="b">
        <f>ISNUMBER(SEARCH("Alexander", A407))</f>
        <v>1</v>
      </c>
      <c r="J407" t="b">
        <f>ISNUMBER(SEARCH("Seleucus", A407))</f>
        <v>0</v>
      </c>
      <c r="K407" t="b">
        <f>ISNUMBER(SEARCH("Ptolemy", A407))</f>
        <v>0</v>
      </c>
      <c r="L407" t="b">
        <f>F407=G407</f>
        <v>0</v>
      </c>
    </row>
    <row r="408" spans="1:12" x14ac:dyDescent="0.2">
      <c r="A408" t="s">
        <v>410</v>
      </c>
      <c r="B408" s="1">
        <v>7.6549086570739702</v>
      </c>
      <c r="C408" s="1">
        <v>-3.22646808624267</v>
      </c>
      <c r="D408" s="1">
        <v>2.73597908020019</v>
      </c>
      <c r="E408" s="1">
        <v>-0.64145112037658603</v>
      </c>
      <c r="F408">
        <f t="shared" si="7"/>
        <v>1</v>
      </c>
      <c r="G408" s="2">
        <f>INDEX(MATCH(TRUE,H408:K408,),0)</f>
        <v>2</v>
      </c>
      <c r="H408" t="b">
        <f>ISNUMBER(SEARCH("Antiochus", A408))</f>
        <v>0</v>
      </c>
      <c r="I408" t="b">
        <f>ISNUMBER(SEARCH("Alexander", A408))</f>
        <v>1</v>
      </c>
      <c r="J408" t="b">
        <f>ISNUMBER(SEARCH("Seleucus", A408))</f>
        <v>0</v>
      </c>
      <c r="K408" t="b">
        <f>ISNUMBER(SEARCH("Ptolemy", A408))</f>
        <v>0</v>
      </c>
      <c r="L408" t="b">
        <f>F408=G408</f>
        <v>0</v>
      </c>
    </row>
    <row r="409" spans="1:12" x14ac:dyDescent="0.2">
      <c r="A409" t="s">
        <v>411</v>
      </c>
      <c r="B409" s="1">
        <v>-1.3171077966689999</v>
      </c>
      <c r="C409" s="1">
        <v>7.9689545631408603</v>
      </c>
      <c r="D409" s="1">
        <v>-2.1465601921081499</v>
      </c>
      <c r="E409" s="1">
        <v>6.3574151992797798</v>
      </c>
      <c r="F409">
        <f t="shared" si="7"/>
        <v>2</v>
      </c>
      <c r="G409" s="2">
        <f>INDEX(MATCH(TRUE,H409:K409,),0)</f>
        <v>4</v>
      </c>
      <c r="H409" t="b">
        <f>ISNUMBER(SEARCH("Antiochus", A409))</f>
        <v>0</v>
      </c>
      <c r="I409" t="b">
        <f>ISNUMBER(SEARCH("Alexander", A409))</f>
        <v>0</v>
      </c>
      <c r="J409" t="b">
        <f>ISNUMBER(SEARCH("Seleucus", A409))</f>
        <v>0</v>
      </c>
      <c r="K409" t="b">
        <f>ISNUMBER(SEARCH("Ptolemy", A409))</f>
        <v>1</v>
      </c>
      <c r="L409" t="b">
        <f>F409=G409</f>
        <v>0</v>
      </c>
    </row>
    <row r="410" spans="1:12" x14ac:dyDescent="0.2">
      <c r="A410" t="s">
        <v>412</v>
      </c>
      <c r="B410" s="1">
        <v>-1.01920282840728</v>
      </c>
      <c r="C410" s="1">
        <v>10.215242385864199</v>
      </c>
      <c r="D410" s="1">
        <v>-3.1330585479736301</v>
      </c>
      <c r="E410" s="1">
        <v>5.1704120635986301</v>
      </c>
      <c r="F410">
        <f t="shared" si="7"/>
        <v>2</v>
      </c>
      <c r="G410" s="2">
        <f>INDEX(MATCH(TRUE,H410:K410,),0)</f>
        <v>3</v>
      </c>
      <c r="H410" t="b">
        <f>ISNUMBER(SEARCH("Antiochus", A410))</f>
        <v>0</v>
      </c>
      <c r="I410" t="b">
        <f>ISNUMBER(SEARCH("Alexander", A410))</f>
        <v>0</v>
      </c>
      <c r="J410" t="b">
        <f>ISNUMBER(SEARCH("Seleucus", A410))</f>
        <v>1</v>
      </c>
      <c r="K410" t="b">
        <f>ISNUMBER(SEARCH("Ptolemy", A410))</f>
        <v>0</v>
      </c>
      <c r="L410" t="b">
        <f>F410=G410</f>
        <v>0</v>
      </c>
    </row>
    <row r="411" spans="1:12" x14ac:dyDescent="0.2">
      <c r="A411" t="s">
        <v>413</v>
      </c>
      <c r="B411" s="1">
        <v>-3.84842777252197</v>
      </c>
      <c r="C411" s="1">
        <v>-0.413137227296829</v>
      </c>
      <c r="D411" s="1">
        <v>1.40456426143646</v>
      </c>
      <c r="E411" s="1">
        <v>-9.13243442773818E-2</v>
      </c>
      <c r="F411">
        <f t="shared" si="7"/>
        <v>3</v>
      </c>
      <c r="G411" s="2">
        <f>INDEX(MATCH(TRUE,H411:K411,),0)</f>
        <v>3</v>
      </c>
      <c r="H411" t="b">
        <f>ISNUMBER(SEARCH("Antiochus", A411))</f>
        <v>0</v>
      </c>
      <c r="I411" t="b">
        <f>ISNUMBER(SEARCH("Alexander", A411))</f>
        <v>0</v>
      </c>
      <c r="J411" t="b">
        <f>ISNUMBER(SEARCH("Seleucus", A411))</f>
        <v>1</v>
      </c>
      <c r="K411" t="b">
        <f>ISNUMBER(SEARCH("Ptolemy", A411))</f>
        <v>0</v>
      </c>
      <c r="L411" t="b">
        <f>F411=G411</f>
        <v>1</v>
      </c>
    </row>
    <row r="412" spans="1:12" x14ac:dyDescent="0.2">
      <c r="A412" t="s">
        <v>414</v>
      </c>
      <c r="B412" s="1">
        <v>-0.63827276229858299</v>
      </c>
      <c r="C412" s="1">
        <v>2.2907319068908598</v>
      </c>
      <c r="D412" s="1">
        <v>8.2714006304740906E-2</v>
      </c>
      <c r="E412" s="1">
        <v>7.5153446197509703</v>
      </c>
      <c r="F412">
        <f t="shared" si="7"/>
        <v>4</v>
      </c>
      <c r="G412" s="2">
        <f>INDEX(MATCH(TRUE,H412:K412,),0)</f>
        <v>2</v>
      </c>
      <c r="H412" t="b">
        <f>ISNUMBER(SEARCH("Antiochus", A412))</f>
        <v>0</v>
      </c>
      <c r="I412" t="b">
        <f>ISNUMBER(SEARCH("Alexander", A412))</f>
        <v>1</v>
      </c>
      <c r="J412" t="b">
        <f>ISNUMBER(SEARCH("Seleucus", A412))</f>
        <v>0</v>
      </c>
      <c r="K412" t="b">
        <f>ISNUMBER(SEARCH("Ptolemy", A412))</f>
        <v>0</v>
      </c>
      <c r="L412" t="b">
        <f>F412=G412</f>
        <v>0</v>
      </c>
    </row>
    <row r="413" spans="1:12" x14ac:dyDescent="0.2">
      <c r="A413" t="s">
        <v>415</v>
      </c>
      <c r="B413" s="1">
        <v>14.4720335006713</v>
      </c>
      <c r="C413" s="1">
        <v>-3.91131496429443</v>
      </c>
      <c r="D413" s="1">
        <v>1.08268570899963</v>
      </c>
      <c r="E413" s="1">
        <v>5.0673265457153303</v>
      </c>
      <c r="F413">
        <f t="shared" si="7"/>
        <v>1</v>
      </c>
      <c r="G413" s="2">
        <f>INDEX(MATCH(TRUE,H413:K413,),0)</f>
        <v>2</v>
      </c>
      <c r="H413" t="b">
        <f>ISNUMBER(SEARCH("Antiochus", A413))</f>
        <v>0</v>
      </c>
      <c r="I413" t="b">
        <f>ISNUMBER(SEARCH("Alexander", A413))</f>
        <v>1</v>
      </c>
      <c r="J413" t="b">
        <f>ISNUMBER(SEARCH("Seleucus", A413))</f>
        <v>0</v>
      </c>
      <c r="K413" t="b">
        <f>ISNUMBER(SEARCH("Ptolemy", A413))</f>
        <v>0</v>
      </c>
      <c r="L413" t="b">
        <f>F413=G413</f>
        <v>0</v>
      </c>
    </row>
    <row r="414" spans="1:12" x14ac:dyDescent="0.2">
      <c r="A414" t="s">
        <v>416</v>
      </c>
      <c r="B414" s="1">
        <v>-3.3746848106384202</v>
      </c>
      <c r="C414" s="1">
        <v>10.6646718978881</v>
      </c>
      <c r="D414" s="1">
        <v>-2.6334023475646902</v>
      </c>
      <c r="E414" s="1">
        <v>4.9253382682800204</v>
      </c>
      <c r="F414">
        <f t="shared" si="7"/>
        <v>2</v>
      </c>
      <c r="G414" s="2">
        <f>INDEX(MATCH(TRUE,H414:K414,),0)</f>
        <v>3</v>
      </c>
      <c r="H414" t="b">
        <f>ISNUMBER(SEARCH("Antiochus", A414))</f>
        <v>0</v>
      </c>
      <c r="I414" t="b">
        <f>ISNUMBER(SEARCH("Alexander", A414))</f>
        <v>0</v>
      </c>
      <c r="J414" t="b">
        <f>ISNUMBER(SEARCH("Seleucus", A414))</f>
        <v>1</v>
      </c>
      <c r="K414" t="b">
        <f>ISNUMBER(SEARCH("Ptolemy", A414))</f>
        <v>0</v>
      </c>
      <c r="L414" t="b">
        <f>F414=G414</f>
        <v>0</v>
      </c>
    </row>
    <row r="415" spans="1:12" x14ac:dyDescent="0.2">
      <c r="A415" t="s">
        <v>417</v>
      </c>
      <c r="B415" s="1">
        <v>-5.0140471458434996</v>
      </c>
      <c r="C415" s="1">
        <v>2.63774514198303</v>
      </c>
      <c r="D415" s="1">
        <v>-0.92447978258132901</v>
      </c>
      <c r="E415" s="1">
        <v>9.1214380264282209</v>
      </c>
      <c r="F415">
        <f t="shared" si="7"/>
        <v>4</v>
      </c>
      <c r="G415" s="2">
        <f>INDEX(MATCH(TRUE,H415:K415,),0)</f>
        <v>4</v>
      </c>
      <c r="H415" t="b">
        <f>ISNUMBER(SEARCH("Antiochus", A415))</f>
        <v>0</v>
      </c>
      <c r="I415" t="b">
        <f>ISNUMBER(SEARCH("Alexander", A415))</f>
        <v>0</v>
      </c>
      <c r="J415" t="b">
        <f>ISNUMBER(SEARCH("Seleucus", A415))</f>
        <v>0</v>
      </c>
      <c r="K415" t="b">
        <f>ISNUMBER(SEARCH("Ptolemy", A415))</f>
        <v>1</v>
      </c>
      <c r="L415" t="b">
        <f>F415=G415</f>
        <v>1</v>
      </c>
    </row>
    <row r="416" spans="1:12" x14ac:dyDescent="0.2">
      <c r="A416" t="s">
        <v>418</v>
      </c>
      <c r="B416" s="1">
        <v>-7.3259091377258301</v>
      </c>
      <c r="C416" s="1">
        <v>2.3519508838653498</v>
      </c>
      <c r="D416" s="1">
        <v>5.6671328544616602</v>
      </c>
      <c r="E416" s="1">
        <v>-1.9566113948821999</v>
      </c>
      <c r="F416">
        <f t="shared" si="7"/>
        <v>3</v>
      </c>
      <c r="G416" s="2">
        <f>INDEX(MATCH(TRUE,H416:K416,),0)</f>
        <v>1</v>
      </c>
      <c r="H416" t="b">
        <f>ISNUMBER(SEARCH("Antiochus", A416))</f>
        <v>1</v>
      </c>
      <c r="I416" t="b">
        <f>ISNUMBER(SEARCH("Alexander", A416))</f>
        <v>0</v>
      </c>
      <c r="J416" t="b">
        <f>ISNUMBER(SEARCH("Seleucus", A416))</f>
        <v>0</v>
      </c>
      <c r="K416" t="b">
        <f>ISNUMBER(SEARCH("Ptolemy", A416))</f>
        <v>0</v>
      </c>
      <c r="L416" t="b">
        <f>F416=G416</f>
        <v>0</v>
      </c>
    </row>
    <row r="417" spans="1:12" x14ac:dyDescent="0.2">
      <c r="A417" t="s">
        <v>419</v>
      </c>
      <c r="B417" s="1">
        <v>-4.7359051704406703</v>
      </c>
      <c r="C417" s="1">
        <v>7.8763394355773899</v>
      </c>
      <c r="D417" s="1">
        <v>-0.68921536207198997</v>
      </c>
      <c r="E417" s="1">
        <v>2.5174293518066402</v>
      </c>
      <c r="F417">
        <f t="shared" si="7"/>
        <v>2</v>
      </c>
      <c r="G417" s="2">
        <f>INDEX(MATCH(TRUE,H417:K417,),0)</f>
        <v>4</v>
      </c>
      <c r="H417" t="b">
        <f>ISNUMBER(SEARCH("Antiochus", A417))</f>
        <v>0</v>
      </c>
      <c r="I417" t="b">
        <f>ISNUMBER(SEARCH("Alexander", A417))</f>
        <v>0</v>
      </c>
      <c r="J417" t="b">
        <f>ISNUMBER(SEARCH("Seleucus", A417))</f>
        <v>0</v>
      </c>
      <c r="K417" t="b">
        <f>ISNUMBER(SEARCH("Ptolemy", A417))</f>
        <v>1</v>
      </c>
      <c r="L417" t="b">
        <f>F417=G417</f>
        <v>0</v>
      </c>
    </row>
    <row r="418" spans="1:12" x14ac:dyDescent="0.2">
      <c r="A418" t="s">
        <v>420</v>
      </c>
      <c r="B418" s="1">
        <v>10.3078031539916</v>
      </c>
      <c r="C418" s="1">
        <v>-3.7468729019164999</v>
      </c>
      <c r="D418" s="1">
        <v>2.9758844375610298</v>
      </c>
      <c r="E418" s="1">
        <v>-0.84732031822204501</v>
      </c>
      <c r="F418">
        <f t="shared" si="7"/>
        <v>1</v>
      </c>
      <c r="G418" s="2">
        <f>INDEX(MATCH(TRUE,H418:K418,),0)</f>
        <v>1</v>
      </c>
      <c r="H418" t="b">
        <f>ISNUMBER(SEARCH("Antiochus", A418))</f>
        <v>1</v>
      </c>
      <c r="I418" t="b">
        <f>ISNUMBER(SEARCH("Alexander", A418))</f>
        <v>0</v>
      </c>
      <c r="J418" t="b">
        <f>ISNUMBER(SEARCH("Seleucus", A418))</f>
        <v>0</v>
      </c>
      <c r="K418" t="b">
        <f>ISNUMBER(SEARCH("Ptolemy", A418))</f>
        <v>0</v>
      </c>
      <c r="L418" t="b">
        <f>F418=G418</f>
        <v>1</v>
      </c>
    </row>
    <row r="419" spans="1:12" x14ac:dyDescent="0.2">
      <c r="A419" t="s">
        <v>421</v>
      </c>
      <c r="B419" s="1">
        <v>-0.68891459703445401</v>
      </c>
      <c r="C419" s="1">
        <v>1.7284141778945901</v>
      </c>
      <c r="D419" s="1">
        <v>0.94566512107849099</v>
      </c>
      <c r="E419" s="1">
        <v>4.9579987525939897</v>
      </c>
      <c r="F419">
        <f t="shared" si="7"/>
        <v>4</v>
      </c>
      <c r="G419" s="2">
        <f>INDEX(MATCH(TRUE,H419:K419,),0)</f>
        <v>1</v>
      </c>
      <c r="H419" t="b">
        <f>ISNUMBER(SEARCH("Antiochus", A419))</f>
        <v>1</v>
      </c>
      <c r="I419" t="b">
        <f>ISNUMBER(SEARCH("Alexander", A419))</f>
        <v>0</v>
      </c>
      <c r="J419" t="b">
        <f>ISNUMBER(SEARCH("Seleucus", A419))</f>
        <v>0</v>
      </c>
      <c r="K419" t="b">
        <f>ISNUMBER(SEARCH("Ptolemy", A419))</f>
        <v>0</v>
      </c>
      <c r="L419" t="b">
        <f>F419=G419</f>
        <v>0</v>
      </c>
    </row>
    <row r="420" spans="1:12" x14ac:dyDescent="0.2">
      <c r="A420" t="s">
        <v>422</v>
      </c>
      <c r="B420" s="1">
        <v>14.1044912338256</v>
      </c>
      <c r="C420" s="1">
        <v>-2.5479567050933798</v>
      </c>
      <c r="D420" s="1">
        <v>3.4195344448089502</v>
      </c>
      <c r="E420" s="1">
        <v>-2.9355809688568102</v>
      </c>
      <c r="F420">
        <f t="shared" si="7"/>
        <v>1</v>
      </c>
      <c r="G420" s="2">
        <f>INDEX(MATCH(TRUE,H420:K420,),0)</f>
        <v>2</v>
      </c>
      <c r="H420" t="b">
        <f>ISNUMBER(SEARCH("Antiochus", A420))</f>
        <v>0</v>
      </c>
      <c r="I420" t="b">
        <f>ISNUMBER(SEARCH("Alexander", A420))</f>
        <v>1</v>
      </c>
      <c r="J420" t="b">
        <f>ISNUMBER(SEARCH("Seleucus", A420))</f>
        <v>0</v>
      </c>
      <c r="K420" t="b">
        <f>ISNUMBER(SEARCH("Ptolemy", A420))</f>
        <v>0</v>
      </c>
      <c r="L420" t="b">
        <f>F420=G420</f>
        <v>0</v>
      </c>
    </row>
    <row r="421" spans="1:12" x14ac:dyDescent="0.2">
      <c r="A421" t="s">
        <v>423</v>
      </c>
      <c r="B421" s="1">
        <v>-5.2721629142761204</v>
      </c>
      <c r="C421" s="1">
        <v>3.6373419761657702</v>
      </c>
      <c r="D421" s="1">
        <v>-1.107262134552</v>
      </c>
      <c r="E421" s="1">
        <v>6.94988489151</v>
      </c>
      <c r="F421">
        <f t="shared" si="7"/>
        <v>4</v>
      </c>
      <c r="G421" s="2">
        <f>INDEX(MATCH(TRUE,H421:K421,),0)</f>
        <v>3</v>
      </c>
      <c r="H421" t="b">
        <f>ISNUMBER(SEARCH("Antiochus", A421))</f>
        <v>0</v>
      </c>
      <c r="I421" t="b">
        <f>ISNUMBER(SEARCH("Alexander", A421))</f>
        <v>0</v>
      </c>
      <c r="J421" t="b">
        <f>ISNUMBER(SEARCH("Seleucus", A421))</f>
        <v>1</v>
      </c>
      <c r="K421" t="b">
        <f>ISNUMBER(SEARCH("Ptolemy", A421))</f>
        <v>0</v>
      </c>
      <c r="L421" t="b">
        <f>F421=G421</f>
        <v>0</v>
      </c>
    </row>
    <row r="422" spans="1:12" x14ac:dyDescent="0.2">
      <c r="A422" t="s">
        <v>424</v>
      </c>
      <c r="B422" s="1">
        <v>-2.4626538753509499</v>
      </c>
      <c r="C422" s="1">
        <v>5.6499605178832999</v>
      </c>
      <c r="D422" s="1">
        <v>-1.50073862075805</v>
      </c>
      <c r="E422" s="1">
        <v>3.6490790843963601</v>
      </c>
      <c r="F422">
        <f t="shared" si="7"/>
        <v>2</v>
      </c>
      <c r="G422" s="2">
        <f>INDEX(MATCH(TRUE,H422:K422,),0)</f>
        <v>2</v>
      </c>
      <c r="H422" t="b">
        <f>ISNUMBER(SEARCH("Antiochus", A422))</f>
        <v>0</v>
      </c>
      <c r="I422" t="b">
        <f>ISNUMBER(SEARCH("Alexander", A422))</f>
        <v>1</v>
      </c>
      <c r="J422" t="b">
        <f>ISNUMBER(SEARCH("Seleucus", A422))</f>
        <v>0</v>
      </c>
      <c r="K422" t="b">
        <f>ISNUMBER(SEARCH("Ptolemy", A422))</f>
        <v>0</v>
      </c>
      <c r="L422" t="b">
        <f>F422=G422</f>
        <v>1</v>
      </c>
    </row>
    <row r="423" spans="1:12" x14ac:dyDescent="0.2">
      <c r="A423" t="s">
        <v>425</v>
      </c>
      <c r="B423" s="1">
        <v>-5.9775109291076598</v>
      </c>
      <c r="C423" s="1">
        <v>-0.34715113043785001</v>
      </c>
      <c r="D423" s="1">
        <v>5.9391589164733798</v>
      </c>
      <c r="E423" s="1">
        <v>-1.5442292690277</v>
      </c>
      <c r="F423">
        <f t="shared" si="7"/>
        <v>3</v>
      </c>
      <c r="G423" s="2">
        <f>INDEX(MATCH(TRUE,H423:K423,),0)</f>
        <v>3</v>
      </c>
      <c r="H423" t="b">
        <f>ISNUMBER(SEARCH("Antiochus", A423))</f>
        <v>0</v>
      </c>
      <c r="I423" t="b">
        <f>ISNUMBER(SEARCH("Alexander", A423))</f>
        <v>0</v>
      </c>
      <c r="J423" t="b">
        <f>ISNUMBER(SEARCH("Seleucus", A423))</f>
        <v>1</v>
      </c>
      <c r="K423" t="b">
        <f>ISNUMBER(SEARCH("Ptolemy", A423))</f>
        <v>0</v>
      </c>
      <c r="L423" t="b">
        <f>F423=G423</f>
        <v>1</v>
      </c>
    </row>
    <row r="424" spans="1:12" x14ac:dyDescent="0.2">
      <c r="A424" t="s">
        <v>426</v>
      </c>
      <c r="B424" s="1">
        <v>-11.0088844299316</v>
      </c>
      <c r="C424" s="1">
        <v>-1.14889872074127</v>
      </c>
      <c r="D424" s="1">
        <v>8.0006227493286097</v>
      </c>
      <c r="E424" s="1">
        <v>2.72929716110229</v>
      </c>
      <c r="F424">
        <f t="shared" si="7"/>
        <v>3</v>
      </c>
      <c r="G424" s="2">
        <f>INDEX(MATCH(TRUE,H424:K424,),0)</f>
        <v>4</v>
      </c>
      <c r="H424" t="b">
        <f>ISNUMBER(SEARCH("Antiochus", A424))</f>
        <v>0</v>
      </c>
      <c r="I424" t="b">
        <f>ISNUMBER(SEARCH("Alexander", A424))</f>
        <v>0</v>
      </c>
      <c r="J424" t="b">
        <f>ISNUMBER(SEARCH("Seleucus", A424))</f>
        <v>0</v>
      </c>
      <c r="K424" t="b">
        <f>ISNUMBER(SEARCH("Ptolemy", A424))</f>
        <v>1</v>
      </c>
      <c r="L424" t="b">
        <f>F424=G424</f>
        <v>0</v>
      </c>
    </row>
    <row r="425" spans="1:12" x14ac:dyDescent="0.2">
      <c r="A425" t="s">
        <v>427</v>
      </c>
      <c r="B425" s="1">
        <v>11.398098945617599</v>
      </c>
      <c r="C425" s="1">
        <v>3.8307800292968701</v>
      </c>
      <c r="D425" s="1">
        <v>-4.0084733963012598</v>
      </c>
      <c r="E425" s="1">
        <v>1.85070824623107</v>
      </c>
      <c r="F425">
        <f t="shared" si="7"/>
        <v>1</v>
      </c>
      <c r="G425" s="2">
        <f>INDEX(MATCH(TRUE,H425:K425,),0)</f>
        <v>1</v>
      </c>
      <c r="H425" t="b">
        <f>ISNUMBER(SEARCH("Antiochus", A425))</f>
        <v>1</v>
      </c>
      <c r="I425" t="b">
        <f>ISNUMBER(SEARCH("Alexander", A425))</f>
        <v>0</v>
      </c>
      <c r="J425" t="b">
        <f>ISNUMBER(SEARCH("Seleucus", A425))</f>
        <v>0</v>
      </c>
      <c r="K425" t="b">
        <f>ISNUMBER(SEARCH("Ptolemy", A425))</f>
        <v>0</v>
      </c>
      <c r="L425" t="b">
        <f>F425=G425</f>
        <v>1</v>
      </c>
    </row>
    <row r="426" spans="1:12" x14ac:dyDescent="0.2">
      <c r="A426" t="s">
        <v>428</v>
      </c>
      <c r="B426" s="1">
        <v>10.5330305099487</v>
      </c>
      <c r="C426" s="1">
        <v>2.97948718070983</v>
      </c>
      <c r="D426" s="1">
        <v>-3.3469538688659601</v>
      </c>
      <c r="E426" s="1">
        <v>3.0324406623840301</v>
      </c>
      <c r="F426">
        <f t="shared" si="7"/>
        <v>1</v>
      </c>
      <c r="G426" s="2">
        <f>INDEX(MATCH(TRUE,H426:K426,),0)</f>
        <v>2</v>
      </c>
      <c r="H426" t="b">
        <f>ISNUMBER(SEARCH("Antiochus", A426))</f>
        <v>0</v>
      </c>
      <c r="I426" t="b">
        <f>ISNUMBER(SEARCH("Alexander", A426))</f>
        <v>1</v>
      </c>
      <c r="J426" t="b">
        <f>ISNUMBER(SEARCH("Seleucus", A426))</f>
        <v>0</v>
      </c>
      <c r="K426" t="b">
        <f>ISNUMBER(SEARCH("Ptolemy", A426))</f>
        <v>0</v>
      </c>
      <c r="L426" t="b">
        <f>F426=G426</f>
        <v>0</v>
      </c>
    </row>
    <row r="427" spans="1:12" x14ac:dyDescent="0.2">
      <c r="A427" t="s">
        <v>429</v>
      </c>
      <c r="B427" s="1">
        <v>-2.81053566932678</v>
      </c>
      <c r="C427" s="1">
        <v>9.8405227661132795</v>
      </c>
      <c r="D427" s="1">
        <v>-4.4170002937316797</v>
      </c>
      <c r="E427" s="1">
        <v>4.3831887245178196</v>
      </c>
      <c r="F427">
        <f t="shared" si="7"/>
        <v>2</v>
      </c>
      <c r="G427" s="2">
        <f>INDEX(MATCH(TRUE,H427:K427,),0)</f>
        <v>4</v>
      </c>
      <c r="H427" t="b">
        <f>ISNUMBER(SEARCH("Antiochus", A427))</f>
        <v>0</v>
      </c>
      <c r="I427" t="b">
        <f>ISNUMBER(SEARCH("Alexander", A427))</f>
        <v>0</v>
      </c>
      <c r="J427" t="b">
        <f>ISNUMBER(SEARCH("Seleucus", A427))</f>
        <v>0</v>
      </c>
      <c r="K427" t="b">
        <f>ISNUMBER(SEARCH("Ptolemy", A427))</f>
        <v>1</v>
      </c>
      <c r="L427" t="b">
        <f>F427=G427</f>
        <v>0</v>
      </c>
    </row>
    <row r="428" spans="1:12" x14ac:dyDescent="0.2">
      <c r="A428" t="s">
        <v>430</v>
      </c>
      <c r="B428" s="1">
        <v>0.61263442039489702</v>
      </c>
      <c r="C428" s="1">
        <v>10.3151731491088</v>
      </c>
      <c r="D428" s="1">
        <v>-3.7068579196929901</v>
      </c>
      <c r="E428" s="1">
        <v>5.07781982421875</v>
      </c>
      <c r="F428">
        <f t="shared" si="7"/>
        <v>2</v>
      </c>
      <c r="G428" s="2">
        <f>INDEX(MATCH(TRUE,H428:K428,),0)</f>
        <v>2</v>
      </c>
      <c r="H428" t="b">
        <f>ISNUMBER(SEARCH("Antiochus", A428))</f>
        <v>0</v>
      </c>
      <c r="I428" t="b">
        <f>ISNUMBER(SEARCH("Alexander", A428))</f>
        <v>1</v>
      </c>
      <c r="J428" t="b">
        <f>ISNUMBER(SEARCH("Seleucus", A428))</f>
        <v>0</v>
      </c>
      <c r="K428" t="b">
        <f>ISNUMBER(SEARCH("Ptolemy", A428))</f>
        <v>0</v>
      </c>
      <c r="L428" t="b">
        <f>F428=G428</f>
        <v>1</v>
      </c>
    </row>
    <row r="429" spans="1:12" x14ac:dyDescent="0.2">
      <c r="A429" t="s">
        <v>431</v>
      </c>
      <c r="B429" s="1">
        <v>-4.0846924781799299</v>
      </c>
      <c r="C429" s="1">
        <v>6.1994128227233798</v>
      </c>
      <c r="D429" s="1">
        <v>-0.61619013547897294</v>
      </c>
      <c r="E429" s="1">
        <v>6.3758163452148402</v>
      </c>
      <c r="F429">
        <f t="shared" si="7"/>
        <v>4</v>
      </c>
      <c r="G429" s="2">
        <f>INDEX(MATCH(TRUE,H429:K429,),0)</f>
        <v>3</v>
      </c>
      <c r="H429" t="b">
        <f>ISNUMBER(SEARCH("Antiochus", A429))</f>
        <v>0</v>
      </c>
      <c r="I429" t="b">
        <f>ISNUMBER(SEARCH("Alexander", A429))</f>
        <v>0</v>
      </c>
      <c r="J429" t="b">
        <f>ISNUMBER(SEARCH("Seleucus", A429))</f>
        <v>1</v>
      </c>
      <c r="K429" t="b">
        <f>ISNUMBER(SEARCH("Ptolemy", A429))</f>
        <v>0</v>
      </c>
      <c r="L429" t="b">
        <f>F429=G429</f>
        <v>0</v>
      </c>
    </row>
    <row r="430" spans="1:12" x14ac:dyDescent="0.2">
      <c r="A430" t="s">
        <v>432</v>
      </c>
      <c r="B430" s="1">
        <v>6.5135579109191797</v>
      </c>
      <c r="C430" s="1">
        <v>0.61701750755310003</v>
      </c>
      <c r="D430" s="1">
        <v>-2.7499315738677899</v>
      </c>
      <c r="E430" s="1">
        <v>6.8824305534362704</v>
      </c>
      <c r="F430">
        <f t="shared" si="7"/>
        <v>4</v>
      </c>
      <c r="G430" s="2">
        <f>INDEX(MATCH(TRUE,H430:K430,),0)</f>
        <v>4</v>
      </c>
      <c r="H430" t="b">
        <f>ISNUMBER(SEARCH("Antiochus", A430))</f>
        <v>0</v>
      </c>
      <c r="I430" t="b">
        <f>ISNUMBER(SEARCH("Alexander", A430))</f>
        <v>0</v>
      </c>
      <c r="J430" t="b">
        <f>ISNUMBER(SEARCH("Seleucus", A430))</f>
        <v>0</v>
      </c>
      <c r="K430" t="b">
        <f>ISNUMBER(SEARCH("Ptolemy", A430))</f>
        <v>1</v>
      </c>
      <c r="L430" t="b">
        <f>F430=G430</f>
        <v>1</v>
      </c>
    </row>
    <row r="431" spans="1:12" x14ac:dyDescent="0.2">
      <c r="A431" t="s">
        <v>433</v>
      </c>
      <c r="B431" s="1">
        <v>7.0984673500061</v>
      </c>
      <c r="C431" s="1">
        <v>0.67792415618896396</v>
      </c>
      <c r="D431" s="1">
        <v>0.28099220991134599</v>
      </c>
      <c r="E431" s="1">
        <v>7.51942586898803</v>
      </c>
      <c r="F431">
        <f t="shared" si="7"/>
        <v>4</v>
      </c>
      <c r="G431" s="2">
        <f>INDEX(MATCH(TRUE,H431:K431,),0)</f>
        <v>3</v>
      </c>
      <c r="H431" t="b">
        <f>ISNUMBER(SEARCH("Antiochus", A431))</f>
        <v>0</v>
      </c>
      <c r="I431" t="b">
        <f>ISNUMBER(SEARCH("Alexander", A431))</f>
        <v>0</v>
      </c>
      <c r="J431" t="b">
        <f>ISNUMBER(SEARCH("Seleucus", A431))</f>
        <v>1</v>
      </c>
      <c r="K431" t="b">
        <f>ISNUMBER(SEARCH("Ptolemy", A431))</f>
        <v>0</v>
      </c>
      <c r="L431" t="b">
        <f>F431=G431</f>
        <v>0</v>
      </c>
    </row>
    <row r="432" spans="1:12" x14ac:dyDescent="0.2">
      <c r="A432" t="s">
        <v>434</v>
      </c>
      <c r="B432" s="1">
        <v>-5.62898397445678</v>
      </c>
      <c r="C432" s="1">
        <v>3.4384098052978498</v>
      </c>
      <c r="D432" s="1">
        <v>1.7776135206222501</v>
      </c>
      <c r="E432" s="1">
        <v>3.5835077762603702</v>
      </c>
      <c r="F432">
        <f t="shared" si="7"/>
        <v>4</v>
      </c>
      <c r="G432" s="2">
        <f>INDEX(MATCH(TRUE,H432:K432,),0)</f>
        <v>4</v>
      </c>
      <c r="H432" t="b">
        <f>ISNUMBER(SEARCH("Antiochus", A432))</f>
        <v>0</v>
      </c>
      <c r="I432" t="b">
        <f>ISNUMBER(SEARCH("Alexander", A432))</f>
        <v>0</v>
      </c>
      <c r="J432" t="b">
        <f>ISNUMBER(SEARCH("Seleucus", A432))</f>
        <v>0</v>
      </c>
      <c r="K432" t="b">
        <f>ISNUMBER(SEARCH("Ptolemy", A432))</f>
        <v>1</v>
      </c>
      <c r="L432" t="b">
        <f>F432=G432</f>
        <v>1</v>
      </c>
    </row>
    <row r="433" spans="1:12" x14ac:dyDescent="0.2">
      <c r="A433" t="s">
        <v>435</v>
      </c>
      <c r="B433" s="1">
        <v>-6.47786140441894</v>
      </c>
      <c r="C433" s="1">
        <v>-8.2959674298763206E-2</v>
      </c>
      <c r="D433" s="1">
        <v>5.8145751953125</v>
      </c>
      <c r="E433" s="1">
        <v>3.84294128417968</v>
      </c>
      <c r="F433">
        <f t="shared" si="7"/>
        <v>3</v>
      </c>
      <c r="G433" s="2">
        <f>INDEX(MATCH(TRUE,H433:K433,),0)</f>
        <v>3</v>
      </c>
      <c r="H433" t="b">
        <f>ISNUMBER(SEARCH("Antiochus", A433))</f>
        <v>0</v>
      </c>
      <c r="I433" t="b">
        <f>ISNUMBER(SEARCH("Alexander", A433))</f>
        <v>0</v>
      </c>
      <c r="J433" t="b">
        <f>ISNUMBER(SEARCH("Seleucus", A433))</f>
        <v>1</v>
      </c>
      <c r="K433" t="b">
        <f>ISNUMBER(SEARCH("Ptolemy", A433))</f>
        <v>0</v>
      </c>
      <c r="L433" t="b">
        <f>F433=G433</f>
        <v>1</v>
      </c>
    </row>
    <row r="434" spans="1:12" x14ac:dyDescent="0.2">
      <c r="A434" t="s">
        <v>436</v>
      </c>
      <c r="B434" s="1">
        <v>-8.3368883132934499</v>
      </c>
      <c r="C434" s="1">
        <v>-2.3464593887329102</v>
      </c>
      <c r="D434" s="1">
        <v>9.8808937072753906</v>
      </c>
      <c r="E434" s="1">
        <v>-1.95963263511657</v>
      </c>
      <c r="F434">
        <f t="shared" si="7"/>
        <v>3</v>
      </c>
      <c r="G434" s="2">
        <f>INDEX(MATCH(TRUE,H434:K434,),0)</f>
        <v>2</v>
      </c>
      <c r="H434" t="b">
        <f>ISNUMBER(SEARCH("Antiochus", A434))</f>
        <v>0</v>
      </c>
      <c r="I434" t="b">
        <f>ISNUMBER(SEARCH("Alexander", A434))</f>
        <v>1</v>
      </c>
      <c r="J434" t="b">
        <f>ISNUMBER(SEARCH("Seleucus", A434))</f>
        <v>0</v>
      </c>
      <c r="K434" t="b">
        <f>ISNUMBER(SEARCH("Ptolemy", A434))</f>
        <v>0</v>
      </c>
      <c r="L434" t="b">
        <f>F434=G434</f>
        <v>0</v>
      </c>
    </row>
    <row r="435" spans="1:12" x14ac:dyDescent="0.2">
      <c r="A435" t="s">
        <v>437</v>
      </c>
      <c r="B435" s="1">
        <v>1.16651594638824</v>
      </c>
      <c r="C435" s="1">
        <v>-3.7067565917968701</v>
      </c>
      <c r="D435" s="1">
        <v>4.4896359443664497</v>
      </c>
      <c r="E435" s="1">
        <v>-1.3618646860122601</v>
      </c>
      <c r="F435">
        <f t="shared" si="7"/>
        <v>3</v>
      </c>
      <c r="G435" s="2">
        <f>INDEX(MATCH(TRUE,H435:K435,),0)</f>
        <v>3</v>
      </c>
      <c r="H435" t="b">
        <f>ISNUMBER(SEARCH("Antiochus", A435))</f>
        <v>0</v>
      </c>
      <c r="I435" t="b">
        <f>ISNUMBER(SEARCH("Alexander", A435))</f>
        <v>0</v>
      </c>
      <c r="J435" t="b">
        <f>ISNUMBER(SEARCH("Seleucus", A435))</f>
        <v>1</v>
      </c>
      <c r="K435" t="b">
        <f>ISNUMBER(SEARCH("Ptolemy", A435))</f>
        <v>0</v>
      </c>
      <c r="L435" t="b">
        <f>F435=G435</f>
        <v>1</v>
      </c>
    </row>
    <row r="436" spans="1:12" x14ac:dyDescent="0.2">
      <c r="A436" t="s">
        <v>438</v>
      </c>
      <c r="B436" s="1">
        <v>-0.89289331436157204</v>
      </c>
      <c r="C436" s="1">
        <v>1.1806468963623</v>
      </c>
      <c r="D436" s="1">
        <v>1.1030024290084799</v>
      </c>
      <c r="E436" s="1">
        <v>7.8697099685668901</v>
      </c>
      <c r="F436">
        <f t="shared" si="7"/>
        <v>4</v>
      </c>
      <c r="G436" s="2">
        <f>INDEX(MATCH(TRUE,H436:K436,),0)</f>
        <v>2</v>
      </c>
      <c r="H436" t="b">
        <f>ISNUMBER(SEARCH("Antiochus", A436))</f>
        <v>0</v>
      </c>
      <c r="I436" t="b">
        <f>ISNUMBER(SEARCH("Alexander", A436))</f>
        <v>1</v>
      </c>
      <c r="J436" t="b">
        <f>ISNUMBER(SEARCH("Seleucus", A436))</f>
        <v>0</v>
      </c>
      <c r="K436" t="b">
        <f>ISNUMBER(SEARCH("Ptolemy", A436))</f>
        <v>0</v>
      </c>
      <c r="L436" t="b">
        <f>F436=G436</f>
        <v>0</v>
      </c>
    </row>
    <row r="437" spans="1:12" x14ac:dyDescent="0.2">
      <c r="A437" t="s">
        <v>439</v>
      </c>
      <c r="B437" s="1">
        <v>11.690610885620099</v>
      </c>
      <c r="C437" s="1">
        <v>-2.50247931480407</v>
      </c>
      <c r="D437" s="1">
        <v>2.0075898170471098</v>
      </c>
      <c r="E437" s="1">
        <v>1.3746800422668399</v>
      </c>
      <c r="F437">
        <f t="shared" si="7"/>
        <v>1</v>
      </c>
      <c r="G437" s="2">
        <f>INDEX(MATCH(TRUE,H437:K437,),0)</f>
        <v>3</v>
      </c>
      <c r="H437" t="b">
        <f>ISNUMBER(SEARCH("Antiochus", A437))</f>
        <v>0</v>
      </c>
      <c r="I437" t="b">
        <f>ISNUMBER(SEARCH("Alexander", A437))</f>
        <v>0</v>
      </c>
      <c r="J437" t="b">
        <f>ISNUMBER(SEARCH("Seleucus", A437))</f>
        <v>1</v>
      </c>
      <c r="K437" t="b">
        <f>ISNUMBER(SEARCH("Ptolemy", A437))</f>
        <v>0</v>
      </c>
      <c r="L437" t="b">
        <f>F437=G437</f>
        <v>0</v>
      </c>
    </row>
    <row r="438" spans="1:12" x14ac:dyDescent="0.2">
      <c r="A438" t="s">
        <v>440</v>
      </c>
      <c r="B438" s="1">
        <v>-6.28983899950981E-2</v>
      </c>
      <c r="C438" s="1">
        <v>-5.0455322265625</v>
      </c>
      <c r="D438" s="1">
        <v>10.016487121581999</v>
      </c>
      <c r="E438" s="1">
        <v>-2.3980867862701398</v>
      </c>
      <c r="F438">
        <f t="shared" si="7"/>
        <v>3</v>
      </c>
      <c r="G438" s="2">
        <f>INDEX(MATCH(TRUE,H438:K438,),0)</f>
        <v>4</v>
      </c>
      <c r="H438" t="b">
        <f>ISNUMBER(SEARCH("Antiochus", A438))</f>
        <v>0</v>
      </c>
      <c r="I438" t="b">
        <f>ISNUMBER(SEARCH("Alexander", A438))</f>
        <v>0</v>
      </c>
      <c r="J438" t="b">
        <f>ISNUMBER(SEARCH("Seleucus", A438))</f>
        <v>0</v>
      </c>
      <c r="K438" t="b">
        <f>ISNUMBER(SEARCH("Ptolemy", A438))</f>
        <v>1</v>
      </c>
      <c r="L438" t="b">
        <f>F438=G438</f>
        <v>0</v>
      </c>
    </row>
    <row r="439" spans="1:12" x14ac:dyDescent="0.2">
      <c r="A439" t="s">
        <v>441</v>
      </c>
      <c r="B439" s="1">
        <v>11.7135305404663</v>
      </c>
      <c r="C439" s="1">
        <v>-5.0984034538268999</v>
      </c>
      <c r="D439" s="1">
        <v>5.7837805747985804</v>
      </c>
      <c r="E439" s="1">
        <v>-0.30304172635078402</v>
      </c>
      <c r="F439">
        <f t="shared" si="7"/>
        <v>1</v>
      </c>
      <c r="G439" s="2">
        <f>INDEX(MATCH(TRUE,H439:K439,),0)</f>
        <v>4</v>
      </c>
      <c r="H439" t="b">
        <f>ISNUMBER(SEARCH("Antiochus", A439))</f>
        <v>0</v>
      </c>
      <c r="I439" t="b">
        <f>ISNUMBER(SEARCH("Alexander", A439))</f>
        <v>0</v>
      </c>
      <c r="J439" t="b">
        <f>ISNUMBER(SEARCH("Seleucus", A439))</f>
        <v>0</v>
      </c>
      <c r="K439" t="b">
        <f>ISNUMBER(SEARCH("Ptolemy", A439))</f>
        <v>1</v>
      </c>
      <c r="L439" t="b">
        <f>F439=G439</f>
        <v>0</v>
      </c>
    </row>
    <row r="440" spans="1:12" x14ac:dyDescent="0.2">
      <c r="A440" t="s">
        <v>442</v>
      </c>
      <c r="B440" s="1">
        <v>3.1862449645996</v>
      </c>
      <c r="C440" s="1">
        <v>-8.0432138442993093</v>
      </c>
      <c r="D440" s="1">
        <v>10.0781707763671</v>
      </c>
      <c r="E440" s="1">
        <v>-2.1292636394500701</v>
      </c>
      <c r="F440">
        <f t="shared" si="7"/>
        <v>3</v>
      </c>
      <c r="G440" s="2">
        <f>INDEX(MATCH(TRUE,H440:K440,),0)</f>
        <v>2</v>
      </c>
      <c r="H440" t="b">
        <f>ISNUMBER(SEARCH("Antiochus", A440))</f>
        <v>0</v>
      </c>
      <c r="I440" t="b">
        <f>ISNUMBER(SEARCH("Alexander", A440))</f>
        <v>1</v>
      </c>
      <c r="J440" t="b">
        <f>ISNUMBER(SEARCH("Seleucus", A440))</f>
        <v>0</v>
      </c>
      <c r="K440" t="b">
        <f>ISNUMBER(SEARCH("Ptolemy", A440))</f>
        <v>0</v>
      </c>
      <c r="L440" t="b">
        <f>F440=G440</f>
        <v>0</v>
      </c>
    </row>
    <row r="441" spans="1:12" x14ac:dyDescent="0.2">
      <c r="A441" t="s">
        <v>443</v>
      </c>
      <c r="B441" s="1">
        <v>-8.4529447555541903</v>
      </c>
      <c r="C441" s="1">
        <v>1.09289669990539</v>
      </c>
      <c r="D441" s="1">
        <v>1.98705387115478</v>
      </c>
      <c r="E441" s="1">
        <v>7.4827189445495597</v>
      </c>
      <c r="F441">
        <f t="shared" si="7"/>
        <v>4</v>
      </c>
      <c r="G441" s="2">
        <f>INDEX(MATCH(TRUE,H441:K441,),0)</f>
        <v>1</v>
      </c>
      <c r="H441" t="b">
        <f>ISNUMBER(SEARCH("Antiochus", A441))</f>
        <v>1</v>
      </c>
      <c r="I441" t="b">
        <f>ISNUMBER(SEARCH("Alexander", A441))</f>
        <v>0</v>
      </c>
      <c r="J441" t="b">
        <f>ISNUMBER(SEARCH("Seleucus", A441))</f>
        <v>0</v>
      </c>
      <c r="K441" t="b">
        <f>ISNUMBER(SEARCH("Ptolemy", A441))</f>
        <v>0</v>
      </c>
      <c r="L441" t="b">
        <f>F441=G441</f>
        <v>0</v>
      </c>
    </row>
    <row r="442" spans="1:12" x14ac:dyDescent="0.2">
      <c r="A442" t="s">
        <v>444</v>
      </c>
      <c r="B442" s="1">
        <v>-12.725073814391999</v>
      </c>
      <c r="C442" s="1">
        <v>2.0878391265869101</v>
      </c>
      <c r="D442" s="1">
        <v>4.8564062118530202</v>
      </c>
      <c r="E442" s="1">
        <v>8.0119762420654208</v>
      </c>
      <c r="F442">
        <f t="shared" si="7"/>
        <v>4</v>
      </c>
      <c r="G442" s="2">
        <f>INDEX(MATCH(TRUE,H442:K442,),0)</f>
        <v>4</v>
      </c>
      <c r="H442" t="b">
        <f>ISNUMBER(SEARCH("Antiochus", A442))</f>
        <v>0</v>
      </c>
      <c r="I442" t="b">
        <f>ISNUMBER(SEARCH("Alexander", A442))</f>
        <v>0</v>
      </c>
      <c r="J442" t="b">
        <f>ISNUMBER(SEARCH("Seleucus", A442))</f>
        <v>0</v>
      </c>
      <c r="K442" t="b">
        <f>ISNUMBER(SEARCH("Ptolemy", A442))</f>
        <v>1</v>
      </c>
      <c r="L442" t="b">
        <f>F442=G442</f>
        <v>1</v>
      </c>
    </row>
    <row r="443" spans="1:12" x14ac:dyDescent="0.2">
      <c r="A443" t="s">
        <v>445</v>
      </c>
      <c r="B443" s="1">
        <v>1.8314912319183301</v>
      </c>
      <c r="C443" s="1">
        <v>3.9828841686248699</v>
      </c>
      <c r="D443" s="1">
        <v>2.3402404785156201</v>
      </c>
      <c r="E443" s="1">
        <v>0.83153498172759999</v>
      </c>
      <c r="F443">
        <f t="shared" si="7"/>
        <v>2</v>
      </c>
      <c r="G443" s="2">
        <f>INDEX(MATCH(TRUE,H443:K443,),0)</f>
        <v>2</v>
      </c>
      <c r="H443" t="b">
        <f>ISNUMBER(SEARCH("Antiochus", A443))</f>
        <v>0</v>
      </c>
      <c r="I443" t="b">
        <f>ISNUMBER(SEARCH("Alexander", A443))</f>
        <v>1</v>
      </c>
      <c r="J443" t="b">
        <f>ISNUMBER(SEARCH("Seleucus", A443))</f>
        <v>0</v>
      </c>
      <c r="K443" t="b">
        <f>ISNUMBER(SEARCH("Ptolemy", A443))</f>
        <v>0</v>
      </c>
      <c r="L443" t="b">
        <f>F443=G443</f>
        <v>1</v>
      </c>
    </row>
    <row r="444" spans="1:12" x14ac:dyDescent="0.2">
      <c r="A444" t="s">
        <v>446</v>
      </c>
      <c r="B444" s="1">
        <v>6.0051856040954501</v>
      </c>
      <c r="C444" s="1">
        <v>0.52563428878784102</v>
      </c>
      <c r="D444" s="1">
        <v>3.3250541687011701</v>
      </c>
      <c r="E444" s="1">
        <v>-2.0759215354919398</v>
      </c>
      <c r="F444">
        <f t="shared" si="7"/>
        <v>1</v>
      </c>
      <c r="G444" s="2">
        <f>INDEX(MATCH(TRUE,H444:K444,),0)</f>
        <v>2</v>
      </c>
      <c r="H444" t="b">
        <f>ISNUMBER(SEARCH("Antiochus", A444))</f>
        <v>0</v>
      </c>
      <c r="I444" t="b">
        <f>ISNUMBER(SEARCH("Alexander", A444))</f>
        <v>1</v>
      </c>
      <c r="J444" t="b">
        <f>ISNUMBER(SEARCH("Seleucus", A444))</f>
        <v>0</v>
      </c>
      <c r="K444" t="b">
        <f>ISNUMBER(SEARCH("Ptolemy", A444))</f>
        <v>0</v>
      </c>
      <c r="L444" t="b">
        <f>F444=G444</f>
        <v>0</v>
      </c>
    </row>
    <row r="445" spans="1:12" x14ac:dyDescent="0.2">
      <c r="A445" t="s">
        <v>447</v>
      </c>
      <c r="B445" s="1">
        <v>12.3471059799194</v>
      </c>
      <c r="C445" s="1">
        <v>0.99633646011352495</v>
      </c>
      <c r="D445" s="1">
        <v>9.6710458397865198E-2</v>
      </c>
      <c r="E445" s="1">
        <v>-0.61327362060546797</v>
      </c>
      <c r="F445">
        <f t="shared" si="7"/>
        <v>1</v>
      </c>
      <c r="G445" s="2">
        <f>INDEX(MATCH(TRUE,H445:K445,),0)</f>
        <v>3</v>
      </c>
      <c r="H445" t="b">
        <f>ISNUMBER(SEARCH("Antiochus", A445))</f>
        <v>0</v>
      </c>
      <c r="I445" t="b">
        <f>ISNUMBER(SEARCH("Alexander", A445))</f>
        <v>0</v>
      </c>
      <c r="J445" t="b">
        <f>ISNUMBER(SEARCH("Seleucus", A445))</f>
        <v>1</v>
      </c>
      <c r="K445" t="b">
        <f>ISNUMBER(SEARCH("Ptolemy", A445))</f>
        <v>0</v>
      </c>
      <c r="L445" t="b">
        <f>F445=G445</f>
        <v>0</v>
      </c>
    </row>
    <row r="446" spans="1:12" x14ac:dyDescent="0.2">
      <c r="A446" t="s">
        <v>448</v>
      </c>
      <c r="B446" s="1">
        <v>-2.7958993911743102</v>
      </c>
      <c r="C446" s="1">
        <v>2.1701364517211901</v>
      </c>
      <c r="D446" s="1">
        <v>3.0932807922363201</v>
      </c>
      <c r="E446" s="1">
        <v>3.1990683078765798</v>
      </c>
      <c r="F446">
        <f t="shared" si="7"/>
        <v>4</v>
      </c>
      <c r="G446" s="2">
        <f>INDEX(MATCH(TRUE,H446:K446,),0)</f>
        <v>2</v>
      </c>
      <c r="H446" t="b">
        <f>ISNUMBER(SEARCH("Antiochus", A446))</f>
        <v>0</v>
      </c>
      <c r="I446" t="b">
        <f>ISNUMBER(SEARCH("Alexander", A446))</f>
        <v>1</v>
      </c>
      <c r="J446" t="b">
        <f>ISNUMBER(SEARCH("Seleucus", A446))</f>
        <v>0</v>
      </c>
      <c r="K446" t="b">
        <f>ISNUMBER(SEARCH("Ptolemy", A446))</f>
        <v>0</v>
      </c>
      <c r="L446" t="b">
        <f>F446=G446</f>
        <v>0</v>
      </c>
    </row>
    <row r="447" spans="1:12" x14ac:dyDescent="0.2">
      <c r="A447" t="s">
        <v>449</v>
      </c>
      <c r="B447" s="1">
        <v>0.233836069703102</v>
      </c>
      <c r="C447" s="1">
        <v>10.8358850479125</v>
      </c>
      <c r="D447" s="1">
        <v>-3.0047373771667401</v>
      </c>
      <c r="E447" s="1">
        <v>3.0358345508575399</v>
      </c>
      <c r="F447">
        <f t="shared" si="7"/>
        <v>2</v>
      </c>
      <c r="G447" s="2">
        <f>INDEX(MATCH(TRUE,H447:K447,),0)</f>
        <v>3</v>
      </c>
      <c r="H447" t="b">
        <f>ISNUMBER(SEARCH("Antiochus", A447))</f>
        <v>0</v>
      </c>
      <c r="I447" t="b">
        <f>ISNUMBER(SEARCH("Alexander", A447))</f>
        <v>0</v>
      </c>
      <c r="J447" t="b">
        <f>ISNUMBER(SEARCH("Seleucus", A447))</f>
        <v>1</v>
      </c>
      <c r="K447" t="b">
        <f>ISNUMBER(SEARCH("Ptolemy", A447))</f>
        <v>0</v>
      </c>
      <c r="L447" t="b">
        <f>F447=G447</f>
        <v>0</v>
      </c>
    </row>
    <row r="448" spans="1:12" x14ac:dyDescent="0.2">
      <c r="A448" t="s">
        <v>450</v>
      </c>
      <c r="B448" s="1">
        <v>-2.3317313194274898</v>
      </c>
      <c r="C448" s="1">
        <v>1.8310127258300699</v>
      </c>
      <c r="D448" s="1">
        <v>1.2779790163040099</v>
      </c>
      <c r="E448" s="1">
        <v>2.7488348484039302</v>
      </c>
      <c r="F448">
        <f t="shared" si="7"/>
        <v>4</v>
      </c>
      <c r="G448" s="2">
        <f>INDEX(MATCH(TRUE,H448:K448,),0)</f>
        <v>4</v>
      </c>
      <c r="H448" t="b">
        <f>ISNUMBER(SEARCH("Antiochus", A448))</f>
        <v>0</v>
      </c>
      <c r="I448" t="b">
        <f>ISNUMBER(SEARCH("Alexander", A448))</f>
        <v>0</v>
      </c>
      <c r="J448" t="b">
        <f>ISNUMBER(SEARCH("Seleucus", A448))</f>
        <v>0</v>
      </c>
      <c r="K448" t="b">
        <f>ISNUMBER(SEARCH("Ptolemy", A448))</f>
        <v>1</v>
      </c>
      <c r="L448" t="b">
        <f>F448=G448</f>
        <v>1</v>
      </c>
    </row>
    <row r="449" spans="1:12" x14ac:dyDescent="0.2">
      <c r="A449" t="s">
        <v>451</v>
      </c>
      <c r="B449" s="1">
        <v>-2.4170155525207502</v>
      </c>
      <c r="C449" s="1">
        <v>0.110521174967288</v>
      </c>
      <c r="D449" s="1">
        <v>0.808388531208038</v>
      </c>
      <c r="E449" s="1">
        <v>6.5059514045715297</v>
      </c>
      <c r="F449">
        <f t="shared" si="7"/>
        <v>4</v>
      </c>
      <c r="G449" s="2">
        <f>INDEX(MATCH(TRUE,H449:K449,),0)</f>
        <v>4</v>
      </c>
      <c r="H449" t="b">
        <f>ISNUMBER(SEARCH("Antiochus", A449))</f>
        <v>0</v>
      </c>
      <c r="I449" t="b">
        <f>ISNUMBER(SEARCH("Alexander", A449))</f>
        <v>0</v>
      </c>
      <c r="J449" t="b">
        <f>ISNUMBER(SEARCH("Seleucus", A449))</f>
        <v>0</v>
      </c>
      <c r="K449" t="b">
        <f>ISNUMBER(SEARCH("Ptolemy", A449))</f>
        <v>1</v>
      </c>
      <c r="L449" t="b">
        <f>F449=G449</f>
        <v>1</v>
      </c>
    </row>
    <row r="450" spans="1:12" x14ac:dyDescent="0.2">
      <c r="A450" t="s">
        <v>452</v>
      </c>
      <c r="B450" s="1">
        <v>9.7053794860839808</v>
      </c>
      <c r="C450" s="1">
        <v>-3.6227402687072701</v>
      </c>
      <c r="D450" s="1">
        <v>2.7395265102386399</v>
      </c>
      <c r="E450" s="1">
        <v>2.04226469993591</v>
      </c>
      <c r="F450">
        <f t="shared" si="7"/>
        <v>1</v>
      </c>
      <c r="G450" s="2">
        <f>INDEX(MATCH(TRUE,H450:K450,),0)</f>
        <v>3</v>
      </c>
      <c r="H450" t="b">
        <f>ISNUMBER(SEARCH("Antiochus", A450))</f>
        <v>0</v>
      </c>
      <c r="I450" t="b">
        <f>ISNUMBER(SEARCH("Alexander", A450))</f>
        <v>0</v>
      </c>
      <c r="J450" t="b">
        <f>ISNUMBER(SEARCH("Seleucus", A450))</f>
        <v>1</v>
      </c>
      <c r="K450" t="b">
        <f>ISNUMBER(SEARCH("Ptolemy", A450))</f>
        <v>0</v>
      </c>
      <c r="L450" t="b">
        <f>F450=G450</f>
        <v>0</v>
      </c>
    </row>
    <row r="451" spans="1:12" x14ac:dyDescent="0.2">
      <c r="A451" t="s">
        <v>453</v>
      </c>
      <c r="B451" s="1">
        <v>-2.6846854686736998</v>
      </c>
      <c r="C451" s="1">
        <v>-1.42842817306518</v>
      </c>
      <c r="D451" s="1">
        <v>3.1591773033142001</v>
      </c>
      <c r="E451" s="1">
        <v>8.4748973846435494</v>
      </c>
      <c r="F451">
        <f t="shared" ref="F451:F453" si="8">INDEX(MATCH(MAX(B451:E451),B451:E451,),0)</f>
        <v>4</v>
      </c>
      <c r="G451" s="2">
        <f>INDEX(MATCH(TRUE,H451:K451,),0)</f>
        <v>3</v>
      </c>
      <c r="H451" t="b">
        <f>ISNUMBER(SEARCH("Antiochus", A451))</f>
        <v>0</v>
      </c>
      <c r="I451" t="b">
        <f>ISNUMBER(SEARCH("Alexander", A451))</f>
        <v>0</v>
      </c>
      <c r="J451" t="b">
        <f>ISNUMBER(SEARCH("Seleucus", A451))</f>
        <v>1</v>
      </c>
      <c r="K451" t="b">
        <f>ISNUMBER(SEARCH("Ptolemy", A451))</f>
        <v>0</v>
      </c>
      <c r="L451" t="b">
        <f>F451=G451</f>
        <v>0</v>
      </c>
    </row>
    <row r="452" spans="1:12" x14ac:dyDescent="0.2">
      <c r="A452" t="s">
        <v>454</v>
      </c>
      <c r="B452" s="1">
        <v>-1.31477010250091</v>
      </c>
      <c r="C452" s="1">
        <v>-5.8055138215422604E-3</v>
      </c>
      <c r="D452" s="1">
        <v>1.4652341604232699</v>
      </c>
      <c r="E452" s="1">
        <v>8.5906524658203107</v>
      </c>
      <c r="F452">
        <f t="shared" si="8"/>
        <v>4</v>
      </c>
      <c r="G452" s="2">
        <f>INDEX(MATCH(TRUE,H452:K452,),0)</f>
        <v>4</v>
      </c>
      <c r="H452" t="b">
        <f>ISNUMBER(SEARCH("Antiochus", A452))</f>
        <v>0</v>
      </c>
      <c r="I452" t="b">
        <f>ISNUMBER(SEARCH("Alexander", A452))</f>
        <v>0</v>
      </c>
      <c r="J452" t="b">
        <f>ISNUMBER(SEARCH("Seleucus", A452))</f>
        <v>0</v>
      </c>
      <c r="K452" t="b">
        <f>ISNUMBER(SEARCH("Ptolemy", A452))</f>
        <v>1</v>
      </c>
      <c r="L452" t="b">
        <f>F452=G452</f>
        <v>1</v>
      </c>
    </row>
    <row r="453" spans="1:12" x14ac:dyDescent="0.2">
      <c r="A453" t="s">
        <v>455</v>
      </c>
      <c r="B453" s="1">
        <v>8.2839794158935494</v>
      </c>
      <c r="C453" s="1">
        <v>-1.2132589817047099</v>
      </c>
      <c r="D453" s="1">
        <v>2.6620113849639799</v>
      </c>
      <c r="E453" s="1">
        <v>0.58582568168640103</v>
      </c>
      <c r="F453">
        <f t="shared" si="8"/>
        <v>1</v>
      </c>
      <c r="G453" s="2">
        <f>INDEX(MATCH(TRUE,H453:K453,),0)</f>
        <v>4</v>
      </c>
      <c r="H453" t="b">
        <f>ISNUMBER(SEARCH("Antiochus", A453))</f>
        <v>0</v>
      </c>
      <c r="I453" t="b">
        <f>ISNUMBER(SEARCH("Alexander", A453))</f>
        <v>0</v>
      </c>
      <c r="J453" t="b">
        <f>ISNUMBER(SEARCH("Seleucus", A453))</f>
        <v>0</v>
      </c>
      <c r="K453" t="b">
        <f>ISNUMBER(SEARCH("Ptolemy", A453))</f>
        <v>1</v>
      </c>
      <c r="L453" t="b">
        <f>F453=G453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 copy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Yilin Liu</dc:creator>
  <cp:lastModifiedBy>Yilin Liu</cp:lastModifiedBy>
  <dcterms:created xsi:type="dcterms:W3CDTF">2021-01-25T00:24:55Z</dcterms:created>
  <dcterms:modified xsi:type="dcterms:W3CDTF">2021-01-28T19:07:40Z</dcterms:modified>
</cp:coreProperties>
</file>