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576" yWindow="144" windowWidth="22008" windowHeight="9240"/>
  </bookViews>
  <sheets>
    <sheet name="Arkusz1" sheetId="1" r:id="rId1"/>
    <sheet name="Arkusz2" sheetId="2" r:id="rId2"/>
    <sheet name="Arkusz3" sheetId="3" r:id="rId3"/>
  </sheets>
  <calcPr calcId="124519"/>
</workbook>
</file>

<file path=xl/calcChain.xml><?xml version="1.0" encoding="utf-8"?>
<calcChain xmlns="http://schemas.openxmlformats.org/spreadsheetml/2006/main">
  <c r="G38" i="1"/>
  <c r="G34"/>
  <c r="G30"/>
  <c r="K25" i="2"/>
  <c r="H15" i="3"/>
  <c r="I23" i="2"/>
  <c r="I22"/>
  <c r="I12"/>
  <c r="I13"/>
  <c r="I14"/>
  <c r="I15"/>
  <c r="G11"/>
  <c r="I11" s="1"/>
  <c r="I28" l="1"/>
</calcChain>
</file>

<file path=xl/sharedStrings.xml><?xml version="1.0" encoding="utf-8"?>
<sst xmlns="http://schemas.openxmlformats.org/spreadsheetml/2006/main" count="320" uniqueCount="292">
  <si>
    <t>nr KRS</t>
  </si>
  <si>
    <t>Nazwa</t>
  </si>
  <si>
    <t>0001115313</t>
  </si>
  <si>
    <t>STOWARZYSZENIE LIGA NIEZWYKŁYCH</t>
  </si>
  <si>
    <t>ulica</t>
  </si>
  <si>
    <t>kod pocztowy</t>
  </si>
  <si>
    <t>miasto</t>
  </si>
  <si>
    <t>KAZIMIERZ DOLNY</t>
  </si>
  <si>
    <t>24-120</t>
  </si>
  <si>
    <t>ZAMKOWA</t>
  </si>
  <si>
    <t>nr</t>
  </si>
  <si>
    <t>data rejestracji w KRS</t>
  </si>
  <si>
    <t>0001115260</t>
  </si>
  <si>
    <t>STOWARZYSZENIE WARSAW ZALMI CRICKET CLUB</t>
  </si>
  <si>
    <t>KALEŃSKA</t>
  </si>
  <si>
    <t>04-367</t>
  </si>
  <si>
    <t>WARSZAWA</t>
  </si>
  <si>
    <t>0001115343</t>
  </si>
  <si>
    <t>EUROPEJSKA FUNDACJA WSPARCIA ROZWOJU KOBIET NA WSI \"AGRO WOMAN\</t>
  </si>
  <si>
    <t>LĘBORK</t>
  </si>
  <si>
    <t>POWSTAŃCÓW WARSZAWY</t>
  </si>
  <si>
    <t>84-300</t>
  </si>
  <si>
    <t>0001115345</t>
  </si>
  <si>
    <t>FUNDACJA JOHNNY</t>
  </si>
  <si>
    <t>TORUŃSKA</t>
  </si>
  <si>
    <t>86-200</t>
  </si>
  <si>
    <t>CHEŁMNO</t>
  </si>
  <si>
    <t>FUNDACJA GREATMAN</t>
  </si>
  <si>
    <t>0001115367</t>
  </si>
  <si>
    <t>WROCŁAW</t>
  </si>
  <si>
    <t>54-104</t>
  </si>
  <si>
    <t>MAŚLICKA</t>
  </si>
  <si>
    <t>177C</t>
  </si>
  <si>
    <t>email</t>
  </si>
  <si>
    <t>KONTAKTGREATMAN@GMAIL.COM</t>
  </si>
  <si>
    <t>0001115373</t>
  </si>
  <si>
    <t>STOWARZYSZENIE ROZWOJU OSOBISTEGO</t>
  </si>
  <si>
    <t>OPOLE</t>
  </si>
  <si>
    <t>45-061</t>
  </si>
  <si>
    <t>KATOWICKA</t>
  </si>
  <si>
    <t>87B</t>
  </si>
  <si>
    <t>0001115385</t>
  </si>
  <si>
    <t>FUNDACJA \"DOCTRINA PERPETUA\"</t>
  </si>
  <si>
    <t>PREZYDENTA GABRIELA NARUTOWICZA</t>
  </si>
  <si>
    <t>88-100</t>
  </si>
  <si>
    <t>INOWROCŁAW</t>
  </si>
  <si>
    <t>0001115390</t>
  </si>
  <si>
    <t>STRZELNICA BYDGOSZCZ</t>
  </si>
  <si>
    <t>FILTROWA</t>
  </si>
  <si>
    <t>32/55</t>
  </si>
  <si>
    <t>85-467</t>
  </si>
  <si>
    <t>BYDGOSZCZ</t>
  </si>
  <si>
    <t>0001115400</t>
  </si>
  <si>
    <t>STOWARZYSZENIE ANTIHYPE</t>
  </si>
  <si>
    <t>CZĘSTOCHOWA</t>
  </si>
  <si>
    <t>ŚW. ROCHA</t>
  </si>
  <si>
    <t>42-200</t>
  </si>
  <si>
    <t>STOWARZYSZENIEANTIHYPE@GMAIL.COM</t>
  </si>
  <si>
    <t>0001115426</t>
  </si>
  <si>
    <t>POLSKA FUNDACJA RATOWNIKÓW MEDYCZNYCH</t>
  </si>
  <si>
    <t>WYBUDOWANIE</t>
  </si>
  <si>
    <t>83-423</t>
  </si>
  <si>
    <t>WIELKI KLINCZ</t>
  </si>
  <si>
    <t>0001115442</t>
  </si>
  <si>
    <t>STOWARZYSZENIE WSPÓLNA GMINA</t>
  </si>
  <si>
    <t>STEFANOWICE</t>
  </si>
  <si>
    <t>58-124</t>
  </si>
  <si>
    <t>0001115448</t>
  </si>
  <si>
    <t>FUNDACJA ANIA ŁUCJA</t>
  </si>
  <si>
    <t>KLAUDYNY</t>
  </si>
  <si>
    <t>01-684</t>
  </si>
  <si>
    <t>MARCINOWICE</t>
  </si>
  <si>
    <t>0001115463</t>
  </si>
  <si>
    <t>FUNDACJA DD FOOTBALL TRAINING</t>
  </si>
  <si>
    <t>1 MAJA</t>
  </si>
  <si>
    <t>67/4</t>
  </si>
  <si>
    <t>ŁUBIE</t>
  </si>
  <si>
    <t>42-674</t>
  </si>
  <si>
    <t>0001115464</t>
  </si>
  <si>
    <t>FUNDACJA TUT</t>
  </si>
  <si>
    <t>00-075</t>
  </si>
  <si>
    <t>SENATORSKA</t>
  </si>
  <si>
    <t>0001115467</t>
  </si>
  <si>
    <t>FUNDACJA JAK GORCZYCY ZIARNO</t>
  </si>
  <si>
    <t>SIENKIEWICZA</t>
  </si>
  <si>
    <t>89/22</t>
  </si>
  <si>
    <t>15-003</t>
  </si>
  <si>
    <t>BIAŁYSTOK</t>
  </si>
  <si>
    <t>0001115486</t>
  </si>
  <si>
    <t>STOWARZYSZENIE AKADEMIA SIATKÓWKI VOLLEYWINGS RAKONIEWICE</t>
  </si>
  <si>
    <t>RAKONIEWICE</t>
  </si>
  <si>
    <t>NOWOTOMYSKA</t>
  </si>
  <si>
    <t>62-067</t>
  </si>
  <si>
    <t>0001115504</t>
  </si>
  <si>
    <t>AKTYWNY ROZWÓJ DZIECI I MŁODZIEŻY</t>
  </si>
  <si>
    <t>JOACHIMA LELEWELA</t>
  </si>
  <si>
    <t>20/26</t>
  </si>
  <si>
    <t>38-400</t>
  </si>
  <si>
    <t>KROSNO</t>
  </si>
  <si>
    <t>STFRAGOLIN@GMAIL.COM</t>
  </si>
  <si>
    <t>0001115505</t>
  </si>
  <si>
    <t>FUNDACJA DZIEDZICTWO AUDIOWIZUALNE MOVIE POMORZE</t>
  </si>
  <si>
    <t>MARIANA KOŁODZIEJA</t>
  </si>
  <si>
    <t>28A</t>
  </si>
  <si>
    <t>80-180</t>
  </si>
  <si>
    <t>GDAŃSK</t>
  </si>
  <si>
    <t>0001115510</t>
  </si>
  <si>
    <t>ALEJA WOJSKA POLSKIEGO</t>
  </si>
  <si>
    <t>38-500</t>
  </si>
  <si>
    <t>SANOK</t>
  </si>
  <si>
    <t>0001115513</t>
  </si>
  <si>
    <t>STOWARZYSZENIE MOŻEMY WIĘCEJ RAZEM</t>
  </si>
  <si>
    <t>CETLIN</t>
  </si>
  <si>
    <t>09-213</t>
  </si>
  <si>
    <t>GOZDOWO</t>
  </si>
  <si>
    <t>STOWARZYSZENIE "W GÓRĘ SERC"</t>
  </si>
  <si>
    <t>0001115524</t>
  </si>
  <si>
    <t>FUNDACJA NOMADOM</t>
  </si>
  <si>
    <t>ZWYCIĘZCÓW</t>
  </si>
  <si>
    <t>03-937</t>
  </si>
  <si>
    <t>53/42</t>
  </si>
  <si>
    <t>0001115532</t>
  </si>
  <si>
    <t>JA I TY. MY RAZEM</t>
  </si>
  <si>
    <t>WITA STWOSZA</t>
  </si>
  <si>
    <t>80-236</t>
  </si>
  <si>
    <t>TATIANA.PAKHALIUK@GMAIL.COM</t>
  </si>
  <si>
    <t>0001115536</t>
  </si>
  <si>
    <t>ZWIĄZEK ZAWODOWY PRACOWNIKÓW MIEJSKIEGO PRZEDSIĘBIORSTWA WODOCIĄGÓW I KANALIZACJI W RZESZOWIE 2.0</t>
  </si>
  <si>
    <t>ADAMA STANISŁAWA NARUSZEWICZA</t>
  </si>
  <si>
    <t>RZESZÓW</t>
  </si>
  <si>
    <t>35-055</t>
  </si>
  <si>
    <t>reprezentacja</t>
  </si>
  <si>
    <t>PRZEMYSŁAW Malinowski nr telefonu do zakładu pracy 22 213 95 71 https://linuxpolska.com/pl/kontakt/</t>
  </si>
  <si>
    <t>48571389383 Małgorzata Bojańczyk wiceprezes https://rolnictwozrownowazone.pl/o-nas/kontakt/</t>
  </si>
  <si>
    <t>ZAWADZKA</t>
  </si>
  <si>
    <t>ANNA MARIA ZAWADZKA-GRALEC PREZES ZARZĄDU nr. Telefonu 56 6869029 Gabinet lekarski prywatny. Wszystko wskazuje, że to ta pani za duzo zbieżnych elementów. https://www.cylex-polska.pl/firmy/indywidualna-praktyka-lekarska--a--zawadzka-gralec-11010779.html</t>
  </si>
  <si>
    <t>-</t>
  </si>
  <si>
    <t>PAWEŁ ADAM KOTAS PREZES ZARZĄDU tel +48 784 843 787, https://www.aktywer.pl/organizator/kotas-pawel-kotas/</t>
  </si>
  <si>
    <t>https://www.greatman.pl/</t>
  </si>
  <si>
    <t>LUCYNA LIPIŃSKA PREZES ZARZĄDU, MARCIN STANISŁAW LIPIŃSKI WICEPREZES ZARZĄDU tel. 774527020 campus studencki, na terenie kampusu zarejestrowane jest stowarzyszenie. A tu filmik ze ślubu i wesela zarządu: https://www.youtube.com/watch?app=desktop&amp;v=3O-Usa8IRW0&amp;feature=youtu.be</t>
  </si>
  <si>
    <t>ktarnawska@pepco.eu pani prezes Karolina Tarnawska tam tam urzęduje. tel 48571389383 do Małgorzata Bojańczyk wiceprezes https://rolnictwozrownowazone.pl/o-nas/kontakt/</t>
  </si>
  <si>
    <t>jakbal2@st.amu.edu.pl</t>
  </si>
  <si>
    <t>JAKUB BALMOWSKI PREZES ZARZĄDU - niestety numer telefonu niedostepny. Student albo doktorant UAM w Poznaniu</t>
  </si>
  <si>
    <t>nfo@strzelnicabydgoszcz.pl</t>
  </si>
  <si>
    <t>TOMASZ JAROMIN PREZES ZARZĄDU nr tel. 605 437 446 ze strony https://strzelnicabydgoszcz.pl/, ALEKSANDRA JAROMIN WICEPREZES ZARZĄDU</t>
  </si>
  <si>
    <t>JOANNA MAJ PREZES ZARZĄDU,
IRENA ŻOŁNOWSKA WICEPREZES ZARZĄDU-to jest chyba ta pani, ale do końca nie jestem pewien. nr tel. 515 200 362 ze strony szpitala w Gdańsku,
DOROTA WORONKOWICZ CZŁONKINI ZARZĄDU</t>
  </si>
  <si>
    <t>MARIUSZ GOLLING PREZES ZARZĄDU,
ZUZANNA - SMELA WICEPREZES ZARZĄDU,
PAKUŁA PATRYK WICEPREZES ZARZĄDU</t>
  </si>
  <si>
    <t>CZŁONEK ZARZĄDU</t>
  </si>
  <si>
    <t xml:space="preserve">SZYMON CHOJNOWSKI PREZES,
MATEUSZ KRASZKIEWICZ WICEPREZES,
JOANNA SZNAJDER SKARBNIK
ANNA URBAŃSKA SEKRETARZ
KAROLINA KAMIŃSKA CZŁONEK ZARZĄDU
</t>
  </si>
  <si>
    <t>szymon.chojnowski@onet.eu</t>
  </si>
  <si>
    <t>FEDCZYSZYN.ZOFIA@GMAIL.COM, kontakt@karuzela.edu.pl</t>
  </si>
  <si>
    <t xml:space="preserve">ZOFIA FEDCZYSZYN PREZES ZARZĄDU,
ANNA PRZYBYLSKA WICEPREZES ZARZĄDU nr telefonu 512 526 737 https://panoramafirm.pl/mazowieckie,,warszawa,bielany,klaudyny,32/projekt_edukacyjno_artystyczny_karuzela_s.c.-attmli_nh.html.
</t>
  </si>
  <si>
    <t>ddfootballtraining@gmail.com</t>
  </si>
  <si>
    <t>DAWID DOROSŁAWSKI PREZES ZARZĄDU nr tel. 669464739 https://aleo.com/pl/firma/dawid-doroslawski-football-training</t>
  </si>
  <si>
    <t>JACEK SOSNOWSKI PREZES ZARZĄDU nr tel. +48 22 670 12 02 fundacja Propaganda ta sama osoba,
ARKADIUSZ JAŚKOWSKI CZŁONEK ZARZĄDU,
MACIEJ MORYC CZŁONEK ZARZĄDU</t>
  </si>
  <si>
    <t>kontakt@cotusieswieci.pl</t>
  </si>
  <si>
    <t>DARIUSZ CAR PREZES ZARZĄDU 
IRMINA CAR WICEPREZES ZARZĄDU, nr tel. 660 872 767 znów wątpliwości, ale to chyba ten pan lub pani ze względu na duże podobieństwo działalności, https://cotusieswieci.pl/</t>
  </si>
  <si>
    <t>BARTOSZ KAŹMIERCZAK PREZES ZARZADU nr tel. 61 444 15 96  hala sportowa w Rakoniewicach ,
MATEUSZ RADAJEWSKI ZASTĘPCA PREZESA,
MAGDALENA PRZYDANEK CZŁONEK ZARZĄDU.</t>
  </si>
  <si>
    <t xml:space="preserve"> halasportowa@zukrakoniewice.pl </t>
  </si>
  <si>
    <t>KATARZYNA BOGDANOWICZ PREZES ZARZĄDU nr telefonu 733 003 445 https://www.naucz-sie.pl/firma/fragolin-katarzyna-bogdanowicz-8849074.</t>
  </si>
  <si>
    <t>elo@staryziomek.pl</t>
  </si>
  <si>
    <t>WOJCIECH PASIEROWSKI VICE PREZES ZARZĄDU,
KAMIL SUCHTA PREZEZ ZARZĄDU. To jest strona tych dwóch panów niestety jedyny kontakt jaki znalazlem to email z komórki wcześniejszej. https://staryziomek.pl/#home</t>
  </si>
  <si>
    <t>EWELINA DYRKACZ PREZES,
KATARZYNA BOROWIEC SEKRETARZ,
MONIKA GŁÓD SKARBNIK.</t>
  </si>
  <si>
    <t>EWELINA DYRKACZ- KULIKOWSKA PREZES,
KATARZYNA BOROWIEC SEKRETARZ,
MONIKA GŁÓD SKARBNIK</t>
  </si>
  <si>
    <t>ALEKSANDRA EFIR WICEPREZES ZARZĄDU,
TOMASZ GAC PREZES ZARZĄDU.</t>
  </si>
  <si>
    <t>TETIANA PAKHALIUK PREZES</t>
  </si>
  <si>
    <t>0001115556</t>
  </si>
  <si>
    <t>STOWARZYSZENIE CENTRUM AROMATERAPII</t>
  </si>
  <si>
    <t>ALEJA WYZWOLENIA</t>
  </si>
  <si>
    <t>25/30</t>
  </si>
  <si>
    <t>PATRYCJA DĘBSKA PREZES ZARZĄDU chyba ta pani nr tel 501332339,
WERONIKA SKARŻYŃSKA WICEPREZES ZARZĄDU,
ANNA KULSKA WICEPREZES ZARZĄDU
MAGDALENA WANGRAT CZŁONEK ZARZĄDU</t>
  </si>
  <si>
    <t>0001115605</t>
  </si>
  <si>
    <t>FUNDACJA DIGITALITY</t>
  </si>
  <si>
    <t>ŚWIERADOWSKA</t>
  </si>
  <si>
    <t>02-662</t>
  </si>
  <si>
    <t>RYCHTER@DIGITALITY.ORG</t>
  </si>
  <si>
    <t>TOMASZ RYCHTER PREZES ZARZĄDU</t>
  </si>
  <si>
    <t>www.DIGITALITY.ORG</t>
  </si>
  <si>
    <t>0001115608</t>
  </si>
  <si>
    <t>EUROPEAN ESPORTS FEDERATION</t>
  </si>
  <si>
    <t>PUŁAWSKA</t>
  </si>
  <si>
    <t>02-809</t>
  </si>
  <si>
    <t>ÖZDEMIR</t>
  </si>
  <si>
    <t>ALPER</t>
  </si>
  <si>
    <t>CAGÁŇ</t>
  </si>
  <si>
    <t>KAROL</t>
  </si>
  <si>
    <t>KING</t>
  </si>
  <si>
    <t>CHESTER</t>
  </si>
  <si>
    <t>ANDRZEJ KRAŚNICKI PREZES ZARZĄDU,
SAMMI KAIDI CZŁONEK ZARZĄDU,
ELIN MOEN CZŁONEK ZARZĄDU
MIA KRALJEVIĆ CZŁONEK ZARZĄDU
BOBAN TOTOVSKI CZŁONEK ZARZĄDU
ALPER ÖZDEMIR CZŁONEK ZARZĄDU
KAROL CAGÁŇ CZŁONEK ZARZĄDU
CHESTER KING CZŁONEK ZARZĄDU</t>
  </si>
  <si>
    <t>0001115612</t>
  </si>
  <si>
    <t>KLUB SZTUK WALKI FIGHT CLUB-KRIVTSOV TEAM ZIELONA GÓRA</t>
  </si>
  <si>
    <t>ZIELONA GÓRA</t>
  </si>
  <si>
    <t>65-625</t>
  </si>
  <si>
    <t>KROŚNIEŃSKA</t>
  </si>
  <si>
    <t>ukrivcov956@gmail.com</t>
  </si>
  <si>
    <t>ANNA SKRZYDLEWSKA PREZES ZARZĄDU,
YURII KRIVTSOV WICEPREZES ZARZĄDU nr tel. 730 631  315 https://www.facebook.com/p/K-1-GYM-100075686066714/?_rdr</t>
  </si>
  <si>
    <t>FUNDACJA ZDROWIA PSYCHICZNEGO DZIECI I MŁODZIEŻY „DIM</t>
  </si>
  <si>
    <t>0001115645</t>
  </si>
  <si>
    <t>KRAKÓW</t>
  </si>
  <si>
    <t>RADZIWIŁŁOWSKA</t>
  </si>
  <si>
    <t>MACIEJ PILECKI PREZES ZARZĄDU niby są info na temat tego pana, ale raczej to nie są do niego numery.</t>
  </si>
  <si>
    <t>25/7</t>
  </si>
  <si>
    <t>0001115650</t>
  </si>
  <si>
    <t>STOWARZYSZENIE BABSKIE JIU JITSU</t>
  </si>
  <si>
    <t>CZARNA DROGA</t>
  </si>
  <si>
    <t>37G/2</t>
  </si>
  <si>
    <t>62-064</t>
  </si>
  <si>
    <t>PLEWISKA p. KOMORNIKI</t>
  </si>
  <si>
    <t>31-534</t>
  </si>
  <si>
    <t>MARIOLA MARCZEWSKA PREZES ZARZĄDU,
NINA WICIŃSKA WICEPREZES ZARZĄDU nr tel. 792 140 514, https://www.facebook.com/p/Wolf-Squad-Brazylijskie-Jiu-Jitsu-100083088229457/?locale=pl_PL</t>
  </si>
  <si>
    <t>0001115653</t>
  </si>
  <si>
    <t>FUNDACJA GOOD PEOPLE</t>
  </si>
  <si>
    <t>23 LUTEGO</t>
  </si>
  <si>
    <t>26/331</t>
  </si>
  <si>
    <t>61-743</t>
  </si>
  <si>
    <t>POZNAŃ</t>
  </si>
  <si>
    <t>ARTSEM KAZAK CZŁONEK ZARZĄDU,
TATIANA SUKHENKO CZŁONEK ZARZĄDU</t>
  </si>
  <si>
    <t>0001115659</t>
  </si>
  <si>
    <t>STOWARZYSZENIE MIŁOŚNIKÓW ZIELONEJ GÓRY "GRINEGÓRA"</t>
  </si>
  <si>
    <t>ARTURA GROTTGERA</t>
  </si>
  <si>
    <t>65-415</t>
  </si>
  <si>
    <t>MICHAŁ ŁUKASIEWICZ PREZES ZARZĄDU,
BARTŁOMIEJ OSTROWSKI WICEPREZES ZARZĄDU</t>
  </si>
  <si>
    <t>0001115671</t>
  </si>
  <si>
    <t>STOWARZYSZENIE "DOM Z SERCEM"</t>
  </si>
  <si>
    <t>KAZIMIERZOWSKA</t>
  </si>
  <si>
    <t>18/2</t>
  </si>
  <si>
    <t>BIELSK PODLASKI</t>
  </si>
  <si>
    <t>17-100</t>
  </si>
  <si>
    <t>ANNA JUŹWIUK PREZES ZARZĄDU,
TERESA OSTASZEWSKA ZASTĘPCA PREZESA ZARZĄDU prawdopodobnie miejsce zatrudnienia nr tel. 786 041 997 https://bip-sds-umbielsk.wrotapodlasia.pl/zarzadzania-placowka.html,
IWONA BRUNKALLA SEKRETARZ</t>
  </si>
  <si>
    <t>0001115682</t>
  </si>
  <si>
    <t>STOWARZYSZENIE ALTERNATYWA DLA MYSŁOWIC</t>
  </si>
  <si>
    <t>POWSTAŃCÓW</t>
  </si>
  <si>
    <t>16/6</t>
  </si>
  <si>
    <t>41-400</t>
  </si>
  <si>
    <t>MYSŁOWICE</t>
  </si>
  <si>
    <t>MARCIN</t>
  </si>
  <si>
    <t>KORCZYŃSKI</t>
  </si>
  <si>
    <t>JACEK</t>
  </si>
  <si>
    <t>JAN</t>
  </si>
  <si>
    <t>HTTPS://ALTERNATYWADLAMYSŁOWIC.PL/</t>
  </si>
  <si>
    <t>GABRIELA STYRKOWICZ PREZES ZARZĄDU 
ŁUKASZ PRAJER CZŁONEK ZARZĄDU https://alternatywadlamyslowic.pl/lukasz-prajer/ ale generalnie chyba zawieszone wszystko
MARCIN ZIÓŁKOWSKI CZŁONEK ZARZĄDU
RÓŻA KRUK CZŁONEK ZARZĄDU
JACEK KORCZYŃSKI CZŁONEK ZARZĄDU</t>
  </si>
  <si>
    <t>0001115686</t>
  </si>
  <si>
    <t>FUNDACJA BRANDBOOK</t>
  </si>
  <si>
    <t>TOPOLOWA</t>
  </si>
  <si>
    <t>4/10</t>
  </si>
  <si>
    <t>MIŃSK MAZOWIECKI</t>
  </si>
  <si>
    <t>05-300</t>
  </si>
  <si>
    <t>MAGDALENA ANUSZEWSKA PREZES ZARZĄDU</t>
  </si>
  <si>
    <t>0001115700</t>
  </si>
  <si>
    <t>FUNDACJA LUBELSKIE ZAKŁADY TYTONIOWE</t>
  </si>
  <si>
    <t>LUBLIN</t>
  </si>
  <si>
    <t>WROTKOWSKA</t>
  </si>
  <si>
    <t>2</t>
  </si>
  <si>
    <t>20-469</t>
  </si>
  <si>
    <t>PREZES</t>
  </si>
  <si>
    <t>AGNIESZKA MICHAŁOWSKA PREZES nr tel. 504267360 https://designes.studio/pl/</t>
  </si>
  <si>
    <t>0001115719</t>
  </si>
  <si>
    <t>FUNDACJA LAND TRUST OF POLAND</t>
  </si>
  <si>
    <t>SZPITALNA</t>
  </si>
  <si>
    <t>1</t>
  </si>
  <si>
    <t>35-065</t>
  </si>
  <si>
    <t>LUCYNA SOŁTYS PREZES ZARZĄDU</t>
  </si>
  <si>
    <t>0001115721</t>
  </si>
  <si>
    <t>MUZYCZNI GENIUSZE</t>
  </si>
  <si>
    <t>KRAKOWSKA</t>
  </si>
  <si>
    <t>11</t>
  </si>
  <si>
    <t>KOZY</t>
  </si>
  <si>
    <t>43-340</t>
  </si>
  <si>
    <t>WICEPREZES</t>
  </si>
  <si>
    <t>SEBASTIAN KASIUBA PREZES ZARZĄDU nr tel. 535828011 https://aplikacja.ceidg.gov.pl/CEIDG/CEIDG.Public.UI/SearchDetails.aspx?Id=b3f6b945-9015-46c7-a9d6-cc17f5304900
JAN NOWAK WICEPREZES</t>
  </si>
  <si>
    <t>0001115722</t>
  </si>
  <si>
    <t>STOWARZYSZENIE AKADEMIA SPORTU MAZOVIA PŁOCK</t>
  </si>
  <si>
    <t>GEN. TADEUSZA KUTRZEBY</t>
  </si>
  <si>
    <t>9/27</t>
  </si>
  <si>
    <t>PŁOCK</t>
  </si>
  <si>
    <t>09-410</t>
  </si>
  <si>
    <t>NATALIA KUBIAK PREZES ZARZĄDU</t>
  </si>
  <si>
    <t>0001115728</t>
  </si>
  <si>
    <t>KOŁO PSZCZELARZY W JASTRZĘBIU-ZDROJU</t>
  </si>
  <si>
    <t>JASTRZĘBIE-ZDRÓJ</t>
  </si>
  <si>
    <t>44-330</t>
  </si>
  <si>
    <t>MIKOŁAJA WITCZAKA</t>
  </si>
  <si>
    <t>POLNIK</t>
  </si>
  <si>
    <t>JÓZEF</t>
  </si>
  <si>
    <t>URBACZKA</t>
  </si>
  <si>
    <t>ZBIGNIEW</t>
  </si>
  <si>
    <t>SOSNA</t>
  </si>
  <si>
    <t>PIOTR</t>
  </si>
  <si>
    <t>SKARBNIK</t>
  </si>
  <si>
    <t>DOMŻALSKI</t>
  </si>
  <si>
    <t>7B</t>
  </si>
  <si>
    <t>JÓZEF POLNIK PREZES nr tel. 693 089 747 chyba...http://szpkatowice.pl/index.php?adres=zarzad
ZBIGNIEW URBACZKA WICEPREZES,
MARCIN SOSNA SKARBNIK
PIOTR DOMŻALSKI CZŁONEK ZARZĄDU</t>
  </si>
</sst>
</file>

<file path=xl/styles.xml><?xml version="1.0" encoding="utf-8"?>
<styleSheet xmlns="http://schemas.openxmlformats.org/spreadsheetml/2006/main">
  <numFmts count="1">
    <numFmt numFmtId="164" formatCode="[&lt;=9999999]###\-##\-##;\(###\)\ ###\-##\-##"/>
  </numFmts>
  <fonts count="8">
    <font>
      <sz val="11"/>
      <color theme="1"/>
      <name val="Czcionka tekstu podstawowego"/>
      <family val="2"/>
      <charset val="238"/>
    </font>
    <font>
      <sz val="10"/>
      <color rgb="FF000000"/>
      <name val="Arial Unicode MS"/>
      <family val="2"/>
      <charset val="238"/>
    </font>
    <font>
      <sz val="10"/>
      <color rgb="FF000000"/>
      <name val="Times New Roman"/>
      <family val="1"/>
      <charset val="238"/>
    </font>
    <font>
      <u/>
      <sz val="11"/>
      <color theme="10"/>
      <name val="Czcionka tekstu podstawowego"/>
      <family val="2"/>
      <charset val="238"/>
    </font>
    <font>
      <sz val="11"/>
      <name val="Czcionka tekstu podstawowego"/>
      <family val="2"/>
      <charset val="238"/>
    </font>
    <font>
      <sz val="11"/>
      <color theme="1"/>
      <name val="Arial"/>
      <family val="2"/>
      <charset val="238"/>
    </font>
    <font>
      <sz val="10"/>
      <color rgb="FF000000"/>
      <name val="Arial"/>
      <family val="2"/>
      <charset val="238"/>
    </font>
    <font>
      <sz val="10"/>
      <name val="Arial"/>
      <family val="2"/>
      <charset val="238"/>
    </font>
  </fonts>
  <fills count="2">
    <fill>
      <patternFill patternType="none"/>
    </fill>
    <fill>
      <patternFill patternType="gray125"/>
    </fill>
  </fills>
  <borders count="1">
    <border>
      <left/>
      <right/>
      <top/>
      <bottom/>
      <diagonal/>
    </border>
  </borders>
  <cellStyleXfs count="3">
    <xf numFmtId="0" fontId="0" fillId="0" borderId="0"/>
    <xf numFmtId="49" fontId="2" fillId="0" borderId="0" applyNumberFormat="0">
      <alignment horizontal="right" vertical="center"/>
    </xf>
    <xf numFmtId="0" fontId="3" fillId="0" borderId="0" applyNumberFormat="0" applyFill="0" applyBorder="0" applyAlignment="0" applyProtection="0">
      <alignment vertical="top"/>
      <protection locked="0"/>
    </xf>
  </cellStyleXfs>
  <cellXfs count="37">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49" fontId="1" fillId="0" borderId="0" xfId="0" applyNumberFormat="1" applyFont="1" applyAlignment="1">
      <alignment horizontal="right" vertical="center"/>
    </xf>
    <xf numFmtId="0" fontId="0" fillId="0" borderId="0" xfId="0" applyAlignment="1">
      <alignment horizontal="righ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49" fontId="1" fillId="0" borderId="0" xfId="0" applyNumberFormat="1" applyFont="1" applyAlignment="1">
      <alignment horizontal="center" vertical="center"/>
    </xf>
    <xf numFmtId="14" fontId="0" fillId="0" borderId="0" xfId="0" applyNumberFormat="1"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4" fontId="1" fillId="0" borderId="0" xfId="0" applyNumberFormat="1" applyFont="1" applyAlignment="1">
      <alignment horizontal="center" vertical="center" wrapText="1"/>
    </xf>
    <xf numFmtId="49" fontId="2" fillId="0" borderId="0" xfId="1" applyNumberFormat="1">
      <alignment horizontal="right" vertical="center"/>
    </xf>
    <xf numFmtId="0" fontId="3" fillId="0" borderId="0" xfId="2" applyAlignment="1" applyProtection="1">
      <alignment horizontal="center" vertical="center" shrinkToFit="1"/>
    </xf>
    <xf numFmtId="49" fontId="0" fillId="0" borderId="0" xfId="0" applyNumberFormat="1" applyAlignment="1">
      <alignment horizontal="left" vertical="center" wrapText="1"/>
    </xf>
    <xf numFmtId="164" fontId="0" fillId="0" borderId="0" xfId="0" applyNumberFormat="1" applyAlignment="1">
      <alignment horizontal="left" vertical="top" wrapText="1"/>
    </xf>
    <xf numFmtId="0" fontId="0" fillId="0" borderId="0" xfId="0" applyAlignment="1">
      <alignment vertical="top"/>
    </xf>
    <xf numFmtId="0" fontId="4" fillId="0" borderId="0" xfId="0" applyFont="1"/>
    <xf numFmtId="164" fontId="5" fillId="0" borderId="0" xfId="0" applyNumberFormat="1" applyFont="1" applyAlignment="1">
      <alignment horizontal="left" vertical="center" wrapText="1"/>
    </xf>
    <xf numFmtId="0" fontId="6" fillId="0" borderId="0" xfId="0" applyFont="1" applyAlignment="1">
      <alignment horizontal="left" vertical="center" wrapText="1"/>
    </xf>
    <xf numFmtId="49" fontId="1" fillId="0" borderId="0" xfId="0" applyNumberFormat="1" applyFont="1" applyAlignment="1">
      <alignment horizontal="right" vertical="center" wrapText="1"/>
    </xf>
    <xf numFmtId="0" fontId="0" fillId="0" borderId="0" xfId="0" applyAlignment="1">
      <alignment horizontal="right" vertical="center" wrapText="1"/>
    </xf>
    <xf numFmtId="0" fontId="7" fillId="0" borderId="0" xfId="0" applyFont="1" applyAlignment="1">
      <alignment vertical="center" wrapText="1"/>
    </xf>
    <xf numFmtId="0" fontId="3" fillId="0" borderId="0" xfId="2" applyAlignment="1" applyProtection="1">
      <alignment horizontal="right" vertical="center"/>
    </xf>
    <xf numFmtId="0" fontId="3" fillId="0" borderId="0" xfId="2" applyAlignment="1" applyProtection="1">
      <alignment horizontal="center" vertical="center" wrapText="1"/>
    </xf>
    <xf numFmtId="0" fontId="0" fillId="0" borderId="0" xfId="0" applyAlignment="1">
      <alignment vertical="top" wrapText="1"/>
    </xf>
    <xf numFmtId="0" fontId="0" fillId="0" borderId="0" xfId="0" applyAlignment="1">
      <alignment horizontal="left" vertical="top" wrapText="1"/>
    </xf>
    <xf numFmtId="0" fontId="3" fillId="0" borderId="0" xfId="2" applyAlignment="1" applyProtection="1">
      <alignment horizontal="left" vertical="center"/>
    </xf>
    <xf numFmtId="14" fontId="0" fillId="0" borderId="0" xfId="0" applyNumberFormat="1" applyAlignment="1">
      <alignment horizontal="center" vertical="center" wrapText="1"/>
    </xf>
    <xf numFmtId="49" fontId="0" fillId="0" borderId="0" xfId="0" applyNumberFormat="1" applyAlignment="1">
      <alignment horizontal="right" vertical="center" wrapText="1"/>
    </xf>
    <xf numFmtId="0" fontId="3" fillId="0" borderId="0" xfId="2" applyAlignment="1" applyProtection="1">
      <alignment horizontal="left" vertical="center" wrapText="1"/>
    </xf>
    <xf numFmtId="49" fontId="0" fillId="0" borderId="0" xfId="0" applyNumberFormat="1" applyAlignment="1">
      <alignment horizontal="right" vertical="center"/>
    </xf>
    <xf numFmtId="49" fontId="0" fillId="0" borderId="0" xfId="0" applyNumberFormat="1" applyAlignment="1">
      <alignment horizontal="center" vertical="center"/>
    </xf>
  </cellXfs>
  <cellStyles count="3">
    <cellStyle name="Hiperłącze" xfId="2" builtinId="8"/>
    <cellStyle name="my 1" xfId="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ukrivcov956@gmail.com" TargetMode="External"/><Relationship Id="rId3" Type="http://schemas.openxmlformats.org/officeDocument/2006/relationships/hyperlink" Target="https://www.greatman.pl/" TargetMode="External"/><Relationship Id="rId7" Type="http://schemas.openxmlformats.org/officeDocument/2006/relationships/hyperlink" Target="http://www.digitality.org/" TargetMode="External"/><Relationship Id="rId2" Type="http://schemas.openxmlformats.org/officeDocument/2006/relationships/hyperlink" Target="mailto:STOWARZYSZENIEANTIHYPE@GMAIL.COM" TargetMode="External"/><Relationship Id="rId1" Type="http://schemas.openxmlformats.org/officeDocument/2006/relationships/hyperlink" Target="mailto:KONTAKTGREATMAN@GMAIL.COM" TargetMode="External"/><Relationship Id="rId6" Type="http://schemas.openxmlformats.org/officeDocument/2006/relationships/hyperlink" Target="mailto:FEDCZYSZYN.ZOFIA@GMAIL.COM," TargetMode="External"/><Relationship Id="rId11" Type="http://schemas.openxmlformats.org/officeDocument/2006/relationships/printerSettings" Target="../printerSettings/printerSettings1.bin"/><Relationship Id="rId5" Type="http://schemas.openxmlformats.org/officeDocument/2006/relationships/hyperlink" Target="mailto:szymon.chojnowski@onet.eu" TargetMode="External"/><Relationship Id="rId10" Type="http://schemas.openxmlformats.org/officeDocument/2006/relationships/hyperlink" Target="https://alternatywadlamys&#322;owic.pl/" TargetMode="External"/><Relationship Id="rId4" Type="http://schemas.openxmlformats.org/officeDocument/2006/relationships/hyperlink" Target="mailto:jakbal2@st.amu.edu.pl" TargetMode="External"/><Relationship Id="rId9" Type="http://schemas.openxmlformats.org/officeDocument/2006/relationships/hyperlink" Target="mailto:BABSKIEJIUJITSU@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tarnawska@pepco.eu" TargetMode="External"/></Relationships>
</file>

<file path=xl/worksheets/sheet1.xml><?xml version="1.0" encoding="utf-8"?>
<worksheet xmlns="http://schemas.openxmlformats.org/spreadsheetml/2006/main" xmlns:r="http://schemas.openxmlformats.org/officeDocument/2006/relationships">
  <dimension ref="A1:J40"/>
  <sheetViews>
    <sheetView tabSelected="1" topLeftCell="C1" workbookViewId="0">
      <pane ySplit="1" topLeftCell="A33" activePane="bottomLeft" state="frozen"/>
      <selection activeCell="C1" sqref="C1"/>
      <selection pane="bottomLeft" activeCell="H40" sqref="H40"/>
    </sheetView>
  </sheetViews>
  <sheetFormatPr defaultRowHeight="15"/>
  <cols>
    <col min="1" max="1" width="14.69921875" style="4" customWidth="1"/>
    <col min="2" max="2" width="52.09765625" style="14" customWidth="1"/>
    <col min="3" max="3" width="26.296875" style="13" customWidth="1"/>
    <col min="4" max="4" width="9.5" style="35" customWidth="1"/>
    <col min="5" max="5" width="11.69921875" style="4" bestFit="1" customWidth="1"/>
    <col min="6" max="6" width="22.796875" style="13" bestFit="1" customWidth="1"/>
    <col min="7" max="7" width="36.19921875" style="13" bestFit="1" customWidth="1"/>
    <col min="8" max="8" width="55.19921875" style="13" customWidth="1"/>
    <col min="9" max="9" width="18.796875" style="11" bestFit="1" customWidth="1"/>
    <col min="10" max="10" width="38.8984375" style="5" bestFit="1" customWidth="1"/>
    <col min="11" max="16384" width="8.796875" style="5"/>
  </cols>
  <sheetData>
    <row r="1" spans="1:10" s="9" customFormat="1">
      <c r="A1" s="8" t="s">
        <v>0</v>
      </c>
      <c r="B1" s="8" t="s">
        <v>1</v>
      </c>
      <c r="C1" s="9" t="s">
        <v>4</v>
      </c>
      <c r="D1" s="36" t="s">
        <v>10</v>
      </c>
      <c r="E1" s="10" t="s">
        <v>5</v>
      </c>
      <c r="F1" s="9" t="s">
        <v>6</v>
      </c>
      <c r="G1" s="9" t="s">
        <v>33</v>
      </c>
      <c r="H1" s="9" t="s">
        <v>131</v>
      </c>
      <c r="I1" s="11" t="s">
        <v>11</v>
      </c>
    </row>
    <row r="2" spans="1:10">
      <c r="A2" s="16" t="s">
        <v>12</v>
      </c>
      <c r="B2" s="3" t="s">
        <v>13</v>
      </c>
      <c r="C2" s="2" t="s">
        <v>14</v>
      </c>
      <c r="D2" s="4">
        <v>6</v>
      </c>
      <c r="E2" s="4" t="s">
        <v>15</v>
      </c>
      <c r="F2" s="7" t="s">
        <v>16</v>
      </c>
      <c r="G2" s="7"/>
      <c r="H2" s="7"/>
      <c r="I2" s="12">
        <v>45492</v>
      </c>
    </row>
    <row r="3" spans="1:10" ht="41.4" customHeight="1">
      <c r="A3" s="4" t="s">
        <v>2</v>
      </c>
      <c r="B3" s="7" t="s">
        <v>3</v>
      </c>
      <c r="C3" s="6" t="s">
        <v>9</v>
      </c>
      <c r="D3" s="4">
        <v>7</v>
      </c>
      <c r="E3" s="4" t="s">
        <v>8</v>
      </c>
      <c r="F3" s="7" t="s">
        <v>7</v>
      </c>
      <c r="G3" s="7"/>
      <c r="H3" s="23" t="s">
        <v>132</v>
      </c>
      <c r="I3" s="12">
        <v>45483</v>
      </c>
    </row>
    <row r="4" spans="1:10" ht="69.599999999999994" customHeight="1">
      <c r="A4" s="4" t="s">
        <v>17</v>
      </c>
      <c r="B4" s="3" t="s">
        <v>18</v>
      </c>
      <c r="C4" s="2" t="s">
        <v>20</v>
      </c>
      <c r="D4" s="35">
        <v>5</v>
      </c>
      <c r="E4" s="4" t="s">
        <v>21</v>
      </c>
      <c r="F4" s="2" t="s">
        <v>19</v>
      </c>
      <c r="G4" s="18"/>
      <c r="H4" s="22" t="s">
        <v>140</v>
      </c>
      <c r="I4" s="12">
        <v>45483</v>
      </c>
    </row>
    <row r="5" spans="1:10" s="25" customFormat="1" ht="66">
      <c r="A5" s="24" t="s">
        <v>22</v>
      </c>
      <c r="B5" s="3" t="s">
        <v>23</v>
      </c>
      <c r="C5" s="3" t="s">
        <v>24</v>
      </c>
      <c r="D5" s="33">
        <v>44</v>
      </c>
      <c r="E5" s="24" t="s">
        <v>25</v>
      </c>
      <c r="F5" s="3" t="s">
        <v>26</v>
      </c>
      <c r="G5" s="3"/>
      <c r="H5" s="26" t="s">
        <v>135</v>
      </c>
      <c r="I5" s="15">
        <v>45504</v>
      </c>
    </row>
    <row r="6" spans="1:10" ht="27.6">
      <c r="A6" s="4" t="s">
        <v>28</v>
      </c>
      <c r="B6" s="3" t="s">
        <v>27</v>
      </c>
      <c r="C6" s="2" t="s">
        <v>31</v>
      </c>
      <c r="D6" s="35" t="s">
        <v>32</v>
      </c>
      <c r="E6" s="4" t="s">
        <v>30</v>
      </c>
      <c r="F6" s="2" t="s">
        <v>29</v>
      </c>
      <c r="G6" s="17" t="s">
        <v>34</v>
      </c>
      <c r="H6" s="14" t="s">
        <v>137</v>
      </c>
      <c r="I6" s="12">
        <v>45483</v>
      </c>
      <c r="J6" s="27" t="s">
        <v>138</v>
      </c>
    </row>
    <row r="7" spans="1:10" ht="97.2" customHeight="1">
      <c r="A7" s="4" t="s">
        <v>35</v>
      </c>
      <c r="B7" s="3" t="s">
        <v>36</v>
      </c>
      <c r="C7" s="2" t="s">
        <v>39</v>
      </c>
      <c r="D7" s="35" t="s">
        <v>40</v>
      </c>
      <c r="E7" s="4" t="s">
        <v>38</v>
      </c>
      <c r="F7" s="2" t="s">
        <v>37</v>
      </c>
      <c r="H7" s="14" t="s">
        <v>139</v>
      </c>
      <c r="I7" s="12">
        <v>45484</v>
      </c>
    </row>
    <row r="8" spans="1:10" s="8" customFormat="1" ht="47.4" customHeight="1">
      <c r="A8" s="4" t="s">
        <v>41</v>
      </c>
      <c r="B8" s="3" t="s">
        <v>42</v>
      </c>
      <c r="C8" s="7" t="s">
        <v>43</v>
      </c>
      <c r="D8" s="35">
        <v>4</v>
      </c>
      <c r="E8" s="4" t="s">
        <v>44</v>
      </c>
      <c r="F8" s="6" t="s">
        <v>45</v>
      </c>
      <c r="G8" s="17" t="s">
        <v>141</v>
      </c>
      <c r="H8" s="14" t="s">
        <v>142</v>
      </c>
      <c r="I8" s="15">
        <v>45484</v>
      </c>
    </row>
    <row r="9" spans="1:10" s="8" customFormat="1" ht="49.8" customHeight="1">
      <c r="A9" s="4" t="s">
        <v>46</v>
      </c>
      <c r="B9" s="3" t="s">
        <v>47</v>
      </c>
      <c r="C9" s="7" t="s">
        <v>48</v>
      </c>
      <c r="D9" s="35" t="s">
        <v>49</v>
      </c>
      <c r="E9" s="4" t="s">
        <v>50</v>
      </c>
      <c r="F9" s="6" t="s">
        <v>51</v>
      </c>
      <c r="G9" s="8" t="s">
        <v>143</v>
      </c>
      <c r="H9" s="14" t="s">
        <v>144</v>
      </c>
      <c r="I9" s="15">
        <v>45484</v>
      </c>
    </row>
    <row r="10" spans="1:10" s="8" customFormat="1" ht="50.4" customHeight="1">
      <c r="A10" s="4" t="s">
        <v>52</v>
      </c>
      <c r="B10" s="3" t="s">
        <v>53</v>
      </c>
      <c r="C10" s="7" t="s">
        <v>55</v>
      </c>
      <c r="D10" s="35">
        <v>25</v>
      </c>
      <c r="E10" s="4" t="s">
        <v>56</v>
      </c>
      <c r="F10" s="6" t="s">
        <v>54</v>
      </c>
      <c r="G10" s="17" t="s">
        <v>57</v>
      </c>
      <c r="H10" s="14" t="s">
        <v>146</v>
      </c>
      <c r="I10" s="15">
        <v>45489</v>
      </c>
    </row>
    <row r="11" spans="1:10" s="8" customFormat="1" ht="69">
      <c r="A11" s="4" t="s">
        <v>58</v>
      </c>
      <c r="B11" s="3" t="s">
        <v>59</v>
      </c>
      <c r="C11" s="7" t="s">
        <v>60</v>
      </c>
      <c r="D11" s="35">
        <v>49</v>
      </c>
      <c r="E11" s="4" t="s">
        <v>61</v>
      </c>
      <c r="F11" s="6" t="s">
        <v>62</v>
      </c>
      <c r="H11" s="14" t="s">
        <v>145</v>
      </c>
      <c r="I11" s="15">
        <v>45492</v>
      </c>
    </row>
    <row r="12" spans="1:10" s="8" customFormat="1" ht="75" customHeight="1">
      <c r="A12" s="4" t="s">
        <v>63</v>
      </c>
      <c r="B12" s="3" t="s">
        <v>64</v>
      </c>
      <c r="C12" s="3" t="s">
        <v>65</v>
      </c>
      <c r="D12" s="35">
        <v>21</v>
      </c>
      <c r="E12" s="4" t="s">
        <v>66</v>
      </c>
      <c r="F12" s="7" t="s">
        <v>71</v>
      </c>
      <c r="G12" s="28" t="s">
        <v>149</v>
      </c>
      <c r="H12" s="30" t="s">
        <v>148</v>
      </c>
      <c r="I12" s="15">
        <v>45484</v>
      </c>
    </row>
    <row r="13" spans="1:10" s="8" customFormat="1" ht="82.8">
      <c r="A13" s="4" t="s">
        <v>67</v>
      </c>
      <c r="B13" s="3" t="s">
        <v>68</v>
      </c>
      <c r="C13" s="3" t="s">
        <v>69</v>
      </c>
      <c r="D13" s="35">
        <v>32</v>
      </c>
      <c r="E13" s="4" t="s">
        <v>70</v>
      </c>
      <c r="F13" s="7" t="s">
        <v>16</v>
      </c>
      <c r="G13" s="28" t="s">
        <v>150</v>
      </c>
      <c r="H13" s="30" t="s">
        <v>151</v>
      </c>
      <c r="I13" s="15">
        <v>45484</v>
      </c>
    </row>
    <row r="14" spans="1:10" s="8" customFormat="1" ht="27.6">
      <c r="A14" s="4" t="s">
        <v>72</v>
      </c>
      <c r="B14" s="3" t="s">
        <v>73</v>
      </c>
      <c r="C14" s="3" t="s">
        <v>74</v>
      </c>
      <c r="D14" s="35" t="s">
        <v>75</v>
      </c>
      <c r="E14" s="4" t="s">
        <v>77</v>
      </c>
      <c r="F14" s="7" t="s">
        <v>76</v>
      </c>
      <c r="G14" s="8" t="s">
        <v>152</v>
      </c>
      <c r="H14" s="30" t="s">
        <v>153</v>
      </c>
      <c r="I14" s="15">
        <v>45485</v>
      </c>
    </row>
    <row r="15" spans="1:10" s="8" customFormat="1" ht="55.2">
      <c r="A15" s="4" t="s">
        <v>78</v>
      </c>
      <c r="B15" s="3" t="s">
        <v>79</v>
      </c>
      <c r="C15" s="3" t="s">
        <v>81</v>
      </c>
      <c r="D15" s="35">
        <v>2</v>
      </c>
      <c r="E15" s="4" t="s">
        <v>80</v>
      </c>
      <c r="F15" s="7" t="s">
        <v>16</v>
      </c>
      <c r="H15" s="14" t="s">
        <v>154</v>
      </c>
      <c r="I15" s="15">
        <v>45485</v>
      </c>
    </row>
    <row r="16" spans="1:10" s="8" customFormat="1" ht="78.599999999999994" customHeight="1">
      <c r="A16" s="4" t="s">
        <v>82</v>
      </c>
      <c r="B16" s="3" t="s">
        <v>83</v>
      </c>
      <c r="C16" s="3" t="s">
        <v>84</v>
      </c>
      <c r="D16" s="35" t="s">
        <v>85</v>
      </c>
      <c r="E16" s="4" t="s">
        <v>86</v>
      </c>
      <c r="F16" s="7" t="s">
        <v>87</v>
      </c>
      <c r="G16" s="8" t="s">
        <v>155</v>
      </c>
      <c r="H16" s="14" t="s">
        <v>156</v>
      </c>
      <c r="I16" s="15">
        <v>45491</v>
      </c>
    </row>
    <row r="17" spans="1:10" s="8" customFormat="1" ht="55.2">
      <c r="A17" s="4" t="s">
        <v>88</v>
      </c>
      <c r="B17" s="3" t="s">
        <v>89</v>
      </c>
      <c r="C17" s="2" t="s">
        <v>91</v>
      </c>
      <c r="D17" s="35">
        <v>3</v>
      </c>
      <c r="E17" s="4" t="s">
        <v>92</v>
      </c>
      <c r="F17" s="7" t="s">
        <v>90</v>
      </c>
      <c r="G17" s="8" t="s">
        <v>158</v>
      </c>
      <c r="H17" s="14" t="s">
        <v>157</v>
      </c>
      <c r="I17" s="15">
        <v>45485</v>
      </c>
    </row>
    <row r="18" spans="1:10" s="8" customFormat="1" ht="41.4">
      <c r="A18" s="4" t="s">
        <v>93</v>
      </c>
      <c r="B18" s="3" t="s">
        <v>94</v>
      </c>
      <c r="C18" s="2" t="s">
        <v>95</v>
      </c>
      <c r="D18" s="35" t="s">
        <v>96</v>
      </c>
      <c r="E18" s="4" t="s">
        <v>97</v>
      </c>
      <c r="F18" s="7" t="s">
        <v>98</v>
      </c>
      <c r="G18" s="8" t="s">
        <v>99</v>
      </c>
      <c r="H18" s="14" t="s">
        <v>159</v>
      </c>
      <c r="I18" s="15">
        <v>45484</v>
      </c>
    </row>
    <row r="19" spans="1:10" s="8" customFormat="1" ht="55.2">
      <c r="A19" s="4" t="s">
        <v>100</v>
      </c>
      <c r="B19" s="3" t="s">
        <v>101</v>
      </c>
      <c r="C19" s="2" t="s">
        <v>102</v>
      </c>
      <c r="D19" s="35" t="s">
        <v>103</v>
      </c>
      <c r="E19" s="4" t="s">
        <v>104</v>
      </c>
      <c r="F19" s="7" t="s">
        <v>105</v>
      </c>
      <c r="G19" s="8" t="s">
        <v>160</v>
      </c>
      <c r="H19" s="14" t="s">
        <v>161</v>
      </c>
      <c r="I19" s="15">
        <v>45484</v>
      </c>
    </row>
    <row r="20" spans="1:10" s="8" customFormat="1" ht="41.4">
      <c r="A20" s="4" t="s">
        <v>106</v>
      </c>
      <c r="B20" s="3" t="s">
        <v>115</v>
      </c>
      <c r="C20" s="7" t="s">
        <v>107</v>
      </c>
      <c r="D20" s="35">
        <v>13</v>
      </c>
      <c r="E20" s="4" t="s">
        <v>108</v>
      </c>
      <c r="F20" s="7" t="s">
        <v>109</v>
      </c>
      <c r="H20" s="14" t="s">
        <v>162</v>
      </c>
      <c r="I20" s="15">
        <v>45491</v>
      </c>
    </row>
    <row r="21" spans="1:10" s="8" customFormat="1" ht="41.4">
      <c r="A21" s="4" t="s">
        <v>110</v>
      </c>
      <c r="B21" s="3" t="s">
        <v>111</v>
      </c>
      <c r="C21" s="2" t="s">
        <v>112</v>
      </c>
      <c r="D21" s="35">
        <v>20</v>
      </c>
      <c r="E21" s="4" t="s">
        <v>113</v>
      </c>
      <c r="F21" s="7" t="s">
        <v>114</v>
      </c>
      <c r="H21" s="14" t="s">
        <v>163</v>
      </c>
      <c r="I21" s="15">
        <v>45491</v>
      </c>
    </row>
    <row r="22" spans="1:10" s="8" customFormat="1" ht="27.6">
      <c r="A22" s="4" t="s">
        <v>116</v>
      </c>
      <c r="B22" s="3" t="s">
        <v>117</v>
      </c>
      <c r="C22" s="1" t="s">
        <v>118</v>
      </c>
      <c r="D22" s="35" t="s">
        <v>120</v>
      </c>
      <c r="E22" s="4" t="s">
        <v>119</v>
      </c>
      <c r="F22" s="7" t="s">
        <v>16</v>
      </c>
      <c r="H22" s="14" t="s">
        <v>164</v>
      </c>
      <c r="I22" s="15">
        <v>45497</v>
      </c>
    </row>
    <row r="23" spans="1:10" s="8" customFormat="1">
      <c r="A23" s="4" t="s">
        <v>121</v>
      </c>
      <c r="B23" s="3" t="s">
        <v>122</v>
      </c>
      <c r="C23" s="1" t="s">
        <v>123</v>
      </c>
      <c r="D23" s="35">
        <v>23</v>
      </c>
      <c r="E23" s="4" t="s">
        <v>124</v>
      </c>
      <c r="F23" s="7" t="s">
        <v>105</v>
      </c>
      <c r="G23" s="8" t="s">
        <v>125</v>
      </c>
      <c r="H23" s="14" t="s">
        <v>165</v>
      </c>
      <c r="I23" s="15">
        <v>45484</v>
      </c>
    </row>
    <row r="24" spans="1:10" s="8" customFormat="1" ht="43.8" customHeight="1">
      <c r="A24" s="4" t="s">
        <v>126</v>
      </c>
      <c r="B24" s="3" t="s">
        <v>127</v>
      </c>
      <c r="C24" s="3" t="s">
        <v>128</v>
      </c>
      <c r="D24" s="35">
        <v>18</v>
      </c>
      <c r="E24" s="4" t="s">
        <v>130</v>
      </c>
      <c r="F24" s="7" t="s">
        <v>129</v>
      </c>
      <c r="I24" s="15">
        <v>45484</v>
      </c>
    </row>
    <row r="25" spans="1:10" ht="69">
      <c r="A25" s="4" t="s">
        <v>166</v>
      </c>
      <c r="B25" s="14" t="s">
        <v>167</v>
      </c>
      <c r="C25" s="13" t="s">
        <v>168</v>
      </c>
      <c r="D25" s="35" t="s">
        <v>169</v>
      </c>
      <c r="E25" s="4" t="s">
        <v>56</v>
      </c>
      <c r="F25" s="13" t="s">
        <v>54</v>
      </c>
      <c r="H25" s="14" t="s">
        <v>170</v>
      </c>
      <c r="I25" s="11">
        <v>45484</v>
      </c>
    </row>
    <row r="26" spans="1:10">
      <c r="A26" s="4" t="s">
        <v>171</v>
      </c>
      <c r="B26" s="14" t="s">
        <v>172</v>
      </c>
      <c r="C26" s="13" t="s">
        <v>173</v>
      </c>
      <c r="D26" s="35">
        <v>47</v>
      </c>
      <c r="E26" s="4" t="s">
        <v>174</v>
      </c>
      <c r="F26" s="7" t="s">
        <v>16</v>
      </c>
      <c r="G26" s="13" t="s">
        <v>175</v>
      </c>
      <c r="H26" s="13" t="s">
        <v>176</v>
      </c>
      <c r="I26" s="11">
        <v>45485</v>
      </c>
      <c r="J26" s="27" t="s">
        <v>177</v>
      </c>
    </row>
    <row r="27" spans="1:10" ht="110.4">
      <c r="A27" s="4" t="s">
        <v>178</v>
      </c>
      <c r="B27" s="13" t="s">
        <v>179</v>
      </c>
      <c r="C27" s="13" t="s">
        <v>180</v>
      </c>
      <c r="D27" s="35">
        <v>300</v>
      </c>
      <c r="E27" s="4" t="s">
        <v>181</v>
      </c>
      <c r="F27" s="13" t="s">
        <v>16</v>
      </c>
      <c r="H27" s="14" t="s">
        <v>188</v>
      </c>
      <c r="I27" s="11">
        <v>45485</v>
      </c>
    </row>
    <row r="28" spans="1:10" ht="41.4">
      <c r="A28" s="4" t="s">
        <v>189</v>
      </c>
      <c r="B28" s="14" t="s">
        <v>190</v>
      </c>
      <c r="C28" s="13" t="s">
        <v>193</v>
      </c>
      <c r="D28" s="35">
        <v>12</v>
      </c>
      <c r="E28" s="4" t="s">
        <v>192</v>
      </c>
      <c r="F28" s="13" t="s">
        <v>191</v>
      </c>
      <c r="G28" s="31" t="s">
        <v>194</v>
      </c>
      <c r="H28" s="14" t="s">
        <v>195</v>
      </c>
      <c r="I28" s="11">
        <v>45484</v>
      </c>
    </row>
    <row r="29" spans="1:10" s="25" customFormat="1" ht="27.6">
      <c r="A29" s="24" t="s">
        <v>197</v>
      </c>
      <c r="B29" s="14" t="s">
        <v>196</v>
      </c>
      <c r="C29" s="14" t="s">
        <v>199</v>
      </c>
      <c r="D29" s="33" t="s">
        <v>201</v>
      </c>
      <c r="E29" s="24" t="s">
        <v>208</v>
      </c>
      <c r="F29" s="14" t="s">
        <v>198</v>
      </c>
      <c r="G29" s="14"/>
      <c r="H29" s="14" t="s">
        <v>200</v>
      </c>
      <c r="I29" s="32">
        <v>45485</v>
      </c>
    </row>
    <row r="30" spans="1:10" ht="55.2">
      <c r="A30" s="4" t="s">
        <v>202</v>
      </c>
      <c r="B30" s="14" t="s">
        <v>203</v>
      </c>
      <c r="C30" s="13" t="s">
        <v>204</v>
      </c>
      <c r="D30" s="35" t="s">
        <v>205</v>
      </c>
      <c r="E30" s="4" t="s">
        <v>206</v>
      </c>
      <c r="F30" s="13" t="s">
        <v>207</v>
      </c>
      <c r="G30" s="34" t="str">
        <f>CONCATENATE("BABSKIEJIUJITSU@GMAIL.COM"&amp;CHAR(10), "wicinska.nina@gmail.com")</f>
        <v>BABSKIEJIUJITSU@GMAIL.COM
wicinska.nina@gmail.com</v>
      </c>
      <c r="H30" s="14" t="s">
        <v>209</v>
      </c>
      <c r="I30" s="11">
        <v>45485</v>
      </c>
    </row>
    <row r="31" spans="1:10" ht="27.6">
      <c r="A31" s="4" t="s">
        <v>210</v>
      </c>
      <c r="B31" s="14" t="s">
        <v>211</v>
      </c>
      <c r="C31" s="13" t="s">
        <v>212</v>
      </c>
      <c r="D31" s="35" t="s">
        <v>213</v>
      </c>
      <c r="E31" s="4" t="s">
        <v>214</v>
      </c>
      <c r="F31" s="13" t="s">
        <v>215</v>
      </c>
      <c r="H31" s="14" t="s">
        <v>216</v>
      </c>
      <c r="I31" s="11">
        <v>45485</v>
      </c>
    </row>
    <row r="32" spans="1:10" ht="27.6">
      <c r="A32" s="4" t="s">
        <v>217</v>
      </c>
      <c r="B32" s="14" t="s">
        <v>218</v>
      </c>
      <c r="C32" s="13" t="s">
        <v>219</v>
      </c>
      <c r="D32" s="35">
        <v>1</v>
      </c>
      <c r="E32" s="4" t="s">
        <v>220</v>
      </c>
      <c r="F32" s="13" t="s">
        <v>191</v>
      </c>
      <c r="H32" s="14" t="s">
        <v>221</v>
      </c>
      <c r="I32" s="11">
        <v>45488</v>
      </c>
    </row>
    <row r="33" spans="1:10" ht="82.8">
      <c r="A33" s="4" t="s">
        <v>222</v>
      </c>
      <c r="B33" s="14" t="s">
        <v>223</v>
      </c>
      <c r="C33" s="13" t="s">
        <v>224</v>
      </c>
      <c r="D33" s="35" t="s">
        <v>225</v>
      </c>
      <c r="E33" s="4" t="s">
        <v>227</v>
      </c>
      <c r="F33" s="13" t="s">
        <v>226</v>
      </c>
      <c r="G33" s="31"/>
      <c r="H33" s="14" t="s">
        <v>228</v>
      </c>
      <c r="I33" s="11">
        <v>45488</v>
      </c>
    </row>
    <row r="34" spans="1:10" ht="96.6">
      <c r="A34" s="4" t="s">
        <v>229</v>
      </c>
      <c r="B34" s="14" t="s">
        <v>230</v>
      </c>
      <c r="C34" s="13" t="s">
        <v>231</v>
      </c>
      <c r="D34" s="35" t="s">
        <v>232</v>
      </c>
      <c r="E34" s="4" t="s">
        <v>233</v>
      </c>
      <c r="F34" s="13" t="s">
        <v>234</v>
      </c>
      <c r="G34" s="34" t="str">
        <f>CONCATENATE(LOWER("ALTERNATYWADLA MYSŁOWIC@GMAIL.COM")&amp;CHAR(10),
"gabrielastyrkowicz@gmail.com")</f>
        <v>alternatywadla mysłowic@gmail.com
gabrielastyrkowicz@gmail.com</v>
      </c>
      <c r="H34" s="14" t="s">
        <v>240</v>
      </c>
      <c r="I34" s="11">
        <v>45511</v>
      </c>
      <c r="J34" s="27" t="s">
        <v>239</v>
      </c>
    </row>
    <row r="35" spans="1:10">
      <c r="A35" s="4" t="s">
        <v>241</v>
      </c>
      <c r="B35" s="14" t="s">
        <v>242</v>
      </c>
      <c r="C35" s="13" t="s">
        <v>243</v>
      </c>
      <c r="D35" s="35" t="s">
        <v>244</v>
      </c>
      <c r="E35" s="4" t="s">
        <v>246</v>
      </c>
      <c r="F35" s="13" t="s">
        <v>245</v>
      </c>
      <c r="H35" s="13" t="s">
        <v>247</v>
      </c>
      <c r="I35" s="11">
        <v>45496</v>
      </c>
    </row>
    <row r="36" spans="1:10" ht="27.6">
      <c r="A36" s="4" t="s">
        <v>248</v>
      </c>
      <c r="B36" s="14" t="s">
        <v>249</v>
      </c>
      <c r="C36" s="13" t="s">
        <v>251</v>
      </c>
      <c r="D36" s="35" t="s">
        <v>252</v>
      </c>
      <c r="E36" s="4" t="s">
        <v>253</v>
      </c>
      <c r="F36" s="13" t="s">
        <v>250</v>
      </c>
      <c r="H36" s="14" t="s">
        <v>255</v>
      </c>
      <c r="I36" s="11">
        <v>45492</v>
      </c>
    </row>
    <row r="37" spans="1:10">
      <c r="A37" s="4" t="s">
        <v>256</v>
      </c>
      <c r="B37" s="14" t="s">
        <v>257</v>
      </c>
      <c r="C37" s="13" t="s">
        <v>258</v>
      </c>
      <c r="D37" s="35" t="s">
        <v>259</v>
      </c>
      <c r="E37" s="4" t="s">
        <v>260</v>
      </c>
      <c r="F37" s="13" t="s">
        <v>129</v>
      </c>
      <c r="H37" s="14" t="s">
        <v>261</v>
      </c>
      <c r="I37" s="11">
        <v>45485</v>
      </c>
    </row>
    <row r="38" spans="1:10" ht="55.2">
      <c r="A38" s="4" t="s">
        <v>262</v>
      </c>
      <c r="B38" s="14" t="s">
        <v>263</v>
      </c>
      <c r="C38" s="13" t="s">
        <v>264</v>
      </c>
      <c r="D38" s="35" t="s">
        <v>265</v>
      </c>
      <c r="E38" s="4" t="s">
        <v>267</v>
      </c>
      <c r="F38" s="13" t="s">
        <v>266</v>
      </c>
      <c r="G38" s="13" t="str">
        <f>LOWER("SBiK@POCZTA.ONET.PL")</f>
        <v>sbik@poczta.onet.pl</v>
      </c>
      <c r="H38" s="14" t="s">
        <v>269</v>
      </c>
      <c r="I38" s="11">
        <v>45488</v>
      </c>
    </row>
    <row r="39" spans="1:10">
      <c r="A39" s="4" t="s">
        <v>270</v>
      </c>
      <c r="B39" s="14" t="s">
        <v>271</v>
      </c>
      <c r="C39" s="13" t="s">
        <v>272</v>
      </c>
      <c r="D39" s="35" t="s">
        <v>273</v>
      </c>
      <c r="E39" s="4" t="s">
        <v>275</v>
      </c>
      <c r="F39" s="13" t="s">
        <v>274</v>
      </c>
      <c r="H39" s="13" t="s">
        <v>276</v>
      </c>
      <c r="I39" s="11">
        <v>45491</v>
      </c>
    </row>
    <row r="40" spans="1:10" ht="69">
      <c r="A40" s="4" t="s">
        <v>277</v>
      </c>
      <c r="B40" s="14" t="s">
        <v>278</v>
      </c>
      <c r="C40" s="13" t="s">
        <v>281</v>
      </c>
      <c r="D40" s="35" t="s">
        <v>290</v>
      </c>
      <c r="E40" s="4" t="s">
        <v>280</v>
      </c>
      <c r="F40" s="13" t="s">
        <v>279</v>
      </c>
      <c r="H40" s="14" t="s">
        <v>291</v>
      </c>
      <c r="I40" s="11">
        <v>45488</v>
      </c>
    </row>
  </sheetData>
  <hyperlinks>
    <hyperlink ref="G6" r:id="rId1"/>
    <hyperlink ref="G10" r:id="rId2"/>
    <hyperlink ref="J6" r:id="rId3"/>
    <hyperlink ref="G8" r:id="rId4"/>
    <hyperlink ref="G12" r:id="rId5"/>
    <hyperlink ref="G13" r:id="rId6" display="FEDCZYSZYN.ZOFIA@GMAIL.COM,"/>
    <hyperlink ref="J26" r:id="rId7"/>
    <hyperlink ref="G28" r:id="rId8"/>
    <hyperlink ref="G30" r:id="rId9" display="BABSKIEJIUJITSU@GMAIL.COM,"/>
    <hyperlink ref="J34" r:id="rId1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dimension ref="D11:K57"/>
  <sheetViews>
    <sheetView topLeftCell="A11" workbookViewId="0">
      <selection activeCell="I28" sqref="I28"/>
    </sheetView>
  </sheetViews>
  <sheetFormatPr defaultRowHeight="13.8"/>
  <cols>
    <col min="7" max="7" width="16.296875" customWidth="1"/>
    <col min="8" max="8" width="25.296875" style="20" customWidth="1"/>
    <col min="9" max="9" width="42.09765625" customWidth="1"/>
  </cols>
  <sheetData>
    <row r="11" spans="4:9" ht="55.2">
      <c r="G11" s="18" t="str">
        <f>"ktarnawska@pepco.eu"&amp;TEXT(" pani Karolina Tarnawska tam tam urzęduje","")</f>
        <v>ktarnawska@pepco.eu pani Karolina Tarnawska tam tam urzęduje</v>
      </c>
      <c r="H11" s="19" t="s">
        <v>133</v>
      </c>
      <c r="I11" t="str">
        <f>CONCATENATE(G11,", ",H11)</f>
        <v>ktarnawska@pepco.eu pani Karolina Tarnawska tam tam urzęduje, 48571389383 Małgorzata Bojańczyk wiceprezes https://rolnictwozrownowazone.pl/o-nas/kontakt/</v>
      </c>
    </row>
    <row r="12" spans="4:9">
      <c r="I12" t="str">
        <f t="shared" ref="I12:I15" si="0">CONCATENATE(G12,", ",H12)</f>
        <v xml:space="preserve">, </v>
      </c>
    </row>
    <row r="13" spans="4:9">
      <c r="D13" s="21"/>
      <c r="I13" t="str">
        <f t="shared" si="0"/>
        <v xml:space="preserve">, </v>
      </c>
    </row>
    <row r="14" spans="4:9">
      <c r="I14" t="str">
        <f t="shared" si="0"/>
        <v xml:space="preserve">, </v>
      </c>
    </row>
    <row r="15" spans="4:9">
      <c r="I15" t="str">
        <f t="shared" si="0"/>
        <v xml:space="preserve">, </v>
      </c>
    </row>
    <row r="16" spans="4:9">
      <c r="G16" t="s">
        <v>134</v>
      </c>
      <c r="H16"/>
    </row>
    <row r="18" spans="7:11">
      <c r="G18" t="s">
        <v>282</v>
      </c>
    </row>
    <row r="19" spans="7:11">
      <c r="G19" t="s">
        <v>136</v>
      </c>
    </row>
    <row r="20" spans="7:11">
      <c r="G20" t="s">
        <v>283</v>
      </c>
    </row>
    <row r="21" spans="7:11">
      <c r="G21" t="s">
        <v>238</v>
      </c>
    </row>
    <row r="22" spans="7:11">
      <c r="G22" t="s">
        <v>254</v>
      </c>
      <c r="I22" t="str">
        <f>CONCATENATE(G20," ",G18," ",G22)</f>
        <v>JÓZEF POLNIK PREZES</v>
      </c>
    </row>
    <row r="23" spans="7:11">
      <c r="G23" t="s">
        <v>284</v>
      </c>
      <c r="I23" t="str">
        <f>CONCATENATE(G25," ",G23," ",G27)</f>
        <v>ZBIGNIEW URBACZKA WICEPREZES</v>
      </c>
    </row>
    <row r="24" spans="7:11">
      <c r="G24" t="s">
        <v>136</v>
      </c>
    </row>
    <row r="25" spans="7:11">
      <c r="G25" t="s">
        <v>285</v>
      </c>
      <c r="K25" t="str">
        <f>" "</f>
        <v xml:space="preserve"> </v>
      </c>
    </row>
    <row r="26" spans="7:11">
      <c r="G26" t="s">
        <v>185</v>
      </c>
    </row>
    <row r="27" spans="7:11">
      <c r="G27" t="s">
        <v>268</v>
      </c>
    </row>
    <row r="28" spans="7:11" ht="110.4">
      <c r="G28" t="s">
        <v>286</v>
      </c>
      <c r="I28" s="29" t="str">
        <f>CONCATENATE(I22,","&amp;CHAR(10),I23,","&amp;CHAR(10),G30," ",G28," ",G32&amp;CHAR(10),G35," ",G33," ",G37&amp;CHAR(10),G40," ",G38," ",G42&amp;CHAR(10),G45," ",G43," ",G47&amp;CHAR(10),G50," ",G48," ",G52&amp;CHAR(10),G55," ",G53," ",G57)</f>
        <v>JÓZEF POLNIK PREZES,
ZBIGNIEW URBACZKA WICEPREZES,
MARCIN SOSNA SKARBNIK
PIOTR DOMŻALSKI CZŁONEK ZARZĄDU
JACEK KORCZYŃSKI CZŁONEK ZARZĄDU
ALPER ÖZDEMIR CZŁONEK ZARZĄDU
KAROL CAGÁŇ CZŁONEK ZARZĄDU
CHESTER KING CZŁONEK ZARZĄDU</v>
      </c>
      <c r="J28" s="29"/>
    </row>
    <row r="29" spans="7:11">
      <c r="G29" t="s">
        <v>136</v>
      </c>
    </row>
    <row r="30" spans="7:11">
      <c r="G30" t="s">
        <v>235</v>
      </c>
    </row>
    <row r="31" spans="7:11">
      <c r="G31" t="s">
        <v>287</v>
      </c>
    </row>
    <row r="32" spans="7:11">
      <c r="G32" t="s">
        <v>288</v>
      </c>
    </row>
    <row r="33" spans="7:7">
      <c r="G33" t="s">
        <v>289</v>
      </c>
    </row>
    <row r="34" spans="7:7">
      <c r="G34" t="s">
        <v>136</v>
      </c>
    </row>
    <row r="35" spans="7:7">
      <c r="G35" t="s">
        <v>287</v>
      </c>
    </row>
    <row r="36" spans="7:7">
      <c r="G36" t="s">
        <v>136</v>
      </c>
    </row>
    <row r="37" spans="7:7">
      <c r="G37" t="s">
        <v>147</v>
      </c>
    </row>
    <row r="38" spans="7:7">
      <c r="G38" t="s">
        <v>236</v>
      </c>
    </row>
    <row r="39" spans="7:7">
      <c r="G39" t="s">
        <v>136</v>
      </c>
    </row>
    <row r="40" spans="7:7">
      <c r="G40" t="s">
        <v>237</v>
      </c>
    </row>
    <row r="41" spans="7:7">
      <c r="G41" t="s">
        <v>238</v>
      </c>
    </row>
    <row r="42" spans="7:7">
      <c r="G42" t="s">
        <v>147</v>
      </c>
    </row>
    <row r="43" spans="7:7">
      <c r="G43" t="s">
        <v>182</v>
      </c>
    </row>
    <row r="44" spans="7:7">
      <c r="G44" t="s">
        <v>136</v>
      </c>
    </row>
    <row r="45" spans="7:7">
      <c r="G45" t="s">
        <v>183</v>
      </c>
    </row>
    <row r="46" spans="7:7">
      <c r="G46" t="s">
        <v>136</v>
      </c>
    </row>
    <row r="47" spans="7:7">
      <c r="G47" t="s">
        <v>147</v>
      </c>
    </row>
    <row r="48" spans="7:7">
      <c r="G48" t="s">
        <v>184</v>
      </c>
    </row>
    <row r="49" spans="7:7">
      <c r="G49" t="s">
        <v>136</v>
      </c>
    </row>
    <row r="50" spans="7:7">
      <c r="G50" t="s">
        <v>185</v>
      </c>
    </row>
    <row r="51" spans="7:7">
      <c r="G51" t="s">
        <v>136</v>
      </c>
    </row>
    <row r="52" spans="7:7">
      <c r="G52" t="s">
        <v>147</v>
      </c>
    </row>
    <row r="53" spans="7:7">
      <c r="G53" t="s">
        <v>186</v>
      </c>
    </row>
    <row r="54" spans="7:7">
      <c r="G54" t="s">
        <v>136</v>
      </c>
    </row>
    <row r="55" spans="7:7">
      <c r="G55" t="s">
        <v>187</v>
      </c>
    </row>
    <row r="56" spans="7:7">
      <c r="G56" t="s">
        <v>136</v>
      </c>
    </row>
    <row r="57" spans="7:7">
      <c r="G57" t="s">
        <v>147</v>
      </c>
    </row>
  </sheetData>
  <hyperlinks>
    <hyperlink ref="G11" r:id="rId1" display="ktarnawska@pepco.eu"/>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H15"/>
  <sheetViews>
    <sheetView workbookViewId="0">
      <selection activeCell="H15" sqref="H15"/>
    </sheetView>
  </sheetViews>
  <sheetFormatPr defaultRowHeight="13.8"/>
  <cols>
    <col min="8" max="8" width="44" customWidth="1"/>
  </cols>
  <sheetData>
    <row r="15" spans="8:8" ht="43.8" customHeight="1">
      <c r="H15" s="29" t="str">
        <f>CONCATENATE("MARIUSZ GOLLING PREZES ZARZĄDU,"&amp;CHAR(10),"ZUZANNA - SMELA WICEPREZES ZARZĄDU,"&amp;CHAR(10),"PAKUŁA PATRYK WICEPREZES ZARZĄDU")</f>
        <v>MARIUSZ GOLLING PREZES ZARZĄDU,
ZUZANNA - SMELA WICEPREZES ZARZĄDU,
PAKUŁA PATRYK WICEPREZES ZARZĄDU</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Arkusz2</vt:lpstr>
      <vt:lpstr>Arkusz3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owcarz@cil.org.pl</dc:creator>
  <cp:lastModifiedBy>Adam Matuszczyk</cp:lastModifiedBy>
  <dcterms:created xsi:type="dcterms:W3CDTF">2024-08-01T08:14:52Z</dcterms:created>
  <dcterms:modified xsi:type="dcterms:W3CDTF">2024-08-13T08:26:40Z</dcterms:modified>
</cp:coreProperties>
</file>