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\Documents\HN2015\adec_data_tool\htdocs\excel_forms\"/>
    </mc:Choice>
  </mc:AlternateContent>
  <bookViews>
    <workbookView xWindow="0" yWindow="0" windowWidth="20490" windowHeight="7755" tabRatio="742" activeTab="2"/>
  </bookViews>
  <sheets>
    <sheet name="Resumen" sheetId="33" r:id="rId1"/>
    <sheet name="Datos desde 2014" sheetId="34" r:id="rId2"/>
    <sheet name="Enero" sheetId="22" r:id="rId3"/>
    <sheet name="Febrero" sheetId="20" r:id="rId4"/>
    <sheet name="Marzo" sheetId="21" r:id="rId5"/>
    <sheet name="Abril" sheetId="25" r:id="rId6"/>
    <sheet name="Mayo" sheetId="24" r:id="rId7"/>
    <sheet name="Junio" sheetId="23" r:id="rId8"/>
    <sheet name="Julio" sheetId="26" r:id="rId9"/>
    <sheet name="Agosto" sheetId="29" r:id="rId10"/>
    <sheet name="Septiembre" sheetId="28" r:id="rId11"/>
    <sheet name="Octubre" sheetId="27" r:id="rId12"/>
    <sheet name="Noviembre" sheetId="30" r:id="rId13"/>
    <sheet name="Diciembre" sheetId="31" r:id="rId14"/>
  </sheets>
  <externalReferences>
    <externalReference r:id="rId15"/>
    <externalReference r:id="rId16"/>
    <externalReference r:id="rId17"/>
    <externalReference r:id="rId18"/>
  </externalReferences>
  <calcPr calcId="152511"/>
</workbook>
</file>

<file path=xl/calcChain.xml><?xml version="1.0" encoding="utf-8"?>
<calcChain xmlns="http://schemas.openxmlformats.org/spreadsheetml/2006/main">
  <c r="C64" i="22" l="1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B9" i="28"/>
  <c r="C4" i="34"/>
  <c r="P4" i="34"/>
  <c r="P5" i="34"/>
  <c r="N75" i="34"/>
  <c r="M75" i="34"/>
  <c r="L75" i="34"/>
  <c r="K75" i="34"/>
  <c r="J75" i="34"/>
  <c r="I75" i="34"/>
  <c r="H75" i="34"/>
  <c r="G75" i="34"/>
  <c r="F75" i="34"/>
  <c r="E75" i="34"/>
  <c r="D75" i="34"/>
  <c r="C75" i="34"/>
  <c r="N74" i="34"/>
  <c r="M74" i="34"/>
  <c r="L74" i="34"/>
  <c r="K74" i="34"/>
  <c r="J74" i="34"/>
  <c r="I74" i="34"/>
  <c r="H74" i="34"/>
  <c r="G74" i="34"/>
  <c r="F74" i="34"/>
  <c r="E74" i="34"/>
  <c r="D74" i="34"/>
  <c r="C74" i="34"/>
  <c r="N73" i="34"/>
  <c r="M73" i="34"/>
  <c r="L73" i="34"/>
  <c r="K73" i="34"/>
  <c r="J73" i="34"/>
  <c r="I73" i="34"/>
  <c r="H73" i="34"/>
  <c r="G73" i="34"/>
  <c r="F73" i="34"/>
  <c r="E73" i="34"/>
  <c r="D73" i="34"/>
  <c r="C73" i="34"/>
  <c r="N72" i="34"/>
  <c r="M72" i="34"/>
  <c r="L72" i="34"/>
  <c r="K72" i="34"/>
  <c r="J72" i="34"/>
  <c r="I72" i="34"/>
  <c r="H72" i="34"/>
  <c r="G72" i="34"/>
  <c r="F72" i="34"/>
  <c r="E72" i="34"/>
  <c r="D72" i="34"/>
  <c r="C72" i="34"/>
  <c r="N71" i="34"/>
  <c r="M71" i="34"/>
  <c r="L71" i="34"/>
  <c r="K71" i="34"/>
  <c r="J71" i="34"/>
  <c r="I71" i="34"/>
  <c r="H71" i="34"/>
  <c r="G71" i="34"/>
  <c r="F71" i="34"/>
  <c r="E71" i="34"/>
  <c r="D71" i="34"/>
  <c r="C71" i="34"/>
  <c r="N70" i="34"/>
  <c r="M70" i="34"/>
  <c r="L70" i="34"/>
  <c r="K70" i="34"/>
  <c r="J70" i="34"/>
  <c r="I70" i="34"/>
  <c r="H70" i="34"/>
  <c r="G70" i="34"/>
  <c r="F70" i="34"/>
  <c r="E70" i="34"/>
  <c r="D70" i="34"/>
  <c r="C70" i="34"/>
  <c r="N69" i="34"/>
  <c r="M69" i="34"/>
  <c r="L69" i="34"/>
  <c r="K69" i="34"/>
  <c r="J69" i="34"/>
  <c r="I69" i="34"/>
  <c r="H69" i="34"/>
  <c r="G69" i="34"/>
  <c r="F69" i="34"/>
  <c r="E69" i="34"/>
  <c r="D69" i="34"/>
  <c r="C69" i="34"/>
  <c r="N68" i="34"/>
  <c r="M68" i="34"/>
  <c r="L68" i="34"/>
  <c r="K68" i="34"/>
  <c r="J68" i="34"/>
  <c r="I68" i="34"/>
  <c r="H68" i="34"/>
  <c r="G68" i="34"/>
  <c r="F68" i="34"/>
  <c r="E68" i="34"/>
  <c r="D68" i="34"/>
  <c r="C68" i="34"/>
  <c r="N67" i="34"/>
  <c r="M67" i="34"/>
  <c r="L67" i="34"/>
  <c r="K67" i="34"/>
  <c r="J67" i="34"/>
  <c r="I67" i="34"/>
  <c r="H67" i="34"/>
  <c r="G67" i="34"/>
  <c r="F67" i="34"/>
  <c r="E67" i="34"/>
  <c r="D67" i="34"/>
  <c r="C67" i="34"/>
  <c r="N66" i="34"/>
  <c r="M66" i="34"/>
  <c r="L66" i="34"/>
  <c r="K66" i="34"/>
  <c r="J66" i="34"/>
  <c r="I66" i="34"/>
  <c r="H66" i="34"/>
  <c r="G66" i="34"/>
  <c r="F66" i="34"/>
  <c r="E66" i="34"/>
  <c r="D66" i="34"/>
  <c r="C66" i="34"/>
  <c r="N65" i="34"/>
  <c r="M65" i="34"/>
  <c r="L65" i="34"/>
  <c r="K65" i="34"/>
  <c r="J65" i="34"/>
  <c r="I65" i="34"/>
  <c r="H65" i="34"/>
  <c r="G65" i="34"/>
  <c r="F65" i="34"/>
  <c r="E65" i="34"/>
  <c r="D65" i="34"/>
  <c r="C65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N63" i="34"/>
  <c r="M63" i="34"/>
  <c r="L63" i="34"/>
  <c r="K63" i="34"/>
  <c r="J63" i="34"/>
  <c r="I63" i="34"/>
  <c r="H63" i="34"/>
  <c r="G63" i="34"/>
  <c r="F63" i="34"/>
  <c r="E63" i="34"/>
  <c r="D63" i="34"/>
  <c r="C63" i="34"/>
  <c r="N62" i="34"/>
  <c r="M62" i="34"/>
  <c r="L62" i="34"/>
  <c r="K62" i="34"/>
  <c r="J62" i="34"/>
  <c r="I62" i="34"/>
  <c r="H62" i="34"/>
  <c r="G62" i="34"/>
  <c r="F62" i="34"/>
  <c r="E62" i="34"/>
  <c r="D62" i="34"/>
  <c r="C62" i="34"/>
  <c r="N61" i="34"/>
  <c r="M61" i="34"/>
  <c r="L61" i="34"/>
  <c r="K61" i="34"/>
  <c r="J61" i="34"/>
  <c r="I61" i="34"/>
  <c r="H61" i="34"/>
  <c r="G61" i="34"/>
  <c r="F61" i="34"/>
  <c r="E61" i="34"/>
  <c r="D61" i="34"/>
  <c r="C61" i="34"/>
  <c r="N60" i="34"/>
  <c r="M60" i="34"/>
  <c r="L60" i="34"/>
  <c r="K60" i="34"/>
  <c r="J60" i="34"/>
  <c r="I60" i="34"/>
  <c r="H60" i="34"/>
  <c r="G60" i="34"/>
  <c r="F60" i="34"/>
  <c r="E60" i="34"/>
  <c r="D60" i="34"/>
  <c r="C60" i="34"/>
  <c r="N59" i="34"/>
  <c r="M59" i="34"/>
  <c r="L59" i="34"/>
  <c r="K59" i="34"/>
  <c r="J59" i="34"/>
  <c r="I59" i="34"/>
  <c r="H59" i="34"/>
  <c r="G59" i="34"/>
  <c r="F59" i="34"/>
  <c r="E59" i="34"/>
  <c r="D59" i="34"/>
  <c r="C59" i="34"/>
  <c r="N58" i="34"/>
  <c r="M58" i="34"/>
  <c r="L58" i="34"/>
  <c r="K58" i="34"/>
  <c r="J58" i="34"/>
  <c r="I58" i="34"/>
  <c r="H58" i="34"/>
  <c r="G58" i="34"/>
  <c r="F58" i="34"/>
  <c r="E58" i="34"/>
  <c r="D58" i="34"/>
  <c r="C58" i="34"/>
  <c r="N57" i="34"/>
  <c r="M57" i="34"/>
  <c r="L57" i="34"/>
  <c r="K57" i="34"/>
  <c r="J57" i="34"/>
  <c r="I57" i="34"/>
  <c r="H57" i="34"/>
  <c r="G57" i="34"/>
  <c r="F57" i="34"/>
  <c r="E57" i="34"/>
  <c r="D57" i="34"/>
  <c r="C57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N55" i="34"/>
  <c r="M55" i="34"/>
  <c r="L55" i="34"/>
  <c r="K55" i="34"/>
  <c r="J55" i="34"/>
  <c r="I55" i="34"/>
  <c r="H55" i="34"/>
  <c r="G55" i="34"/>
  <c r="F55" i="34"/>
  <c r="E55" i="34"/>
  <c r="D55" i="34"/>
  <c r="C55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N53" i="34"/>
  <c r="M53" i="34"/>
  <c r="L53" i="34"/>
  <c r="K53" i="34"/>
  <c r="J53" i="34"/>
  <c r="I53" i="34"/>
  <c r="H53" i="34"/>
  <c r="G53" i="34"/>
  <c r="F53" i="34"/>
  <c r="E53" i="34"/>
  <c r="D53" i="34"/>
  <c r="C53" i="34"/>
  <c r="N52" i="34"/>
  <c r="M52" i="34"/>
  <c r="L52" i="34"/>
  <c r="K52" i="34"/>
  <c r="J52" i="34"/>
  <c r="I52" i="34"/>
  <c r="H52" i="34"/>
  <c r="G52" i="34"/>
  <c r="F52" i="34"/>
  <c r="E52" i="34"/>
  <c r="D52" i="34"/>
  <c r="C52" i="34"/>
  <c r="N51" i="34"/>
  <c r="M51" i="34"/>
  <c r="L51" i="34"/>
  <c r="K51" i="34"/>
  <c r="J51" i="34"/>
  <c r="I51" i="34"/>
  <c r="H51" i="34"/>
  <c r="G51" i="34"/>
  <c r="F51" i="34"/>
  <c r="E51" i="34"/>
  <c r="D51" i="34"/>
  <c r="C51" i="34"/>
  <c r="N50" i="34"/>
  <c r="M50" i="34"/>
  <c r="L50" i="34"/>
  <c r="K50" i="34"/>
  <c r="J50" i="34"/>
  <c r="I50" i="34"/>
  <c r="H50" i="34"/>
  <c r="G50" i="34"/>
  <c r="F50" i="34"/>
  <c r="E50" i="34"/>
  <c r="D50" i="34"/>
  <c r="C50" i="34"/>
  <c r="N49" i="34"/>
  <c r="M49" i="34"/>
  <c r="L49" i="34"/>
  <c r="K49" i="34"/>
  <c r="J49" i="34"/>
  <c r="I49" i="34"/>
  <c r="H49" i="34"/>
  <c r="G49" i="34"/>
  <c r="F49" i="34"/>
  <c r="E49" i="34"/>
  <c r="D49" i="34"/>
  <c r="C49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N47" i="34"/>
  <c r="M47" i="34"/>
  <c r="L47" i="34"/>
  <c r="K47" i="34"/>
  <c r="J47" i="34"/>
  <c r="I47" i="34"/>
  <c r="H47" i="34"/>
  <c r="G47" i="34"/>
  <c r="F47" i="34"/>
  <c r="E47" i="34"/>
  <c r="D47" i="34"/>
  <c r="C47" i="34"/>
  <c r="N46" i="34"/>
  <c r="M46" i="34"/>
  <c r="L46" i="34"/>
  <c r="K46" i="34"/>
  <c r="J46" i="34"/>
  <c r="I46" i="34"/>
  <c r="H46" i="34"/>
  <c r="G46" i="34"/>
  <c r="F46" i="34"/>
  <c r="E46" i="34"/>
  <c r="D46" i="34"/>
  <c r="C46" i="34"/>
  <c r="N45" i="34"/>
  <c r="M45" i="34"/>
  <c r="L45" i="34"/>
  <c r="K45" i="34"/>
  <c r="J45" i="34"/>
  <c r="I45" i="34"/>
  <c r="H45" i="34"/>
  <c r="G45" i="34"/>
  <c r="F45" i="34"/>
  <c r="E45" i="34"/>
  <c r="D45" i="34"/>
  <c r="C45" i="34"/>
  <c r="N44" i="34"/>
  <c r="M44" i="34"/>
  <c r="L44" i="34"/>
  <c r="K44" i="34"/>
  <c r="J44" i="34"/>
  <c r="I44" i="34"/>
  <c r="H44" i="34"/>
  <c r="G44" i="34"/>
  <c r="F44" i="34"/>
  <c r="E44" i="34"/>
  <c r="D44" i="34"/>
  <c r="C44" i="34"/>
  <c r="N43" i="34"/>
  <c r="M43" i="34"/>
  <c r="L43" i="34"/>
  <c r="K43" i="34"/>
  <c r="J43" i="34"/>
  <c r="I43" i="34"/>
  <c r="H43" i="34"/>
  <c r="G43" i="34"/>
  <c r="F43" i="34"/>
  <c r="E43" i="34"/>
  <c r="D43" i="34"/>
  <c r="C43" i="34"/>
  <c r="N42" i="34"/>
  <c r="M42" i="34"/>
  <c r="L42" i="34"/>
  <c r="K42" i="34"/>
  <c r="J42" i="34"/>
  <c r="I42" i="34"/>
  <c r="H42" i="34"/>
  <c r="G42" i="34"/>
  <c r="F42" i="34"/>
  <c r="E42" i="34"/>
  <c r="D42" i="34"/>
  <c r="C42" i="34"/>
  <c r="N41" i="34"/>
  <c r="M41" i="34"/>
  <c r="L41" i="34"/>
  <c r="K41" i="34"/>
  <c r="J41" i="34"/>
  <c r="I41" i="34"/>
  <c r="H41" i="34"/>
  <c r="G41" i="34"/>
  <c r="F41" i="34"/>
  <c r="E41" i="34"/>
  <c r="D41" i="34"/>
  <c r="C41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N39" i="34"/>
  <c r="M39" i="34"/>
  <c r="L39" i="34"/>
  <c r="K39" i="34"/>
  <c r="J39" i="34"/>
  <c r="I39" i="34"/>
  <c r="H39" i="34"/>
  <c r="G39" i="34"/>
  <c r="F39" i="34"/>
  <c r="E39" i="34"/>
  <c r="D39" i="34"/>
  <c r="C39" i="34"/>
  <c r="N38" i="34"/>
  <c r="M38" i="34"/>
  <c r="L38" i="34"/>
  <c r="K38" i="34"/>
  <c r="J38" i="34"/>
  <c r="I38" i="34"/>
  <c r="H38" i="34"/>
  <c r="G38" i="34"/>
  <c r="F38" i="34"/>
  <c r="E38" i="34"/>
  <c r="D38" i="34"/>
  <c r="C38" i="34"/>
  <c r="N37" i="34"/>
  <c r="M37" i="34"/>
  <c r="L37" i="34"/>
  <c r="K37" i="34"/>
  <c r="J37" i="34"/>
  <c r="I37" i="34"/>
  <c r="H37" i="34"/>
  <c r="G37" i="34"/>
  <c r="F37" i="34"/>
  <c r="E37" i="34"/>
  <c r="D37" i="34"/>
  <c r="C37" i="34"/>
  <c r="N36" i="34"/>
  <c r="M36" i="34"/>
  <c r="L36" i="34"/>
  <c r="K36" i="34"/>
  <c r="J36" i="34"/>
  <c r="I36" i="34"/>
  <c r="H36" i="34"/>
  <c r="G36" i="34"/>
  <c r="F36" i="34"/>
  <c r="E36" i="34"/>
  <c r="D36" i="34"/>
  <c r="C36" i="34"/>
  <c r="N35" i="34"/>
  <c r="M35" i="34"/>
  <c r="L35" i="34"/>
  <c r="K35" i="34"/>
  <c r="J35" i="34"/>
  <c r="I35" i="34"/>
  <c r="H35" i="34"/>
  <c r="G35" i="34"/>
  <c r="F35" i="34"/>
  <c r="E35" i="34"/>
  <c r="D35" i="34"/>
  <c r="C35" i="34"/>
  <c r="N34" i="34"/>
  <c r="M34" i="34"/>
  <c r="L34" i="34"/>
  <c r="K34" i="34"/>
  <c r="J34" i="34"/>
  <c r="I34" i="34"/>
  <c r="H34" i="34"/>
  <c r="G34" i="34"/>
  <c r="F34" i="34"/>
  <c r="E34" i="34"/>
  <c r="D34" i="34"/>
  <c r="C34" i="34"/>
  <c r="N33" i="34"/>
  <c r="M33" i="34"/>
  <c r="L33" i="34"/>
  <c r="K33" i="34"/>
  <c r="J33" i="34"/>
  <c r="I33" i="34"/>
  <c r="H33" i="34"/>
  <c r="G33" i="34"/>
  <c r="F33" i="34"/>
  <c r="E33" i="34"/>
  <c r="D33" i="34"/>
  <c r="C33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N31" i="34"/>
  <c r="M31" i="34"/>
  <c r="L31" i="34"/>
  <c r="K31" i="34"/>
  <c r="J31" i="34"/>
  <c r="I31" i="34"/>
  <c r="H31" i="34"/>
  <c r="G31" i="34"/>
  <c r="F31" i="34"/>
  <c r="E31" i="34"/>
  <c r="D31" i="34"/>
  <c r="C31" i="34"/>
  <c r="N30" i="34"/>
  <c r="M30" i="34"/>
  <c r="L30" i="34"/>
  <c r="K30" i="34"/>
  <c r="J30" i="34"/>
  <c r="I30" i="34"/>
  <c r="H30" i="34"/>
  <c r="G30" i="34"/>
  <c r="F30" i="34"/>
  <c r="E30" i="34"/>
  <c r="D30" i="34"/>
  <c r="C30" i="34"/>
  <c r="N29" i="34"/>
  <c r="M29" i="34"/>
  <c r="L29" i="34"/>
  <c r="K29" i="34"/>
  <c r="J29" i="34"/>
  <c r="I29" i="34"/>
  <c r="H29" i="34"/>
  <c r="G29" i="34"/>
  <c r="F29" i="34"/>
  <c r="E29" i="34"/>
  <c r="D29" i="34"/>
  <c r="C29" i="34"/>
  <c r="N28" i="34"/>
  <c r="M28" i="34"/>
  <c r="L28" i="34"/>
  <c r="K28" i="34"/>
  <c r="J28" i="34"/>
  <c r="I28" i="34"/>
  <c r="H28" i="34"/>
  <c r="G28" i="34"/>
  <c r="F28" i="34"/>
  <c r="E28" i="34"/>
  <c r="D28" i="34"/>
  <c r="C28" i="34"/>
  <c r="N27" i="34"/>
  <c r="M27" i="34"/>
  <c r="L27" i="34"/>
  <c r="K27" i="34"/>
  <c r="J27" i="34"/>
  <c r="I27" i="34"/>
  <c r="H27" i="34"/>
  <c r="G27" i="34"/>
  <c r="F27" i="34"/>
  <c r="E27" i="34"/>
  <c r="D27" i="34"/>
  <c r="C27" i="34"/>
  <c r="N26" i="34"/>
  <c r="M26" i="34"/>
  <c r="L26" i="34"/>
  <c r="K26" i="34"/>
  <c r="J26" i="34"/>
  <c r="I26" i="34"/>
  <c r="H26" i="34"/>
  <c r="G26" i="34"/>
  <c r="F26" i="34"/>
  <c r="E26" i="34"/>
  <c r="D26" i="34"/>
  <c r="C26" i="34"/>
  <c r="N25" i="34"/>
  <c r="M25" i="34"/>
  <c r="L25" i="34"/>
  <c r="K25" i="34"/>
  <c r="J25" i="34"/>
  <c r="I25" i="34"/>
  <c r="H25" i="34"/>
  <c r="G25" i="34"/>
  <c r="F25" i="34"/>
  <c r="E25" i="34"/>
  <c r="D25" i="34"/>
  <c r="C25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N23" i="34"/>
  <c r="M23" i="34"/>
  <c r="L23" i="34"/>
  <c r="K23" i="34"/>
  <c r="J23" i="34"/>
  <c r="I23" i="34"/>
  <c r="H23" i="34"/>
  <c r="G23" i="34"/>
  <c r="F23" i="34"/>
  <c r="E23" i="34"/>
  <c r="D23" i="34"/>
  <c r="C23" i="34"/>
  <c r="N22" i="34"/>
  <c r="M22" i="34"/>
  <c r="L22" i="34"/>
  <c r="K22" i="34"/>
  <c r="J22" i="34"/>
  <c r="I22" i="34"/>
  <c r="H22" i="34"/>
  <c r="G22" i="34"/>
  <c r="F22" i="34"/>
  <c r="E22" i="34"/>
  <c r="D22" i="34"/>
  <c r="C22" i="34"/>
  <c r="N21" i="34"/>
  <c r="M21" i="34"/>
  <c r="L21" i="34"/>
  <c r="K21" i="34"/>
  <c r="J21" i="34"/>
  <c r="I21" i="34"/>
  <c r="H21" i="34"/>
  <c r="G21" i="34"/>
  <c r="F21" i="34"/>
  <c r="E21" i="34"/>
  <c r="D21" i="34"/>
  <c r="C21" i="34"/>
  <c r="N20" i="34"/>
  <c r="M20" i="34"/>
  <c r="L20" i="34"/>
  <c r="K20" i="34"/>
  <c r="J20" i="34"/>
  <c r="I20" i="34"/>
  <c r="H20" i="34"/>
  <c r="G20" i="34"/>
  <c r="F20" i="34"/>
  <c r="E20" i="34"/>
  <c r="D20" i="34"/>
  <c r="C20" i="34"/>
  <c r="N19" i="34"/>
  <c r="M19" i="34"/>
  <c r="L19" i="34"/>
  <c r="K19" i="34"/>
  <c r="J19" i="34"/>
  <c r="I19" i="34"/>
  <c r="H19" i="34"/>
  <c r="G19" i="34"/>
  <c r="F19" i="34"/>
  <c r="E19" i="34"/>
  <c r="D19" i="34"/>
  <c r="C19" i="34"/>
  <c r="N18" i="34"/>
  <c r="M18" i="34"/>
  <c r="L18" i="34"/>
  <c r="K18" i="34"/>
  <c r="J18" i="34"/>
  <c r="I18" i="34"/>
  <c r="H18" i="34"/>
  <c r="G18" i="34"/>
  <c r="F18" i="34"/>
  <c r="E18" i="34"/>
  <c r="D18" i="34"/>
  <c r="C18" i="34"/>
  <c r="N17" i="34"/>
  <c r="M17" i="34"/>
  <c r="L17" i="34"/>
  <c r="K17" i="34"/>
  <c r="J17" i="34"/>
  <c r="I17" i="34"/>
  <c r="H17" i="34"/>
  <c r="G17" i="34"/>
  <c r="F17" i="34"/>
  <c r="E17" i="34"/>
  <c r="D17" i="34"/>
  <c r="C17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N15" i="34"/>
  <c r="M15" i="34"/>
  <c r="L15" i="34"/>
  <c r="K15" i="34"/>
  <c r="J15" i="34"/>
  <c r="I15" i="34"/>
  <c r="H15" i="34"/>
  <c r="G15" i="34"/>
  <c r="F15" i="34"/>
  <c r="E15" i="34"/>
  <c r="D15" i="34"/>
  <c r="C15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N9" i="34"/>
  <c r="M9" i="34"/>
  <c r="L9" i="34"/>
  <c r="K9" i="34"/>
  <c r="J9" i="34"/>
  <c r="I9" i="34"/>
  <c r="H9" i="34"/>
  <c r="G9" i="34"/>
  <c r="F9" i="34"/>
  <c r="E9" i="34"/>
  <c r="D9" i="34"/>
  <c r="C9" i="34"/>
  <c r="N8" i="34"/>
  <c r="M8" i="34"/>
  <c r="L8" i="34"/>
  <c r="K8" i="34"/>
  <c r="J8" i="34"/>
  <c r="I8" i="34"/>
  <c r="H8" i="34"/>
  <c r="G8" i="34"/>
  <c r="F8" i="34"/>
  <c r="E8" i="34"/>
  <c r="D8" i="34"/>
  <c r="C8" i="34"/>
  <c r="BD8" i="33"/>
  <c r="BC8" i="33"/>
  <c r="BB8" i="33"/>
  <c r="BA8" i="33"/>
  <c r="AZ8" i="33"/>
  <c r="AY8" i="33"/>
  <c r="AX8" i="33"/>
  <c r="AW8" i="33"/>
  <c r="AV8" i="33"/>
  <c r="AU8" i="33"/>
  <c r="AT8" i="33"/>
  <c r="AS8" i="33"/>
  <c r="AA75" i="34"/>
  <c r="Z75" i="34"/>
  <c r="Y75" i="34"/>
  <c r="X75" i="34"/>
  <c r="W75" i="34"/>
  <c r="V75" i="34"/>
  <c r="U75" i="34"/>
  <c r="T75" i="34"/>
  <c r="S75" i="34"/>
  <c r="R75" i="34"/>
  <c r="Q75" i="34"/>
  <c r="P75" i="34"/>
  <c r="AA74" i="34"/>
  <c r="Z74" i="34"/>
  <c r="Y74" i="34"/>
  <c r="X74" i="34"/>
  <c r="W74" i="34"/>
  <c r="V74" i="34"/>
  <c r="U74" i="34"/>
  <c r="T74" i="34"/>
  <c r="S74" i="34"/>
  <c r="R74" i="34"/>
  <c r="Q74" i="34"/>
  <c r="P74" i="34"/>
  <c r="AA73" i="34"/>
  <c r="Z73" i="34"/>
  <c r="Y73" i="34"/>
  <c r="X73" i="34"/>
  <c r="W73" i="34"/>
  <c r="V73" i="34"/>
  <c r="U73" i="34"/>
  <c r="T73" i="34"/>
  <c r="S73" i="34"/>
  <c r="R73" i="34"/>
  <c r="Q73" i="34"/>
  <c r="P73" i="34"/>
  <c r="AA72" i="34"/>
  <c r="Z72" i="34"/>
  <c r="Y72" i="34"/>
  <c r="X72" i="34"/>
  <c r="W72" i="34"/>
  <c r="V72" i="34"/>
  <c r="U72" i="34"/>
  <c r="T72" i="34"/>
  <c r="S72" i="34"/>
  <c r="R72" i="34"/>
  <c r="Q72" i="34"/>
  <c r="P72" i="34"/>
  <c r="AA71" i="34"/>
  <c r="Z71" i="34"/>
  <c r="Y71" i="34"/>
  <c r="X71" i="34"/>
  <c r="W71" i="34"/>
  <c r="V71" i="34"/>
  <c r="U71" i="34"/>
  <c r="T71" i="34"/>
  <c r="S71" i="34"/>
  <c r="R71" i="34"/>
  <c r="Q71" i="34"/>
  <c r="P71" i="34"/>
  <c r="AA70" i="34"/>
  <c r="Z70" i="34"/>
  <c r="Y70" i="34"/>
  <c r="X70" i="34"/>
  <c r="W70" i="34"/>
  <c r="V70" i="34"/>
  <c r="U70" i="34"/>
  <c r="T70" i="34"/>
  <c r="S70" i="34"/>
  <c r="R70" i="34"/>
  <c r="Q70" i="34"/>
  <c r="P70" i="34"/>
  <c r="AA69" i="34"/>
  <c r="Z69" i="34"/>
  <c r="Y69" i="34"/>
  <c r="X69" i="34"/>
  <c r="W69" i="34"/>
  <c r="V69" i="34"/>
  <c r="U69" i="34"/>
  <c r="T69" i="34"/>
  <c r="S69" i="34"/>
  <c r="R69" i="34"/>
  <c r="Q69" i="34"/>
  <c r="P69" i="34"/>
  <c r="AA68" i="34"/>
  <c r="Z68" i="34"/>
  <c r="Y68" i="34"/>
  <c r="X68" i="34"/>
  <c r="W68" i="34"/>
  <c r="V68" i="34"/>
  <c r="U68" i="34"/>
  <c r="T68" i="34"/>
  <c r="S68" i="34"/>
  <c r="R68" i="34"/>
  <c r="Q68" i="34"/>
  <c r="P68" i="34"/>
  <c r="AA67" i="34"/>
  <c r="Z67" i="34"/>
  <c r="Y67" i="34"/>
  <c r="X67" i="34"/>
  <c r="W67" i="34"/>
  <c r="V67" i="34"/>
  <c r="U67" i="34"/>
  <c r="T67" i="34"/>
  <c r="S67" i="34"/>
  <c r="R67" i="34"/>
  <c r="Q67" i="34"/>
  <c r="P67" i="34"/>
  <c r="AA66" i="34"/>
  <c r="Z66" i="34"/>
  <c r="Y66" i="34"/>
  <c r="X66" i="34"/>
  <c r="W66" i="34"/>
  <c r="V66" i="34"/>
  <c r="U66" i="34"/>
  <c r="T66" i="34"/>
  <c r="S66" i="34"/>
  <c r="R66" i="34"/>
  <c r="Q66" i="34"/>
  <c r="P66" i="34"/>
  <c r="AA65" i="34"/>
  <c r="Z65" i="34"/>
  <c r="Y65" i="34"/>
  <c r="X65" i="34"/>
  <c r="W65" i="34"/>
  <c r="V65" i="34"/>
  <c r="U65" i="34"/>
  <c r="T65" i="34"/>
  <c r="S65" i="34"/>
  <c r="R65" i="34"/>
  <c r="Q65" i="34"/>
  <c r="P65" i="34"/>
  <c r="AA64" i="34"/>
  <c r="Z64" i="34"/>
  <c r="Y64" i="34"/>
  <c r="X64" i="34"/>
  <c r="W64" i="34"/>
  <c r="V64" i="34"/>
  <c r="U64" i="34"/>
  <c r="T64" i="34"/>
  <c r="S64" i="34"/>
  <c r="R64" i="34"/>
  <c r="Q64" i="34"/>
  <c r="P64" i="34"/>
  <c r="AA63" i="34"/>
  <c r="Z63" i="34"/>
  <c r="Y63" i="34"/>
  <c r="X63" i="34"/>
  <c r="W63" i="34"/>
  <c r="V63" i="34"/>
  <c r="U63" i="34"/>
  <c r="T63" i="34"/>
  <c r="S63" i="34"/>
  <c r="R63" i="34"/>
  <c r="Q63" i="34"/>
  <c r="P63" i="34"/>
  <c r="AA62" i="34"/>
  <c r="Z62" i="34"/>
  <c r="Y62" i="34"/>
  <c r="X62" i="34"/>
  <c r="W62" i="34"/>
  <c r="V62" i="34"/>
  <c r="U62" i="34"/>
  <c r="T62" i="34"/>
  <c r="S62" i="34"/>
  <c r="R62" i="34"/>
  <c r="Q62" i="34"/>
  <c r="P62" i="34"/>
  <c r="AA61" i="34"/>
  <c r="Z61" i="34"/>
  <c r="Y61" i="34"/>
  <c r="X61" i="34"/>
  <c r="W61" i="34"/>
  <c r="V61" i="34"/>
  <c r="U61" i="34"/>
  <c r="T61" i="34"/>
  <c r="S61" i="34"/>
  <c r="R61" i="34"/>
  <c r="Q61" i="34"/>
  <c r="P61" i="34"/>
  <c r="AA60" i="34"/>
  <c r="Z60" i="34"/>
  <c r="Y60" i="34"/>
  <c r="X60" i="34"/>
  <c r="W60" i="34"/>
  <c r="V60" i="34"/>
  <c r="U60" i="34"/>
  <c r="T60" i="34"/>
  <c r="S60" i="34"/>
  <c r="R60" i="34"/>
  <c r="Q60" i="34"/>
  <c r="P60" i="34"/>
  <c r="AA59" i="34"/>
  <c r="Z59" i="34"/>
  <c r="Y59" i="34"/>
  <c r="X59" i="34"/>
  <c r="W59" i="34"/>
  <c r="V59" i="34"/>
  <c r="U59" i="34"/>
  <c r="T59" i="34"/>
  <c r="S59" i="34"/>
  <c r="R59" i="34"/>
  <c r="Q59" i="34"/>
  <c r="P59" i="34"/>
  <c r="AA58" i="34"/>
  <c r="Z58" i="34"/>
  <c r="Y58" i="34"/>
  <c r="X58" i="34"/>
  <c r="W58" i="34"/>
  <c r="V58" i="34"/>
  <c r="U58" i="34"/>
  <c r="T58" i="34"/>
  <c r="S58" i="34"/>
  <c r="R58" i="34"/>
  <c r="Q58" i="34"/>
  <c r="P58" i="34"/>
  <c r="AA57" i="34"/>
  <c r="Z57" i="34"/>
  <c r="Y57" i="34"/>
  <c r="X57" i="34"/>
  <c r="W57" i="34"/>
  <c r="V57" i="34"/>
  <c r="U57" i="34"/>
  <c r="T57" i="34"/>
  <c r="S57" i="34"/>
  <c r="R57" i="34"/>
  <c r="Q57" i="34"/>
  <c r="P57" i="34"/>
  <c r="AA56" i="34"/>
  <c r="Z56" i="34"/>
  <c r="Y56" i="34"/>
  <c r="X56" i="34"/>
  <c r="W56" i="34"/>
  <c r="V56" i="34"/>
  <c r="U56" i="34"/>
  <c r="T56" i="34"/>
  <c r="S56" i="34"/>
  <c r="R56" i="34"/>
  <c r="Q56" i="34"/>
  <c r="P56" i="34"/>
  <c r="AA55" i="34"/>
  <c r="Z55" i="34"/>
  <c r="Y55" i="34"/>
  <c r="X55" i="34"/>
  <c r="W55" i="34"/>
  <c r="V55" i="34"/>
  <c r="U55" i="34"/>
  <c r="T55" i="34"/>
  <c r="S55" i="34"/>
  <c r="R55" i="34"/>
  <c r="Q55" i="34"/>
  <c r="P55" i="34"/>
  <c r="AA54" i="34"/>
  <c r="Z54" i="34"/>
  <c r="Y54" i="34"/>
  <c r="X54" i="34"/>
  <c r="W54" i="34"/>
  <c r="V54" i="34"/>
  <c r="U54" i="34"/>
  <c r="T54" i="34"/>
  <c r="S54" i="34"/>
  <c r="R54" i="34"/>
  <c r="Q54" i="34"/>
  <c r="P54" i="34"/>
  <c r="AA53" i="34"/>
  <c r="Z53" i="34"/>
  <c r="Y53" i="34"/>
  <c r="X53" i="34"/>
  <c r="W53" i="34"/>
  <c r="V53" i="34"/>
  <c r="U53" i="34"/>
  <c r="T53" i="34"/>
  <c r="S53" i="34"/>
  <c r="R53" i="34"/>
  <c r="Q53" i="34"/>
  <c r="P53" i="34"/>
  <c r="AA52" i="34"/>
  <c r="Z52" i="34"/>
  <c r="Y52" i="34"/>
  <c r="X52" i="34"/>
  <c r="W52" i="34"/>
  <c r="V52" i="34"/>
  <c r="U52" i="34"/>
  <c r="T52" i="34"/>
  <c r="S52" i="34"/>
  <c r="R52" i="34"/>
  <c r="Q52" i="34"/>
  <c r="P52" i="34"/>
  <c r="AA51" i="34"/>
  <c r="Z51" i="34"/>
  <c r="Y51" i="34"/>
  <c r="X51" i="34"/>
  <c r="W51" i="34"/>
  <c r="V51" i="34"/>
  <c r="U51" i="34"/>
  <c r="T51" i="34"/>
  <c r="S51" i="34"/>
  <c r="R51" i="34"/>
  <c r="Q51" i="34"/>
  <c r="P51" i="34"/>
  <c r="AA50" i="34"/>
  <c r="Z50" i="34"/>
  <c r="Y50" i="34"/>
  <c r="X50" i="34"/>
  <c r="W50" i="34"/>
  <c r="V50" i="34"/>
  <c r="U50" i="34"/>
  <c r="T50" i="34"/>
  <c r="S50" i="34"/>
  <c r="R50" i="34"/>
  <c r="Q50" i="34"/>
  <c r="P50" i="34"/>
  <c r="AA49" i="34"/>
  <c r="Z49" i="34"/>
  <c r="Y49" i="34"/>
  <c r="X49" i="34"/>
  <c r="W49" i="34"/>
  <c r="V49" i="34"/>
  <c r="U49" i="34"/>
  <c r="T49" i="34"/>
  <c r="S49" i="34"/>
  <c r="R49" i="34"/>
  <c r="Q49" i="34"/>
  <c r="P49" i="34"/>
  <c r="AA48" i="34"/>
  <c r="Z48" i="34"/>
  <c r="Y48" i="34"/>
  <c r="X48" i="34"/>
  <c r="W48" i="34"/>
  <c r="V48" i="34"/>
  <c r="U48" i="34"/>
  <c r="T48" i="34"/>
  <c r="S48" i="34"/>
  <c r="R48" i="34"/>
  <c r="Q48" i="34"/>
  <c r="P48" i="34"/>
  <c r="AA47" i="34"/>
  <c r="Z47" i="34"/>
  <c r="Y47" i="34"/>
  <c r="X47" i="34"/>
  <c r="W47" i="34"/>
  <c r="V47" i="34"/>
  <c r="U47" i="34"/>
  <c r="T47" i="34"/>
  <c r="S47" i="34"/>
  <c r="R47" i="34"/>
  <c r="Q47" i="34"/>
  <c r="P47" i="34"/>
  <c r="AA46" i="34"/>
  <c r="Z46" i="34"/>
  <c r="Y46" i="34"/>
  <c r="X46" i="34"/>
  <c r="W46" i="34"/>
  <c r="V46" i="34"/>
  <c r="U46" i="34"/>
  <c r="T46" i="34"/>
  <c r="S46" i="34"/>
  <c r="R46" i="34"/>
  <c r="Q46" i="34"/>
  <c r="P46" i="34"/>
  <c r="AA45" i="34"/>
  <c r="Z45" i="34"/>
  <c r="Y45" i="34"/>
  <c r="X45" i="34"/>
  <c r="W45" i="34"/>
  <c r="V45" i="34"/>
  <c r="U45" i="34"/>
  <c r="T45" i="34"/>
  <c r="S45" i="34"/>
  <c r="R45" i="34"/>
  <c r="Q45" i="34"/>
  <c r="P45" i="34"/>
  <c r="AA44" i="34"/>
  <c r="Z44" i="34"/>
  <c r="Y44" i="34"/>
  <c r="X44" i="34"/>
  <c r="W44" i="34"/>
  <c r="V44" i="34"/>
  <c r="U44" i="34"/>
  <c r="T44" i="34"/>
  <c r="S44" i="34"/>
  <c r="R44" i="34"/>
  <c r="Q44" i="34"/>
  <c r="P44" i="34"/>
  <c r="AA43" i="34"/>
  <c r="Z43" i="34"/>
  <c r="Y43" i="34"/>
  <c r="X43" i="34"/>
  <c r="W43" i="34"/>
  <c r="V43" i="34"/>
  <c r="U43" i="34"/>
  <c r="T43" i="34"/>
  <c r="S43" i="34"/>
  <c r="R43" i="34"/>
  <c r="Q43" i="34"/>
  <c r="P43" i="34"/>
  <c r="AA42" i="34"/>
  <c r="Z42" i="34"/>
  <c r="Y42" i="34"/>
  <c r="X42" i="34"/>
  <c r="W42" i="34"/>
  <c r="V42" i="34"/>
  <c r="U42" i="34"/>
  <c r="T42" i="34"/>
  <c r="S42" i="34"/>
  <c r="R42" i="34"/>
  <c r="Q42" i="34"/>
  <c r="P42" i="34"/>
  <c r="AA41" i="34"/>
  <c r="Z41" i="34"/>
  <c r="Y41" i="34"/>
  <c r="X41" i="34"/>
  <c r="W41" i="34"/>
  <c r="V41" i="34"/>
  <c r="U41" i="34"/>
  <c r="T41" i="34"/>
  <c r="S41" i="34"/>
  <c r="R41" i="34"/>
  <c r="Q41" i="34"/>
  <c r="P41" i="34"/>
  <c r="AA40" i="34"/>
  <c r="Z40" i="34"/>
  <c r="Y40" i="34"/>
  <c r="X40" i="34"/>
  <c r="W40" i="34"/>
  <c r="V40" i="34"/>
  <c r="U40" i="34"/>
  <c r="T40" i="34"/>
  <c r="S40" i="34"/>
  <c r="R40" i="34"/>
  <c r="Q40" i="34"/>
  <c r="P40" i="34"/>
  <c r="AA39" i="34"/>
  <c r="Z39" i="34"/>
  <c r="Y39" i="34"/>
  <c r="X39" i="34"/>
  <c r="W39" i="34"/>
  <c r="V39" i="34"/>
  <c r="U39" i="34"/>
  <c r="T39" i="34"/>
  <c r="S39" i="34"/>
  <c r="R39" i="34"/>
  <c r="Q39" i="34"/>
  <c r="P39" i="34"/>
  <c r="AA38" i="34"/>
  <c r="Z38" i="34"/>
  <c r="Y38" i="34"/>
  <c r="X38" i="34"/>
  <c r="W38" i="34"/>
  <c r="V38" i="34"/>
  <c r="U38" i="34"/>
  <c r="T38" i="34"/>
  <c r="S38" i="34"/>
  <c r="R38" i="34"/>
  <c r="Q38" i="34"/>
  <c r="P38" i="34"/>
  <c r="AA37" i="34"/>
  <c r="Z37" i="34"/>
  <c r="Y37" i="34"/>
  <c r="X37" i="34"/>
  <c r="W37" i="34"/>
  <c r="V37" i="34"/>
  <c r="U37" i="34"/>
  <c r="T37" i="34"/>
  <c r="S37" i="34"/>
  <c r="R37" i="34"/>
  <c r="Q37" i="34"/>
  <c r="P37" i="34"/>
  <c r="AA36" i="34"/>
  <c r="Z36" i="34"/>
  <c r="Y36" i="34"/>
  <c r="X36" i="34"/>
  <c r="W36" i="34"/>
  <c r="V36" i="34"/>
  <c r="U36" i="34"/>
  <c r="T36" i="34"/>
  <c r="S36" i="34"/>
  <c r="R36" i="34"/>
  <c r="Q36" i="34"/>
  <c r="P36" i="34"/>
  <c r="AA35" i="34"/>
  <c r="Z35" i="34"/>
  <c r="Y35" i="34"/>
  <c r="X35" i="34"/>
  <c r="W35" i="34"/>
  <c r="V35" i="34"/>
  <c r="U35" i="34"/>
  <c r="T35" i="34"/>
  <c r="S35" i="34"/>
  <c r="R35" i="34"/>
  <c r="Q35" i="34"/>
  <c r="P35" i="34"/>
  <c r="AA34" i="34"/>
  <c r="Z34" i="34"/>
  <c r="Y34" i="34"/>
  <c r="X34" i="34"/>
  <c r="W34" i="34"/>
  <c r="V34" i="34"/>
  <c r="U34" i="34"/>
  <c r="T34" i="34"/>
  <c r="S34" i="34"/>
  <c r="R34" i="34"/>
  <c r="Q34" i="34"/>
  <c r="P34" i="34"/>
  <c r="AA33" i="34"/>
  <c r="Z33" i="34"/>
  <c r="Y33" i="34"/>
  <c r="X33" i="34"/>
  <c r="W33" i="34"/>
  <c r="V33" i="34"/>
  <c r="U33" i="34"/>
  <c r="T33" i="34"/>
  <c r="S33" i="34"/>
  <c r="R33" i="34"/>
  <c r="Q33" i="34"/>
  <c r="P33" i="34"/>
  <c r="AA32" i="34"/>
  <c r="Z32" i="34"/>
  <c r="Y32" i="34"/>
  <c r="X32" i="34"/>
  <c r="W32" i="34"/>
  <c r="V32" i="34"/>
  <c r="U32" i="34"/>
  <c r="T32" i="34"/>
  <c r="S32" i="34"/>
  <c r="R32" i="34"/>
  <c r="Q32" i="34"/>
  <c r="P32" i="34"/>
  <c r="AA31" i="34"/>
  <c r="Z31" i="34"/>
  <c r="Y31" i="34"/>
  <c r="X31" i="34"/>
  <c r="W31" i="34"/>
  <c r="V31" i="34"/>
  <c r="U31" i="34"/>
  <c r="T31" i="34"/>
  <c r="S31" i="34"/>
  <c r="R31" i="34"/>
  <c r="Q31" i="34"/>
  <c r="P31" i="34"/>
  <c r="AA30" i="34"/>
  <c r="Z30" i="34"/>
  <c r="Y30" i="34"/>
  <c r="X30" i="34"/>
  <c r="W30" i="34"/>
  <c r="V30" i="34"/>
  <c r="U30" i="34"/>
  <c r="T30" i="34"/>
  <c r="S30" i="34"/>
  <c r="R30" i="34"/>
  <c r="Q30" i="34"/>
  <c r="P30" i="34"/>
  <c r="AA29" i="34"/>
  <c r="Z29" i="34"/>
  <c r="Y29" i="34"/>
  <c r="X29" i="34"/>
  <c r="W29" i="34"/>
  <c r="V29" i="34"/>
  <c r="U29" i="34"/>
  <c r="T29" i="34"/>
  <c r="S29" i="34"/>
  <c r="R29" i="34"/>
  <c r="Q29" i="34"/>
  <c r="P29" i="34"/>
  <c r="AA28" i="34"/>
  <c r="Z28" i="34"/>
  <c r="Y28" i="34"/>
  <c r="X28" i="34"/>
  <c r="W28" i="34"/>
  <c r="V28" i="34"/>
  <c r="U28" i="34"/>
  <c r="T28" i="34"/>
  <c r="S28" i="34"/>
  <c r="R28" i="34"/>
  <c r="Q28" i="34"/>
  <c r="P28" i="34"/>
  <c r="AA27" i="34"/>
  <c r="Z27" i="34"/>
  <c r="Y27" i="34"/>
  <c r="X27" i="34"/>
  <c r="W27" i="34"/>
  <c r="V27" i="34"/>
  <c r="U27" i="34"/>
  <c r="T27" i="34"/>
  <c r="S27" i="34"/>
  <c r="R27" i="34"/>
  <c r="Q27" i="34"/>
  <c r="P27" i="34"/>
  <c r="AA26" i="34"/>
  <c r="Z26" i="34"/>
  <c r="Y26" i="34"/>
  <c r="X26" i="34"/>
  <c r="W26" i="34"/>
  <c r="V26" i="34"/>
  <c r="U26" i="34"/>
  <c r="T26" i="34"/>
  <c r="S26" i="34"/>
  <c r="R26" i="34"/>
  <c r="Q26" i="34"/>
  <c r="P26" i="34"/>
  <c r="AA25" i="34"/>
  <c r="Z25" i="34"/>
  <c r="Y25" i="34"/>
  <c r="X25" i="34"/>
  <c r="W25" i="34"/>
  <c r="V25" i="34"/>
  <c r="U25" i="34"/>
  <c r="T25" i="34"/>
  <c r="S25" i="34"/>
  <c r="R25" i="34"/>
  <c r="Q25" i="34"/>
  <c r="P25" i="34"/>
  <c r="AA24" i="34"/>
  <c r="Z24" i="34"/>
  <c r="Y24" i="34"/>
  <c r="X24" i="34"/>
  <c r="W24" i="34"/>
  <c r="V24" i="34"/>
  <c r="U24" i="34"/>
  <c r="T24" i="34"/>
  <c r="S24" i="34"/>
  <c r="R24" i="34"/>
  <c r="Q24" i="34"/>
  <c r="P24" i="34"/>
  <c r="AA23" i="34"/>
  <c r="Z23" i="34"/>
  <c r="Y23" i="34"/>
  <c r="X23" i="34"/>
  <c r="W23" i="34"/>
  <c r="V23" i="34"/>
  <c r="U23" i="34"/>
  <c r="T23" i="34"/>
  <c r="S23" i="34"/>
  <c r="R23" i="34"/>
  <c r="Q23" i="34"/>
  <c r="P23" i="34"/>
  <c r="AA22" i="34"/>
  <c r="Z22" i="34"/>
  <c r="Y22" i="34"/>
  <c r="X22" i="34"/>
  <c r="W22" i="34"/>
  <c r="V22" i="34"/>
  <c r="U22" i="34"/>
  <c r="T22" i="34"/>
  <c r="S22" i="34"/>
  <c r="R22" i="34"/>
  <c r="Q22" i="34"/>
  <c r="P22" i="34"/>
  <c r="AA21" i="34"/>
  <c r="Z21" i="34"/>
  <c r="Y21" i="34"/>
  <c r="X21" i="34"/>
  <c r="W21" i="34"/>
  <c r="V21" i="34"/>
  <c r="U21" i="34"/>
  <c r="T21" i="34"/>
  <c r="S21" i="34"/>
  <c r="R21" i="34"/>
  <c r="Q21" i="34"/>
  <c r="P21" i="34"/>
  <c r="AA20" i="34"/>
  <c r="Z20" i="34"/>
  <c r="Y20" i="34"/>
  <c r="X20" i="34"/>
  <c r="W20" i="34"/>
  <c r="V20" i="34"/>
  <c r="U20" i="34"/>
  <c r="T20" i="34"/>
  <c r="S20" i="34"/>
  <c r="R20" i="34"/>
  <c r="Q20" i="34"/>
  <c r="P20" i="34"/>
  <c r="AA19" i="34"/>
  <c r="Z19" i="34"/>
  <c r="Y19" i="34"/>
  <c r="X19" i="34"/>
  <c r="W19" i="34"/>
  <c r="V19" i="34"/>
  <c r="U19" i="34"/>
  <c r="T19" i="34"/>
  <c r="S19" i="34"/>
  <c r="R19" i="34"/>
  <c r="Q19" i="34"/>
  <c r="P19" i="34"/>
  <c r="AA18" i="34"/>
  <c r="Z18" i="34"/>
  <c r="Y18" i="34"/>
  <c r="X18" i="34"/>
  <c r="W18" i="34"/>
  <c r="V18" i="34"/>
  <c r="U18" i="34"/>
  <c r="T18" i="34"/>
  <c r="S18" i="34"/>
  <c r="R18" i="34"/>
  <c r="Q18" i="34"/>
  <c r="P18" i="34"/>
  <c r="AA17" i="34"/>
  <c r="Z17" i="34"/>
  <c r="Y17" i="34"/>
  <c r="X17" i="34"/>
  <c r="W17" i="34"/>
  <c r="V17" i="34"/>
  <c r="U17" i="34"/>
  <c r="T17" i="34"/>
  <c r="S17" i="34"/>
  <c r="R17" i="34"/>
  <c r="Q17" i="34"/>
  <c r="P17" i="34"/>
  <c r="AA16" i="34"/>
  <c r="Z16" i="34"/>
  <c r="Y16" i="34"/>
  <c r="X16" i="34"/>
  <c r="W16" i="34"/>
  <c r="V16" i="34"/>
  <c r="U16" i="34"/>
  <c r="T16" i="34"/>
  <c r="S16" i="34"/>
  <c r="R16" i="34"/>
  <c r="Q16" i="34"/>
  <c r="P16" i="34"/>
  <c r="AA15" i="34"/>
  <c r="Z15" i="34"/>
  <c r="Y15" i="34"/>
  <c r="X15" i="34"/>
  <c r="W15" i="34"/>
  <c r="V15" i="34"/>
  <c r="U15" i="34"/>
  <c r="T15" i="34"/>
  <c r="S15" i="34"/>
  <c r="R15" i="34"/>
  <c r="Q15" i="34"/>
  <c r="P15" i="34"/>
  <c r="AA14" i="34"/>
  <c r="Z14" i="34"/>
  <c r="Y14" i="34"/>
  <c r="X14" i="34"/>
  <c r="W14" i="34"/>
  <c r="V14" i="34"/>
  <c r="U14" i="34"/>
  <c r="T14" i="34"/>
  <c r="S14" i="34"/>
  <c r="R14" i="34"/>
  <c r="Q14" i="34"/>
  <c r="P14" i="34"/>
  <c r="AA13" i="34"/>
  <c r="Z13" i="34"/>
  <c r="Y13" i="34"/>
  <c r="X13" i="34"/>
  <c r="W13" i="34"/>
  <c r="V13" i="34"/>
  <c r="U13" i="34"/>
  <c r="T13" i="34"/>
  <c r="S13" i="34"/>
  <c r="R13" i="34"/>
  <c r="Q13" i="34"/>
  <c r="P13" i="34"/>
  <c r="AA12" i="34"/>
  <c r="Z12" i="34"/>
  <c r="Y12" i="34"/>
  <c r="X12" i="34"/>
  <c r="W12" i="34"/>
  <c r="V12" i="34"/>
  <c r="U12" i="34"/>
  <c r="T12" i="34"/>
  <c r="S12" i="34"/>
  <c r="R12" i="34"/>
  <c r="Q12" i="34"/>
  <c r="P12" i="34"/>
  <c r="AA11" i="34"/>
  <c r="Z11" i="34"/>
  <c r="Y11" i="34"/>
  <c r="X11" i="34"/>
  <c r="W11" i="34"/>
  <c r="V11" i="34"/>
  <c r="U11" i="34"/>
  <c r="T11" i="34"/>
  <c r="S11" i="34"/>
  <c r="R11" i="34"/>
  <c r="Q11" i="34"/>
  <c r="P11" i="34"/>
  <c r="AA10" i="34"/>
  <c r="Z10" i="34"/>
  <c r="Y10" i="34"/>
  <c r="X10" i="34"/>
  <c r="W10" i="34"/>
  <c r="V10" i="34"/>
  <c r="U10" i="34"/>
  <c r="T10" i="34"/>
  <c r="S10" i="34"/>
  <c r="R10" i="34"/>
  <c r="Q10" i="34"/>
  <c r="P10" i="34"/>
  <c r="AA9" i="34"/>
  <c r="Z9" i="34"/>
  <c r="Y9" i="34"/>
  <c r="X9" i="34"/>
  <c r="W9" i="34"/>
  <c r="V9" i="34"/>
  <c r="U9" i="34"/>
  <c r="T9" i="34"/>
  <c r="S9" i="34"/>
  <c r="R9" i="34"/>
  <c r="Q9" i="34"/>
  <c r="P9" i="34"/>
  <c r="B9" i="34"/>
  <c r="AA8" i="34"/>
  <c r="Z8" i="34"/>
  <c r="Y8" i="34"/>
  <c r="X8" i="34"/>
  <c r="W8" i="34"/>
  <c r="V8" i="34"/>
  <c r="U8" i="34"/>
  <c r="T8" i="34"/>
  <c r="S8" i="34"/>
  <c r="R8" i="34"/>
  <c r="Q8" i="34"/>
  <c r="P8" i="34"/>
  <c r="B8" i="34"/>
  <c r="A75" i="34"/>
  <c r="A74" i="34"/>
  <c r="A73" i="34"/>
  <c r="A72" i="34"/>
  <c r="A71" i="34"/>
  <c r="A70" i="34"/>
  <c r="A69" i="34"/>
  <c r="A68" i="34"/>
  <c r="A67" i="34"/>
  <c r="A66" i="34"/>
  <c r="A65" i="34"/>
  <c r="A64" i="34"/>
  <c r="A63" i="34"/>
  <c r="A62" i="34"/>
  <c r="A61" i="34"/>
  <c r="A60" i="34"/>
  <c r="A59" i="34"/>
  <c r="A58" i="34"/>
  <c r="A57" i="34"/>
  <c r="A56" i="34"/>
  <c r="A55" i="34"/>
  <c r="A54" i="34"/>
  <c r="A53" i="34"/>
  <c r="A52" i="34"/>
  <c r="A51" i="34"/>
  <c r="A50" i="34"/>
  <c r="A49" i="34"/>
  <c r="A48" i="34"/>
  <c r="A47" i="34"/>
  <c r="A46" i="34"/>
  <c r="A45" i="34"/>
  <c r="A44" i="34"/>
  <c r="A43" i="34"/>
  <c r="A42" i="34"/>
  <c r="A41" i="34"/>
  <c r="A40" i="34"/>
  <c r="A39" i="34"/>
  <c r="A38" i="34"/>
  <c r="A37" i="34"/>
  <c r="A36" i="34"/>
  <c r="A35" i="34"/>
  <c r="A34" i="34"/>
  <c r="A33" i="34"/>
  <c r="A32" i="34"/>
  <c r="A31" i="34"/>
  <c r="A30" i="34"/>
  <c r="A29" i="34"/>
  <c r="A28" i="34"/>
  <c r="A27" i="34"/>
  <c r="A26" i="34"/>
  <c r="A25" i="34"/>
  <c r="A24" i="34"/>
  <c r="A23" i="34"/>
  <c r="A22" i="34"/>
  <c r="A21" i="34"/>
  <c r="A20" i="34"/>
  <c r="A19" i="34"/>
  <c r="A18" i="34"/>
  <c r="A17" i="34"/>
  <c r="A16" i="34"/>
  <c r="A15" i="34"/>
  <c r="A14" i="34"/>
  <c r="A13" i="34"/>
  <c r="A12" i="34"/>
  <c r="A11" i="34"/>
  <c r="A10" i="34"/>
  <c r="A9" i="34"/>
  <c r="A8" i="34"/>
  <c r="P75" i="31"/>
  <c r="P74" i="31"/>
  <c r="P73" i="31"/>
  <c r="P72" i="31"/>
  <c r="P71" i="31"/>
  <c r="P70" i="31"/>
  <c r="P69" i="31"/>
  <c r="P68" i="31"/>
  <c r="P67" i="31"/>
  <c r="P66" i="31"/>
  <c r="P65" i="31"/>
  <c r="P64" i="31"/>
  <c r="P63" i="31"/>
  <c r="P62" i="31"/>
  <c r="P61" i="31"/>
  <c r="P60" i="31"/>
  <c r="P59" i="31"/>
  <c r="P58" i="31"/>
  <c r="P57" i="31"/>
  <c r="P56" i="31"/>
  <c r="P55" i="31"/>
  <c r="P54" i="31"/>
  <c r="P53" i="31"/>
  <c r="P52" i="31"/>
  <c r="P51" i="31"/>
  <c r="P50" i="31"/>
  <c r="P49" i="31"/>
  <c r="P48" i="31"/>
  <c r="P47" i="31"/>
  <c r="P46" i="31"/>
  <c r="P45" i="31"/>
  <c r="P44" i="31"/>
  <c r="P43" i="31"/>
  <c r="P42" i="31"/>
  <c r="P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P19" i="31"/>
  <c r="P18" i="31"/>
  <c r="P17" i="31"/>
  <c r="P16" i="31"/>
  <c r="P15" i="31"/>
  <c r="P14" i="31"/>
  <c r="P13" i="31"/>
  <c r="P12" i="31"/>
  <c r="P11" i="31"/>
  <c r="P10" i="31"/>
  <c r="P9" i="31"/>
  <c r="P8" i="31"/>
  <c r="P75" i="30"/>
  <c r="P74" i="30"/>
  <c r="P73" i="30"/>
  <c r="P72" i="30"/>
  <c r="P71" i="30"/>
  <c r="P70" i="30"/>
  <c r="P69" i="30"/>
  <c r="P68" i="30"/>
  <c r="P67" i="30"/>
  <c r="P66" i="30"/>
  <c r="P65" i="30"/>
  <c r="P64" i="30"/>
  <c r="P63" i="30"/>
  <c r="P62" i="30"/>
  <c r="P61" i="30"/>
  <c r="P60" i="30"/>
  <c r="P59" i="30"/>
  <c r="P58" i="30"/>
  <c r="P57" i="30"/>
  <c r="P56" i="30"/>
  <c r="P55" i="30"/>
  <c r="P54" i="30"/>
  <c r="P53" i="30"/>
  <c r="P52" i="30"/>
  <c r="P51" i="30"/>
  <c r="P50" i="30"/>
  <c r="P49" i="30"/>
  <c r="P48" i="30"/>
  <c r="P47" i="30"/>
  <c r="P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P24" i="30"/>
  <c r="P23" i="30"/>
  <c r="P22" i="30"/>
  <c r="P21" i="30"/>
  <c r="P20" i="30"/>
  <c r="P19" i="30"/>
  <c r="P18" i="30"/>
  <c r="P17" i="30"/>
  <c r="P16" i="30"/>
  <c r="P15" i="30"/>
  <c r="P14" i="30"/>
  <c r="P13" i="30"/>
  <c r="P12" i="30"/>
  <c r="P11" i="30"/>
  <c r="P10" i="30"/>
  <c r="P9" i="30"/>
  <c r="P8" i="30"/>
  <c r="P75" i="27"/>
  <c r="P74" i="27"/>
  <c r="P73" i="27"/>
  <c r="P72" i="27"/>
  <c r="P71" i="27"/>
  <c r="P70" i="27"/>
  <c r="P69" i="27"/>
  <c r="P68" i="27"/>
  <c r="P67" i="27"/>
  <c r="P66" i="27"/>
  <c r="P65" i="27"/>
  <c r="P64" i="27"/>
  <c r="P63" i="27"/>
  <c r="P62" i="27"/>
  <c r="P61" i="27"/>
  <c r="P60" i="27"/>
  <c r="P59" i="27"/>
  <c r="P58" i="27"/>
  <c r="P57" i="27"/>
  <c r="P56" i="27"/>
  <c r="P55" i="27"/>
  <c r="P54" i="27"/>
  <c r="P53" i="27"/>
  <c r="P52" i="27"/>
  <c r="P51" i="27"/>
  <c r="P50" i="27"/>
  <c r="P49" i="27"/>
  <c r="P48" i="27"/>
  <c r="P47" i="27"/>
  <c r="P46" i="27"/>
  <c r="P45" i="27"/>
  <c r="P44" i="27"/>
  <c r="P43" i="27"/>
  <c r="P42" i="27"/>
  <c r="P41" i="27"/>
  <c r="P40" i="27"/>
  <c r="P39" i="27"/>
  <c r="P38" i="27"/>
  <c r="P37" i="27"/>
  <c r="P36" i="27"/>
  <c r="P35" i="27"/>
  <c r="P34" i="27"/>
  <c r="P33" i="27"/>
  <c r="P32" i="27"/>
  <c r="P31" i="27"/>
  <c r="P30" i="27"/>
  <c r="P29" i="27"/>
  <c r="P28" i="27"/>
  <c r="P27" i="27"/>
  <c r="P26" i="27"/>
  <c r="P25" i="27"/>
  <c r="P24" i="27"/>
  <c r="P23" i="27"/>
  <c r="P22" i="27"/>
  <c r="P21" i="27"/>
  <c r="P20" i="27"/>
  <c r="P19" i="27"/>
  <c r="P18" i="27"/>
  <c r="P17" i="27"/>
  <c r="P16" i="27"/>
  <c r="P15" i="27"/>
  <c r="P14" i="27"/>
  <c r="P13" i="27"/>
  <c r="P12" i="27"/>
  <c r="P11" i="27"/>
  <c r="P10" i="27"/>
  <c r="P9" i="27"/>
  <c r="P8" i="27"/>
  <c r="P75" i="28"/>
  <c r="P74" i="28"/>
  <c r="P73" i="28"/>
  <c r="P72" i="28"/>
  <c r="P71" i="28"/>
  <c r="P70" i="28"/>
  <c r="P69" i="28"/>
  <c r="P68" i="28"/>
  <c r="P67" i="28"/>
  <c r="P66" i="28"/>
  <c r="P65" i="28"/>
  <c r="P64" i="28"/>
  <c r="P63" i="28"/>
  <c r="P62" i="28"/>
  <c r="P61" i="28"/>
  <c r="P60" i="28"/>
  <c r="P59" i="28"/>
  <c r="P58" i="28"/>
  <c r="P57" i="28"/>
  <c r="P56" i="28"/>
  <c r="P55" i="28"/>
  <c r="P54" i="28"/>
  <c r="P53" i="28"/>
  <c r="P52" i="28"/>
  <c r="P51" i="28"/>
  <c r="P50" i="28"/>
  <c r="P49" i="28"/>
  <c r="P48" i="28"/>
  <c r="P47" i="28"/>
  <c r="P46" i="28"/>
  <c r="P45" i="28"/>
  <c r="P44" i="28"/>
  <c r="P43" i="28"/>
  <c r="P42" i="28"/>
  <c r="P41" i="28"/>
  <c r="P40" i="28"/>
  <c r="P39" i="28"/>
  <c r="P38" i="28"/>
  <c r="P37" i="28"/>
  <c r="P36" i="28"/>
  <c r="P35" i="28"/>
  <c r="P34" i="28"/>
  <c r="P33" i="28"/>
  <c r="P32" i="28"/>
  <c r="P31" i="28"/>
  <c r="P30" i="28"/>
  <c r="P29" i="28"/>
  <c r="P28" i="28"/>
  <c r="P27" i="28"/>
  <c r="P26" i="28"/>
  <c r="P25" i="28"/>
  <c r="P24" i="28"/>
  <c r="P23" i="28"/>
  <c r="P22" i="28"/>
  <c r="P21" i="28"/>
  <c r="P20" i="28"/>
  <c r="P19" i="28"/>
  <c r="P18" i="28"/>
  <c r="P17" i="28"/>
  <c r="P16" i="28"/>
  <c r="P15" i="28"/>
  <c r="P14" i="28"/>
  <c r="P13" i="28"/>
  <c r="P12" i="28"/>
  <c r="P11" i="28"/>
  <c r="P10" i="28"/>
  <c r="P9" i="28"/>
  <c r="P8" i="28"/>
  <c r="P75" i="29"/>
  <c r="P74" i="29"/>
  <c r="P73" i="29"/>
  <c r="P72" i="29"/>
  <c r="P71" i="29"/>
  <c r="P70" i="29"/>
  <c r="P69" i="29"/>
  <c r="P68" i="29"/>
  <c r="P67" i="29"/>
  <c r="P66" i="29"/>
  <c r="P65" i="29"/>
  <c r="P64" i="29"/>
  <c r="P63" i="29"/>
  <c r="P62" i="29"/>
  <c r="P61" i="29"/>
  <c r="P60" i="29"/>
  <c r="P59" i="29"/>
  <c r="P58" i="29"/>
  <c r="P57" i="29"/>
  <c r="P56" i="29"/>
  <c r="P55" i="29"/>
  <c r="P54" i="29"/>
  <c r="P53" i="29"/>
  <c r="P52" i="29"/>
  <c r="P51" i="29"/>
  <c r="P50" i="29"/>
  <c r="P49" i="29"/>
  <c r="P48" i="29"/>
  <c r="P47" i="29"/>
  <c r="P46" i="29"/>
  <c r="P45" i="29"/>
  <c r="P44" i="29"/>
  <c r="P43" i="29"/>
  <c r="P42" i="29"/>
  <c r="P41" i="29"/>
  <c r="P40" i="29"/>
  <c r="P39" i="29"/>
  <c r="P38" i="29"/>
  <c r="P37" i="29"/>
  <c r="P36" i="29"/>
  <c r="P35" i="29"/>
  <c r="P34" i="29"/>
  <c r="P33" i="29"/>
  <c r="P32" i="29"/>
  <c r="P31" i="29"/>
  <c r="P30" i="29"/>
  <c r="P29" i="29"/>
  <c r="P28" i="29"/>
  <c r="P27" i="29"/>
  <c r="P26" i="29"/>
  <c r="P25" i="29"/>
  <c r="P24" i="29"/>
  <c r="P23" i="29"/>
  <c r="P22" i="29"/>
  <c r="P21" i="29"/>
  <c r="P20" i="29"/>
  <c r="P19" i="29"/>
  <c r="P18" i="29"/>
  <c r="P17" i="29"/>
  <c r="P16" i="29"/>
  <c r="P15" i="29"/>
  <c r="P14" i="29"/>
  <c r="P13" i="29"/>
  <c r="P12" i="29"/>
  <c r="P11" i="29"/>
  <c r="P10" i="29"/>
  <c r="P9" i="29"/>
  <c r="P8" i="29"/>
  <c r="P75" i="26"/>
  <c r="P74" i="26"/>
  <c r="P73" i="26"/>
  <c r="P72" i="26"/>
  <c r="P71" i="26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5" i="23"/>
  <c r="P74" i="23"/>
  <c r="P73" i="23"/>
  <c r="P72" i="23"/>
  <c r="P71" i="23"/>
  <c r="P70" i="23"/>
  <c r="P69" i="23"/>
  <c r="P68" i="23"/>
  <c r="P67" i="23"/>
  <c r="P66" i="23"/>
  <c r="P65" i="23"/>
  <c r="P64" i="23"/>
  <c r="P63" i="23"/>
  <c r="P62" i="23"/>
  <c r="P61" i="23"/>
  <c r="P60" i="23"/>
  <c r="P59" i="23"/>
  <c r="P58" i="23"/>
  <c r="P57" i="23"/>
  <c r="P56" i="23"/>
  <c r="P55" i="23"/>
  <c r="P54" i="23"/>
  <c r="P53" i="23"/>
  <c r="P52" i="23"/>
  <c r="P51" i="23"/>
  <c r="P50" i="23"/>
  <c r="P49" i="23"/>
  <c r="P48" i="23"/>
  <c r="P47" i="23"/>
  <c r="P46" i="23"/>
  <c r="P45" i="23"/>
  <c r="P44" i="23"/>
  <c r="P43" i="23"/>
  <c r="P42" i="23"/>
  <c r="P41" i="23"/>
  <c r="P40" i="23"/>
  <c r="P39" i="23"/>
  <c r="P38" i="23"/>
  <c r="P37" i="23"/>
  <c r="P36" i="23"/>
  <c r="P35" i="23"/>
  <c r="P34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5" i="25"/>
  <c r="P74" i="25"/>
  <c r="P73" i="25"/>
  <c r="P72" i="25"/>
  <c r="P71" i="25"/>
  <c r="P70" i="25"/>
  <c r="P69" i="25"/>
  <c r="P68" i="25"/>
  <c r="P67" i="25"/>
  <c r="P66" i="25"/>
  <c r="P65" i="25"/>
  <c r="P64" i="25"/>
  <c r="P63" i="25"/>
  <c r="P62" i="25"/>
  <c r="P61" i="25"/>
  <c r="P60" i="25"/>
  <c r="P59" i="25"/>
  <c r="P58" i="25"/>
  <c r="P57" i="25"/>
  <c r="P56" i="25"/>
  <c r="P55" i="25"/>
  <c r="P54" i="25"/>
  <c r="P53" i="25"/>
  <c r="P52" i="25"/>
  <c r="P51" i="25"/>
  <c r="P50" i="25"/>
  <c r="P49" i="25"/>
  <c r="P48" i="25"/>
  <c r="P47" i="25"/>
  <c r="P46" i="25"/>
  <c r="P45" i="25"/>
  <c r="P44" i="25"/>
  <c r="P43" i="25"/>
  <c r="P42" i="25"/>
  <c r="P41" i="25"/>
  <c r="P40" i="25"/>
  <c r="P39" i="25"/>
  <c r="P38" i="25"/>
  <c r="P37" i="25"/>
  <c r="P36" i="25"/>
  <c r="P35" i="25"/>
  <c r="P34" i="25"/>
  <c r="P33" i="25"/>
  <c r="P32" i="25"/>
  <c r="P31" i="25"/>
  <c r="P30" i="25"/>
  <c r="P29" i="25"/>
  <c r="P28" i="25"/>
  <c r="P27" i="25"/>
  <c r="P26" i="25"/>
  <c r="P25" i="25"/>
  <c r="P24" i="25"/>
  <c r="P23" i="25"/>
  <c r="P22" i="25"/>
  <c r="P21" i="25"/>
  <c r="P20" i="25"/>
  <c r="P19" i="25"/>
  <c r="P18" i="25"/>
  <c r="P17" i="25"/>
  <c r="P16" i="25"/>
  <c r="P15" i="25"/>
  <c r="P14" i="25"/>
  <c r="P13" i="25"/>
  <c r="P12" i="25"/>
  <c r="P11" i="25"/>
  <c r="P10" i="25"/>
  <c r="P9" i="25"/>
  <c r="P8" i="25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5" i="20"/>
  <c r="P74" i="20"/>
  <c r="P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5" i="22"/>
  <c r="D75" i="33" s="1"/>
  <c r="P74" i="22"/>
  <c r="P73" i="22"/>
  <c r="P72" i="22"/>
  <c r="P71" i="22"/>
  <c r="D71" i="33" s="1"/>
  <c r="P70" i="22"/>
  <c r="P69" i="22"/>
  <c r="P68" i="22"/>
  <c r="P67" i="22"/>
  <c r="D67" i="33" s="1"/>
  <c r="P66" i="22"/>
  <c r="P65" i="22"/>
  <c r="P64" i="22"/>
  <c r="P63" i="22"/>
  <c r="D63" i="33" s="1"/>
  <c r="P62" i="22"/>
  <c r="P61" i="22"/>
  <c r="P60" i="22"/>
  <c r="D60" i="33" s="1"/>
  <c r="P59" i="22"/>
  <c r="D59" i="33" s="1"/>
  <c r="P58" i="22"/>
  <c r="P57" i="22"/>
  <c r="D57" i="33" s="1"/>
  <c r="P56" i="22"/>
  <c r="P55" i="22"/>
  <c r="D55" i="33" s="1"/>
  <c r="P54" i="22"/>
  <c r="P53" i="22"/>
  <c r="P52" i="22"/>
  <c r="P51" i="22"/>
  <c r="D51" i="33" s="1"/>
  <c r="P50" i="22"/>
  <c r="D50" i="33" s="1"/>
  <c r="P49" i="22"/>
  <c r="D49" i="33" s="1"/>
  <c r="P48" i="22"/>
  <c r="P47" i="22"/>
  <c r="D47" i="33" s="1"/>
  <c r="P46" i="22"/>
  <c r="P45" i="22"/>
  <c r="P44" i="22"/>
  <c r="P43" i="22"/>
  <c r="D43" i="33" s="1"/>
  <c r="P42" i="22"/>
  <c r="P41" i="22"/>
  <c r="P40" i="22"/>
  <c r="P39" i="22"/>
  <c r="D39" i="33" s="1"/>
  <c r="P38" i="22"/>
  <c r="P37" i="22"/>
  <c r="P36" i="22"/>
  <c r="D36" i="33" s="1"/>
  <c r="P35" i="22"/>
  <c r="D35" i="33" s="1"/>
  <c r="P34" i="22"/>
  <c r="P33" i="22"/>
  <c r="P32" i="22"/>
  <c r="P31" i="22"/>
  <c r="D31" i="33" s="1"/>
  <c r="P30" i="22"/>
  <c r="P29" i="22"/>
  <c r="P28" i="22"/>
  <c r="P27" i="22"/>
  <c r="D27" i="33" s="1"/>
  <c r="P26" i="22"/>
  <c r="P25" i="22"/>
  <c r="D25" i="33" s="1"/>
  <c r="P24" i="22"/>
  <c r="P23" i="22"/>
  <c r="D23" i="33" s="1"/>
  <c r="P22" i="22"/>
  <c r="P21" i="22"/>
  <c r="P20" i="22"/>
  <c r="D20" i="33" s="1"/>
  <c r="P19" i="22"/>
  <c r="D19" i="33" s="1"/>
  <c r="P18" i="22"/>
  <c r="P17" i="22"/>
  <c r="D17" i="33" s="1"/>
  <c r="P16" i="22"/>
  <c r="P15" i="22"/>
  <c r="D15" i="33" s="1"/>
  <c r="P14" i="22"/>
  <c r="P13" i="22"/>
  <c r="P12" i="22"/>
  <c r="P11" i="22"/>
  <c r="D11" i="33" s="1"/>
  <c r="P10" i="22"/>
  <c r="P9" i="22"/>
  <c r="P8" i="22"/>
  <c r="D8" i="33" s="1"/>
  <c r="B8" i="30"/>
  <c r="H77" i="22"/>
  <c r="H68" i="33"/>
  <c r="A69" i="31"/>
  <c r="A70" i="31" s="1"/>
  <c r="A71" i="31" s="1"/>
  <c r="A72" i="31" s="1"/>
  <c r="A73" i="31" s="1"/>
  <c r="A74" i="31" s="1"/>
  <c r="A75" i="31" s="1"/>
  <c r="A69" i="28"/>
  <c r="A70" i="28" s="1"/>
  <c r="A71" i="28" s="1"/>
  <c r="A72" i="28" s="1"/>
  <c r="A73" i="28" s="1"/>
  <c r="A74" i="28" s="1"/>
  <c r="A75" i="28" s="1"/>
  <c r="A69" i="23"/>
  <c r="A70" i="23" s="1"/>
  <c r="A71" i="23" s="1"/>
  <c r="A72" i="23" s="1"/>
  <c r="A73" i="23" s="1"/>
  <c r="A74" i="23" s="1"/>
  <c r="A75" i="23" s="1"/>
  <c r="A70" i="21"/>
  <c r="A71" i="21" s="1"/>
  <c r="A72" i="21" s="1"/>
  <c r="A73" i="21" s="1"/>
  <c r="A74" i="21" s="1"/>
  <c r="A75" i="21" s="1"/>
  <c r="A70" i="20"/>
  <c r="A71" i="20" s="1"/>
  <c r="A72" i="20" s="1"/>
  <c r="A73" i="20" s="1"/>
  <c r="A74" i="20" s="1"/>
  <c r="A75" i="20" s="1"/>
  <c r="H69" i="33"/>
  <c r="N75" i="33"/>
  <c r="M75" i="33"/>
  <c r="L75" i="33"/>
  <c r="K75" i="33"/>
  <c r="J75" i="33"/>
  <c r="I75" i="33"/>
  <c r="H75" i="33"/>
  <c r="N74" i="33"/>
  <c r="M74" i="33"/>
  <c r="L74" i="33"/>
  <c r="K74" i="33"/>
  <c r="J74" i="33"/>
  <c r="I74" i="33"/>
  <c r="H74" i="33"/>
  <c r="N73" i="33"/>
  <c r="M73" i="33"/>
  <c r="L73" i="33"/>
  <c r="K73" i="33"/>
  <c r="J73" i="33"/>
  <c r="I73" i="33"/>
  <c r="H73" i="33"/>
  <c r="N72" i="33"/>
  <c r="M72" i="33"/>
  <c r="L72" i="33"/>
  <c r="K72" i="33"/>
  <c r="J72" i="33"/>
  <c r="I72" i="33"/>
  <c r="H72" i="33"/>
  <c r="N71" i="33"/>
  <c r="M71" i="33"/>
  <c r="L71" i="33"/>
  <c r="K71" i="33"/>
  <c r="J71" i="33"/>
  <c r="I71" i="33"/>
  <c r="H71" i="33"/>
  <c r="N70" i="33"/>
  <c r="M70" i="33"/>
  <c r="L70" i="33"/>
  <c r="K70" i="33"/>
  <c r="J70" i="33"/>
  <c r="I70" i="33"/>
  <c r="H70" i="33"/>
  <c r="N69" i="33"/>
  <c r="M69" i="33"/>
  <c r="L69" i="33"/>
  <c r="K69" i="33"/>
  <c r="J69" i="33"/>
  <c r="I69" i="33"/>
  <c r="N68" i="33"/>
  <c r="M68" i="33"/>
  <c r="L68" i="33"/>
  <c r="K68" i="33"/>
  <c r="J68" i="33"/>
  <c r="I68" i="33"/>
  <c r="N67" i="33"/>
  <c r="M67" i="33"/>
  <c r="L67" i="33"/>
  <c r="K67" i="33"/>
  <c r="J67" i="33"/>
  <c r="I67" i="33"/>
  <c r="H67" i="33"/>
  <c r="N66" i="33"/>
  <c r="M66" i="33"/>
  <c r="L66" i="33"/>
  <c r="K66" i="33"/>
  <c r="J66" i="33"/>
  <c r="I66" i="33"/>
  <c r="H66" i="33"/>
  <c r="N65" i="33"/>
  <c r="M65" i="33"/>
  <c r="L65" i="33"/>
  <c r="K65" i="33"/>
  <c r="J65" i="33"/>
  <c r="I65" i="33"/>
  <c r="H65" i="33"/>
  <c r="N64" i="33"/>
  <c r="M64" i="33"/>
  <c r="L64" i="33"/>
  <c r="K64" i="33"/>
  <c r="J64" i="33"/>
  <c r="I64" i="33"/>
  <c r="H64" i="33"/>
  <c r="N63" i="33"/>
  <c r="M63" i="33"/>
  <c r="L63" i="33"/>
  <c r="K63" i="33"/>
  <c r="J63" i="33"/>
  <c r="I63" i="33"/>
  <c r="H63" i="33"/>
  <c r="N62" i="33"/>
  <c r="M62" i="33"/>
  <c r="L62" i="33"/>
  <c r="K62" i="33"/>
  <c r="J62" i="33"/>
  <c r="I62" i="33"/>
  <c r="H62" i="33"/>
  <c r="N61" i="33"/>
  <c r="M61" i="33"/>
  <c r="L61" i="33"/>
  <c r="K61" i="33"/>
  <c r="J61" i="33"/>
  <c r="I61" i="33"/>
  <c r="H61" i="33"/>
  <c r="N60" i="33"/>
  <c r="M60" i="33"/>
  <c r="L60" i="33"/>
  <c r="K60" i="33"/>
  <c r="J60" i="33"/>
  <c r="I60" i="33"/>
  <c r="H60" i="33"/>
  <c r="N59" i="33"/>
  <c r="M59" i="33"/>
  <c r="L59" i="33"/>
  <c r="K59" i="33"/>
  <c r="J59" i="33"/>
  <c r="I59" i="33"/>
  <c r="H59" i="33"/>
  <c r="N58" i="33"/>
  <c r="M58" i="33"/>
  <c r="L58" i="33"/>
  <c r="K58" i="33"/>
  <c r="J58" i="33"/>
  <c r="I58" i="33"/>
  <c r="H58" i="33"/>
  <c r="N57" i="33"/>
  <c r="M57" i="33"/>
  <c r="L57" i="33"/>
  <c r="K57" i="33"/>
  <c r="J57" i="33"/>
  <c r="I57" i="33"/>
  <c r="H57" i="33"/>
  <c r="N56" i="33"/>
  <c r="M56" i="33"/>
  <c r="L56" i="33"/>
  <c r="K56" i="33"/>
  <c r="J56" i="33"/>
  <c r="I56" i="33"/>
  <c r="H56" i="33"/>
  <c r="N55" i="33"/>
  <c r="M55" i="33"/>
  <c r="L55" i="33"/>
  <c r="K55" i="33"/>
  <c r="J55" i="33"/>
  <c r="I55" i="33"/>
  <c r="H55" i="33"/>
  <c r="N54" i="33"/>
  <c r="M54" i="33"/>
  <c r="L54" i="33"/>
  <c r="K54" i="33"/>
  <c r="J54" i="33"/>
  <c r="I54" i="33"/>
  <c r="H54" i="33"/>
  <c r="N53" i="33"/>
  <c r="M53" i="33"/>
  <c r="L53" i="33"/>
  <c r="K53" i="33"/>
  <c r="J53" i="33"/>
  <c r="I53" i="33"/>
  <c r="H53" i="33"/>
  <c r="N52" i="33"/>
  <c r="M52" i="33"/>
  <c r="L52" i="33"/>
  <c r="K52" i="33"/>
  <c r="J52" i="33"/>
  <c r="I52" i="33"/>
  <c r="H52" i="33"/>
  <c r="N51" i="33"/>
  <c r="M51" i="33"/>
  <c r="L51" i="33"/>
  <c r="K51" i="33"/>
  <c r="J51" i="33"/>
  <c r="I51" i="33"/>
  <c r="H51" i="33"/>
  <c r="N50" i="33"/>
  <c r="M50" i="33"/>
  <c r="L50" i="33"/>
  <c r="K50" i="33"/>
  <c r="J50" i="33"/>
  <c r="I50" i="33"/>
  <c r="H50" i="33"/>
  <c r="N49" i="33"/>
  <c r="M49" i="33"/>
  <c r="L49" i="33"/>
  <c r="K49" i="33"/>
  <c r="J49" i="33"/>
  <c r="I49" i="33"/>
  <c r="H49" i="33"/>
  <c r="N48" i="33"/>
  <c r="M48" i="33"/>
  <c r="L48" i="33"/>
  <c r="K48" i="33"/>
  <c r="J48" i="33"/>
  <c r="I48" i="33"/>
  <c r="H48" i="33"/>
  <c r="N47" i="33"/>
  <c r="M47" i="33"/>
  <c r="L47" i="33"/>
  <c r="K47" i="33"/>
  <c r="J47" i="33"/>
  <c r="I47" i="33"/>
  <c r="H47" i="33"/>
  <c r="N46" i="33"/>
  <c r="M46" i="33"/>
  <c r="L46" i="33"/>
  <c r="K46" i="33"/>
  <c r="J46" i="33"/>
  <c r="I46" i="33"/>
  <c r="H46" i="33"/>
  <c r="N45" i="33"/>
  <c r="M45" i="33"/>
  <c r="L45" i="33"/>
  <c r="K45" i="33"/>
  <c r="J45" i="33"/>
  <c r="I45" i="33"/>
  <c r="H45" i="33"/>
  <c r="N44" i="33"/>
  <c r="M44" i="33"/>
  <c r="L44" i="33"/>
  <c r="K44" i="33"/>
  <c r="J44" i="33"/>
  <c r="I44" i="33"/>
  <c r="H44" i="33"/>
  <c r="N43" i="33"/>
  <c r="M43" i="33"/>
  <c r="L43" i="33"/>
  <c r="K43" i="33"/>
  <c r="J43" i="33"/>
  <c r="I43" i="33"/>
  <c r="H43" i="33"/>
  <c r="N42" i="33"/>
  <c r="M42" i="33"/>
  <c r="L42" i="33"/>
  <c r="K42" i="33"/>
  <c r="J42" i="33"/>
  <c r="I42" i="33"/>
  <c r="H42" i="33"/>
  <c r="N41" i="33"/>
  <c r="M41" i="33"/>
  <c r="L41" i="33"/>
  <c r="K41" i="33"/>
  <c r="J41" i="33"/>
  <c r="I41" i="33"/>
  <c r="H41" i="33"/>
  <c r="N40" i="33"/>
  <c r="M40" i="33"/>
  <c r="L40" i="33"/>
  <c r="K40" i="33"/>
  <c r="J40" i="33"/>
  <c r="I40" i="33"/>
  <c r="H40" i="33"/>
  <c r="N39" i="33"/>
  <c r="M39" i="33"/>
  <c r="L39" i="33"/>
  <c r="K39" i="33"/>
  <c r="J39" i="33"/>
  <c r="I39" i="33"/>
  <c r="H39" i="33"/>
  <c r="N38" i="33"/>
  <c r="M38" i="33"/>
  <c r="L38" i="33"/>
  <c r="K38" i="33"/>
  <c r="J38" i="33"/>
  <c r="I38" i="33"/>
  <c r="H38" i="33"/>
  <c r="N37" i="33"/>
  <c r="M37" i="33"/>
  <c r="L37" i="33"/>
  <c r="K37" i="33"/>
  <c r="J37" i="33"/>
  <c r="I37" i="33"/>
  <c r="H37" i="33"/>
  <c r="N36" i="33"/>
  <c r="M36" i="33"/>
  <c r="L36" i="33"/>
  <c r="K36" i="33"/>
  <c r="J36" i="33"/>
  <c r="I36" i="33"/>
  <c r="H36" i="33"/>
  <c r="N35" i="33"/>
  <c r="M35" i="33"/>
  <c r="L35" i="33"/>
  <c r="K35" i="33"/>
  <c r="J35" i="33"/>
  <c r="I35" i="33"/>
  <c r="H35" i="33"/>
  <c r="N34" i="33"/>
  <c r="M34" i="33"/>
  <c r="L34" i="33"/>
  <c r="K34" i="33"/>
  <c r="J34" i="33"/>
  <c r="I34" i="33"/>
  <c r="H34" i="33"/>
  <c r="N33" i="33"/>
  <c r="M33" i="33"/>
  <c r="L33" i="33"/>
  <c r="K33" i="33"/>
  <c r="J33" i="33"/>
  <c r="I33" i="33"/>
  <c r="H33" i="33"/>
  <c r="N32" i="33"/>
  <c r="M32" i="33"/>
  <c r="L32" i="33"/>
  <c r="K32" i="33"/>
  <c r="J32" i="33"/>
  <c r="I32" i="33"/>
  <c r="H32" i="33"/>
  <c r="N31" i="33"/>
  <c r="M31" i="33"/>
  <c r="L31" i="33"/>
  <c r="K31" i="33"/>
  <c r="J31" i="33"/>
  <c r="I31" i="33"/>
  <c r="H31" i="33"/>
  <c r="N30" i="33"/>
  <c r="M30" i="33"/>
  <c r="L30" i="33"/>
  <c r="K30" i="33"/>
  <c r="J30" i="33"/>
  <c r="I30" i="33"/>
  <c r="H30" i="33"/>
  <c r="N29" i="33"/>
  <c r="M29" i="33"/>
  <c r="L29" i="33"/>
  <c r="K29" i="33"/>
  <c r="J29" i="33"/>
  <c r="I29" i="33"/>
  <c r="H29" i="33"/>
  <c r="N28" i="33"/>
  <c r="M28" i="33"/>
  <c r="L28" i="33"/>
  <c r="K28" i="33"/>
  <c r="J28" i="33"/>
  <c r="I28" i="33"/>
  <c r="H28" i="33"/>
  <c r="N27" i="33"/>
  <c r="M27" i="33"/>
  <c r="L27" i="33"/>
  <c r="K27" i="33"/>
  <c r="J27" i="33"/>
  <c r="I27" i="33"/>
  <c r="H27" i="33"/>
  <c r="N26" i="33"/>
  <c r="M26" i="33"/>
  <c r="L26" i="33"/>
  <c r="K26" i="33"/>
  <c r="J26" i="33"/>
  <c r="I26" i="33"/>
  <c r="H26" i="33"/>
  <c r="N25" i="33"/>
  <c r="M25" i="33"/>
  <c r="L25" i="33"/>
  <c r="K25" i="33"/>
  <c r="J25" i="33"/>
  <c r="I25" i="33"/>
  <c r="H25" i="33"/>
  <c r="N24" i="33"/>
  <c r="M24" i="33"/>
  <c r="L24" i="33"/>
  <c r="K24" i="33"/>
  <c r="J24" i="33"/>
  <c r="I24" i="33"/>
  <c r="H24" i="33"/>
  <c r="N23" i="33"/>
  <c r="M23" i="33"/>
  <c r="L23" i="33"/>
  <c r="K23" i="33"/>
  <c r="J23" i="33"/>
  <c r="I23" i="33"/>
  <c r="H23" i="33"/>
  <c r="N22" i="33"/>
  <c r="M22" i="33"/>
  <c r="L22" i="33"/>
  <c r="K22" i="33"/>
  <c r="J22" i="33"/>
  <c r="I22" i="33"/>
  <c r="H22" i="33"/>
  <c r="N21" i="33"/>
  <c r="M21" i="33"/>
  <c r="L21" i="33"/>
  <c r="K21" i="33"/>
  <c r="J21" i="33"/>
  <c r="I21" i="33"/>
  <c r="H21" i="33"/>
  <c r="N20" i="33"/>
  <c r="M20" i="33"/>
  <c r="L20" i="33"/>
  <c r="K20" i="33"/>
  <c r="J20" i="33"/>
  <c r="I20" i="33"/>
  <c r="H20" i="33"/>
  <c r="N19" i="33"/>
  <c r="M19" i="33"/>
  <c r="L19" i="33"/>
  <c r="K19" i="33"/>
  <c r="J19" i="33"/>
  <c r="I19" i="33"/>
  <c r="H19" i="33"/>
  <c r="N18" i="33"/>
  <c r="M18" i="33"/>
  <c r="L18" i="33"/>
  <c r="K18" i="33"/>
  <c r="J18" i="33"/>
  <c r="I18" i="33"/>
  <c r="H18" i="33"/>
  <c r="N17" i="33"/>
  <c r="M17" i="33"/>
  <c r="L17" i="33"/>
  <c r="K17" i="33"/>
  <c r="J17" i="33"/>
  <c r="I17" i="33"/>
  <c r="H17" i="33"/>
  <c r="N16" i="33"/>
  <c r="M16" i="33"/>
  <c r="L16" i="33"/>
  <c r="K16" i="33"/>
  <c r="J16" i="33"/>
  <c r="I16" i="33"/>
  <c r="H16" i="33"/>
  <c r="N15" i="33"/>
  <c r="M15" i="33"/>
  <c r="L15" i="33"/>
  <c r="K15" i="33"/>
  <c r="J15" i="33"/>
  <c r="I15" i="33"/>
  <c r="H15" i="33"/>
  <c r="N14" i="33"/>
  <c r="M14" i="33"/>
  <c r="L14" i="33"/>
  <c r="K14" i="33"/>
  <c r="J14" i="33"/>
  <c r="I14" i="33"/>
  <c r="H14" i="33"/>
  <c r="N13" i="33"/>
  <c r="M13" i="33"/>
  <c r="L13" i="33"/>
  <c r="K13" i="33"/>
  <c r="J13" i="33"/>
  <c r="I13" i="33"/>
  <c r="H13" i="33"/>
  <c r="N12" i="33"/>
  <c r="M12" i="33"/>
  <c r="L12" i="33"/>
  <c r="K12" i="33"/>
  <c r="J12" i="33"/>
  <c r="I12" i="33"/>
  <c r="H12" i="33"/>
  <c r="N11" i="33"/>
  <c r="M11" i="33"/>
  <c r="L11" i="33"/>
  <c r="K11" i="33"/>
  <c r="J11" i="33"/>
  <c r="I11" i="33"/>
  <c r="H11" i="33"/>
  <c r="N10" i="33"/>
  <c r="M10" i="33"/>
  <c r="L10" i="33"/>
  <c r="K10" i="33"/>
  <c r="J10" i="33"/>
  <c r="I10" i="33"/>
  <c r="H10" i="33"/>
  <c r="N9" i="33"/>
  <c r="M9" i="33"/>
  <c r="L9" i="33"/>
  <c r="K9" i="33"/>
  <c r="J9" i="33"/>
  <c r="I9" i="33"/>
  <c r="H9" i="33"/>
  <c r="N8" i="33"/>
  <c r="M8" i="33"/>
  <c r="L8" i="33"/>
  <c r="K8" i="33"/>
  <c r="J8" i="33"/>
  <c r="D72" i="33"/>
  <c r="D64" i="33"/>
  <c r="D56" i="33"/>
  <c r="D52" i="33"/>
  <c r="D48" i="33"/>
  <c r="D44" i="33"/>
  <c r="D40" i="33"/>
  <c r="D32" i="33"/>
  <c r="D28" i="33"/>
  <c r="D24" i="33"/>
  <c r="D16" i="33"/>
  <c r="D12" i="33"/>
  <c r="B9" i="31"/>
  <c r="B9" i="29"/>
  <c r="B9" i="25"/>
  <c r="B178" i="31"/>
  <c r="B179" i="31" s="1"/>
  <c r="L177" i="31"/>
  <c r="G177" i="31"/>
  <c r="F177" i="31"/>
  <c r="E177" i="31"/>
  <c r="D177" i="31"/>
  <c r="D81" i="31"/>
  <c r="D85" i="31" s="1"/>
  <c r="D79" i="31"/>
  <c r="N77" i="31"/>
  <c r="M77" i="31"/>
  <c r="L77" i="31"/>
  <c r="K77" i="31"/>
  <c r="J77" i="31"/>
  <c r="I77" i="31"/>
  <c r="H77" i="31"/>
  <c r="F77" i="31"/>
  <c r="E77" i="31"/>
  <c r="D76" i="31"/>
  <c r="C72" i="31"/>
  <c r="C71" i="31"/>
  <c r="C70" i="31"/>
  <c r="C69" i="31"/>
  <c r="C68" i="31"/>
  <c r="C67" i="31"/>
  <c r="C66" i="31"/>
  <c r="C65" i="31"/>
  <c r="C64" i="31"/>
  <c r="C63" i="31"/>
  <c r="A63" i="31"/>
  <c r="A64" i="31" s="1"/>
  <c r="A65" i="31" s="1"/>
  <c r="A66" i="31" s="1"/>
  <c r="A67" i="31" s="1"/>
  <c r="A68" i="31" s="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B8" i="31"/>
  <c r="P7" i="31"/>
  <c r="F3" i="31"/>
  <c r="F178" i="30"/>
  <c r="K178" i="30" s="1"/>
  <c r="B178" i="30"/>
  <c r="B179" i="30" s="1"/>
  <c r="L177" i="30"/>
  <c r="G177" i="30"/>
  <c r="F177" i="30"/>
  <c r="E177" i="30"/>
  <c r="D177" i="30"/>
  <c r="D81" i="30"/>
  <c r="D85" i="30" s="1"/>
  <c r="D79" i="30"/>
  <c r="N77" i="30"/>
  <c r="M77" i="30"/>
  <c r="L77" i="30"/>
  <c r="K77" i="30"/>
  <c r="J77" i="30"/>
  <c r="I77" i="30"/>
  <c r="H77" i="30"/>
  <c r="F77" i="30"/>
  <c r="E77" i="30"/>
  <c r="D76" i="30"/>
  <c r="C72" i="30"/>
  <c r="C71" i="30"/>
  <c r="C70" i="30"/>
  <c r="C69" i="30"/>
  <c r="C68" i="30"/>
  <c r="C67" i="30"/>
  <c r="C66" i="30"/>
  <c r="C65" i="30"/>
  <c r="C64" i="30"/>
  <c r="C63" i="30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A75" i="30" s="1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P7" i="30"/>
  <c r="F3" i="30"/>
  <c r="B178" i="27"/>
  <c r="B179" i="27" s="1"/>
  <c r="L177" i="27"/>
  <c r="G177" i="27"/>
  <c r="F177" i="27"/>
  <c r="E177" i="27"/>
  <c r="D177" i="27"/>
  <c r="D81" i="27"/>
  <c r="D85" i="27" s="1"/>
  <c r="D79" i="27"/>
  <c r="N77" i="27"/>
  <c r="M77" i="27"/>
  <c r="L77" i="27"/>
  <c r="K77" i="27"/>
  <c r="J77" i="27"/>
  <c r="I77" i="27"/>
  <c r="H77" i="27"/>
  <c r="F77" i="27"/>
  <c r="E77" i="27"/>
  <c r="O77" i="27" s="1"/>
  <c r="D76" i="27"/>
  <c r="C72" i="27"/>
  <c r="C71" i="27"/>
  <c r="C70" i="27"/>
  <c r="C69" i="27"/>
  <c r="C68" i="27"/>
  <c r="C67" i="27"/>
  <c r="C66" i="27"/>
  <c r="C65" i="27"/>
  <c r="C64" i="27"/>
  <c r="C63" i="27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75" i="27" s="1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B8" i="27"/>
  <c r="P7" i="27"/>
  <c r="F3" i="27"/>
  <c r="B178" i="28"/>
  <c r="B179" i="28" s="1"/>
  <c r="L177" i="28"/>
  <c r="G177" i="28"/>
  <c r="F177" i="28"/>
  <c r="E177" i="28"/>
  <c r="D177" i="28"/>
  <c r="D81" i="28"/>
  <c r="D85" i="28" s="1"/>
  <c r="D79" i="28"/>
  <c r="N77" i="28"/>
  <c r="M77" i="28"/>
  <c r="L77" i="28"/>
  <c r="K77" i="28"/>
  <c r="J77" i="28"/>
  <c r="I77" i="28"/>
  <c r="H77" i="28"/>
  <c r="F77" i="28"/>
  <c r="E77" i="28"/>
  <c r="D76" i="28"/>
  <c r="C72" i="28"/>
  <c r="C71" i="28"/>
  <c r="C70" i="28"/>
  <c r="C69" i="28"/>
  <c r="C68" i="28"/>
  <c r="C67" i="28"/>
  <c r="C66" i="28"/>
  <c r="C65" i="28"/>
  <c r="C64" i="28"/>
  <c r="C63" i="28"/>
  <c r="A63" i="28"/>
  <c r="A64" i="28" s="1"/>
  <c r="A65" i="28" s="1"/>
  <c r="A66" i="28" s="1"/>
  <c r="A67" i="28" s="1"/>
  <c r="A68" i="28" s="1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B8" i="28"/>
  <c r="P7" i="28"/>
  <c r="F3" i="28"/>
  <c r="B178" i="29"/>
  <c r="B179" i="29" s="1"/>
  <c r="L177" i="29"/>
  <c r="G177" i="29"/>
  <c r="F177" i="29"/>
  <c r="E177" i="29"/>
  <c r="D177" i="29"/>
  <c r="D81" i="29"/>
  <c r="D85" i="29" s="1"/>
  <c r="D79" i="29"/>
  <c r="N77" i="29"/>
  <c r="M77" i="29"/>
  <c r="L77" i="29"/>
  <c r="K77" i="29"/>
  <c r="J77" i="29"/>
  <c r="I77" i="29"/>
  <c r="H77" i="29"/>
  <c r="F77" i="29"/>
  <c r="E77" i="29"/>
  <c r="D76" i="29"/>
  <c r="C72" i="29"/>
  <c r="C71" i="29"/>
  <c r="C70" i="29"/>
  <c r="C69" i="29"/>
  <c r="C68" i="29"/>
  <c r="C67" i="29"/>
  <c r="C66" i="29"/>
  <c r="C65" i="29"/>
  <c r="C64" i="29"/>
  <c r="C63" i="29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74" i="29" s="1"/>
  <c r="A75" i="29" s="1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B8" i="29"/>
  <c r="P7" i="29"/>
  <c r="F3" i="29"/>
  <c r="B178" i="26"/>
  <c r="B179" i="26" s="1"/>
  <c r="L177" i="26"/>
  <c r="K177" i="26"/>
  <c r="G177" i="26"/>
  <c r="F177" i="26"/>
  <c r="E177" i="26"/>
  <c r="D177" i="26"/>
  <c r="D81" i="26"/>
  <c r="D85" i="26" s="1"/>
  <c r="D79" i="26"/>
  <c r="N77" i="26"/>
  <c r="M77" i="26"/>
  <c r="L77" i="26"/>
  <c r="K77" i="26"/>
  <c r="J77" i="26"/>
  <c r="I77" i="26"/>
  <c r="H77" i="26"/>
  <c r="F77" i="26"/>
  <c r="E77" i="26"/>
  <c r="D84" i="26" s="1"/>
  <c r="D76" i="26"/>
  <c r="C72" i="26"/>
  <c r="C71" i="26"/>
  <c r="C70" i="26"/>
  <c r="C69" i="26"/>
  <c r="C68" i="26"/>
  <c r="C67" i="26"/>
  <c r="C66" i="26"/>
  <c r="C65" i="26"/>
  <c r="C64" i="26"/>
  <c r="C63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B8" i="26"/>
  <c r="P7" i="26"/>
  <c r="F3" i="26"/>
  <c r="F178" i="23"/>
  <c r="K178" i="23" s="1"/>
  <c r="B178" i="23"/>
  <c r="B179" i="23" s="1"/>
  <c r="L177" i="23"/>
  <c r="G177" i="23"/>
  <c r="F177" i="23"/>
  <c r="E177" i="23"/>
  <c r="D177" i="23"/>
  <c r="D81" i="23"/>
  <c r="D85" i="23" s="1"/>
  <c r="D79" i="23"/>
  <c r="N77" i="23"/>
  <c r="M77" i="23"/>
  <c r="L77" i="23"/>
  <c r="K77" i="23"/>
  <c r="J77" i="23"/>
  <c r="I77" i="23"/>
  <c r="H77" i="23"/>
  <c r="F77" i="23"/>
  <c r="E77" i="23"/>
  <c r="D76" i="23"/>
  <c r="C72" i="23"/>
  <c r="C71" i="23"/>
  <c r="C70" i="23"/>
  <c r="C69" i="23"/>
  <c r="C68" i="23"/>
  <c r="C67" i="23"/>
  <c r="C66" i="23"/>
  <c r="C65" i="23"/>
  <c r="C64" i="23"/>
  <c r="C63" i="23"/>
  <c r="A63" i="23"/>
  <c r="A64" i="23" s="1"/>
  <c r="A65" i="23" s="1"/>
  <c r="A66" i="23" s="1"/>
  <c r="A67" i="23" s="1"/>
  <c r="A68" i="23" s="1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B8" i="23"/>
  <c r="P7" i="23"/>
  <c r="F3" i="23"/>
  <c r="B178" i="24"/>
  <c r="B179" i="24" s="1"/>
  <c r="L177" i="24"/>
  <c r="G177" i="24"/>
  <c r="F177" i="24"/>
  <c r="E177" i="24"/>
  <c r="D177" i="24"/>
  <c r="D81" i="24"/>
  <c r="D85" i="24" s="1"/>
  <c r="D79" i="24"/>
  <c r="N77" i="24"/>
  <c r="M77" i="24"/>
  <c r="L77" i="24"/>
  <c r="K77" i="24"/>
  <c r="J77" i="24"/>
  <c r="I77" i="24"/>
  <c r="H77" i="24"/>
  <c r="F77" i="24"/>
  <c r="E77" i="24"/>
  <c r="D76" i="24"/>
  <c r="C72" i="24"/>
  <c r="C71" i="24"/>
  <c r="C70" i="24"/>
  <c r="C69" i="24"/>
  <c r="C68" i="24"/>
  <c r="C67" i="24"/>
  <c r="C66" i="24"/>
  <c r="C65" i="24"/>
  <c r="C64" i="24"/>
  <c r="C63" i="24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A75" i="24" s="1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B8" i="24"/>
  <c r="P7" i="24"/>
  <c r="F3" i="24"/>
  <c r="B178" i="25"/>
  <c r="B179" i="25" s="1"/>
  <c r="L177" i="25"/>
  <c r="G177" i="25"/>
  <c r="F177" i="25"/>
  <c r="E177" i="25"/>
  <c r="D177" i="25"/>
  <c r="D81" i="25"/>
  <c r="D85" i="25" s="1"/>
  <c r="D79" i="25"/>
  <c r="N77" i="25"/>
  <c r="M77" i="25"/>
  <c r="L77" i="25"/>
  <c r="K77" i="25"/>
  <c r="J77" i="25"/>
  <c r="I77" i="25"/>
  <c r="H77" i="25"/>
  <c r="F77" i="25"/>
  <c r="E77" i="25"/>
  <c r="D76" i="25"/>
  <c r="C72" i="25"/>
  <c r="C71" i="25"/>
  <c r="C70" i="25"/>
  <c r="C69" i="25"/>
  <c r="C68" i="25"/>
  <c r="C67" i="25"/>
  <c r="C66" i="25"/>
  <c r="C65" i="25"/>
  <c r="C64" i="25"/>
  <c r="C63" i="25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B8" i="25"/>
  <c r="P7" i="25"/>
  <c r="F3" i="25"/>
  <c r="B178" i="21"/>
  <c r="B179" i="21" s="1"/>
  <c r="L177" i="21"/>
  <c r="G177" i="21"/>
  <c r="F177" i="21"/>
  <c r="E177" i="21"/>
  <c r="D177" i="21"/>
  <c r="D81" i="21"/>
  <c r="D85" i="21" s="1"/>
  <c r="D79" i="21"/>
  <c r="N77" i="21"/>
  <c r="M77" i="21"/>
  <c r="L77" i="21"/>
  <c r="K77" i="21"/>
  <c r="J77" i="21"/>
  <c r="I77" i="21"/>
  <c r="H77" i="21"/>
  <c r="F77" i="21"/>
  <c r="E77" i="21"/>
  <c r="D76" i="21"/>
  <c r="C72" i="21"/>
  <c r="C71" i="21"/>
  <c r="C70" i="21"/>
  <c r="C69" i="21"/>
  <c r="C68" i="21"/>
  <c r="C67" i="21"/>
  <c r="C66" i="21"/>
  <c r="C65" i="21"/>
  <c r="C64" i="21"/>
  <c r="C63" i="21"/>
  <c r="A63" i="21"/>
  <c r="A64" i="21" s="1"/>
  <c r="A65" i="21" s="1"/>
  <c r="A66" i="21" s="1"/>
  <c r="A67" i="21" s="1"/>
  <c r="A68" i="21" s="1"/>
  <c r="A69" i="21" s="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B8" i="21"/>
  <c r="P7" i="21"/>
  <c r="F3" i="21"/>
  <c r="F178" i="20"/>
  <c r="K178" i="20" s="1"/>
  <c r="B178" i="20"/>
  <c r="B179" i="20" s="1"/>
  <c r="L177" i="20"/>
  <c r="G177" i="20"/>
  <c r="F177" i="20"/>
  <c r="E177" i="20"/>
  <c r="D177" i="20"/>
  <c r="N77" i="20"/>
  <c r="M77" i="20"/>
  <c r="L77" i="20"/>
  <c r="K77" i="20"/>
  <c r="J77" i="20"/>
  <c r="I77" i="20"/>
  <c r="H77" i="20"/>
  <c r="F77" i="20"/>
  <c r="E77" i="20"/>
  <c r="D84" i="20" s="1"/>
  <c r="D76" i="20"/>
  <c r="C72" i="20"/>
  <c r="C71" i="20"/>
  <c r="C70" i="20"/>
  <c r="C69" i="20"/>
  <c r="C68" i="20"/>
  <c r="C67" i="20"/>
  <c r="C66" i="20"/>
  <c r="C65" i="20"/>
  <c r="C64" i="20"/>
  <c r="C63" i="20"/>
  <c r="A63" i="20"/>
  <c r="A64" i="20" s="1"/>
  <c r="A65" i="20" s="1"/>
  <c r="A66" i="20" s="1"/>
  <c r="A67" i="20" s="1"/>
  <c r="A68" i="20" s="1"/>
  <c r="A69" i="20" s="1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B8" i="20"/>
  <c r="D81" i="20" s="1"/>
  <c r="P7" i="20"/>
  <c r="F3" i="20"/>
  <c r="C72" i="22"/>
  <c r="C71" i="22"/>
  <c r="C70" i="22"/>
  <c r="C69" i="22"/>
  <c r="C68" i="22"/>
  <c r="C67" i="22"/>
  <c r="C66" i="22"/>
  <c r="C65" i="22"/>
  <c r="C91" i="33"/>
  <c r="I8" i="33"/>
  <c r="M77" i="22"/>
  <c r="I77" i="22"/>
  <c r="D65" i="33" l="1"/>
  <c r="O77" i="24"/>
  <c r="O77" i="26"/>
  <c r="D66" i="33"/>
  <c r="D74" i="33"/>
  <c r="D80" i="21"/>
  <c r="O77" i="21"/>
  <c r="D78" i="25"/>
  <c r="F178" i="24"/>
  <c r="K178" i="24" s="1"/>
  <c r="D80" i="23"/>
  <c r="D78" i="26"/>
  <c r="D78" i="29"/>
  <c r="D78" i="30"/>
  <c r="D78" i="31"/>
  <c r="D73" i="33"/>
  <c r="O77" i="28"/>
  <c r="D70" i="33"/>
  <c r="O77" i="25"/>
  <c r="E178" i="24"/>
  <c r="O77" i="23"/>
  <c r="O77" i="29"/>
  <c r="O77" i="30"/>
  <c r="O77" i="31"/>
  <c r="D78" i="24"/>
  <c r="D80" i="29"/>
  <c r="D80" i="31"/>
  <c r="D80" i="24"/>
  <c r="D80" i="28"/>
  <c r="D78" i="27"/>
  <c r="D80" i="25"/>
  <c r="D78" i="28"/>
  <c r="D80" i="30"/>
  <c r="D78" i="21"/>
  <c r="D78" i="23"/>
  <c r="D80" i="27"/>
  <c r="D14" i="33"/>
  <c r="D26" i="33"/>
  <c r="D34" i="33"/>
  <c r="D46" i="33"/>
  <c r="D58" i="33"/>
  <c r="D38" i="33"/>
  <c r="D21" i="33"/>
  <c r="D37" i="33"/>
  <c r="D61" i="33"/>
  <c r="D10" i="33"/>
  <c r="D22" i="33"/>
  <c r="D30" i="33"/>
  <c r="D42" i="33"/>
  <c r="D54" i="33"/>
  <c r="D62" i="33"/>
  <c r="D18" i="33"/>
  <c r="D13" i="33"/>
  <c r="D29" i="33"/>
  <c r="D45" i="33"/>
  <c r="D53" i="33"/>
  <c r="D9" i="33"/>
  <c r="D33" i="33"/>
  <c r="D41" i="33"/>
  <c r="B9" i="26"/>
  <c r="B9" i="20"/>
  <c r="B9" i="23"/>
  <c r="B9" i="27"/>
  <c r="B9" i="21"/>
  <c r="B9" i="30"/>
  <c r="B10" i="29"/>
  <c r="B9" i="24"/>
  <c r="L178" i="30"/>
  <c r="E178" i="27"/>
  <c r="E178" i="29"/>
  <c r="L178" i="23"/>
  <c r="M77" i="33"/>
  <c r="I77" i="33"/>
  <c r="L178" i="27"/>
  <c r="F178" i="27"/>
  <c r="K178" i="27" s="1"/>
  <c r="E178" i="25"/>
  <c r="L178" i="20"/>
  <c r="D83" i="29"/>
  <c r="D83" i="27"/>
  <c r="D83" i="24"/>
  <c r="B10" i="25"/>
  <c r="B10" i="24"/>
  <c r="D83" i="26"/>
  <c r="B10" i="27"/>
  <c r="D83" i="30"/>
  <c r="D83" i="21"/>
  <c r="D83" i="25"/>
  <c r="D82" i="23"/>
  <c r="N208" i="23" s="1"/>
  <c r="D82" i="31"/>
  <c r="N208" i="31" s="1"/>
  <c r="L178" i="31"/>
  <c r="F178" i="31"/>
  <c r="K178" i="31" s="1"/>
  <c r="D178" i="31"/>
  <c r="E178" i="30"/>
  <c r="L178" i="28"/>
  <c r="H177" i="28"/>
  <c r="F178" i="28"/>
  <c r="K178" i="28" s="1"/>
  <c r="F178" i="29"/>
  <c r="K178" i="29" s="1"/>
  <c r="L178" i="29"/>
  <c r="E178" i="26"/>
  <c r="D178" i="23"/>
  <c r="L178" i="24"/>
  <c r="L178" i="25"/>
  <c r="F178" i="25"/>
  <c r="K178" i="25" s="1"/>
  <c r="F178" i="21"/>
  <c r="K178" i="21" s="1"/>
  <c r="L178" i="21"/>
  <c r="E178" i="21"/>
  <c r="E178" i="20"/>
  <c r="B180" i="31"/>
  <c r="G179" i="31"/>
  <c r="D179" i="31"/>
  <c r="E179" i="31"/>
  <c r="L179" i="31"/>
  <c r="F179" i="31"/>
  <c r="K179" i="31" s="1"/>
  <c r="D84" i="31"/>
  <c r="D83" i="31"/>
  <c r="K177" i="31"/>
  <c r="E178" i="31"/>
  <c r="H177" i="31"/>
  <c r="G178" i="31"/>
  <c r="B180" i="30"/>
  <c r="G179" i="30"/>
  <c r="E179" i="30"/>
  <c r="L179" i="30"/>
  <c r="D179" i="30"/>
  <c r="F179" i="30"/>
  <c r="K179" i="30" s="1"/>
  <c r="K177" i="30"/>
  <c r="D82" i="30"/>
  <c r="N208" i="30" s="1"/>
  <c r="H177" i="30"/>
  <c r="D178" i="30"/>
  <c r="D84" i="30"/>
  <c r="G178" i="30"/>
  <c r="B180" i="27"/>
  <c r="G179" i="27"/>
  <c r="L179" i="27"/>
  <c r="D179" i="27"/>
  <c r="E179" i="27"/>
  <c r="F179" i="27"/>
  <c r="K179" i="27" s="1"/>
  <c r="D82" i="27"/>
  <c r="N208" i="27" s="1"/>
  <c r="H177" i="27"/>
  <c r="D178" i="27"/>
  <c r="D84" i="27"/>
  <c r="K177" i="27"/>
  <c r="G178" i="27"/>
  <c r="B180" i="28"/>
  <c r="G179" i="28"/>
  <c r="F179" i="28"/>
  <c r="K179" i="28" s="1"/>
  <c r="D179" i="28"/>
  <c r="E179" i="28"/>
  <c r="L179" i="28"/>
  <c r="D83" i="28"/>
  <c r="K177" i="28"/>
  <c r="E178" i="28"/>
  <c r="D82" i="28"/>
  <c r="N208" i="28" s="1"/>
  <c r="D178" i="28"/>
  <c r="D84" i="28"/>
  <c r="G178" i="28"/>
  <c r="B180" i="29"/>
  <c r="G179" i="29"/>
  <c r="E179" i="29"/>
  <c r="F179" i="29"/>
  <c r="K179" i="29" s="1"/>
  <c r="D179" i="29"/>
  <c r="L179" i="29"/>
  <c r="K177" i="29"/>
  <c r="D82" i="29"/>
  <c r="N208" i="29" s="1"/>
  <c r="H177" i="29"/>
  <c r="D178" i="29"/>
  <c r="D84" i="29"/>
  <c r="G178" i="29"/>
  <c r="B180" i="26"/>
  <c r="G179" i="26"/>
  <c r="E179" i="26"/>
  <c r="D179" i="26"/>
  <c r="L179" i="26"/>
  <c r="F179" i="26"/>
  <c r="K179" i="26" s="1"/>
  <c r="D80" i="26"/>
  <c r="F178" i="26"/>
  <c r="L178" i="26"/>
  <c r="D82" i="26"/>
  <c r="N208" i="26" s="1"/>
  <c r="H177" i="26"/>
  <c r="D178" i="26"/>
  <c r="G178" i="26"/>
  <c r="B180" i="23"/>
  <c r="G179" i="23"/>
  <c r="E179" i="23"/>
  <c r="D179" i="23"/>
  <c r="H179" i="23" s="1"/>
  <c r="L179" i="23"/>
  <c r="F179" i="23"/>
  <c r="K179" i="23" s="1"/>
  <c r="H177" i="23"/>
  <c r="D84" i="23"/>
  <c r="D83" i="23"/>
  <c r="K177" i="23"/>
  <c r="E178" i="23"/>
  <c r="G178" i="23"/>
  <c r="B180" i="24"/>
  <c r="G179" i="24"/>
  <c r="E179" i="24"/>
  <c r="L179" i="24"/>
  <c r="D179" i="24"/>
  <c r="F179" i="24"/>
  <c r="K179" i="24" s="1"/>
  <c r="K177" i="24"/>
  <c r="D82" i="24"/>
  <c r="N208" i="24" s="1"/>
  <c r="H177" i="24"/>
  <c r="D178" i="24"/>
  <c r="D84" i="24"/>
  <c r="G178" i="24"/>
  <c r="B180" i="25"/>
  <c r="G179" i="25"/>
  <c r="F179" i="25"/>
  <c r="K179" i="25" s="1"/>
  <c r="D179" i="25"/>
  <c r="E179" i="25"/>
  <c r="L179" i="25"/>
  <c r="D84" i="25"/>
  <c r="D82" i="25"/>
  <c r="N208" i="25" s="1"/>
  <c r="H177" i="25"/>
  <c r="D178" i="25"/>
  <c r="K177" i="25"/>
  <c r="G178" i="25"/>
  <c r="B180" i="21"/>
  <c r="G179" i="21"/>
  <c r="F179" i="21"/>
  <c r="K179" i="21" s="1"/>
  <c r="D179" i="21"/>
  <c r="E179" i="21"/>
  <c r="L179" i="21"/>
  <c r="D84" i="21"/>
  <c r="D82" i="21"/>
  <c r="N208" i="21" s="1"/>
  <c r="H177" i="21"/>
  <c r="D178" i="21"/>
  <c r="K177" i="21"/>
  <c r="G178" i="21"/>
  <c r="D82" i="20"/>
  <c r="N208" i="20" s="1"/>
  <c r="D83" i="20"/>
  <c r="D85" i="20"/>
  <c r="B180" i="20"/>
  <c r="G179" i="20"/>
  <c r="E179" i="20"/>
  <c r="F179" i="20"/>
  <c r="K179" i="20" s="1"/>
  <c r="D179" i="20"/>
  <c r="L179" i="20"/>
  <c r="K177" i="20"/>
  <c r="O77" i="20"/>
  <c r="H177" i="20"/>
  <c r="D178" i="20"/>
  <c r="D79" i="20"/>
  <c r="D80" i="20" s="1"/>
  <c r="D78" i="20"/>
  <c r="G178" i="20"/>
  <c r="C93" i="33"/>
  <c r="F177" i="22"/>
  <c r="H178" i="21" l="1"/>
  <c r="B10" i="34"/>
  <c r="B10" i="30"/>
  <c r="B10" i="20"/>
  <c r="B10" i="28"/>
  <c r="B10" i="31"/>
  <c r="B10" i="23"/>
  <c r="B10" i="21"/>
  <c r="B10" i="26"/>
  <c r="H179" i="31"/>
  <c r="H178" i="23"/>
  <c r="H178" i="31"/>
  <c r="H178" i="30"/>
  <c r="H178" i="24"/>
  <c r="H178" i="25"/>
  <c r="B181" i="31"/>
  <c r="G180" i="31"/>
  <c r="D180" i="31"/>
  <c r="E180" i="31"/>
  <c r="L180" i="31"/>
  <c r="F180" i="31"/>
  <c r="B181" i="30"/>
  <c r="G180" i="30"/>
  <c r="E180" i="30"/>
  <c r="L180" i="30"/>
  <c r="D180" i="30"/>
  <c r="F180" i="30"/>
  <c r="H179" i="30"/>
  <c r="B181" i="27"/>
  <c r="G180" i="27"/>
  <c r="L180" i="27"/>
  <c r="D180" i="27"/>
  <c r="E180" i="27"/>
  <c r="F180" i="27"/>
  <c r="K180" i="27" s="1"/>
  <c r="H178" i="27"/>
  <c r="H179" i="27"/>
  <c r="B181" i="28"/>
  <c r="G180" i="28"/>
  <c r="F180" i="28"/>
  <c r="D180" i="28"/>
  <c r="E180" i="28"/>
  <c r="L180" i="28"/>
  <c r="H178" i="28"/>
  <c r="H179" i="28"/>
  <c r="B181" i="29"/>
  <c r="G180" i="29"/>
  <c r="E180" i="29"/>
  <c r="F180" i="29"/>
  <c r="K180" i="29" s="1"/>
  <c r="D180" i="29"/>
  <c r="L180" i="29"/>
  <c r="H178" i="29"/>
  <c r="H179" i="29"/>
  <c r="K178" i="26"/>
  <c r="B181" i="26"/>
  <c r="G180" i="26"/>
  <c r="E180" i="26"/>
  <c r="D180" i="26"/>
  <c r="L180" i="26"/>
  <c r="F180" i="26"/>
  <c r="K180" i="26" s="1"/>
  <c r="H178" i="26"/>
  <c r="H179" i="26"/>
  <c r="B181" i="23"/>
  <c r="G180" i="23"/>
  <c r="E180" i="23"/>
  <c r="D180" i="23"/>
  <c r="L180" i="23"/>
  <c r="F180" i="23"/>
  <c r="B181" i="24"/>
  <c r="G180" i="24"/>
  <c r="E180" i="24"/>
  <c r="L180" i="24"/>
  <c r="D180" i="24"/>
  <c r="F180" i="24"/>
  <c r="H179" i="24"/>
  <c r="B181" i="25"/>
  <c r="G180" i="25"/>
  <c r="F180" i="25"/>
  <c r="K180" i="25" s="1"/>
  <c r="D180" i="25"/>
  <c r="E180" i="25"/>
  <c r="L180" i="25"/>
  <c r="H179" i="25"/>
  <c r="B181" i="21"/>
  <c r="G180" i="21"/>
  <c r="F180" i="21"/>
  <c r="K180" i="21" s="1"/>
  <c r="D180" i="21"/>
  <c r="E180" i="21"/>
  <c r="L180" i="21"/>
  <c r="H179" i="21"/>
  <c r="H179" i="20"/>
  <c r="H178" i="20"/>
  <c r="B181" i="20"/>
  <c r="G180" i="20"/>
  <c r="E180" i="20"/>
  <c r="F180" i="20"/>
  <c r="D180" i="20"/>
  <c r="L180" i="20"/>
  <c r="B11" i="34" l="1"/>
  <c r="B11" i="30"/>
  <c r="B11" i="27"/>
  <c r="B11" i="26"/>
  <c r="B11" i="25"/>
  <c r="B11" i="24"/>
  <c r="B11" i="29"/>
  <c r="B11" i="31"/>
  <c r="B11" i="20"/>
  <c r="B11" i="23"/>
  <c r="B11" i="21"/>
  <c r="B11" i="28"/>
  <c r="H180" i="31"/>
  <c r="H180" i="27"/>
  <c r="H180" i="28"/>
  <c r="H180" i="26"/>
  <c r="B182" i="31"/>
  <c r="G181" i="31"/>
  <c r="D181" i="31"/>
  <c r="E181" i="31"/>
  <c r="L181" i="31"/>
  <c r="F181" i="31"/>
  <c r="K181" i="31" s="1"/>
  <c r="K180" i="31"/>
  <c r="H180" i="30"/>
  <c r="B182" i="30"/>
  <c r="G181" i="30"/>
  <c r="E181" i="30"/>
  <c r="L181" i="30"/>
  <c r="D181" i="30"/>
  <c r="F181" i="30"/>
  <c r="K181" i="30" s="1"/>
  <c r="K180" i="30"/>
  <c r="B182" i="27"/>
  <c r="G181" i="27"/>
  <c r="L181" i="27"/>
  <c r="D181" i="27"/>
  <c r="E181" i="27"/>
  <c r="F181" i="27"/>
  <c r="K181" i="27" s="1"/>
  <c r="B182" i="28"/>
  <c r="G181" i="28"/>
  <c r="F181" i="28"/>
  <c r="K181" i="28" s="1"/>
  <c r="D181" i="28"/>
  <c r="E181" i="28"/>
  <c r="L181" i="28"/>
  <c r="K180" i="28"/>
  <c r="H180" i="29"/>
  <c r="B182" i="29"/>
  <c r="G181" i="29"/>
  <c r="E181" i="29"/>
  <c r="F181" i="29"/>
  <c r="D181" i="29"/>
  <c r="L181" i="29"/>
  <c r="B182" i="26"/>
  <c r="G181" i="26"/>
  <c r="D181" i="26"/>
  <c r="E181" i="26"/>
  <c r="L181" i="26"/>
  <c r="F181" i="26"/>
  <c r="K181" i="26" s="1"/>
  <c r="H180" i="23"/>
  <c r="B182" i="23"/>
  <c r="G181" i="23"/>
  <c r="E181" i="23"/>
  <c r="D181" i="23"/>
  <c r="L181" i="23"/>
  <c r="F181" i="23"/>
  <c r="K181" i="23" s="1"/>
  <c r="K180" i="23"/>
  <c r="B182" i="24"/>
  <c r="G181" i="24"/>
  <c r="E181" i="24"/>
  <c r="L181" i="24"/>
  <c r="D181" i="24"/>
  <c r="F181" i="24"/>
  <c r="K181" i="24" s="1"/>
  <c r="K180" i="24"/>
  <c r="H180" i="24"/>
  <c r="B182" i="25"/>
  <c r="G181" i="25"/>
  <c r="F181" i="25"/>
  <c r="D181" i="25"/>
  <c r="E181" i="25"/>
  <c r="L181" i="25"/>
  <c r="H180" i="25"/>
  <c r="B182" i="21"/>
  <c r="G181" i="21"/>
  <c r="F181" i="21"/>
  <c r="D181" i="21"/>
  <c r="E181" i="21"/>
  <c r="L181" i="21"/>
  <c r="H180" i="21"/>
  <c r="K180" i="20"/>
  <c r="B182" i="20"/>
  <c r="G181" i="20"/>
  <c r="E181" i="20"/>
  <c r="F181" i="20"/>
  <c r="K181" i="20" s="1"/>
  <c r="D181" i="20"/>
  <c r="L181" i="20"/>
  <c r="H180" i="20"/>
  <c r="K177" i="22"/>
  <c r="B12" i="34" l="1"/>
  <c r="B12" i="21"/>
  <c r="B12" i="30"/>
  <c r="B12" i="26"/>
  <c r="B12" i="28"/>
  <c r="B12" i="27"/>
  <c r="B12" i="31"/>
  <c r="B12" i="20"/>
  <c r="B12" i="29"/>
  <c r="B12" i="23"/>
  <c r="B12" i="25"/>
  <c r="B12" i="24"/>
  <c r="H181" i="24"/>
  <c r="H181" i="25"/>
  <c r="H181" i="28"/>
  <c r="H181" i="21"/>
  <c r="H181" i="31"/>
  <c r="B183" i="31"/>
  <c r="G182" i="31"/>
  <c r="D182" i="31"/>
  <c r="E182" i="31"/>
  <c r="L182" i="31"/>
  <c r="F182" i="31"/>
  <c r="K182" i="31" s="1"/>
  <c r="B183" i="30"/>
  <c r="G182" i="30"/>
  <c r="E182" i="30"/>
  <c r="L182" i="30"/>
  <c r="D182" i="30"/>
  <c r="F182" i="30"/>
  <c r="K182" i="30" s="1"/>
  <c r="H181" i="30"/>
  <c r="B183" i="27"/>
  <c r="G182" i="27"/>
  <c r="L182" i="27"/>
  <c r="D182" i="27"/>
  <c r="E182" i="27"/>
  <c r="F182" i="27"/>
  <c r="K182" i="27" s="1"/>
  <c r="H181" i="27"/>
  <c r="B183" i="28"/>
  <c r="G182" i="28"/>
  <c r="F182" i="28"/>
  <c r="D182" i="28"/>
  <c r="E182" i="28"/>
  <c r="L182" i="28"/>
  <c r="K181" i="29"/>
  <c r="B183" i="29"/>
  <c r="G182" i="29"/>
  <c r="E182" i="29"/>
  <c r="F182" i="29"/>
  <c r="K182" i="29" s="1"/>
  <c r="D182" i="29"/>
  <c r="L182" i="29"/>
  <c r="H181" i="29"/>
  <c r="B183" i="26"/>
  <c r="G182" i="26"/>
  <c r="D182" i="26"/>
  <c r="E182" i="26"/>
  <c r="L182" i="26"/>
  <c r="F182" i="26"/>
  <c r="H181" i="26"/>
  <c r="B183" i="23"/>
  <c r="G182" i="23"/>
  <c r="D182" i="23"/>
  <c r="E182" i="23"/>
  <c r="L182" i="23"/>
  <c r="F182" i="23"/>
  <c r="K182" i="23" s="1"/>
  <c r="H181" i="23"/>
  <c r="B183" i="24"/>
  <c r="G182" i="24"/>
  <c r="E182" i="24"/>
  <c r="L182" i="24"/>
  <c r="D182" i="24"/>
  <c r="F182" i="24"/>
  <c r="B183" i="25"/>
  <c r="G182" i="25"/>
  <c r="F182" i="25"/>
  <c r="K182" i="25" s="1"/>
  <c r="D182" i="25"/>
  <c r="E182" i="25"/>
  <c r="L182" i="25"/>
  <c r="K181" i="25"/>
  <c r="K181" i="21"/>
  <c r="B183" i="21"/>
  <c r="G182" i="21"/>
  <c r="F182" i="21"/>
  <c r="K182" i="21" s="1"/>
  <c r="D182" i="21"/>
  <c r="E182" i="21"/>
  <c r="L182" i="21"/>
  <c r="H181" i="20"/>
  <c r="B183" i="20"/>
  <c r="G182" i="20"/>
  <c r="E182" i="20"/>
  <c r="F182" i="20"/>
  <c r="K182" i="20" s="1"/>
  <c r="D182" i="20"/>
  <c r="L182" i="20"/>
  <c r="L177" i="22"/>
  <c r="H182" i="30" l="1"/>
  <c r="B13" i="34"/>
  <c r="B13" i="26"/>
  <c r="B13" i="30"/>
  <c r="B13" i="29"/>
  <c r="B13" i="20"/>
  <c r="B13" i="21"/>
  <c r="B13" i="31"/>
  <c r="B13" i="23"/>
  <c r="B13" i="27"/>
  <c r="B13" i="24"/>
  <c r="B13" i="28"/>
  <c r="B13" i="25"/>
  <c r="H182" i="28"/>
  <c r="H182" i="31"/>
  <c r="B184" i="31"/>
  <c r="G183" i="31"/>
  <c r="D183" i="31"/>
  <c r="E183" i="31"/>
  <c r="L183" i="31"/>
  <c r="F183" i="31"/>
  <c r="B184" i="30"/>
  <c r="G183" i="30"/>
  <c r="E183" i="30"/>
  <c r="L183" i="30"/>
  <c r="D183" i="30"/>
  <c r="F183" i="30"/>
  <c r="K183" i="30" s="1"/>
  <c r="H182" i="27"/>
  <c r="B184" i="27"/>
  <c r="G183" i="27"/>
  <c r="D183" i="27"/>
  <c r="E183" i="27"/>
  <c r="L183" i="27"/>
  <c r="F183" i="27"/>
  <c r="K183" i="27" s="1"/>
  <c r="K182" i="28"/>
  <c r="B184" i="28"/>
  <c r="G183" i="28"/>
  <c r="F183" i="28"/>
  <c r="K183" i="28" s="1"/>
  <c r="D183" i="28"/>
  <c r="E183" i="28"/>
  <c r="L183" i="28"/>
  <c r="H182" i="29"/>
  <c r="B184" i="29"/>
  <c r="G183" i="29"/>
  <c r="E183" i="29"/>
  <c r="F183" i="29"/>
  <c r="K183" i="29" s="1"/>
  <c r="D183" i="29"/>
  <c r="L183" i="29"/>
  <c r="B184" i="26"/>
  <c r="G183" i="26"/>
  <c r="E183" i="26"/>
  <c r="D183" i="26"/>
  <c r="L183" i="26"/>
  <c r="F183" i="26"/>
  <c r="K183" i="26" s="1"/>
  <c r="K182" i="26"/>
  <c r="H182" i="26"/>
  <c r="B184" i="23"/>
  <c r="G183" i="23"/>
  <c r="E183" i="23"/>
  <c r="D183" i="23"/>
  <c r="L183" i="23"/>
  <c r="F183" i="23"/>
  <c r="H182" i="23"/>
  <c r="B184" i="24"/>
  <c r="G183" i="24"/>
  <c r="E183" i="24"/>
  <c r="L183" i="24"/>
  <c r="D183" i="24"/>
  <c r="F183" i="24"/>
  <c r="K183" i="24" s="1"/>
  <c r="H182" i="24"/>
  <c r="K182" i="24"/>
  <c r="H182" i="25"/>
  <c r="B184" i="25"/>
  <c r="G183" i="25"/>
  <c r="F183" i="25"/>
  <c r="K183" i="25" s="1"/>
  <c r="D183" i="25"/>
  <c r="E183" i="25"/>
  <c r="L183" i="25"/>
  <c r="B184" i="21"/>
  <c r="G183" i="21"/>
  <c r="F183" i="21"/>
  <c r="K183" i="21" s="1"/>
  <c r="D183" i="21"/>
  <c r="E183" i="21"/>
  <c r="L183" i="21"/>
  <c r="H182" i="21"/>
  <c r="H182" i="20"/>
  <c r="B184" i="20"/>
  <c r="G183" i="20"/>
  <c r="E183" i="20"/>
  <c r="F183" i="20"/>
  <c r="K183" i="20" s="1"/>
  <c r="D183" i="20"/>
  <c r="L183" i="20"/>
  <c r="D69" i="33"/>
  <c r="D68" i="33"/>
  <c r="B14" i="34" l="1"/>
  <c r="B14" i="21"/>
  <c r="B14" i="30"/>
  <c r="B14" i="24"/>
  <c r="B14" i="23"/>
  <c r="B14" i="29"/>
  <c r="B14" i="28"/>
  <c r="B14" i="27"/>
  <c r="B14" i="31"/>
  <c r="B14" i="20"/>
  <c r="B14" i="26"/>
  <c r="B14" i="25"/>
  <c r="H183" i="30"/>
  <c r="H183" i="28"/>
  <c r="K183" i="31"/>
  <c r="H183" i="31"/>
  <c r="B185" i="31"/>
  <c r="G184" i="31"/>
  <c r="D184" i="31"/>
  <c r="E184" i="31"/>
  <c r="L184" i="31"/>
  <c r="F184" i="31"/>
  <c r="K184" i="31" s="1"/>
  <c r="B185" i="30"/>
  <c r="G184" i="30"/>
  <c r="E184" i="30"/>
  <c r="L184" i="30"/>
  <c r="D184" i="30"/>
  <c r="F184" i="30"/>
  <c r="K184" i="30" s="1"/>
  <c r="B185" i="27"/>
  <c r="G184" i="27"/>
  <c r="F184" i="27"/>
  <c r="K184" i="27" s="1"/>
  <c r="D184" i="27"/>
  <c r="E184" i="27"/>
  <c r="L184" i="27"/>
  <c r="H183" i="27"/>
  <c r="B185" i="28"/>
  <c r="G184" i="28"/>
  <c r="F184" i="28"/>
  <c r="D184" i="28"/>
  <c r="E184" i="28"/>
  <c r="L184" i="28"/>
  <c r="B185" i="29"/>
  <c r="G184" i="29"/>
  <c r="E184" i="29"/>
  <c r="F184" i="29"/>
  <c r="K184" i="29" s="1"/>
  <c r="D184" i="29"/>
  <c r="L184" i="29"/>
  <c r="H183" i="29"/>
  <c r="B185" i="26"/>
  <c r="G184" i="26"/>
  <c r="E184" i="26"/>
  <c r="D184" i="26"/>
  <c r="L184" i="26"/>
  <c r="F184" i="26"/>
  <c r="H183" i="26"/>
  <c r="H183" i="23"/>
  <c r="B185" i="23"/>
  <c r="G184" i="23"/>
  <c r="E184" i="23"/>
  <c r="D184" i="23"/>
  <c r="L184" i="23"/>
  <c r="F184" i="23"/>
  <c r="K184" i="23" s="1"/>
  <c r="K183" i="23"/>
  <c r="B185" i="24"/>
  <c r="G184" i="24"/>
  <c r="E184" i="24"/>
  <c r="L184" i="24"/>
  <c r="D184" i="24"/>
  <c r="H184" i="24" s="1"/>
  <c r="F184" i="24"/>
  <c r="H183" i="24"/>
  <c r="B185" i="25"/>
  <c r="G184" i="25"/>
  <c r="F184" i="25"/>
  <c r="K184" i="25" s="1"/>
  <c r="D184" i="25"/>
  <c r="E184" i="25"/>
  <c r="L184" i="25"/>
  <c r="H183" i="25"/>
  <c r="B185" i="21"/>
  <c r="G184" i="21"/>
  <c r="F184" i="21"/>
  <c r="K184" i="21" s="1"/>
  <c r="D184" i="21"/>
  <c r="E184" i="21"/>
  <c r="L184" i="21"/>
  <c r="H183" i="21"/>
  <c r="H183" i="20"/>
  <c r="B185" i="20"/>
  <c r="G184" i="20"/>
  <c r="E184" i="20"/>
  <c r="F184" i="20"/>
  <c r="K184" i="20" s="1"/>
  <c r="D184" i="20"/>
  <c r="L184" i="20"/>
  <c r="B15" i="34" l="1"/>
  <c r="B15" i="25"/>
  <c r="B15" i="23"/>
  <c r="B15" i="24"/>
  <c r="B15" i="28"/>
  <c r="B15" i="20"/>
  <c r="B15" i="29"/>
  <c r="B15" i="31"/>
  <c r="B15" i="30"/>
  <c r="B15" i="27"/>
  <c r="B15" i="26"/>
  <c r="B15" i="21"/>
  <c r="H184" i="30"/>
  <c r="H184" i="21"/>
  <c r="B186" i="31"/>
  <c r="G185" i="31"/>
  <c r="D185" i="31"/>
  <c r="E185" i="31"/>
  <c r="L185" i="31"/>
  <c r="F185" i="31"/>
  <c r="K185" i="31" s="1"/>
  <c r="H184" i="31"/>
  <c r="B186" i="30"/>
  <c r="G185" i="30"/>
  <c r="E185" i="30"/>
  <c r="L185" i="30"/>
  <c r="D185" i="30"/>
  <c r="F185" i="30"/>
  <c r="K185" i="30" s="1"/>
  <c r="B186" i="27"/>
  <c r="G185" i="27"/>
  <c r="F185" i="27"/>
  <c r="K185" i="27" s="1"/>
  <c r="D185" i="27"/>
  <c r="E185" i="27"/>
  <c r="L185" i="27"/>
  <c r="H184" i="27"/>
  <c r="K184" i="28"/>
  <c r="B186" i="28"/>
  <c r="G185" i="28"/>
  <c r="L185" i="28"/>
  <c r="F185" i="28"/>
  <c r="K185" i="28" s="1"/>
  <c r="D185" i="28"/>
  <c r="E185" i="28"/>
  <c r="H184" i="28"/>
  <c r="H184" i="29"/>
  <c r="B186" i="29"/>
  <c r="G185" i="29"/>
  <c r="E185" i="29"/>
  <c r="F185" i="29"/>
  <c r="K185" i="29" s="1"/>
  <c r="D185" i="29"/>
  <c r="L185" i="29"/>
  <c r="B186" i="26"/>
  <c r="G185" i="26"/>
  <c r="E185" i="26"/>
  <c r="D185" i="26"/>
  <c r="L185" i="26"/>
  <c r="F185" i="26"/>
  <c r="K185" i="26" s="1"/>
  <c r="K184" i="26"/>
  <c r="H184" i="26"/>
  <c r="H184" i="23"/>
  <c r="B186" i="23"/>
  <c r="G185" i="23"/>
  <c r="E185" i="23"/>
  <c r="D185" i="23"/>
  <c r="L185" i="23"/>
  <c r="F185" i="23"/>
  <c r="K185" i="23" s="1"/>
  <c r="B186" i="24"/>
  <c r="G185" i="24"/>
  <c r="E185" i="24"/>
  <c r="L185" i="24"/>
  <c r="D185" i="24"/>
  <c r="F185" i="24"/>
  <c r="K185" i="24" s="1"/>
  <c r="K184" i="24"/>
  <c r="B186" i="25"/>
  <c r="G185" i="25"/>
  <c r="F185" i="25"/>
  <c r="K185" i="25" s="1"/>
  <c r="D185" i="25"/>
  <c r="E185" i="25"/>
  <c r="L185" i="25"/>
  <c r="H184" i="25"/>
  <c r="B186" i="21"/>
  <c r="G185" i="21"/>
  <c r="F185" i="21"/>
  <c r="K185" i="21" s="1"/>
  <c r="D185" i="21"/>
  <c r="E185" i="21"/>
  <c r="L185" i="21"/>
  <c r="H184" i="20"/>
  <c r="B186" i="20"/>
  <c r="G185" i="20"/>
  <c r="E185" i="20"/>
  <c r="F185" i="20"/>
  <c r="D185" i="20"/>
  <c r="L185" i="20"/>
  <c r="B16" i="34" l="1"/>
  <c r="B16" i="29"/>
  <c r="B16" i="28"/>
  <c r="B16" i="20"/>
  <c r="B16" i="26"/>
  <c r="B16" i="31"/>
  <c r="B16" i="23"/>
  <c r="B16" i="25"/>
  <c r="B16" i="30"/>
  <c r="B16" i="24"/>
  <c r="B16" i="27"/>
  <c r="B16" i="21"/>
  <c r="H185" i="30"/>
  <c r="H185" i="23"/>
  <c r="H185" i="24"/>
  <c r="H185" i="31"/>
  <c r="H185" i="21"/>
  <c r="B187" i="31"/>
  <c r="G186" i="31"/>
  <c r="D186" i="31"/>
  <c r="E186" i="31"/>
  <c r="L186" i="31"/>
  <c r="F186" i="31"/>
  <c r="K186" i="31" s="1"/>
  <c r="B187" i="30"/>
  <c r="G186" i="30"/>
  <c r="E186" i="30"/>
  <c r="L186" i="30"/>
  <c r="D186" i="30"/>
  <c r="F186" i="30"/>
  <c r="K186" i="30" s="1"/>
  <c r="B187" i="27"/>
  <c r="G186" i="27"/>
  <c r="F186" i="27"/>
  <c r="K186" i="27" s="1"/>
  <c r="D186" i="27"/>
  <c r="E186" i="27"/>
  <c r="L186" i="27"/>
  <c r="H185" i="27"/>
  <c r="H185" i="28"/>
  <c r="B187" i="28"/>
  <c r="G186" i="28"/>
  <c r="L186" i="28"/>
  <c r="D186" i="28"/>
  <c r="E186" i="28"/>
  <c r="F186" i="28"/>
  <c r="K186" i="28" s="1"/>
  <c r="B187" i="29"/>
  <c r="G186" i="29"/>
  <c r="E186" i="29"/>
  <c r="F186" i="29"/>
  <c r="K186" i="29" s="1"/>
  <c r="D186" i="29"/>
  <c r="L186" i="29"/>
  <c r="H185" i="29"/>
  <c r="B187" i="26"/>
  <c r="G186" i="26"/>
  <c r="D186" i="26"/>
  <c r="E186" i="26"/>
  <c r="L186" i="26"/>
  <c r="F186" i="26"/>
  <c r="K186" i="26" s="1"/>
  <c r="H185" i="26"/>
  <c r="B187" i="23"/>
  <c r="G186" i="23"/>
  <c r="E186" i="23"/>
  <c r="D186" i="23"/>
  <c r="L186" i="23"/>
  <c r="F186" i="23"/>
  <c r="K186" i="23" s="1"/>
  <c r="B187" i="24"/>
  <c r="G186" i="24"/>
  <c r="E186" i="24"/>
  <c r="L186" i="24"/>
  <c r="D186" i="24"/>
  <c r="F186" i="24"/>
  <c r="K186" i="24" s="1"/>
  <c r="B187" i="25"/>
  <c r="G186" i="25"/>
  <c r="F186" i="25"/>
  <c r="K186" i="25" s="1"/>
  <c r="D186" i="25"/>
  <c r="E186" i="25"/>
  <c r="L186" i="25"/>
  <c r="H185" i="25"/>
  <c r="B187" i="21"/>
  <c r="G186" i="21"/>
  <c r="F186" i="21"/>
  <c r="K186" i="21" s="1"/>
  <c r="D186" i="21"/>
  <c r="E186" i="21"/>
  <c r="L186" i="21"/>
  <c r="B187" i="20"/>
  <c r="G186" i="20"/>
  <c r="E186" i="20"/>
  <c r="F186" i="20"/>
  <c r="K186" i="20" s="1"/>
  <c r="D186" i="20"/>
  <c r="L186" i="20"/>
  <c r="K185" i="20"/>
  <c r="H185" i="20"/>
  <c r="D79" i="22"/>
  <c r="N77" i="22"/>
  <c r="L77" i="22"/>
  <c r="K77" i="22"/>
  <c r="J77" i="22"/>
  <c r="F77" i="22"/>
  <c r="E77" i="22"/>
  <c r="H186" i="30" l="1"/>
  <c r="B17" i="34"/>
  <c r="B17" i="26"/>
  <c r="B17" i="21"/>
  <c r="B17" i="24"/>
  <c r="B17" i="30"/>
  <c r="B17" i="31"/>
  <c r="B17" i="20"/>
  <c r="B17" i="29"/>
  <c r="B17" i="25"/>
  <c r="B17" i="27"/>
  <c r="B17" i="28"/>
  <c r="B17" i="23"/>
  <c r="H186" i="31"/>
  <c r="H186" i="21"/>
  <c r="B188" i="31"/>
  <c r="G187" i="31"/>
  <c r="D187" i="31"/>
  <c r="E187" i="31"/>
  <c r="L187" i="31"/>
  <c r="F187" i="31"/>
  <c r="K187" i="31" s="1"/>
  <c r="B188" i="30"/>
  <c r="G187" i="30"/>
  <c r="E187" i="30"/>
  <c r="L187" i="30"/>
  <c r="D187" i="30"/>
  <c r="F187" i="30"/>
  <c r="K187" i="30" s="1"/>
  <c r="B188" i="27"/>
  <c r="G187" i="27"/>
  <c r="F187" i="27"/>
  <c r="K187" i="27" s="1"/>
  <c r="D187" i="27"/>
  <c r="E187" i="27"/>
  <c r="L187" i="27"/>
  <c r="H186" i="27"/>
  <c r="B188" i="28"/>
  <c r="G187" i="28"/>
  <c r="F187" i="28"/>
  <c r="K187" i="28" s="1"/>
  <c r="D187" i="28"/>
  <c r="E187" i="28"/>
  <c r="L187" i="28"/>
  <c r="H186" i="28"/>
  <c r="B188" i="29"/>
  <c r="G187" i="29"/>
  <c r="E187" i="29"/>
  <c r="F187" i="29"/>
  <c r="K187" i="29" s="1"/>
  <c r="D187" i="29"/>
  <c r="L187" i="29"/>
  <c r="H186" i="29"/>
  <c r="B188" i="26"/>
  <c r="G187" i="26"/>
  <c r="D187" i="26"/>
  <c r="E187" i="26"/>
  <c r="L187" i="26"/>
  <c r="F187" i="26"/>
  <c r="K187" i="26" s="1"/>
  <c r="H186" i="26"/>
  <c r="B188" i="23"/>
  <c r="G187" i="23"/>
  <c r="E187" i="23"/>
  <c r="D187" i="23"/>
  <c r="L187" i="23"/>
  <c r="F187" i="23"/>
  <c r="K187" i="23" s="1"/>
  <c r="H186" i="23"/>
  <c r="B188" i="24"/>
  <c r="G187" i="24"/>
  <c r="E187" i="24"/>
  <c r="L187" i="24"/>
  <c r="D187" i="24"/>
  <c r="F187" i="24"/>
  <c r="K187" i="24" s="1"/>
  <c r="H186" i="24"/>
  <c r="B188" i="25"/>
  <c r="G187" i="25"/>
  <c r="F187" i="25"/>
  <c r="K187" i="25" s="1"/>
  <c r="D187" i="25"/>
  <c r="E187" i="25"/>
  <c r="L187" i="25"/>
  <c r="H186" i="25"/>
  <c r="B188" i="21"/>
  <c r="G187" i="21"/>
  <c r="F187" i="21"/>
  <c r="K187" i="21" s="1"/>
  <c r="D187" i="21"/>
  <c r="E187" i="21"/>
  <c r="L187" i="21"/>
  <c r="B188" i="20"/>
  <c r="G187" i="20"/>
  <c r="E187" i="20"/>
  <c r="F187" i="20"/>
  <c r="K187" i="20" s="1"/>
  <c r="D187" i="20"/>
  <c r="L187" i="20"/>
  <c r="H186" i="20"/>
  <c r="D84" i="22"/>
  <c r="O77" i="22"/>
  <c r="AE8" i="33"/>
  <c r="B18" i="34" l="1"/>
  <c r="B18" i="31"/>
  <c r="B18" i="24"/>
  <c r="B18" i="27"/>
  <c r="B18" i="28"/>
  <c r="B18" i="25"/>
  <c r="B18" i="26"/>
  <c r="B18" i="29"/>
  <c r="B18" i="20"/>
  <c r="B18" i="30"/>
  <c r="B18" i="21"/>
  <c r="B18" i="23"/>
  <c r="H187" i="26"/>
  <c r="H187" i="31"/>
  <c r="H187" i="30"/>
  <c r="H187" i="24"/>
  <c r="H187" i="25"/>
  <c r="H187" i="21"/>
  <c r="B189" i="31"/>
  <c r="G188" i="31"/>
  <c r="D188" i="31"/>
  <c r="E188" i="31"/>
  <c r="L188" i="31"/>
  <c r="F188" i="31"/>
  <c r="K188" i="31" s="1"/>
  <c r="B189" i="30"/>
  <c r="G188" i="30"/>
  <c r="L188" i="30"/>
  <c r="D188" i="30"/>
  <c r="E188" i="30"/>
  <c r="F188" i="30"/>
  <c r="K188" i="30" s="1"/>
  <c r="B189" i="27"/>
  <c r="G188" i="27"/>
  <c r="F188" i="27"/>
  <c r="K188" i="27" s="1"/>
  <c r="D188" i="27"/>
  <c r="E188" i="27"/>
  <c r="L188" i="27"/>
  <c r="H187" i="27"/>
  <c r="B189" i="28"/>
  <c r="G188" i="28"/>
  <c r="F188" i="28"/>
  <c r="K188" i="28" s="1"/>
  <c r="D188" i="28"/>
  <c r="E188" i="28"/>
  <c r="L188" i="28"/>
  <c r="H187" i="28"/>
  <c r="B189" i="29"/>
  <c r="G188" i="29"/>
  <c r="E188" i="29"/>
  <c r="F188" i="29"/>
  <c r="K188" i="29" s="1"/>
  <c r="D188" i="29"/>
  <c r="L188" i="29"/>
  <c r="H187" i="29"/>
  <c r="B189" i="26"/>
  <c r="G188" i="26"/>
  <c r="E188" i="26"/>
  <c r="D188" i="26"/>
  <c r="L188" i="26"/>
  <c r="F188" i="26"/>
  <c r="K188" i="26" s="1"/>
  <c r="B189" i="23"/>
  <c r="G188" i="23"/>
  <c r="E188" i="23"/>
  <c r="D188" i="23"/>
  <c r="L188" i="23"/>
  <c r="F188" i="23"/>
  <c r="K188" i="23" s="1"/>
  <c r="H187" i="23"/>
  <c r="B189" i="24"/>
  <c r="G188" i="24"/>
  <c r="E188" i="24"/>
  <c r="L188" i="24"/>
  <c r="D188" i="24"/>
  <c r="F188" i="24"/>
  <c r="K188" i="24" s="1"/>
  <c r="B189" i="25"/>
  <c r="G188" i="25"/>
  <c r="F188" i="25"/>
  <c r="K188" i="25" s="1"/>
  <c r="D188" i="25"/>
  <c r="E188" i="25"/>
  <c r="L188" i="25"/>
  <c r="B189" i="21"/>
  <c r="G188" i="21"/>
  <c r="F188" i="21"/>
  <c r="K188" i="21" s="1"/>
  <c r="D188" i="21"/>
  <c r="E188" i="21"/>
  <c r="L188" i="21"/>
  <c r="H187" i="20"/>
  <c r="B189" i="20"/>
  <c r="G188" i="20"/>
  <c r="E188" i="20"/>
  <c r="F188" i="20"/>
  <c r="K188" i="20" s="1"/>
  <c r="D188" i="20"/>
  <c r="L188" i="20"/>
  <c r="E71" i="33"/>
  <c r="AF8" i="33"/>
  <c r="AG8" i="33"/>
  <c r="AH8" i="33"/>
  <c r="AI8" i="33"/>
  <c r="AJ8" i="33"/>
  <c r="AG9" i="33"/>
  <c r="AH9" i="33"/>
  <c r="AI9" i="33"/>
  <c r="AJ9" i="33"/>
  <c r="AK9" i="33"/>
  <c r="AL9" i="33"/>
  <c r="AM9" i="33"/>
  <c r="AG10" i="33"/>
  <c r="AH10" i="33"/>
  <c r="AI10" i="33"/>
  <c r="AJ10" i="33"/>
  <c r="AK10" i="33"/>
  <c r="AL10" i="33"/>
  <c r="AM10" i="33"/>
  <c r="AG11" i="33"/>
  <c r="AH11" i="33"/>
  <c r="AI11" i="33"/>
  <c r="AJ11" i="33"/>
  <c r="AK11" i="33"/>
  <c r="AL11" i="33"/>
  <c r="AM11" i="33"/>
  <c r="AG12" i="33"/>
  <c r="AH12" i="33"/>
  <c r="AI12" i="33"/>
  <c r="AJ12" i="33"/>
  <c r="AK12" i="33"/>
  <c r="AL12" i="33"/>
  <c r="AM12" i="33"/>
  <c r="AG13" i="33"/>
  <c r="AH13" i="33"/>
  <c r="AI13" i="33"/>
  <c r="AJ13" i="33"/>
  <c r="AK13" i="33"/>
  <c r="AL13" i="33"/>
  <c r="AM13" i="33"/>
  <c r="AG14" i="33"/>
  <c r="AH14" i="33"/>
  <c r="AI14" i="33"/>
  <c r="AJ14" i="33"/>
  <c r="AK14" i="33"/>
  <c r="AL14" i="33"/>
  <c r="AM14" i="33"/>
  <c r="AP74" i="33"/>
  <c r="AO74" i="33"/>
  <c r="AN74" i="33"/>
  <c r="AM74" i="33"/>
  <c r="AL74" i="33"/>
  <c r="AK74" i="33"/>
  <c r="AJ74" i="33"/>
  <c r="AI74" i="33"/>
  <c r="AH74" i="33"/>
  <c r="AG74" i="33"/>
  <c r="AF74" i="33"/>
  <c r="AE74" i="33"/>
  <c r="AP73" i="33"/>
  <c r="AO73" i="33"/>
  <c r="AN73" i="33"/>
  <c r="AM73" i="33"/>
  <c r="AL73" i="33"/>
  <c r="AK73" i="33"/>
  <c r="AJ73" i="33"/>
  <c r="AI73" i="33"/>
  <c r="AH73" i="33"/>
  <c r="AG73" i="33"/>
  <c r="AF73" i="33"/>
  <c r="AE73" i="33"/>
  <c r="AP72" i="33"/>
  <c r="AO72" i="33"/>
  <c r="AN72" i="33"/>
  <c r="AM72" i="33"/>
  <c r="AL72" i="33"/>
  <c r="AK72" i="33"/>
  <c r="AJ72" i="33"/>
  <c r="AI72" i="33"/>
  <c r="AH72" i="33"/>
  <c r="AG72" i="33"/>
  <c r="AF72" i="33"/>
  <c r="AE72" i="33"/>
  <c r="AP71" i="33"/>
  <c r="AO71" i="33"/>
  <c r="AN71" i="33"/>
  <c r="AM71" i="33"/>
  <c r="AL71" i="33"/>
  <c r="AK71" i="33"/>
  <c r="AJ71" i="33"/>
  <c r="AI71" i="33"/>
  <c r="AH71" i="33"/>
  <c r="AG71" i="33"/>
  <c r="AF71" i="33"/>
  <c r="AE71" i="33"/>
  <c r="AP70" i="33"/>
  <c r="AO70" i="33"/>
  <c r="AN70" i="33"/>
  <c r="AM70" i="33"/>
  <c r="AL70" i="33"/>
  <c r="AK70" i="33"/>
  <c r="AJ70" i="33"/>
  <c r="AI70" i="33"/>
  <c r="AH70" i="33"/>
  <c r="AG70" i="33"/>
  <c r="AF70" i="33"/>
  <c r="AE70" i="33"/>
  <c r="AP69" i="33"/>
  <c r="AO69" i="33"/>
  <c r="AN69" i="33"/>
  <c r="AM69" i="33"/>
  <c r="AL69" i="33"/>
  <c r="AK69" i="33"/>
  <c r="AJ69" i="33"/>
  <c r="AI69" i="33"/>
  <c r="AH69" i="33"/>
  <c r="AG69" i="33"/>
  <c r="AF69" i="33"/>
  <c r="AE69" i="33"/>
  <c r="AP68" i="33"/>
  <c r="AO68" i="33"/>
  <c r="AN68" i="33"/>
  <c r="AM68" i="33"/>
  <c r="AL68" i="33"/>
  <c r="AK68" i="33"/>
  <c r="AJ68" i="33"/>
  <c r="AI68" i="33"/>
  <c r="AH68" i="33"/>
  <c r="AG68" i="33"/>
  <c r="AF68" i="33"/>
  <c r="AE68" i="33"/>
  <c r="AP67" i="33"/>
  <c r="AO67" i="33"/>
  <c r="AN67" i="33"/>
  <c r="AM67" i="33"/>
  <c r="AL67" i="33"/>
  <c r="AK67" i="33"/>
  <c r="AJ67" i="33"/>
  <c r="AI67" i="33"/>
  <c r="AH67" i="33"/>
  <c r="AG67" i="33"/>
  <c r="AF67" i="33"/>
  <c r="AE67" i="33"/>
  <c r="AP66" i="33"/>
  <c r="AO66" i="33"/>
  <c r="AN66" i="33"/>
  <c r="AM66" i="33"/>
  <c r="AL66" i="33"/>
  <c r="AK66" i="33"/>
  <c r="AJ66" i="33"/>
  <c r="AI66" i="33"/>
  <c r="AH66" i="33"/>
  <c r="AG66" i="33"/>
  <c r="AF66" i="33"/>
  <c r="AE66" i="33"/>
  <c r="AP65" i="33"/>
  <c r="AO65" i="33"/>
  <c r="AN65" i="33"/>
  <c r="AM65" i="33"/>
  <c r="AL65" i="33"/>
  <c r="AK65" i="33"/>
  <c r="AJ65" i="33"/>
  <c r="AI65" i="33"/>
  <c r="AH65" i="33"/>
  <c r="AG65" i="33"/>
  <c r="AF65" i="33"/>
  <c r="AE65" i="33"/>
  <c r="AP64" i="33"/>
  <c r="AO64" i="33"/>
  <c r="AN64" i="33"/>
  <c r="AM64" i="33"/>
  <c r="AL64" i="33"/>
  <c r="AK64" i="33"/>
  <c r="AJ64" i="33"/>
  <c r="AI64" i="33"/>
  <c r="AH64" i="33"/>
  <c r="AG64" i="33"/>
  <c r="AF64" i="33"/>
  <c r="AE64" i="33"/>
  <c r="AP63" i="33"/>
  <c r="AO63" i="33"/>
  <c r="AN63" i="33"/>
  <c r="AM63" i="33"/>
  <c r="AL63" i="33"/>
  <c r="AK63" i="33"/>
  <c r="AJ63" i="33"/>
  <c r="AI63" i="33"/>
  <c r="AH63" i="33"/>
  <c r="AG63" i="33"/>
  <c r="AF63" i="33"/>
  <c r="AE63" i="33"/>
  <c r="AP62" i="33"/>
  <c r="AO62" i="33"/>
  <c r="AN62" i="33"/>
  <c r="AM62" i="33"/>
  <c r="AL62" i="33"/>
  <c r="AK62" i="33"/>
  <c r="AJ62" i="33"/>
  <c r="AI62" i="33"/>
  <c r="AH62" i="33"/>
  <c r="AG62" i="33"/>
  <c r="AF62" i="33"/>
  <c r="AE62" i="33"/>
  <c r="AP61" i="33"/>
  <c r="AO61" i="33"/>
  <c r="AN61" i="33"/>
  <c r="AM61" i="33"/>
  <c r="AL61" i="33"/>
  <c r="AK61" i="33"/>
  <c r="AJ61" i="33"/>
  <c r="AI61" i="33"/>
  <c r="AH61" i="33"/>
  <c r="AG61" i="33"/>
  <c r="AF61" i="33"/>
  <c r="AE61" i="33"/>
  <c r="AP60" i="33"/>
  <c r="AO60" i="33"/>
  <c r="AN60" i="33"/>
  <c r="AM60" i="33"/>
  <c r="AL60" i="33"/>
  <c r="AK60" i="33"/>
  <c r="AJ60" i="33"/>
  <c r="AI60" i="33"/>
  <c r="AH60" i="33"/>
  <c r="AG60" i="33"/>
  <c r="AF60" i="33"/>
  <c r="AE60" i="33"/>
  <c r="AP59" i="33"/>
  <c r="AO59" i="33"/>
  <c r="AN59" i="33"/>
  <c r="AM59" i="33"/>
  <c r="AL59" i="33"/>
  <c r="AK59" i="33"/>
  <c r="AJ59" i="33"/>
  <c r="AI59" i="33"/>
  <c r="AH59" i="33"/>
  <c r="AG59" i="33"/>
  <c r="AF59" i="33"/>
  <c r="AE59" i="33"/>
  <c r="AP58" i="33"/>
  <c r="AO58" i="33"/>
  <c r="AN58" i="33"/>
  <c r="AM58" i="33"/>
  <c r="AL58" i="33"/>
  <c r="AK58" i="33"/>
  <c r="AJ58" i="33"/>
  <c r="AI58" i="33"/>
  <c r="AH58" i="33"/>
  <c r="AG58" i="33"/>
  <c r="AF58" i="33"/>
  <c r="AE58" i="33"/>
  <c r="AP57" i="33"/>
  <c r="AO57" i="33"/>
  <c r="AN57" i="33"/>
  <c r="AM57" i="33"/>
  <c r="AL57" i="33"/>
  <c r="AK57" i="33"/>
  <c r="AJ57" i="33"/>
  <c r="AI57" i="33"/>
  <c r="AH57" i="33"/>
  <c r="AG57" i="33"/>
  <c r="AF57" i="33"/>
  <c r="AE57" i="33"/>
  <c r="AP56" i="33"/>
  <c r="AO56" i="33"/>
  <c r="AN56" i="33"/>
  <c r="AM56" i="33"/>
  <c r="AL56" i="33"/>
  <c r="AK56" i="33"/>
  <c r="AJ56" i="33"/>
  <c r="AI56" i="33"/>
  <c r="AH56" i="33"/>
  <c r="AG56" i="33"/>
  <c r="AF56" i="33"/>
  <c r="AE56" i="33"/>
  <c r="AP55" i="33"/>
  <c r="AO55" i="33"/>
  <c r="AN55" i="33"/>
  <c r="AM55" i="33"/>
  <c r="AL55" i="33"/>
  <c r="AK55" i="33"/>
  <c r="AJ55" i="33"/>
  <c r="AI55" i="33"/>
  <c r="AH55" i="33"/>
  <c r="AG55" i="33"/>
  <c r="AF55" i="33"/>
  <c r="AE55" i="33"/>
  <c r="AP54" i="33"/>
  <c r="AO54" i="33"/>
  <c r="AN54" i="33"/>
  <c r="AM54" i="33"/>
  <c r="AL54" i="33"/>
  <c r="AK54" i="33"/>
  <c r="AJ54" i="33"/>
  <c r="AI54" i="33"/>
  <c r="AH54" i="33"/>
  <c r="AG54" i="33"/>
  <c r="AF54" i="33"/>
  <c r="AE54" i="33"/>
  <c r="AP53" i="33"/>
  <c r="AO53" i="33"/>
  <c r="AN53" i="33"/>
  <c r="AM53" i="33"/>
  <c r="AL53" i="33"/>
  <c r="AK53" i="33"/>
  <c r="AJ53" i="33"/>
  <c r="AI53" i="33"/>
  <c r="AH53" i="33"/>
  <c r="AG53" i="33"/>
  <c r="AF53" i="33"/>
  <c r="AE53" i="33"/>
  <c r="AP52" i="33"/>
  <c r="AO52" i="33"/>
  <c r="AN52" i="33"/>
  <c r="AM52" i="33"/>
  <c r="AL52" i="33"/>
  <c r="AK52" i="33"/>
  <c r="AJ52" i="33"/>
  <c r="AI52" i="33"/>
  <c r="AH52" i="33"/>
  <c r="AG52" i="33"/>
  <c r="AF52" i="33"/>
  <c r="AE52" i="33"/>
  <c r="AP51" i="33"/>
  <c r="AO51" i="33"/>
  <c r="AN51" i="33"/>
  <c r="AM51" i="33"/>
  <c r="AL51" i="33"/>
  <c r="AK51" i="33"/>
  <c r="AJ51" i="33"/>
  <c r="AI51" i="33"/>
  <c r="AH51" i="33"/>
  <c r="AG51" i="33"/>
  <c r="AF51" i="33"/>
  <c r="AE51" i="33"/>
  <c r="AP50" i="33"/>
  <c r="AO50" i="33"/>
  <c r="AN50" i="33"/>
  <c r="AM50" i="33"/>
  <c r="AL50" i="33"/>
  <c r="AK50" i="33"/>
  <c r="AJ50" i="33"/>
  <c r="AI50" i="33"/>
  <c r="AH50" i="33"/>
  <c r="AG50" i="33"/>
  <c r="AF50" i="33"/>
  <c r="AE50" i="33"/>
  <c r="AP49" i="33"/>
  <c r="AO49" i="33"/>
  <c r="AN49" i="33"/>
  <c r="AM49" i="33"/>
  <c r="AL49" i="33"/>
  <c r="AK49" i="33"/>
  <c r="AJ49" i="33"/>
  <c r="AI49" i="33"/>
  <c r="AH49" i="33"/>
  <c r="AG49" i="33"/>
  <c r="AF49" i="33"/>
  <c r="AE49" i="33"/>
  <c r="AP48" i="33"/>
  <c r="AO48" i="33"/>
  <c r="AN48" i="33"/>
  <c r="AM48" i="33"/>
  <c r="AL48" i="33"/>
  <c r="AK48" i="33"/>
  <c r="AJ48" i="33"/>
  <c r="AI48" i="33"/>
  <c r="AH48" i="33"/>
  <c r="AG48" i="33"/>
  <c r="AF48" i="33"/>
  <c r="AE48" i="33"/>
  <c r="AP47" i="33"/>
  <c r="AO47" i="33"/>
  <c r="AN47" i="33"/>
  <c r="AM47" i="33"/>
  <c r="AL47" i="33"/>
  <c r="AK47" i="33"/>
  <c r="AJ47" i="33"/>
  <c r="AI47" i="33"/>
  <c r="AH47" i="33"/>
  <c r="AG47" i="33"/>
  <c r="AF47" i="33"/>
  <c r="AE47" i="33"/>
  <c r="AP46" i="33"/>
  <c r="AO46" i="33"/>
  <c r="AN46" i="33"/>
  <c r="AM46" i="33"/>
  <c r="AL46" i="33"/>
  <c r="AK46" i="33"/>
  <c r="AJ46" i="33"/>
  <c r="AI46" i="33"/>
  <c r="AH46" i="33"/>
  <c r="AG46" i="33"/>
  <c r="AF46" i="33"/>
  <c r="AE46" i="33"/>
  <c r="AP45" i="33"/>
  <c r="AO45" i="33"/>
  <c r="AN45" i="33"/>
  <c r="AM45" i="33"/>
  <c r="AL45" i="33"/>
  <c r="AK45" i="33"/>
  <c r="AJ45" i="33"/>
  <c r="AI45" i="33"/>
  <c r="AH45" i="33"/>
  <c r="AG45" i="33"/>
  <c r="AF45" i="33"/>
  <c r="AE45" i="33"/>
  <c r="AP44" i="33"/>
  <c r="AO44" i="33"/>
  <c r="AN44" i="33"/>
  <c r="AM44" i="33"/>
  <c r="AL44" i="33"/>
  <c r="AK44" i="33"/>
  <c r="AJ44" i="33"/>
  <c r="AI44" i="33"/>
  <c r="AH44" i="33"/>
  <c r="AG44" i="33"/>
  <c r="AF44" i="33"/>
  <c r="AE44" i="33"/>
  <c r="AP43" i="33"/>
  <c r="AO43" i="33"/>
  <c r="AN43" i="33"/>
  <c r="AM43" i="33"/>
  <c r="AL43" i="33"/>
  <c r="AK43" i="33"/>
  <c r="AJ43" i="33"/>
  <c r="AI43" i="33"/>
  <c r="AH43" i="33"/>
  <c r="AG43" i="33"/>
  <c r="AF43" i="33"/>
  <c r="AE43" i="33"/>
  <c r="AP42" i="33"/>
  <c r="AO42" i="33"/>
  <c r="AN42" i="33"/>
  <c r="AM42" i="33"/>
  <c r="AL42" i="33"/>
  <c r="AK42" i="33"/>
  <c r="AJ42" i="33"/>
  <c r="AI42" i="33"/>
  <c r="AH42" i="33"/>
  <c r="AG42" i="33"/>
  <c r="AF42" i="33"/>
  <c r="AE42" i="33"/>
  <c r="AP41" i="33"/>
  <c r="AO41" i="33"/>
  <c r="AN41" i="33"/>
  <c r="AM41" i="33"/>
  <c r="AL41" i="33"/>
  <c r="AK41" i="33"/>
  <c r="AJ41" i="33"/>
  <c r="AI41" i="33"/>
  <c r="AH41" i="33"/>
  <c r="AG41" i="33"/>
  <c r="AF41" i="33"/>
  <c r="AE41" i="33"/>
  <c r="AP40" i="33"/>
  <c r="AO40" i="33"/>
  <c r="AN40" i="33"/>
  <c r="AM40" i="33"/>
  <c r="AL40" i="33"/>
  <c r="AK40" i="33"/>
  <c r="AJ40" i="33"/>
  <c r="AI40" i="33"/>
  <c r="AH40" i="33"/>
  <c r="AG40" i="33"/>
  <c r="AF40" i="33"/>
  <c r="AE40" i="33"/>
  <c r="AP39" i="33"/>
  <c r="AO39" i="33"/>
  <c r="AN39" i="33"/>
  <c r="AM39" i="33"/>
  <c r="AL39" i="33"/>
  <c r="AK39" i="33"/>
  <c r="AJ39" i="33"/>
  <c r="AI39" i="33"/>
  <c r="AH39" i="33"/>
  <c r="AG39" i="33"/>
  <c r="AF39" i="33"/>
  <c r="AE39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P37" i="33"/>
  <c r="AO37" i="33"/>
  <c r="AN37" i="33"/>
  <c r="AM37" i="33"/>
  <c r="AL37" i="33"/>
  <c r="AK37" i="33"/>
  <c r="AJ37" i="33"/>
  <c r="AI37" i="33"/>
  <c r="AH37" i="33"/>
  <c r="AG37" i="33"/>
  <c r="AF37" i="33"/>
  <c r="AE37" i="33"/>
  <c r="AP36" i="33"/>
  <c r="AO36" i="33"/>
  <c r="AN36" i="33"/>
  <c r="AM36" i="33"/>
  <c r="AL36" i="33"/>
  <c r="AK36" i="33"/>
  <c r="AJ36" i="33"/>
  <c r="AI36" i="33"/>
  <c r="AH36" i="33"/>
  <c r="AG36" i="33"/>
  <c r="AF36" i="33"/>
  <c r="AE36" i="33"/>
  <c r="AP35" i="33"/>
  <c r="AO35" i="33"/>
  <c r="AN35" i="33"/>
  <c r="AM35" i="33"/>
  <c r="AL35" i="33"/>
  <c r="AK35" i="33"/>
  <c r="AJ35" i="33"/>
  <c r="AI35" i="33"/>
  <c r="AH35" i="33"/>
  <c r="AG35" i="33"/>
  <c r="AF35" i="33"/>
  <c r="AE35" i="33"/>
  <c r="AP34" i="33"/>
  <c r="AO34" i="33"/>
  <c r="AN34" i="33"/>
  <c r="AM34" i="33"/>
  <c r="AL34" i="33"/>
  <c r="AK34" i="33"/>
  <c r="AJ34" i="33"/>
  <c r="AI34" i="33"/>
  <c r="AH34" i="33"/>
  <c r="AG34" i="33"/>
  <c r="AF34" i="33"/>
  <c r="AE34" i="33"/>
  <c r="AP33" i="33"/>
  <c r="AO33" i="33"/>
  <c r="AN33" i="33"/>
  <c r="AM33" i="33"/>
  <c r="AL33" i="33"/>
  <c r="AK33" i="33"/>
  <c r="AJ33" i="33"/>
  <c r="AI33" i="33"/>
  <c r="AH33" i="33"/>
  <c r="AG33" i="33"/>
  <c r="AF33" i="33"/>
  <c r="AE33" i="33"/>
  <c r="AP32" i="33"/>
  <c r="AO32" i="33"/>
  <c r="AN32" i="33"/>
  <c r="AM32" i="33"/>
  <c r="AL32" i="33"/>
  <c r="AK32" i="33"/>
  <c r="AJ32" i="33"/>
  <c r="AI32" i="33"/>
  <c r="AH32" i="33"/>
  <c r="AG32" i="33"/>
  <c r="AF32" i="33"/>
  <c r="AE32" i="33"/>
  <c r="AP31" i="33"/>
  <c r="AO31" i="33"/>
  <c r="AN31" i="33"/>
  <c r="AM31" i="33"/>
  <c r="AL31" i="33"/>
  <c r="AK31" i="33"/>
  <c r="AJ31" i="33"/>
  <c r="AI31" i="33"/>
  <c r="AH31" i="33"/>
  <c r="AG31" i="33"/>
  <c r="AF31" i="33"/>
  <c r="AE31" i="33"/>
  <c r="AP30" i="33"/>
  <c r="AO30" i="33"/>
  <c r="AN30" i="33"/>
  <c r="AM30" i="33"/>
  <c r="AL30" i="33"/>
  <c r="AK30" i="33"/>
  <c r="AJ30" i="33"/>
  <c r="AI30" i="33"/>
  <c r="AH30" i="33"/>
  <c r="AG30" i="33"/>
  <c r="AF30" i="33"/>
  <c r="AE30" i="33"/>
  <c r="AP29" i="33"/>
  <c r="AO29" i="33"/>
  <c r="AN29" i="33"/>
  <c r="AM29" i="33"/>
  <c r="AL29" i="33"/>
  <c r="AK29" i="33"/>
  <c r="AJ29" i="33"/>
  <c r="AI29" i="33"/>
  <c r="AH29" i="33"/>
  <c r="AG29" i="33"/>
  <c r="AF29" i="33"/>
  <c r="AE29" i="33"/>
  <c r="AP28" i="33"/>
  <c r="AO28" i="33"/>
  <c r="AN28" i="33"/>
  <c r="AM28" i="33"/>
  <c r="AL28" i="33"/>
  <c r="AK28" i="33"/>
  <c r="AJ28" i="33"/>
  <c r="AI28" i="33"/>
  <c r="AH28" i="33"/>
  <c r="AG28" i="33"/>
  <c r="AF28" i="33"/>
  <c r="AE28" i="33"/>
  <c r="AP27" i="33"/>
  <c r="AO27" i="33"/>
  <c r="AN27" i="33"/>
  <c r="AM27" i="33"/>
  <c r="AL27" i="33"/>
  <c r="AK27" i="33"/>
  <c r="AJ27" i="33"/>
  <c r="AI27" i="33"/>
  <c r="AH27" i="33"/>
  <c r="AG27" i="33"/>
  <c r="AF27" i="33"/>
  <c r="AE27" i="33"/>
  <c r="AP26" i="33"/>
  <c r="AO26" i="33"/>
  <c r="AN26" i="33"/>
  <c r="AM26" i="33"/>
  <c r="AL26" i="33"/>
  <c r="AK26" i="33"/>
  <c r="AJ26" i="33"/>
  <c r="AI26" i="33"/>
  <c r="AH26" i="33"/>
  <c r="AG26" i="33"/>
  <c r="AF26" i="33"/>
  <c r="AE26" i="33"/>
  <c r="AP25" i="33"/>
  <c r="AO25" i="33"/>
  <c r="AN25" i="33"/>
  <c r="AM25" i="33"/>
  <c r="AL25" i="33"/>
  <c r="AK25" i="33"/>
  <c r="AJ25" i="33"/>
  <c r="AI25" i="33"/>
  <c r="AH25" i="33"/>
  <c r="AG25" i="33"/>
  <c r="AF25" i="33"/>
  <c r="AE25" i="33"/>
  <c r="AP24" i="33"/>
  <c r="AO24" i="33"/>
  <c r="AN24" i="33"/>
  <c r="AM24" i="33"/>
  <c r="AL24" i="33"/>
  <c r="AK24" i="33"/>
  <c r="AJ24" i="33"/>
  <c r="AI24" i="33"/>
  <c r="AH24" i="33"/>
  <c r="AG24" i="33"/>
  <c r="AF24" i="33"/>
  <c r="AE24" i="33"/>
  <c r="AP23" i="33"/>
  <c r="AO23" i="33"/>
  <c r="AN23" i="33"/>
  <c r="AM23" i="33"/>
  <c r="AL23" i="33"/>
  <c r="AK23" i="33"/>
  <c r="AJ23" i="33"/>
  <c r="AI23" i="33"/>
  <c r="AH23" i="33"/>
  <c r="AG23" i="33"/>
  <c r="AF23" i="33"/>
  <c r="AE23" i="33"/>
  <c r="AP22" i="33"/>
  <c r="AO22" i="33"/>
  <c r="AN22" i="33"/>
  <c r="AM22" i="33"/>
  <c r="AL22" i="33"/>
  <c r="AK22" i="33"/>
  <c r="AJ22" i="33"/>
  <c r="AI22" i="33"/>
  <c r="AH22" i="33"/>
  <c r="AG22" i="33"/>
  <c r="AF22" i="33"/>
  <c r="AE22" i="33"/>
  <c r="AP21" i="33"/>
  <c r="AO21" i="33"/>
  <c r="AN21" i="33"/>
  <c r="AM21" i="33"/>
  <c r="AL21" i="33"/>
  <c r="AK21" i="33"/>
  <c r="AJ21" i="33"/>
  <c r="AI21" i="33"/>
  <c r="AH21" i="33"/>
  <c r="AG21" i="33"/>
  <c r="AF21" i="33"/>
  <c r="AE21" i="33"/>
  <c r="AP20" i="33"/>
  <c r="AO20" i="33"/>
  <c r="AN20" i="33"/>
  <c r="AM20" i="33"/>
  <c r="AL20" i="33"/>
  <c r="AK20" i="33"/>
  <c r="AJ20" i="33"/>
  <c r="AI20" i="33"/>
  <c r="AH20" i="33"/>
  <c r="AG20" i="33"/>
  <c r="AF20" i="33"/>
  <c r="AE20" i="33"/>
  <c r="AP19" i="33"/>
  <c r="AO19" i="33"/>
  <c r="AN19" i="33"/>
  <c r="AM19" i="33"/>
  <c r="AL19" i="33"/>
  <c r="AK19" i="33"/>
  <c r="AJ19" i="33"/>
  <c r="AI19" i="33"/>
  <c r="AH19" i="33"/>
  <c r="AG19" i="33"/>
  <c r="AF19" i="33"/>
  <c r="AE19" i="33"/>
  <c r="AP18" i="33"/>
  <c r="AO18" i="33"/>
  <c r="AN18" i="33"/>
  <c r="AM18" i="33"/>
  <c r="AL18" i="33"/>
  <c r="AK18" i="33"/>
  <c r="AJ18" i="33"/>
  <c r="AI18" i="33"/>
  <c r="AH18" i="33"/>
  <c r="AG18" i="33"/>
  <c r="AF18" i="33"/>
  <c r="AE18" i="33"/>
  <c r="AP17" i="33"/>
  <c r="AO17" i="33"/>
  <c r="AN17" i="33"/>
  <c r="AM17" i="33"/>
  <c r="AL17" i="33"/>
  <c r="AK17" i="33"/>
  <c r="AJ17" i="33"/>
  <c r="AI17" i="33"/>
  <c r="AH17" i="33"/>
  <c r="AG17" i="33"/>
  <c r="AF17" i="33"/>
  <c r="AE17" i="33"/>
  <c r="AP16" i="33"/>
  <c r="AO16" i="33"/>
  <c r="AN16" i="33"/>
  <c r="AM16" i="33"/>
  <c r="AL16" i="33"/>
  <c r="AK16" i="33"/>
  <c r="AJ16" i="33"/>
  <c r="AI16" i="33"/>
  <c r="AH16" i="33"/>
  <c r="AG16" i="33"/>
  <c r="AF16" i="33"/>
  <c r="AE16" i="33"/>
  <c r="AP15" i="33"/>
  <c r="AO15" i="33"/>
  <c r="AN15" i="33"/>
  <c r="AM15" i="33"/>
  <c r="AL15" i="33"/>
  <c r="AK15" i="33"/>
  <c r="AJ15" i="33"/>
  <c r="AI15" i="33"/>
  <c r="AH15" i="33"/>
  <c r="AG15" i="33"/>
  <c r="AF15" i="33"/>
  <c r="AE15" i="33"/>
  <c r="AP14" i="33"/>
  <c r="AO14" i="33"/>
  <c r="AN14" i="33"/>
  <c r="AF14" i="33"/>
  <c r="AE14" i="33"/>
  <c r="AP13" i="33"/>
  <c r="AO13" i="33"/>
  <c r="AN13" i="33"/>
  <c r="AF13" i="33"/>
  <c r="AE13" i="33"/>
  <c r="AP12" i="33"/>
  <c r="AO12" i="33"/>
  <c r="AN12" i="33"/>
  <c r="AF12" i="33"/>
  <c r="AE12" i="33"/>
  <c r="AP11" i="33"/>
  <c r="AO11" i="33"/>
  <c r="AN11" i="33"/>
  <c r="AF11" i="33"/>
  <c r="AE11" i="33"/>
  <c r="AP10" i="33"/>
  <c r="AO10" i="33"/>
  <c r="AN10" i="33"/>
  <c r="AF10" i="33"/>
  <c r="AE10" i="33"/>
  <c r="AP9" i="33"/>
  <c r="AO9" i="33"/>
  <c r="AN9" i="33"/>
  <c r="AF9" i="33"/>
  <c r="AE9" i="33"/>
  <c r="AP8" i="33"/>
  <c r="AO8" i="33"/>
  <c r="AN8" i="33"/>
  <c r="AM8" i="33"/>
  <c r="AL8" i="33"/>
  <c r="AK8" i="33"/>
  <c r="BD77" i="33"/>
  <c r="BC77" i="33"/>
  <c r="BB77" i="33"/>
  <c r="BA77" i="33"/>
  <c r="AZ77" i="33"/>
  <c r="AY77" i="33"/>
  <c r="AX77" i="33"/>
  <c r="AW77" i="33"/>
  <c r="AV77" i="33"/>
  <c r="AU77" i="33"/>
  <c r="AT77" i="33"/>
  <c r="AS77" i="33"/>
  <c r="BD76" i="33"/>
  <c r="BC76" i="33"/>
  <c r="BB76" i="33"/>
  <c r="BA76" i="33"/>
  <c r="AZ76" i="33"/>
  <c r="AY76" i="33"/>
  <c r="AX76" i="33"/>
  <c r="AW76" i="33"/>
  <c r="AV76" i="33"/>
  <c r="AU76" i="33"/>
  <c r="AT76" i="33"/>
  <c r="AS76" i="33"/>
  <c r="BD75" i="33"/>
  <c r="BC75" i="33"/>
  <c r="BB75" i="33"/>
  <c r="BA75" i="33"/>
  <c r="AZ75" i="33"/>
  <c r="AY75" i="33"/>
  <c r="AX75" i="33"/>
  <c r="AW75" i="33"/>
  <c r="AV75" i="33"/>
  <c r="AU75" i="33"/>
  <c r="AT75" i="33"/>
  <c r="AS75" i="33"/>
  <c r="BD74" i="33"/>
  <c r="BC74" i="33"/>
  <c r="BB74" i="33"/>
  <c r="BA74" i="33"/>
  <c r="AZ74" i="33"/>
  <c r="AY74" i="33"/>
  <c r="AX74" i="33"/>
  <c r="AW74" i="33"/>
  <c r="AV74" i="33"/>
  <c r="AU74" i="33"/>
  <c r="AT74" i="33"/>
  <c r="AS74" i="33"/>
  <c r="BD73" i="33"/>
  <c r="BC73" i="33"/>
  <c r="BB73" i="33"/>
  <c r="BA73" i="33"/>
  <c r="AZ73" i="33"/>
  <c r="AY73" i="33"/>
  <c r="AX73" i="33"/>
  <c r="AW73" i="33"/>
  <c r="AV73" i="33"/>
  <c r="AU73" i="33"/>
  <c r="AT73" i="33"/>
  <c r="AS73" i="33"/>
  <c r="BD72" i="33"/>
  <c r="BC72" i="33"/>
  <c r="BB72" i="33"/>
  <c r="BA72" i="33"/>
  <c r="AZ72" i="33"/>
  <c r="AY72" i="33"/>
  <c r="AX72" i="33"/>
  <c r="AW72" i="33"/>
  <c r="AV72" i="33"/>
  <c r="AU72" i="33"/>
  <c r="AT72" i="33"/>
  <c r="AS72" i="33"/>
  <c r="BD71" i="33"/>
  <c r="BC71" i="33"/>
  <c r="BB71" i="33"/>
  <c r="BA71" i="33"/>
  <c r="AZ71" i="33"/>
  <c r="AY71" i="33"/>
  <c r="AX71" i="33"/>
  <c r="AW71" i="33"/>
  <c r="AV71" i="33"/>
  <c r="AU71" i="33"/>
  <c r="AT71" i="33"/>
  <c r="AS71" i="33"/>
  <c r="BD70" i="33"/>
  <c r="BC70" i="33"/>
  <c r="BB70" i="33"/>
  <c r="BA70" i="33"/>
  <c r="AZ70" i="33"/>
  <c r="AY70" i="33"/>
  <c r="AX70" i="33"/>
  <c r="AW70" i="33"/>
  <c r="AV70" i="33"/>
  <c r="AU70" i="33"/>
  <c r="AT70" i="33"/>
  <c r="AS70" i="33"/>
  <c r="BD69" i="33"/>
  <c r="BC69" i="33"/>
  <c r="BB69" i="33"/>
  <c r="BA69" i="33"/>
  <c r="AZ69" i="33"/>
  <c r="AY69" i="33"/>
  <c r="AX69" i="33"/>
  <c r="AW69" i="33"/>
  <c r="AV69" i="33"/>
  <c r="AU69" i="33"/>
  <c r="AT69" i="33"/>
  <c r="AS69" i="33"/>
  <c r="BD68" i="33"/>
  <c r="BC68" i="33"/>
  <c r="BB68" i="33"/>
  <c r="BA68" i="33"/>
  <c r="AZ68" i="33"/>
  <c r="AY68" i="33"/>
  <c r="AX68" i="33"/>
  <c r="AW68" i="33"/>
  <c r="AV68" i="33"/>
  <c r="AU68" i="33"/>
  <c r="AT68" i="33"/>
  <c r="AS68" i="33"/>
  <c r="BD67" i="33"/>
  <c r="BC67" i="33"/>
  <c r="BB67" i="33"/>
  <c r="BA67" i="33"/>
  <c r="AZ67" i="33"/>
  <c r="AY67" i="33"/>
  <c r="AX67" i="33"/>
  <c r="AW67" i="33"/>
  <c r="AV67" i="33"/>
  <c r="AU67" i="33"/>
  <c r="AT67" i="33"/>
  <c r="AS67" i="33"/>
  <c r="BD66" i="33"/>
  <c r="BC66" i="33"/>
  <c r="BB66" i="33"/>
  <c r="BA66" i="33"/>
  <c r="AZ66" i="33"/>
  <c r="AY66" i="33"/>
  <c r="AX66" i="33"/>
  <c r="AW66" i="33"/>
  <c r="AV66" i="33"/>
  <c r="AU66" i="33"/>
  <c r="AT66" i="33"/>
  <c r="AS66" i="33"/>
  <c r="BD65" i="33"/>
  <c r="BC65" i="33"/>
  <c r="BB65" i="33"/>
  <c r="BA65" i="33"/>
  <c r="AZ65" i="33"/>
  <c r="AY65" i="33"/>
  <c r="AX65" i="33"/>
  <c r="AW65" i="33"/>
  <c r="AV65" i="33"/>
  <c r="AU65" i="33"/>
  <c r="AT65" i="33"/>
  <c r="AS65" i="33"/>
  <c r="BD64" i="33"/>
  <c r="BC64" i="33"/>
  <c r="BB64" i="33"/>
  <c r="BA64" i="33"/>
  <c r="AZ64" i="33"/>
  <c r="AY64" i="33"/>
  <c r="AX64" i="33"/>
  <c r="AW64" i="33"/>
  <c r="AV64" i="33"/>
  <c r="AU64" i="33"/>
  <c r="AT64" i="33"/>
  <c r="AS64" i="33"/>
  <c r="BD63" i="33"/>
  <c r="BC63" i="33"/>
  <c r="BB63" i="33"/>
  <c r="BA63" i="33"/>
  <c r="AZ63" i="33"/>
  <c r="AY63" i="33"/>
  <c r="AX63" i="33"/>
  <c r="AW63" i="33"/>
  <c r="AV63" i="33"/>
  <c r="AU63" i="33"/>
  <c r="AT63" i="33"/>
  <c r="AS63" i="33"/>
  <c r="BD62" i="33"/>
  <c r="BC62" i="33"/>
  <c r="BB62" i="33"/>
  <c r="BA62" i="33"/>
  <c r="AZ62" i="33"/>
  <c r="AY62" i="33"/>
  <c r="AX62" i="33"/>
  <c r="AW62" i="33"/>
  <c r="AV62" i="33"/>
  <c r="AU62" i="33"/>
  <c r="AT62" i="33"/>
  <c r="AS62" i="33"/>
  <c r="BD61" i="33"/>
  <c r="BC61" i="33"/>
  <c r="BB61" i="33"/>
  <c r="BA61" i="33"/>
  <c r="AZ61" i="33"/>
  <c r="AY61" i="33"/>
  <c r="AX61" i="33"/>
  <c r="AW61" i="33"/>
  <c r="AV61" i="33"/>
  <c r="AU61" i="33"/>
  <c r="AT61" i="33"/>
  <c r="AS61" i="33"/>
  <c r="BD60" i="33"/>
  <c r="BC60" i="33"/>
  <c r="BB60" i="33"/>
  <c r="BA60" i="33"/>
  <c r="AZ60" i="33"/>
  <c r="AY60" i="33"/>
  <c r="AX60" i="33"/>
  <c r="AW60" i="33"/>
  <c r="AV60" i="33"/>
  <c r="AU60" i="33"/>
  <c r="AT60" i="33"/>
  <c r="AS60" i="33"/>
  <c r="BD59" i="33"/>
  <c r="BC59" i="33"/>
  <c r="BB59" i="33"/>
  <c r="BA59" i="33"/>
  <c r="AZ59" i="33"/>
  <c r="AY59" i="33"/>
  <c r="AX59" i="33"/>
  <c r="AW59" i="33"/>
  <c r="AV59" i="33"/>
  <c r="AU59" i="33"/>
  <c r="AT59" i="33"/>
  <c r="AS59" i="33"/>
  <c r="BD58" i="33"/>
  <c r="BC58" i="33"/>
  <c r="BB58" i="33"/>
  <c r="BA58" i="33"/>
  <c r="AZ58" i="33"/>
  <c r="AY58" i="33"/>
  <c r="AX58" i="33"/>
  <c r="AW58" i="33"/>
  <c r="AV58" i="33"/>
  <c r="AU58" i="33"/>
  <c r="AT58" i="33"/>
  <c r="AS58" i="33"/>
  <c r="BD57" i="33"/>
  <c r="BC57" i="33"/>
  <c r="BB57" i="33"/>
  <c r="BA57" i="33"/>
  <c r="AZ57" i="33"/>
  <c r="AY57" i="33"/>
  <c r="AX57" i="33"/>
  <c r="AW57" i="33"/>
  <c r="AV57" i="33"/>
  <c r="AU57" i="33"/>
  <c r="AT57" i="33"/>
  <c r="AS57" i="33"/>
  <c r="BD56" i="33"/>
  <c r="BC56" i="33"/>
  <c r="BB56" i="33"/>
  <c r="BA56" i="33"/>
  <c r="AZ56" i="33"/>
  <c r="AY56" i="33"/>
  <c r="AX56" i="33"/>
  <c r="AW56" i="33"/>
  <c r="AV56" i="33"/>
  <c r="AU56" i="33"/>
  <c r="AT56" i="33"/>
  <c r="AS56" i="33"/>
  <c r="BD55" i="33"/>
  <c r="BC55" i="33"/>
  <c r="BB55" i="33"/>
  <c r="BA55" i="33"/>
  <c r="AZ55" i="33"/>
  <c r="AY55" i="33"/>
  <c r="AX55" i="33"/>
  <c r="AW55" i="33"/>
  <c r="AV55" i="33"/>
  <c r="AU55" i="33"/>
  <c r="AT55" i="33"/>
  <c r="AS55" i="33"/>
  <c r="BD54" i="33"/>
  <c r="BC54" i="33"/>
  <c r="BB54" i="33"/>
  <c r="BA54" i="33"/>
  <c r="AZ54" i="33"/>
  <c r="AY54" i="33"/>
  <c r="AX54" i="33"/>
  <c r="AW54" i="33"/>
  <c r="AV54" i="33"/>
  <c r="AU54" i="33"/>
  <c r="AT54" i="33"/>
  <c r="AS54" i="33"/>
  <c r="BD53" i="33"/>
  <c r="BC53" i="33"/>
  <c r="BB53" i="33"/>
  <c r="BA53" i="33"/>
  <c r="AZ53" i="33"/>
  <c r="AY53" i="33"/>
  <c r="AX53" i="33"/>
  <c r="AW53" i="33"/>
  <c r="AV53" i="33"/>
  <c r="AU53" i="33"/>
  <c r="AT53" i="33"/>
  <c r="AS53" i="33"/>
  <c r="BD52" i="33"/>
  <c r="BC52" i="33"/>
  <c r="BB52" i="33"/>
  <c r="BA52" i="33"/>
  <c r="AZ52" i="33"/>
  <c r="AY52" i="33"/>
  <c r="AX52" i="33"/>
  <c r="AW52" i="33"/>
  <c r="AV52" i="33"/>
  <c r="AU52" i="33"/>
  <c r="AT52" i="33"/>
  <c r="AS52" i="33"/>
  <c r="BD51" i="33"/>
  <c r="BC51" i="33"/>
  <c r="BB51" i="33"/>
  <c r="BA51" i="33"/>
  <c r="AZ51" i="33"/>
  <c r="AY51" i="33"/>
  <c r="AX51" i="33"/>
  <c r="AW51" i="33"/>
  <c r="AV51" i="33"/>
  <c r="AU51" i="33"/>
  <c r="AT51" i="33"/>
  <c r="AS51" i="33"/>
  <c r="BD50" i="33"/>
  <c r="BC50" i="33"/>
  <c r="BB50" i="33"/>
  <c r="BA50" i="33"/>
  <c r="AZ50" i="33"/>
  <c r="AY50" i="33"/>
  <c r="AX50" i="33"/>
  <c r="AW50" i="33"/>
  <c r="AV50" i="33"/>
  <c r="AU50" i="33"/>
  <c r="AT50" i="33"/>
  <c r="AS50" i="33"/>
  <c r="BD49" i="33"/>
  <c r="BC49" i="33"/>
  <c r="BB49" i="33"/>
  <c r="BA49" i="33"/>
  <c r="AZ49" i="33"/>
  <c r="AY49" i="33"/>
  <c r="AX49" i="33"/>
  <c r="AW49" i="33"/>
  <c r="AV49" i="33"/>
  <c r="AU49" i="33"/>
  <c r="AT49" i="33"/>
  <c r="AS49" i="33"/>
  <c r="BD48" i="33"/>
  <c r="BC48" i="33"/>
  <c r="BB48" i="33"/>
  <c r="BA48" i="33"/>
  <c r="AZ48" i="33"/>
  <c r="AY48" i="33"/>
  <c r="AX48" i="33"/>
  <c r="AW48" i="33"/>
  <c r="AV48" i="33"/>
  <c r="AU48" i="33"/>
  <c r="AT48" i="33"/>
  <c r="AS48" i="33"/>
  <c r="BD47" i="33"/>
  <c r="BC47" i="33"/>
  <c r="BB47" i="33"/>
  <c r="BA47" i="33"/>
  <c r="AZ47" i="33"/>
  <c r="AY47" i="33"/>
  <c r="AX47" i="33"/>
  <c r="AW47" i="33"/>
  <c r="AV47" i="33"/>
  <c r="AU47" i="33"/>
  <c r="AT47" i="33"/>
  <c r="AS47" i="33"/>
  <c r="BD46" i="33"/>
  <c r="BC46" i="33"/>
  <c r="BB46" i="33"/>
  <c r="BA46" i="33"/>
  <c r="AZ46" i="33"/>
  <c r="AY46" i="33"/>
  <c r="AX46" i="33"/>
  <c r="AW46" i="33"/>
  <c r="AV46" i="33"/>
  <c r="AU46" i="33"/>
  <c r="AT46" i="33"/>
  <c r="AS46" i="33"/>
  <c r="BD45" i="33"/>
  <c r="BC45" i="33"/>
  <c r="BB45" i="33"/>
  <c r="BA45" i="33"/>
  <c r="AZ45" i="33"/>
  <c r="AY45" i="33"/>
  <c r="AX45" i="33"/>
  <c r="AW45" i="33"/>
  <c r="AV45" i="33"/>
  <c r="AU45" i="33"/>
  <c r="AT45" i="33"/>
  <c r="AS45" i="33"/>
  <c r="BD44" i="33"/>
  <c r="BC44" i="33"/>
  <c r="BB44" i="33"/>
  <c r="BA44" i="33"/>
  <c r="AZ44" i="33"/>
  <c r="AY44" i="33"/>
  <c r="AX44" i="33"/>
  <c r="AW44" i="33"/>
  <c r="AV44" i="33"/>
  <c r="AU44" i="33"/>
  <c r="AT44" i="33"/>
  <c r="AS44" i="33"/>
  <c r="BD43" i="33"/>
  <c r="BC43" i="33"/>
  <c r="BB43" i="33"/>
  <c r="BA43" i="33"/>
  <c r="AZ43" i="33"/>
  <c r="AY43" i="33"/>
  <c r="AX43" i="33"/>
  <c r="AW43" i="33"/>
  <c r="AV43" i="33"/>
  <c r="AU43" i="33"/>
  <c r="AT43" i="33"/>
  <c r="AS43" i="33"/>
  <c r="BD42" i="33"/>
  <c r="BC42" i="33"/>
  <c r="BB42" i="33"/>
  <c r="BA42" i="33"/>
  <c r="AZ42" i="33"/>
  <c r="AY42" i="33"/>
  <c r="AX42" i="33"/>
  <c r="AW42" i="33"/>
  <c r="AV42" i="33"/>
  <c r="AU42" i="33"/>
  <c r="AT42" i="33"/>
  <c r="AS42" i="33"/>
  <c r="BD41" i="33"/>
  <c r="BC41" i="33"/>
  <c r="BB41" i="33"/>
  <c r="BA41" i="33"/>
  <c r="AZ41" i="33"/>
  <c r="AY41" i="33"/>
  <c r="AX41" i="33"/>
  <c r="AW41" i="33"/>
  <c r="AV41" i="33"/>
  <c r="AU41" i="33"/>
  <c r="AT41" i="33"/>
  <c r="AS41" i="33"/>
  <c r="BD40" i="33"/>
  <c r="BC40" i="33"/>
  <c r="BB40" i="33"/>
  <c r="BA40" i="33"/>
  <c r="AZ40" i="33"/>
  <c r="AY40" i="33"/>
  <c r="AX40" i="33"/>
  <c r="AW40" i="33"/>
  <c r="AV40" i="33"/>
  <c r="AU40" i="33"/>
  <c r="AT40" i="33"/>
  <c r="AS40" i="33"/>
  <c r="BD39" i="33"/>
  <c r="BC39" i="33"/>
  <c r="BB39" i="33"/>
  <c r="BA39" i="33"/>
  <c r="AZ39" i="33"/>
  <c r="AY39" i="33"/>
  <c r="AX39" i="33"/>
  <c r="AW39" i="33"/>
  <c r="AV39" i="33"/>
  <c r="AU39" i="33"/>
  <c r="AT39" i="33"/>
  <c r="AS39" i="33"/>
  <c r="BD38" i="33"/>
  <c r="BC38" i="33"/>
  <c r="BB38" i="33"/>
  <c r="BA38" i="33"/>
  <c r="AZ38" i="33"/>
  <c r="AY38" i="33"/>
  <c r="AX38" i="33"/>
  <c r="AW38" i="33"/>
  <c r="AV38" i="33"/>
  <c r="AU38" i="33"/>
  <c r="AT38" i="33"/>
  <c r="AS38" i="33"/>
  <c r="BD37" i="33"/>
  <c r="BC37" i="33"/>
  <c r="BB37" i="33"/>
  <c r="BA37" i="33"/>
  <c r="AZ37" i="33"/>
  <c r="AY37" i="33"/>
  <c r="AX37" i="33"/>
  <c r="AW37" i="33"/>
  <c r="AV37" i="33"/>
  <c r="AU37" i="33"/>
  <c r="AT37" i="33"/>
  <c r="AS37" i="33"/>
  <c r="BD36" i="33"/>
  <c r="BC36" i="33"/>
  <c r="BB36" i="33"/>
  <c r="BA36" i="33"/>
  <c r="AZ36" i="33"/>
  <c r="AY36" i="33"/>
  <c r="AX36" i="33"/>
  <c r="AW36" i="33"/>
  <c r="AV36" i="33"/>
  <c r="AU36" i="33"/>
  <c r="AT36" i="33"/>
  <c r="AS36" i="33"/>
  <c r="BD35" i="33"/>
  <c r="BC35" i="33"/>
  <c r="BB35" i="33"/>
  <c r="BA35" i="33"/>
  <c r="AZ35" i="33"/>
  <c r="AY35" i="33"/>
  <c r="AX35" i="33"/>
  <c r="AW35" i="33"/>
  <c r="AV35" i="33"/>
  <c r="AU35" i="33"/>
  <c r="AT35" i="33"/>
  <c r="AS35" i="33"/>
  <c r="BD34" i="33"/>
  <c r="BC34" i="33"/>
  <c r="BB34" i="33"/>
  <c r="BA34" i="33"/>
  <c r="AZ34" i="33"/>
  <c r="AY34" i="33"/>
  <c r="AX34" i="33"/>
  <c r="AW34" i="33"/>
  <c r="AV34" i="33"/>
  <c r="AU34" i="33"/>
  <c r="AT34" i="33"/>
  <c r="AS34" i="33"/>
  <c r="BD33" i="33"/>
  <c r="BC33" i="33"/>
  <c r="BB33" i="33"/>
  <c r="BA33" i="33"/>
  <c r="AZ33" i="33"/>
  <c r="AY33" i="33"/>
  <c r="AX33" i="33"/>
  <c r="AW33" i="33"/>
  <c r="AV33" i="33"/>
  <c r="AU33" i="33"/>
  <c r="AT33" i="33"/>
  <c r="AS33" i="33"/>
  <c r="BD32" i="33"/>
  <c r="BC32" i="33"/>
  <c r="BB32" i="33"/>
  <c r="BA32" i="33"/>
  <c r="AZ32" i="33"/>
  <c r="AY32" i="33"/>
  <c r="AX32" i="33"/>
  <c r="AW32" i="33"/>
  <c r="AV32" i="33"/>
  <c r="AU32" i="33"/>
  <c r="AT32" i="33"/>
  <c r="AS32" i="33"/>
  <c r="BD31" i="33"/>
  <c r="BC31" i="33"/>
  <c r="BB31" i="33"/>
  <c r="BA31" i="33"/>
  <c r="AZ31" i="33"/>
  <c r="AY31" i="33"/>
  <c r="AX31" i="33"/>
  <c r="AW31" i="33"/>
  <c r="AV31" i="33"/>
  <c r="AU31" i="33"/>
  <c r="AT31" i="33"/>
  <c r="AS31" i="33"/>
  <c r="BD30" i="33"/>
  <c r="BC30" i="33"/>
  <c r="BB30" i="33"/>
  <c r="BA30" i="33"/>
  <c r="AZ30" i="33"/>
  <c r="AY30" i="33"/>
  <c r="AX30" i="33"/>
  <c r="AW30" i="33"/>
  <c r="AV30" i="33"/>
  <c r="AU30" i="33"/>
  <c r="AT30" i="33"/>
  <c r="AS30" i="33"/>
  <c r="BD29" i="33"/>
  <c r="BC29" i="33"/>
  <c r="BB29" i="33"/>
  <c r="BA29" i="33"/>
  <c r="AZ29" i="33"/>
  <c r="AY29" i="33"/>
  <c r="AX29" i="33"/>
  <c r="AW29" i="33"/>
  <c r="AV29" i="33"/>
  <c r="AU29" i="33"/>
  <c r="AT29" i="33"/>
  <c r="AS29" i="33"/>
  <c r="BD28" i="33"/>
  <c r="BC28" i="33"/>
  <c r="BB28" i="33"/>
  <c r="BA28" i="33"/>
  <c r="AZ28" i="33"/>
  <c r="AY28" i="33"/>
  <c r="AX28" i="33"/>
  <c r="AW28" i="33"/>
  <c r="AV28" i="33"/>
  <c r="AU28" i="33"/>
  <c r="AT28" i="33"/>
  <c r="AS28" i="33"/>
  <c r="BD27" i="33"/>
  <c r="BC27" i="33"/>
  <c r="BB27" i="33"/>
  <c r="BA27" i="33"/>
  <c r="AZ27" i="33"/>
  <c r="AY27" i="33"/>
  <c r="AX27" i="33"/>
  <c r="AW27" i="33"/>
  <c r="AV27" i="33"/>
  <c r="AU27" i="33"/>
  <c r="AT27" i="33"/>
  <c r="AS27" i="33"/>
  <c r="BD26" i="33"/>
  <c r="BC26" i="33"/>
  <c r="BB26" i="33"/>
  <c r="BA26" i="33"/>
  <c r="AZ26" i="33"/>
  <c r="AY26" i="33"/>
  <c r="AX26" i="33"/>
  <c r="AW26" i="33"/>
  <c r="AV26" i="33"/>
  <c r="AU26" i="33"/>
  <c r="AT26" i="33"/>
  <c r="AS26" i="33"/>
  <c r="BD25" i="33"/>
  <c r="BC25" i="33"/>
  <c r="BB25" i="33"/>
  <c r="BA25" i="33"/>
  <c r="AZ25" i="33"/>
  <c r="AY25" i="33"/>
  <c r="AX25" i="33"/>
  <c r="AW25" i="33"/>
  <c r="AV25" i="33"/>
  <c r="AU25" i="33"/>
  <c r="AT25" i="33"/>
  <c r="AS25" i="33"/>
  <c r="BD24" i="33"/>
  <c r="BC24" i="33"/>
  <c r="BB24" i="33"/>
  <c r="BA24" i="33"/>
  <c r="AZ24" i="33"/>
  <c r="AY24" i="33"/>
  <c r="AX24" i="33"/>
  <c r="AW24" i="33"/>
  <c r="AV24" i="33"/>
  <c r="AU24" i="33"/>
  <c r="AT24" i="33"/>
  <c r="AS24" i="33"/>
  <c r="BD23" i="33"/>
  <c r="BC23" i="33"/>
  <c r="BB23" i="33"/>
  <c r="BA23" i="33"/>
  <c r="AZ23" i="33"/>
  <c r="AY23" i="33"/>
  <c r="AX23" i="33"/>
  <c r="AW23" i="33"/>
  <c r="AV23" i="33"/>
  <c r="AU23" i="33"/>
  <c r="AT23" i="33"/>
  <c r="AS23" i="33"/>
  <c r="BD22" i="33"/>
  <c r="BC22" i="33"/>
  <c r="BB22" i="33"/>
  <c r="BA22" i="33"/>
  <c r="AZ22" i="33"/>
  <c r="AY22" i="33"/>
  <c r="AX22" i="33"/>
  <c r="AW22" i="33"/>
  <c r="AV22" i="33"/>
  <c r="AU22" i="33"/>
  <c r="AT22" i="33"/>
  <c r="AS22" i="33"/>
  <c r="BD21" i="33"/>
  <c r="BC21" i="33"/>
  <c r="BB21" i="33"/>
  <c r="BA21" i="33"/>
  <c r="AZ21" i="33"/>
  <c r="AY21" i="33"/>
  <c r="AX21" i="33"/>
  <c r="AW21" i="33"/>
  <c r="AV21" i="33"/>
  <c r="AU21" i="33"/>
  <c r="AT21" i="33"/>
  <c r="AS21" i="33"/>
  <c r="BD20" i="33"/>
  <c r="BC20" i="33"/>
  <c r="BB20" i="33"/>
  <c r="BA20" i="33"/>
  <c r="AZ20" i="33"/>
  <c r="AY20" i="33"/>
  <c r="AX20" i="33"/>
  <c r="AW20" i="33"/>
  <c r="AV20" i="33"/>
  <c r="AU20" i="33"/>
  <c r="AT20" i="33"/>
  <c r="AS20" i="33"/>
  <c r="BD19" i="33"/>
  <c r="BC19" i="33"/>
  <c r="BB19" i="33"/>
  <c r="BA19" i="33"/>
  <c r="AZ19" i="33"/>
  <c r="AY19" i="33"/>
  <c r="AX19" i="33"/>
  <c r="AW19" i="33"/>
  <c r="AV19" i="33"/>
  <c r="AU19" i="33"/>
  <c r="AT19" i="33"/>
  <c r="AS19" i="33"/>
  <c r="BD18" i="33"/>
  <c r="BC18" i="33"/>
  <c r="BB18" i="33"/>
  <c r="BA18" i="33"/>
  <c r="AZ18" i="33"/>
  <c r="AY18" i="33"/>
  <c r="AX18" i="33"/>
  <c r="AW18" i="33"/>
  <c r="AV18" i="33"/>
  <c r="AU18" i="33"/>
  <c r="AT18" i="33"/>
  <c r="AS18" i="33"/>
  <c r="BD17" i="33"/>
  <c r="BC17" i="33"/>
  <c r="BB17" i="33"/>
  <c r="BA17" i="33"/>
  <c r="AZ17" i="33"/>
  <c r="AY17" i="33"/>
  <c r="AX17" i="33"/>
  <c r="AW17" i="33"/>
  <c r="AV17" i="33"/>
  <c r="AU17" i="33"/>
  <c r="AT17" i="33"/>
  <c r="AS17" i="33"/>
  <c r="BD16" i="33"/>
  <c r="BC16" i="33"/>
  <c r="BB16" i="33"/>
  <c r="BA16" i="33"/>
  <c r="AZ16" i="33"/>
  <c r="AY16" i="33"/>
  <c r="AX16" i="33"/>
  <c r="AW16" i="33"/>
  <c r="AV16" i="33"/>
  <c r="AU16" i="33"/>
  <c r="AT16" i="33"/>
  <c r="AS16" i="33"/>
  <c r="BD15" i="33"/>
  <c r="BC15" i="33"/>
  <c r="BB15" i="33"/>
  <c r="BA15" i="33"/>
  <c r="AZ15" i="33"/>
  <c r="AY15" i="33"/>
  <c r="AX15" i="33"/>
  <c r="AW15" i="33"/>
  <c r="AV15" i="33"/>
  <c r="AU15" i="33"/>
  <c r="AT15" i="33"/>
  <c r="AS15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BD13" i="33"/>
  <c r="BC13" i="33"/>
  <c r="BB13" i="33"/>
  <c r="BA13" i="33"/>
  <c r="AZ13" i="33"/>
  <c r="AY13" i="33"/>
  <c r="AX13" i="33"/>
  <c r="AW13" i="33"/>
  <c r="AV13" i="33"/>
  <c r="AU13" i="33"/>
  <c r="AT13" i="33"/>
  <c r="AS13" i="33"/>
  <c r="BD12" i="33"/>
  <c r="BC12" i="33"/>
  <c r="BB12" i="33"/>
  <c r="BA12" i="33"/>
  <c r="AZ12" i="33"/>
  <c r="AY12" i="33"/>
  <c r="AX12" i="33"/>
  <c r="AW12" i="33"/>
  <c r="AV12" i="33"/>
  <c r="AU12" i="33"/>
  <c r="AT12" i="33"/>
  <c r="AS12" i="33"/>
  <c r="BD11" i="33"/>
  <c r="BC11" i="33"/>
  <c r="BB11" i="33"/>
  <c r="BA11" i="33"/>
  <c r="AZ11" i="33"/>
  <c r="AY11" i="33"/>
  <c r="AX11" i="33"/>
  <c r="AW11" i="33"/>
  <c r="AV11" i="33"/>
  <c r="AU11" i="33"/>
  <c r="AT11" i="33"/>
  <c r="AS11" i="33"/>
  <c r="BD10" i="33"/>
  <c r="BC10" i="33"/>
  <c r="BB10" i="33"/>
  <c r="BA10" i="33"/>
  <c r="AZ10" i="33"/>
  <c r="AY10" i="33"/>
  <c r="AX10" i="33"/>
  <c r="AW10" i="33"/>
  <c r="AV10" i="33"/>
  <c r="AU10" i="33"/>
  <c r="AT10" i="33"/>
  <c r="AS10" i="33"/>
  <c r="BD9" i="33"/>
  <c r="BC9" i="33"/>
  <c r="BB9" i="33"/>
  <c r="BA9" i="33"/>
  <c r="AZ9" i="33"/>
  <c r="AY9" i="33"/>
  <c r="AX9" i="33"/>
  <c r="AW9" i="33"/>
  <c r="AV9" i="33"/>
  <c r="AU9" i="33"/>
  <c r="AT9" i="33"/>
  <c r="AS9" i="33"/>
  <c r="E39" i="33"/>
  <c r="H188" i="24" l="1"/>
  <c r="AZ79" i="33"/>
  <c r="B19" i="34"/>
  <c r="B19" i="29"/>
  <c r="B19" i="31"/>
  <c r="B19" i="26"/>
  <c r="B19" i="21"/>
  <c r="B19" i="24"/>
  <c r="B19" i="28"/>
  <c r="B19" i="27"/>
  <c r="B19" i="20"/>
  <c r="B19" i="25"/>
  <c r="B19" i="23"/>
  <c r="B19" i="30"/>
  <c r="H188" i="26"/>
  <c r="B190" i="31"/>
  <c r="G189" i="31"/>
  <c r="D189" i="31"/>
  <c r="E189" i="31"/>
  <c r="L189" i="31"/>
  <c r="F189" i="31"/>
  <c r="K189" i="31" s="1"/>
  <c r="H188" i="31"/>
  <c r="B190" i="30"/>
  <c r="G189" i="30"/>
  <c r="L189" i="30"/>
  <c r="D189" i="30"/>
  <c r="E189" i="30"/>
  <c r="F189" i="30"/>
  <c r="K189" i="30" s="1"/>
  <c r="H188" i="30"/>
  <c r="B190" i="27"/>
  <c r="G189" i="27"/>
  <c r="F189" i="27"/>
  <c r="K189" i="27" s="1"/>
  <c r="D189" i="27"/>
  <c r="E189" i="27"/>
  <c r="L189" i="27"/>
  <c r="H188" i="27"/>
  <c r="B190" i="28"/>
  <c r="G189" i="28"/>
  <c r="F189" i="28"/>
  <c r="K189" i="28" s="1"/>
  <c r="D189" i="28"/>
  <c r="E189" i="28"/>
  <c r="L189" i="28"/>
  <c r="H188" i="28"/>
  <c r="B190" i="29"/>
  <c r="G189" i="29"/>
  <c r="E189" i="29"/>
  <c r="F189" i="29"/>
  <c r="K189" i="29" s="1"/>
  <c r="D189" i="29"/>
  <c r="L189" i="29"/>
  <c r="H188" i="29"/>
  <c r="B190" i="26"/>
  <c r="G189" i="26"/>
  <c r="E189" i="26"/>
  <c r="D189" i="26"/>
  <c r="L189" i="26"/>
  <c r="F189" i="26"/>
  <c r="K189" i="26" s="1"/>
  <c r="B190" i="23"/>
  <c r="G189" i="23"/>
  <c r="E189" i="23"/>
  <c r="D189" i="23"/>
  <c r="L189" i="23"/>
  <c r="F189" i="23"/>
  <c r="K189" i="23" s="1"/>
  <c r="H188" i="23"/>
  <c r="B190" i="24"/>
  <c r="G189" i="24"/>
  <c r="E189" i="24"/>
  <c r="L189" i="24"/>
  <c r="D189" i="24"/>
  <c r="F189" i="24"/>
  <c r="K189" i="24" s="1"/>
  <c r="B190" i="25"/>
  <c r="G189" i="25"/>
  <c r="F189" i="25"/>
  <c r="K189" i="25" s="1"/>
  <c r="D189" i="25"/>
  <c r="E189" i="25"/>
  <c r="L189" i="25"/>
  <c r="H188" i="25"/>
  <c r="B190" i="21"/>
  <c r="G189" i="21"/>
  <c r="F189" i="21"/>
  <c r="K189" i="21" s="1"/>
  <c r="D189" i="21"/>
  <c r="E189" i="21"/>
  <c r="L189" i="21"/>
  <c r="H188" i="21"/>
  <c r="B190" i="20"/>
  <c r="G189" i="20"/>
  <c r="E189" i="20"/>
  <c r="F189" i="20"/>
  <c r="K189" i="20" s="1"/>
  <c r="D189" i="20"/>
  <c r="L189" i="20"/>
  <c r="H188" i="20"/>
  <c r="BA79" i="33"/>
  <c r="AQ11" i="33"/>
  <c r="BB79" i="33"/>
  <c r="AQ8" i="33"/>
  <c r="AQ12" i="33"/>
  <c r="AQ10" i="33"/>
  <c r="AQ14" i="33"/>
  <c r="AQ15" i="33"/>
  <c r="AQ16" i="33"/>
  <c r="AQ17" i="33"/>
  <c r="AQ18" i="33"/>
  <c r="AQ19" i="33"/>
  <c r="AQ20" i="33"/>
  <c r="AQ21" i="33"/>
  <c r="AQ22" i="33"/>
  <c r="AQ23" i="33"/>
  <c r="AQ24" i="33"/>
  <c r="AQ25" i="33"/>
  <c r="AQ26" i="33"/>
  <c r="AQ27" i="33"/>
  <c r="AQ28" i="33"/>
  <c r="AQ29" i="33"/>
  <c r="AQ30" i="33"/>
  <c r="AQ31" i="33"/>
  <c r="AQ32" i="33"/>
  <c r="AQ33" i="33"/>
  <c r="AQ34" i="33"/>
  <c r="AQ35" i="33"/>
  <c r="AQ36" i="33"/>
  <c r="AQ37" i="33"/>
  <c r="AQ38" i="33"/>
  <c r="AQ39" i="33"/>
  <c r="AQ40" i="33"/>
  <c r="AQ41" i="33"/>
  <c r="AQ42" i="33"/>
  <c r="AQ43" i="33"/>
  <c r="AQ44" i="33"/>
  <c r="AQ45" i="33"/>
  <c r="AQ46" i="33"/>
  <c r="AQ47" i="33"/>
  <c r="AQ48" i="33"/>
  <c r="AQ49" i="33"/>
  <c r="AQ50" i="33"/>
  <c r="AQ51" i="33"/>
  <c r="AQ52" i="33"/>
  <c r="AQ53" i="33"/>
  <c r="AQ54" i="33"/>
  <c r="AQ55" i="33"/>
  <c r="AQ56" i="33"/>
  <c r="AQ57" i="33"/>
  <c r="AQ58" i="33"/>
  <c r="AQ59" i="33"/>
  <c r="AQ60" i="33"/>
  <c r="AQ61" i="33"/>
  <c r="AQ62" i="33"/>
  <c r="AQ63" i="33"/>
  <c r="AQ64" i="33"/>
  <c r="AQ65" i="33"/>
  <c r="AQ66" i="33"/>
  <c r="AQ67" i="33"/>
  <c r="AQ68" i="33"/>
  <c r="AQ69" i="33"/>
  <c r="AQ70" i="33"/>
  <c r="AQ71" i="33"/>
  <c r="AQ72" i="33"/>
  <c r="AQ73" i="33"/>
  <c r="AQ74" i="33"/>
  <c r="BC79" i="33"/>
  <c r="AQ9" i="33"/>
  <c r="AQ13" i="33"/>
  <c r="BD79" i="33"/>
  <c r="AE4" i="33"/>
  <c r="AX79" i="33"/>
  <c r="AV79" i="33"/>
  <c r="AW79" i="33"/>
  <c r="B20" i="34" l="1"/>
  <c r="B20" i="31"/>
  <c r="B20" i="20"/>
  <c r="B20" i="24"/>
  <c r="B20" i="23"/>
  <c r="B20" i="25"/>
  <c r="B20" i="29"/>
  <c r="B20" i="21"/>
  <c r="B20" i="30"/>
  <c r="B20" i="27"/>
  <c r="B20" i="28"/>
  <c r="B20" i="26"/>
  <c r="H189" i="24"/>
  <c r="H189" i="31"/>
  <c r="H189" i="26"/>
  <c r="B191" i="31"/>
  <c r="G190" i="31"/>
  <c r="D190" i="31"/>
  <c r="E190" i="31"/>
  <c r="L190" i="31"/>
  <c r="F190" i="31"/>
  <c r="K190" i="31" s="1"/>
  <c r="B191" i="30"/>
  <c r="G190" i="30"/>
  <c r="L190" i="30"/>
  <c r="D190" i="30"/>
  <c r="E190" i="30"/>
  <c r="F190" i="30"/>
  <c r="K190" i="30" s="1"/>
  <c r="H189" i="30"/>
  <c r="B191" i="27"/>
  <c r="G190" i="27"/>
  <c r="F190" i="27"/>
  <c r="K190" i="27" s="1"/>
  <c r="D190" i="27"/>
  <c r="E190" i="27"/>
  <c r="L190" i="27"/>
  <c r="H189" i="27"/>
  <c r="B191" i="28"/>
  <c r="G190" i="28"/>
  <c r="F190" i="28"/>
  <c r="K190" i="28" s="1"/>
  <c r="D190" i="28"/>
  <c r="E190" i="28"/>
  <c r="L190" i="28"/>
  <c r="H189" i="28"/>
  <c r="B191" i="29"/>
  <c r="G190" i="29"/>
  <c r="E190" i="29"/>
  <c r="F190" i="29"/>
  <c r="K190" i="29" s="1"/>
  <c r="D190" i="29"/>
  <c r="L190" i="29"/>
  <c r="H189" i="29"/>
  <c r="B191" i="26"/>
  <c r="G190" i="26"/>
  <c r="E190" i="26"/>
  <c r="D190" i="26"/>
  <c r="L190" i="26"/>
  <c r="F190" i="26"/>
  <c r="K190" i="26" s="1"/>
  <c r="B191" i="23"/>
  <c r="G190" i="23"/>
  <c r="E190" i="23"/>
  <c r="D190" i="23"/>
  <c r="L190" i="23"/>
  <c r="F190" i="23"/>
  <c r="K190" i="23" s="1"/>
  <c r="H189" i="23"/>
  <c r="B191" i="24"/>
  <c r="G190" i="24"/>
  <c r="E190" i="24"/>
  <c r="L190" i="24"/>
  <c r="D190" i="24"/>
  <c r="F190" i="24"/>
  <c r="K190" i="24" s="1"/>
  <c r="B191" i="25"/>
  <c r="G190" i="25"/>
  <c r="F190" i="25"/>
  <c r="K190" i="25" s="1"/>
  <c r="D190" i="25"/>
  <c r="E190" i="25"/>
  <c r="L190" i="25"/>
  <c r="H189" i="25"/>
  <c r="B191" i="21"/>
  <c r="G190" i="21"/>
  <c r="F190" i="21"/>
  <c r="K190" i="21" s="1"/>
  <c r="D190" i="21"/>
  <c r="E190" i="21"/>
  <c r="L190" i="21"/>
  <c r="H189" i="21"/>
  <c r="B191" i="20"/>
  <c r="G190" i="20"/>
  <c r="E190" i="20"/>
  <c r="L190" i="20"/>
  <c r="F190" i="20"/>
  <c r="K190" i="20" s="1"/>
  <c r="D190" i="20"/>
  <c r="H189" i="20"/>
  <c r="AY79" i="33"/>
  <c r="B21" i="34" l="1"/>
  <c r="B21" i="20"/>
  <c r="B21" i="31"/>
  <c r="B21" i="25"/>
  <c r="B21" i="23"/>
  <c r="B21" i="26"/>
  <c r="B21" i="29"/>
  <c r="B21" i="30"/>
  <c r="B21" i="21"/>
  <c r="B21" i="27"/>
  <c r="B21" i="28"/>
  <c r="B21" i="24"/>
  <c r="H190" i="31"/>
  <c r="H190" i="26"/>
  <c r="B192" i="31"/>
  <c r="G191" i="31"/>
  <c r="D191" i="31"/>
  <c r="E191" i="31"/>
  <c r="L191" i="31"/>
  <c r="F191" i="31"/>
  <c r="K191" i="31" s="1"/>
  <c r="B192" i="30"/>
  <c r="G191" i="30"/>
  <c r="E191" i="30"/>
  <c r="L191" i="30"/>
  <c r="D191" i="30"/>
  <c r="F191" i="30"/>
  <c r="K191" i="30" s="1"/>
  <c r="H190" i="30"/>
  <c r="B192" i="27"/>
  <c r="G191" i="27"/>
  <c r="F191" i="27"/>
  <c r="K191" i="27" s="1"/>
  <c r="D191" i="27"/>
  <c r="E191" i="27"/>
  <c r="L191" i="27"/>
  <c r="H190" i="27"/>
  <c r="B192" i="28"/>
  <c r="G191" i="28"/>
  <c r="F191" i="28"/>
  <c r="K191" i="28" s="1"/>
  <c r="D191" i="28"/>
  <c r="E191" i="28"/>
  <c r="L191" i="28"/>
  <c r="H190" i="28"/>
  <c r="B192" i="29"/>
  <c r="G191" i="29"/>
  <c r="E191" i="29"/>
  <c r="F191" i="29"/>
  <c r="K191" i="29" s="1"/>
  <c r="D191" i="29"/>
  <c r="L191" i="29"/>
  <c r="H190" i="29"/>
  <c r="B192" i="26"/>
  <c r="G191" i="26"/>
  <c r="E191" i="26"/>
  <c r="D191" i="26"/>
  <c r="L191" i="26"/>
  <c r="F191" i="26"/>
  <c r="K191" i="26" s="1"/>
  <c r="B192" i="23"/>
  <c r="G191" i="23"/>
  <c r="E191" i="23"/>
  <c r="D191" i="23"/>
  <c r="L191" i="23"/>
  <c r="F191" i="23"/>
  <c r="K191" i="23" s="1"/>
  <c r="H190" i="23"/>
  <c r="B192" i="24"/>
  <c r="G191" i="24"/>
  <c r="E191" i="24"/>
  <c r="L191" i="24"/>
  <c r="D191" i="24"/>
  <c r="F191" i="24"/>
  <c r="K191" i="24" s="1"/>
  <c r="H190" i="24"/>
  <c r="B192" i="25"/>
  <c r="G191" i="25"/>
  <c r="F191" i="25"/>
  <c r="K191" i="25" s="1"/>
  <c r="D191" i="25"/>
  <c r="E191" i="25"/>
  <c r="L191" i="25"/>
  <c r="H190" i="25"/>
  <c r="B192" i="21"/>
  <c r="G191" i="21"/>
  <c r="F191" i="21"/>
  <c r="K191" i="21" s="1"/>
  <c r="D191" i="21"/>
  <c r="E191" i="21"/>
  <c r="L191" i="21"/>
  <c r="H190" i="21"/>
  <c r="H190" i="20"/>
  <c r="B192" i="20"/>
  <c r="G191" i="20"/>
  <c r="E191" i="20"/>
  <c r="L191" i="20"/>
  <c r="D191" i="20"/>
  <c r="F191" i="20"/>
  <c r="K191" i="20" s="1"/>
  <c r="AB73" i="33"/>
  <c r="AA73" i="33"/>
  <c r="Z73" i="33"/>
  <c r="Y73" i="33"/>
  <c r="X73" i="33"/>
  <c r="W73" i="33"/>
  <c r="V73" i="33"/>
  <c r="U73" i="33"/>
  <c r="T73" i="33"/>
  <c r="S73" i="33"/>
  <c r="R73" i="33"/>
  <c r="Q73" i="33"/>
  <c r="E73" i="33"/>
  <c r="F73" i="33"/>
  <c r="E8" i="33"/>
  <c r="B22" i="34" l="1"/>
  <c r="B22" i="30"/>
  <c r="B22" i="24"/>
  <c r="B22" i="23"/>
  <c r="B22" i="27"/>
  <c r="B22" i="21"/>
  <c r="B22" i="25"/>
  <c r="B22" i="29"/>
  <c r="B22" i="28"/>
  <c r="B22" i="31"/>
  <c r="B22" i="26"/>
  <c r="B22" i="20"/>
  <c r="H191" i="29"/>
  <c r="H191" i="31"/>
  <c r="H191" i="30"/>
  <c r="H191" i="26"/>
  <c r="H191" i="23"/>
  <c r="H191" i="24"/>
  <c r="B193" i="31"/>
  <c r="G192" i="31"/>
  <c r="D192" i="31"/>
  <c r="E192" i="31"/>
  <c r="L192" i="31"/>
  <c r="F192" i="31"/>
  <c r="K192" i="31" s="1"/>
  <c r="B193" i="30"/>
  <c r="G192" i="30"/>
  <c r="E192" i="30"/>
  <c r="L192" i="30"/>
  <c r="D192" i="30"/>
  <c r="F192" i="30"/>
  <c r="K192" i="30" s="1"/>
  <c r="B193" i="27"/>
  <c r="G192" i="27"/>
  <c r="F192" i="27"/>
  <c r="K192" i="27" s="1"/>
  <c r="D192" i="27"/>
  <c r="E192" i="27"/>
  <c r="L192" i="27"/>
  <c r="H191" i="27"/>
  <c r="B193" i="28"/>
  <c r="G192" i="28"/>
  <c r="L192" i="28"/>
  <c r="D192" i="28"/>
  <c r="E192" i="28"/>
  <c r="F192" i="28"/>
  <c r="K192" i="28" s="1"/>
  <c r="H191" i="28"/>
  <c r="B193" i="29"/>
  <c r="G192" i="29"/>
  <c r="E192" i="29"/>
  <c r="F192" i="29"/>
  <c r="K192" i="29" s="1"/>
  <c r="D192" i="29"/>
  <c r="L192" i="29"/>
  <c r="B193" i="26"/>
  <c r="G192" i="26"/>
  <c r="D192" i="26"/>
  <c r="E192" i="26"/>
  <c r="L192" i="26"/>
  <c r="F192" i="26"/>
  <c r="K192" i="26" s="1"/>
  <c r="B193" i="23"/>
  <c r="G192" i="23"/>
  <c r="E192" i="23"/>
  <c r="D192" i="23"/>
  <c r="L192" i="23"/>
  <c r="F192" i="23"/>
  <c r="K192" i="23" s="1"/>
  <c r="B193" i="24"/>
  <c r="G192" i="24"/>
  <c r="E192" i="24"/>
  <c r="L192" i="24"/>
  <c r="D192" i="24"/>
  <c r="F192" i="24"/>
  <c r="K192" i="24" s="1"/>
  <c r="B193" i="25"/>
  <c r="G192" i="25"/>
  <c r="F192" i="25"/>
  <c r="K192" i="25" s="1"/>
  <c r="D192" i="25"/>
  <c r="E192" i="25"/>
  <c r="L192" i="25"/>
  <c r="H191" i="25"/>
  <c r="B193" i="21"/>
  <c r="G192" i="21"/>
  <c r="F192" i="21"/>
  <c r="K192" i="21" s="1"/>
  <c r="D192" i="21"/>
  <c r="E192" i="21"/>
  <c r="L192" i="21"/>
  <c r="H191" i="21"/>
  <c r="B193" i="20"/>
  <c r="G192" i="20"/>
  <c r="E192" i="20"/>
  <c r="L192" i="20"/>
  <c r="D192" i="20"/>
  <c r="F192" i="20"/>
  <c r="K192" i="20" s="1"/>
  <c r="H191" i="20"/>
  <c r="AC73" i="33"/>
  <c r="Q72" i="33"/>
  <c r="Q71" i="33"/>
  <c r="Q70" i="33"/>
  <c r="Q69" i="33"/>
  <c r="Q68" i="33"/>
  <c r="Q67" i="33"/>
  <c r="Q66" i="33"/>
  <c r="Q65" i="33"/>
  <c r="Q64" i="33"/>
  <c r="Q63" i="33"/>
  <c r="Q62" i="33"/>
  <c r="Q61" i="33"/>
  <c r="Q60" i="33"/>
  <c r="Q59" i="33"/>
  <c r="Q58" i="33"/>
  <c r="Q57" i="33"/>
  <c r="Q56" i="33"/>
  <c r="Q55" i="33"/>
  <c r="Q54" i="33"/>
  <c r="Q53" i="33"/>
  <c r="Q52" i="33"/>
  <c r="Q51" i="33"/>
  <c r="Q50" i="33"/>
  <c r="Q49" i="33"/>
  <c r="Q48" i="33"/>
  <c r="Q47" i="33"/>
  <c r="Q46" i="33"/>
  <c r="Q45" i="33"/>
  <c r="Q44" i="33"/>
  <c r="Q43" i="33"/>
  <c r="Q42" i="33"/>
  <c r="Q41" i="33"/>
  <c r="Q40" i="33"/>
  <c r="Q39" i="33"/>
  <c r="Q38" i="33"/>
  <c r="Q37" i="33"/>
  <c r="Q36" i="33"/>
  <c r="Q35" i="33"/>
  <c r="Q34" i="33"/>
  <c r="Q33" i="33"/>
  <c r="Q32" i="33"/>
  <c r="Q31" i="33"/>
  <c r="Q30" i="33"/>
  <c r="Q29" i="33"/>
  <c r="Q28" i="33"/>
  <c r="Q27" i="33"/>
  <c r="Q26" i="33"/>
  <c r="Q25" i="33"/>
  <c r="Q24" i="33"/>
  <c r="Q23" i="33"/>
  <c r="Q22" i="33"/>
  <c r="Q21" i="33"/>
  <c r="Q20" i="33"/>
  <c r="Q19" i="33"/>
  <c r="Q18" i="33"/>
  <c r="Q17" i="33"/>
  <c r="Q16" i="33"/>
  <c r="Q15" i="33"/>
  <c r="Q14" i="33"/>
  <c r="Q13" i="33"/>
  <c r="Q12" i="33"/>
  <c r="Q11" i="33"/>
  <c r="Q10" i="33"/>
  <c r="Q9" i="33"/>
  <c r="R8" i="33"/>
  <c r="Q8" i="33"/>
  <c r="AB72" i="33"/>
  <c r="AA72" i="33"/>
  <c r="Z72" i="33"/>
  <c r="Y72" i="33"/>
  <c r="X72" i="33"/>
  <c r="W72" i="33"/>
  <c r="V72" i="33"/>
  <c r="U72" i="33"/>
  <c r="T72" i="33"/>
  <c r="S72" i="33"/>
  <c r="R72" i="33"/>
  <c r="AB71" i="33"/>
  <c r="AA71" i="33"/>
  <c r="Z71" i="33"/>
  <c r="Y71" i="33"/>
  <c r="X71" i="33"/>
  <c r="W71" i="33"/>
  <c r="V71" i="33"/>
  <c r="U71" i="33"/>
  <c r="T71" i="33"/>
  <c r="S71" i="33"/>
  <c r="R71" i="33"/>
  <c r="AB70" i="33"/>
  <c r="AA70" i="33"/>
  <c r="Z70" i="33"/>
  <c r="Y70" i="33"/>
  <c r="X70" i="33"/>
  <c r="W70" i="33"/>
  <c r="V70" i="33"/>
  <c r="U70" i="33"/>
  <c r="T70" i="33"/>
  <c r="S70" i="33"/>
  <c r="R70" i="33"/>
  <c r="AB69" i="33"/>
  <c r="AA69" i="33"/>
  <c r="Z69" i="33"/>
  <c r="Y69" i="33"/>
  <c r="X69" i="33"/>
  <c r="W69" i="33"/>
  <c r="V69" i="33"/>
  <c r="U69" i="33"/>
  <c r="T69" i="33"/>
  <c r="S69" i="33"/>
  <c r="R69" i="33"/>
  <c r="AB68" i="33"/>
  <c r="AA68" i="33"/>
  <c r="Z68" i="33"/>
  <c r="Y68" i="33"/>
  <c r="X68" i="33"/>
  <c r="W68" i="33"/>
  <c r="V68" i="33"/>
  <c r="U68" i="33"/>
  <c r="T68" i="33"/>
  <c r="S68" i="33"/>
  <c r="R68" i="33"/>
  <c r="AB67" i="33"/>
  <c r="AA67" i="33"/>
  <c r="Z67" i="33"/>
  <c r="Y67" i="33"/>
  <c r="X67" i="33"/>
  <c r="W67" i="33"/>
  <c r="V67" i="33"/>
  <c r="U67" i="33"/>
  <c r="T67" i="33"/>
  <c r="S67" i="33"/>
  <c r="R67" i="33"/>
  <c r="AB66" i="33"/>
  <c r="AA66" i="33"/>
  <c r="Z66" i="33"/>
  <c r="Y66" i="33"/>
  <c r="X66" i="33"/>
  <c r="W66" i="33"/>
  <c r="V66" i="33"/>
  <c r="U66" i="33"/>
  <c r="T66" i="33"/>
  <c r="S66" i="33"/>
  <c r="R66" i="33"/>
  <c r="AB65" i="33"/>
  <c r="AA65" i="33"/>
  <c r="Z65" i="33"/>
  <c r="Y65" i="33"/>
  <c r="X65" i="33"/>
  <c r="W65" i="33"/>
  <c r="V65" i="33"/>
  <c r="U65" i="33"/>
  <c r="T65" i="33"/>
  <c r="S65" i="33"/>
  <c r="R65" i="33"/>
  <c r="AB64" i="33"/>
  <c r="AA64" i="33"/>
  <c r="Z64" i="33"/>
  <c r="Y64" i="33"/>
  <c r="X64" i="33"/>
  <c r="W64" i="33"/>
  <c r="V64" i="33"/>
  <c r="U64" i="33"/>
  <c r="T64" i="33"/>
  <c r="S64" i="33"/>
  <c r="R64" i="33"/>
  <c r="AB63" i="33"/>
  <c r="AA63" i="33"/>
  <c r="Z63" i="33"/>
  <c r="Y63" i="33"/>
  <c r="X63" i="33"/>
  <c r="W63" i="33"/>
  <c r="V63" i="33"/>
  <c r="U63" i="33"/>
  <c r="T63" i="33"/>
  <c r="S63" i="33"/>
  <c r="R63" i="33"/>
  <c r="AB62" i="33"/>
  <c r="AA62" i="33"/>
  <c r="Z62" i="33"/>
  <c r="Y62" i="33"/>
  <c r="X62" i="33"/>
  <c r="W62" i="33"/>
  <c r="V62" i="33"/>
  <c r="U62" i="33"/>
  <c r="T62" i="33"/>
  <c r="S62" i="33"/>
  <c r="R62" i="33"/>
  <c r="AB61" i="33"/>
  <c r="AA61" i="33"/>
  <c r="Z61" i="33"/>
  <c r="Y61" i="33"/>
  <c r="X61" i="33"/>
  <c r="W61" i="33"/>
  <c r="V61" i="33"/>
  <c r="U61" i="33"/>
  <c r="T61" i="33"/>
  <c r="S61" i="33"/>
  <c r="R61" i="33"/>
  <c r="AB60" i="33"/>
  <c r="AA60" i="33"/>
  <c r="Z60" i="33"/>
  <c r="Y60" i="33"/>
  <c r="X60" i="33"/>
  <c r="W60" i="33"/>
  <c r="V60" i="33"/>
  <c r="U60" i="33"/>
  <c r="T60" i="33"/>
  <c r="S60" i="33"/>
  <c r="R60" i="33"/>
  <c r="AB59" i="33"/>
  <c r="AA59" i="33"/>
  <c r="Z59" i="33"/>
  <c r="Y59" i="33"/>
  <c r="X59" i="33"/>
  <c r="W59" i="33"/>
  <c r="V59" i="33"/>
  <c r="U59" i="33"/>
  <c r="T59" i="33"/>
  <c r="S59" i="33"/>
  <c r="R59" i="33"/>
  <c r="AB58" i="33"/>
  <c r="AA58" i="33"/>
  <c r="Z58" i="33"/>
  <c r="Y58" i="33"/>
  <c r="X58" i="33"/>
  <c r="W58" i="33"/>
  <c r="V58" i="33"/>
  <c r="U58" i="33"/>
  <c r="T58" i="33"/>
  <c r="S58" i="33"/>
  <c r="R58" i="33"/>
  <c r="AB57" i="33"/>
  <c r="AA57" i="33"/>
  <c r="Z57" i="33"/>
  <c r="Y57" i="33"/>
  <c r="X57" i="33"/>
  <c r="W57" i="33"/>
  <c r="V57" i="33"/>
  <c r="U57" i="33"/>
  <c r="T57" i="33"/>
  <c r="S57" i="33"/>
  <c r="R57" i="33"/>
  <c r="AB56" i="33"/>
  <c r="AA56" i="33"/>
  <c r="Z56" i="33"/>
  <c r="Y56" i="33"/>
  <c r="X56" i="33"/>
  <c r="W56" i="33"/>
  <c r="V56" i="33"/>
  <c r="U56" i="33"/>
  <c r="T56" i="33"/>
  <c r="S56" i="33"/>
  <c r="R56" i="33"/>
  <c r="AB55" i="33"/>
  <c r="AA55" i="33"/>
  <c r="Z55" i="33"/>
  <c r="Y55" i="33"/>
  <c r="X55" i="33"/>
  <c r="W55" i="33"/>
  <c r="V55" i="33"/>
  <c r="U55" i="33"/>
  <c r="T55" i="33"/>
  <c r="S55" i="33"/>
  <c r="R55" i="33"/>
  <c r="AB54" i="33"/>
  <c r="AA54" i="33"/>
  <c r="Z54" i="33"/>
  <c r="Y54" i="33"/>
  <c r="X54" i="33"/>
  <c r="W54" i="33"/>
  <c r="V54" i="33"/>
  <c r="U54" i="33"/>
  <c r="T54" i="33"/>
  <c r="S54" i="33"/>
  <c r="R54" i="33"/>
  <c r="AB53" i="33"/>
  <c r="AA53" i="33"/>
  <c r="Z53" i="33"/>
  <c r="Y53" i="33"/>
  <c r="X53" i="33"/>
  <c r="W53" i="33"/>
  <c r="V53" i="33"/>
  <c r="U53" i="33"/>
  <c r="T53" i="33"/>
  <c r="S53" i="33"/>
  <c r="R53" i="33"/>
  <c r="AB52" i="33"/>
  <c r="AA52" i="33"/>
  <c r="Z52" i="33"/>
  <c r="Y52" i="33"/>
  <c r="X52" i="33"/>
  <c r="W52" i="33"/>
  <c r="V52" i="33"/>
  <c r="U52" i="33"/>
  <c r="T52" i="33"/>
  <c r="S52" i="33"/>
  <c r="R52" i="33"/>
  <c r="AB51" i="33"/>
  <c r="AA51" i="33"/>
  <c r="Z51" i="33"/>
  <c r="Y51" i="33"/>
  <c r="X51" i="33"/>
  <c r="W51" i="33"/>
  <c r="V51" i="33"/>
  <c r="U51" i="33"/>
  <c r="T51" i="33"/>
  <c r="S51" i="33"/>
  <c r="R51" i="33"/>
  <c r="AB50" i="33"/>
  <c r="AA50" i="33"/>
  <c r="Z50" i="33"/>
  <c r="Y50" i="33"/>
  <c r="X50" i="33"/>
  <c r="W50" i="33"/>
  <c r="V50" i="33"/>
  <c r="U50" i="33"/>
  <c r="T50" i="33"/>
  <c r="S50" i="33"/>
  <c r="R50" i="33"/>
  <c r="AB49" i="33"/>
  <c r="AA49" i="33"/>
  <c r="Z49" i="33"/>
  <c r="Y49" i="33"/>
  <c r="X49" i="33"/>
  <c r="W49" i="33"/>
  <c r="V49" i="33"/>
  <c r="U49" i="33"/>
  <c r="T49" i="33"/>
  <c r="S49" i="33"/>
  <c r="R49" i="33"/>
  <c r="AB48" i="33"/>
  <c r="AA48" i="33"/>
  <c r="Z48" i="33"/>
  <c r="Y48" i="33"/>
  <c r="X48" i="33"/>
  <c r="W48" i="33"/>
  <c r="V48" i="33"/>
  <c r="U48" i="33"/>
  <c r="T48" i="33"/>
  <c r="S48" i="33"/>
  <c r="R48" i="33"/>
  <c r="AB47" i="33"/>
  <c r="AA47" i="33"/>
  <c r="Z47" i="33"/>
  <c r="Y47" i="33"/>
  <c r="X47" i="33"/>
  <c r="W47" i="33"/>
  <c r="V47" i="33"/>
  <c r="U47" i="33"/>
  <c r="T47" i="33"/>
  <c r="S47" i="33"/>
  <c r="R47" i="33"/>
  <c r="AB46" i="33"/>
  <c r="AA46" i="33"/>
  <c r="Z46" i="33"/>
  <c r="Y46" i="33"/>
  <c r="X46" i="33"/>
  <c r="W46" i="33"/>
  <c r="V46" i="33"/>
  <c r="U46" i="33"/>
  <c r="T46" i="33"/>
  <c r="S46" i="33"/>
  <c r="R46" i="33"/>
  <c r="AB45" i="33"/>
  <c r="AA45" i="33"/>
  <c r="Z45" i="33"/>
  <c r="Y45" i="33"/>
  <c r="X45" i="33"/>
  <c r="W45" i="33"/>
  <c r="V45" i="33"/>
  <c r="U45" i="33"/>
  <c r="T45" i="33"/>
  <c r="S45" i="33"/>
  <c r="R45" i="33"/>
  <c r="AB44" i="33"/>
  <c r="AA44" i="33"/>
  <c r="Z44" i="33"/>
  <c r="Y44" i="33"/>
  <c r="X44" i="33"/>
  <c r="W44" i="33"/>
  <c r="V44" i="33"/>
  <c r="U44" i="33"/>
  <c r="T44" i="33"/>
  <c r="S44" i="33"/>
  <c r="R44" i="33"/>
  <c r="AB43" i="33"/>
  <c r="AA43" i="33"/>
  <c r="Z43" i="33"/>
  <c r="Y43" i="33"/>
  <c r="X43" i="33"/>
  <c r="W43" i="33"/>
  <c r="V43" i="33"/>
  <c r="U43" i="33"/>
  <c r="T43" i="33"/>
  <c r="S43" i="33"/>
  <c r="R43" i="33"/>
  <c r="AB42" i="33"/>
  <c r="AA42" i="33"/>
  <c r="Z42" i="33"/>
  <c r="Y42" i="33"/>
  <c r="X42" i="33"/>
  <c r="W42" i="33"/>
  <c r="V42" i="33"/>
  <c r="U42" i="33"/>
  <c r="T42" i="33"/>
  <c r="S42" i="33"/>
  <c r="R42" i="33"/>
  <c r="AB41" i="33"/>
  <c r="AA41" i="33"/>
  <c r="Z41" i="33"/>
  <c r="Y41" i="33"/>
  <c r="X41" i="33"/>
  <c r="W41" i="33"/>
  <c r="V41" i="33"/>
  <c r="U41" i="33"/>
  <c r="T41" i="33"/>
  <c r="S41" i="33"/>
  <c r="R41" i="33"/>
  <c r="AB40" i="33"/>
  <c r="AA40" i="33"/>
  <c r="Z40" i="33"/>
  <c r="Y40" i="33"/>
  <c r="X40" i="33"/>
  <c r="W40" i="33"/>
  <c r="V40" i="33"/>
  <c r="U40" i="33"/>
  <c r="T40" i="33"/>
  <c r="S40" i="33"/>
  <c r="R40" i="33"/>
  <c r="AB39" i="33"/>
  <c r="AA39" i="33"/>
  <c r="Z39" i="33"/>
  <c r="Y39" i="33"/>
  <c r="X39" i="33"/>
  <c r="W39" i="33"/>
  <c r="V39" i="33"/>
  <c r="U39" i="33"/>
  <c r="T39" i="33"/>
  <c r="S39" i="33"/>
  <c r="R39" i="33"/>
  <c r="AB38" i="33"/>
  <c r="AA38" i="33"/>
  <c r="Z38" i="33"/>
  <c r="Y38" i="33"/>
  <c r="X38" i="33"/>
  <c r="W38" i="33"/>
  <c r="V38" i="33"/>
  <c r="U38" i="33"/>
  <c r="T38" i="33"/>
  <c r="S38" i="33"/>
  <c r="R38" i="33"/>
  <c r="AB37" i="33"/>
  <c r="AA37" i="33"/>
  <c r="Z37" i="33"/>
  <c r="Y37" i="33"/>
  <c r="X37" i="33"/>
  <c r="W37" i="33"/>
  <c r="V37" i="33"/>
  <c r="U37" i="33"/>
  <c r="T37" i="33"/>
  <c r="S37" i="33"/>
  <c r="R37" i="33"/>
  <c r="AB36" i="33"/>
  <c r="AA36" i="33"/>
  <c r="Z36" i="33"/>
  <c r="Y36" i="33"/>
  <c r="X36" i="33"/>
  <c r="W36" i="33"/>
  <c r="V36" i="33"/>
  <c r="U36" i="33"/>
  <c r="T36" i="33"/>
  <c r="S36" i="33"/>
  <c r="R36" i="33"/>
  <c r="AB35" i="33"/>
  <c r="AA35" i="33"/>
  <c r="Z35" i="33"/>
  <c r="Y35" i="33"/>
  <c r="X35" i="33"/>
  <c r="W35" i="33"/>
  <c r="V35" i="33"/>
  <c r="U35" i="33"/>
  <c r="T35" i="33"/>
  <c r="S35" i="33"/>
  <c r="R35" i="33"/>
  <c r="AB34" i="33"/>
  <c r="AA34" i="33"/>
  <c r="Z34" i="33"/>
  <c r="Y34" i="33"/>
  <c r="X34" i="33"/>
  <c r="W34" i="33"/>
  <c r="V34" i="33"/>
  <c r="U34" i="33"/>
  <c r="T34" i="33"/>
  <c r="S34" i="33"/>
  <c r="R34" i="33"/>
  <c r="AB33" i="33"/>
  <c r="AA33" i="33"/>
  <c r="Z33" i="33"/>
  <c r="Y33" i="33"/>
  <c r="X33" i="33"/>
  <c r="W33" i="33"/>
  <c r="V33" i="33"/>
  <c r="U33" i="33"/>
  <c r="T33" i="33"/>
  <c r="S33" i="33"/>
  <c r="R33" i="33"/>
  <c r="AB32" i="33"/>
  <c r="AA32" i="33"/>
  <c r="Z32" i="33"/>
  <c r="Y32" i="33"/>
  <c r="X32" i="33"/>
  <c r="W32" i="33"/>
  <c r="V32" i="33"/>
  <c r="U32" i="33"/>
  <c r="T32" i="33"/>
  <c r="S32" i="33"/>
  <c r="R32" i="33"/>
  <c r="AB31" i="33"/>
  <c r="AA31" i="33"/>
  <c r="Z31" i="33"/>
  <c r="Y31" i="33"/>
  <c r="X31" i="33"/>
  <c r="W31" i="33"/>
  <c r="V31" i="33"/>
  <c r="U31" i="33"/>
  <c r="T31" i="33"/>
  <c r="S31" i="33"/>
  <c r="R31" i="33"/>
  <c r="AB30" i="33"/>
  <c r="AA30" i="33"/>
  <c r="Z30" i="33"/>
  <c r="Y30" i="33"/>
  <c r="X30" i="33"/>
  <c r="W30" i="33"/>
  <c r="V30" i="33"/>
  <c r="U30" i="33"/>
  <c r="T30" i="33"/>
  <c r="S30" i="33"/>
  <c r="R30" i="33"/>
  <c r="AB29" i="33"/>
  <c r="AA29" i="33"/>
  <c r="Z29" i="33"/>
  <c r="Y29" i="33"/>
  <c r="X29" i="33"/>
  <c r="W29" i="33"/>
  <c r="V29" i="33"/>
  <c r="U29" i="33"/>
  <c r="T29" i="33"/>
  <c r="S29" i="33"/>
  <c r="R29" i="33"/>
  <c r="AB28" i="33"/>
  <c r="AA28" i="33"/>
  <c r="Z28" i="33"/>
  <c r="Y28" i="33"/>
  <c r="X28" i="33"/>
  <c r="W28" i="33"/>
  <c r="V28" i="33"/>
  <c r="U28" i="33"/>
  <c r="T28" i="33"/>
  <c r="S28" i="33"/>
  <c r="R28" i="33"/>
  <c r="AB27" i="33"/>
  <c r="AA27" i="33"/>
  <c r="Z27" i="33"/>
  <c r="Y27" i="33"/>
  <c r="X27" i="33"/>
  <c r="W27" i="33"/>
  <c r="V27" i="33"/>
  <c r="U27" i="33"/>
  <c r="T27" i="33"/>
  <c r="S27" i="33"/>
  <c r="R27" i="33"/>
  <c r="AB26" i="33"/>
  <c r="AA26" i="33"/>
  <c r="Z26" i="33"/>
  <c r="Y26" i="33"/>
  <c r="X26" i="33"/>
  <c r="W26" i="33"/>
  <c r="V26" i="33"/>
  <c r="U26" i="33"/>
  <c r="T26" i="33"/>
  <c r="S26" i="33"/>
  <c r="R26" i="33"/>
  <c r="AB25" i="33"/>
  <c r="AA25" i="33"/>
  <c r="Z25" i="33"/>
  <c r="Y25" i="33"/>
  <c r="X25" i="33"/>
  <c r="W25" i="33"/>
  <c r="V25" i="33"/>
  <c r="U25" i="33"/>
  <c r="T25" i="33"/>
  <c r="S25" i="33"/>
  <c r="R25" i="33"/>
  <c r="AB24" i="33"/>
  <c r="AA24" i="33"/>
  <c r="Z24" i="33"/>
  <c r="Y24" i="33"/>
  <c r="X24" i="33"/>
  <c r="W24" i="33"/>
  <c r="V24" i="33"/>
  <c r="U24" i="33"/>
  <c r="T24" i="33"/>
  <c r="S24" i="33"/>
  <c r="R24" i="33"/>
  <c r="AB23" i="33"/>
  <c r="AA23" i="33"/>
  <c r="Z23" i="33"/>
  <c r="Y23" i="33"/>
  <c r="X23" i="33"/>
  <c r="W23" i="33"/>
  <c r="V23" i="33"/>
  <c r="U23" i="33"/>
  <c r="T23" i="33"/>
  <c r="S23" i="33"/>
  <c r="R23" i="33"/>
  <c r="AB22" i="33"/>
  <c r="AA22" i="33"/>
  <c r="Z22" i="33"/>
  <c r="Y22" i="33"/>
  <c r="X22" i="33"/>
  <c r="W22" i="33"/>
  <c r="V22" i="33"/>
  <c r="U22" i="33"/>
  <c r="T22" i="33"/>
  <c r="S22" i="33"/>
  <c r="R22" i="33"/>
  <c r="AB21" i="33"/>
  <c r="AA21" i="33"/>
  <c r="Z21" i="33"/>
  <c r="Y21" i="33"/>
  <c r="X21" i="33"/>
  <c r="W21" i="33"/>
  <c r="V21" i="33"/>
  <c r="U21" i="33"/>
  <c r="T21" i="33"/>
  <c r="S21" i="33"/>
  <c r="R21" i="33"/>
  <c r="AB20" i="33"/>
  <c r="AA20" i="33"/>
  <c r="Z20" i="33"/>
  <c r="Y20" i="33"/>
  <c r="X20" i="33"/>
  <c r="W20" i="33"/>
  <c r="V20" i="33"/>
  <c r="U20" i="33"/>
  <c r="T20" i="33"/>
  <c r="S20" i="33"/>
  <c r="R20" i="33"/>
  <c r="AB19" i="33"/>
  <c r="AA19" i="33"/>
  <c r="Z19" i="33"/>
  <c r="Y19" i="33"/>
  <c r="X19" i="33"/>
  <c r="W19" i="33"/>
  <c r="V19" i="33"/>
  <c r="U19" i="33"/>
  <c r="T19" i="33"/>
  <c r="S19" i="33"/>
  <c r="R19" i="33"/>
  <c r="AB18" i="33"/>
  <c r="AA18" i="33"/>
  <c r="Z18" i="33"/>
  <c r="Y18" i="33"/>
  <c r="X18" i="33"/>
  <c r="W18" i="33"/>
  <c r="V18" i="33"/>
  <c r="U18" i="33"/>
  <c r="T18" i="33"/>
  <c r="S18" i="33"/>
  <c r="R18" i="33"/>
  <c r="AB17" i="33"/>
  <c r="AA17" i="33"/>
  <c r="Z17" i="33"/>
  <c r="Y17" i="33"/>
  <c r="X17" i="33"/>
  <c r="W17" i="33"/>
  <c r="V17" i="33"/>
  <c r="U17" i="33"/>
  <c r="T17" i="33"/>
  <c r="S17" i="33"/>
  <c r="R17" i="33"/>
  <c r="AB16" i="33"/>
  <c r="AA16" i="33"/>
  <c r="Z16" i="33"/>
  <c r="Y16" i="33"/>
  <c r="X16" i="33"/>
  <c r="W16" i="33"/>
  <c r="V16" i="33"/>
  <c r="U16" i="33"/>
  <c r="T16" i="33"/>
  <c r="S16" i="33"/>
  <c r="R16" i="33"/>
  <c r="AB15" i="33"/>
  <c r="AA15" i="33"/>
  <c r="Z15" i="33"/>
  <c r="Y15" i="33"/>
  <c r="X15" i="33"/>
  <c r="W15" i="33"/>
  <c r="V15" i="33"/>
  <c r="U15" i="33"/>
  <c r="T15" i="33"/>
  <c r="S15" i="33"/>
  <c r="R15" i="33"/>
  <c r="AB14" i="33"/>
  <c r="AA14" i="33"/>
  <c r="Z14" i="33"/>
  <c r="Y14" i="33"/>
  <c r="X14" i="33"/>
  <c r="W14" i="33"/>
  <c r="V14" i="33"/>
  <c r="U14" i="33"/>
  <c r="T14" i="33"/>
  <c r="S14" i="33"/>
  <c r="R14" i="33"/>
  <c r="AB13" i="33"/>
  <c r="AA13" i="33"/>
  <c r="Z13" i="33"/>
  <c r="Y13" i="33"/>
  <c r="X13" i="33"/>
  <c r="W13" i="33"/>
  <c r="V13" i="33"/>
  <c r="U13" i="33"/>
  <c r="T13" i="33"/>
  <c r="S13" i="33"/>
  <c r="R13" i="33"/>
  <c r="AB12" i="33"/>
  <c r="AA12" i="33"/>
  <c r="Z12" i="33"/>
  <c r="Y12" i="33"/>
  <c r="X12" i="33"/>
  <c r="W12" i="33"/>
  <c r="V12" i="33"/>
  <c r="U12" i="33"/>
  <c r="T12" i="33"/>
  <c r="S12" i="33"/>
  <c r="R12" i="33"/>
  <c r="AB11" i="33"/>
  <c r="AA11" i="33"/>
  <c r="Z11" i="33"/>
  <c r="Y11" i="33"/>
  <c r="X11" i="33"/>
  <c r="W11" i="33"/>
  <c r="V11" i="33"/>
  <c r="U11" i="33"/>
  <c r="T11" i="33"/>
  <c r="S11" i="33"/>
  <c r="R11" i="33"/>
  <c r="AB10" i="33"/>
  <c r="AA10" i="33"/>
  <c r="Z10" i="33"/>
  <c r="Y10" i="33"/>
  <c r="X10" i="33"/>
  <c r="W10" i="33"/>
  <c r="V10" i="33"/>
  <c r="U10" i="33"/>
  <c r="T10" i="33"/>
  <c r="S10" i="33"/>
  <c r="R10" i="33"/>
  <c r="AB9" i="33"/>
  <c r="AA9" i="33"/>
  <c r="Z9" i="33"/>
  <c r="Y9" i="33"/>
  <c r="X9" i="33"/>
  <c r="W9" i="33"/>
  <c r="V9" i="33"/>
  <c r="U9" i="33"/>
  <c r="T9" i="33"/>
  <c r="S9" i="33"/>
  <c r="R9" i="33"/>
  <c r="AB8" i="33"/>
  <c r="AA8" i="33"/>
  <c r="Z8" i="33"/>
  <c r="Y8" i="33"/>
  <c r="X8" i="33"/>
  <c r="W8" i="33"/>
  <c r="V8" i="33"/>
  <c r="U8" i="33"/>
  <c r="T8" i="33"/>
  <c r="S8" i="33"/>
  <c r="AP77" i="33"/>
  <c r="AO77" i="33"/>
  <c r="AN77" i="33"/>
  <c r="AM77" i="33"/>
  <c r="AL77" i="33"/>
  <c r="AK77" i="33"/>
  <c r="AJ77" i="33"/>
  <c r="AI77" i="33"/>
  <c r="AH77" i="33"/>
  <c r="AG77" i="33"/>
  <c r="AF77" i="33"/>
  <c r="AE77" i="33"/>
  <c r="AB77" i="33"/>
  <c r="AA77" i="33"/>
  <c r="Z77" i="33"/>
  <c r="Y77" i="33"/>
  <c r="X77" i="33"/>
  <c r="W77" i="33"/>
  <c r="V77" i="33"/>
  <c r="U77" i="33"/>
  <c r="T77" i="33"/>
  <c r="S77" i="33"/>
  <c r="R77" i="33"/>
  <c r="Q77" i="33"/>
  <c r="AP76" i="33"/>
  <c r="AO76" i="33"/>
  <c r="AN76" i="33"/>
  <c r="AM76" i="33"/>
  <c r="AL76" i="33"/>
  <c r="AK76" i="33"/>
  <c r="AJ76" i="33"/>
  <c r="AI76" i="33"/>
  <c r="AH76" i="33"/>
  <c r="AG76" i="33"/>
  <c r="AF76" i="33"/>
  <c r="AE76" i="33"/>
  <c r="AB76" i="33"/>
  <c r="AA76" i="33"/>
  <c r="Z76" i="33"/>
  <c r="Y76" i="33"/>
  <c r="X76" i="33"/>
  <c r="W76" i="33"/>
  <c r="V76" i="33"/>
  <c r="U76" i="33"/>
  <c r="T76" i="33"/>
  <c r="S76" i="33"/>
  <c r="R76" i="33"/>
  <c r="Q76" i="33"/>
  <c r="AP75" i="33"/>
  <c r="AO75" i="33"/>
  <c r="AN75" i="33"/>
  <c r="AM75" i="33"/>
  <c r="AL75" i="33"/>
  <c r="AK75" i="33"/>
  <c r="AJ75" i="33"/>
  <c r="AI75" i="33"/>
  <c r="AH75" i="33"/>
  <c r="AG75" i="33"/>
  <c r="AF75" i="33"/>
  <c r="AE75" i="33"/>
  <c r="AB75" i="33"/>
  <c r="AA75" i="33"/>
  <c r="Z75" i="33"/>
  <c r="Y75" i="33"/>
  <c r="X75" i="33"/>
  <c r="W75" i="33"/>
  <c r="V75" i="33"/>
  <c r="U75" i="33"/>
  <c r="T75" i="33"/>
  <c r="S75" i="33"/>
  <c r="R75" i="33"/>
  <c r="Q75" i="33"/>
  <c r="AB74" i="33"/>
  <c r="AA74" i="33"/>
  <c r="Z74" i="33"/>
  <c r="Y74" i="33"/>
  <c r="X74" i="33"/>
  <c r="W74" i="33"/>
  <c r="V74" i="33"/>
  <c r="U74" i="33"/>
  <c r="T74" i="33"/>
  <c r="S74" i="33"/>
  <c r="R74" i="33"/>
  <c r="Q74" i="33"/>
  <c r="B23" i="34" l="1"/>
  <c r="B23" i="29"/>
  <c r="B23" i="31"/>
  <c r="B23" i="26"/>
  <c r="B23" i="25"/>
  <c r="B23" i="23"/>
  <c r="B23" i="28"/>
  <c r="B23" i="27"/>
  <c r="B23" i="30"/>
  <c r="B23" i="21"/>
  <c r="B23" i="24"/>
  <c r="B23" i="20"/>
  <c r="H192" i="31"/>
  <c r="H192" i="29"/>
  <c r="B194" i="31"/>
  <c r="G193" i="31"/>
  <c r="D193" i="31"/>
  <c r="E193" i="31"/>
  <c r="L193" i="31"/>
  <c r="F193" i="31"/>
  <c r="K193" i="31" s="1"/>
  <c r="B194" i="30"/>
  <c r="G193" i="30"/>
  <c r="E193" i="30"/>
  <c r="D193" i="30"/>
  <c r="L193" i="30"/>
  <c r="F193" i="30"/>
  <c r="K193" i="30" s="1"/>
  <c r="H192" i="30"/>
  <c r="B194" i="27"/>
  <c r="G193" i="27"/>
  <c r="F193" i="27"/>
  <c r="K193" i="27" s="1"/>
  <c r="D193" i="27"/>
  <c r="E193" i="27"/>
  <c r="L193" i="27"/>
  <c r="H192" i="27"/>
  <c r="B194" i="28"/>
  <c r="G193" i="28"/>
  <c r="L193" i="28"/>
  <c r="D193" i="28"/>
  <c r="E193" i="28"/>
  <c r="F193" i="28"/>
  <c r="K193" i="28" s="1"/>
  <c r="H192" i="28"/>
  <c r="B194" i="29"/>
  <c r="G193" i="29"/>
  <c r="E193" i="29"/>
  <c r="F193" i="29"/>
  <c r="K193" i="29" s="1"/>
  <c r="D193" i="29"/>
  <c r="L193" i="29"/>
  <c r="B194" i="26"/>
  <c r="G193" i="26"/>
  <c r="D193" i="26"/>
  <c r="E193" i="26"/>
  <c r="L193" i="26"/>
  <c r="F193" i="26"/>
  <c r="K193" i="26" s="1"/>
  <c r="H192" i="26"/>
  <c r="B194" i="23"/>
  <c r="G193" i="23"/>
  <c r="E193" i="23"/>
  <c r="D193" i="23"/>
  <c r="L193" i="23"/>
  <c r="F193" i="23"/>
  <c r="K193" i="23" s="1"/>
  <c r="H192" i="23"/>
  <c r="B194" i="24"/>
  <c r="G193" i="24"/>
  <c r="E193" i="24"/>
  <c r="L193" i="24"/>
  <c r="D193" i="24"/>
  <c r="F193" i="24"/>
  <c r="K193" i="24" s="1"/>
  <c r="H192" i="24"/>
  <c r="B194" i="25"/>
  <c r="G193" i="25"/>
  <c r="F193" i="25"/>
  <c r="K193" i="25" s="1"/>
  <c r="D193" i="25"/>
  <c r="E193" i="25"/>
  <c r="L193" i="25"/>
  <c r="H192" i="25"/>
  <c r="B194" i="21"/>
  <c r="G193" i="21"/>
  <c r="F193" i="21"/>
  <c r="K193" i="21" s="1"/>
  <c r="D193" i="21"/>
  <c r="E193" i="21"/>
  <c r="L193" i="21"/>
  <c r="H192" i="21"/>
  <c r="H192" i="20"/>
  <c r="B194" i="20"/>
  <c r="G193" i="20"/>
  <c r="E193" i="20"/>
  <c r="L193" i="20"/>
  <c r="D193" i="20"/>
  <c r="F193" i="20"/>
  <c r="K193" i="20" s="1"/>
  <c r="AQ76" i="33"/>
  <c r="AQ77" i="33"/>
  <c r="AQ75" i="33"/>
  <c r="AO79" i="33"/>
  <c r="AL79" i="33"/>
  <c r="AM79" i="33"/>
  <c r="AP79" i="33"/>
  <c r="AN79" i="33"/>
  <c r="AJ79" i="33"/>
  <c r="AI79" i="33"/>
  <c r="AH79" i="33"/>
  <c r="B24" i="34" l="1"/>
  <c r="B24" i="31"/>
  <c r="B24" i="23"/>
  <c r="B24" i="24"/>
  <c r="B24" i="29"/>
  <c r="B24" i="30"/>
  <c r="B24" i="27"/>
  <c r="B24" i="26"/>
  <c r="B24" i="21"/>
  <c r="B24" i="25"/>
  <c r="B24" i="28"/>
  <c r="B24" i="20"/>
  <c r="H193" i="31"/>
  <c r="H193" i="29"/>
  <c r="H193" i="26"/>
  <c r="B195" i="31"/>
  <c r="G194" i="31"/>
  <c r="D194" i="31"/>
  <c r="E194" i="31"/>
  <c r="L194" i="31"/>
  <c r="F194" i="31"/>
  <c r="K194" i="31" s="1"/>
  <c r="B195" i="30"/>
  <c r="G194" i="30"/>
  <c r="E194" i="30"/>
  <c r="F194" i="30"/>
  <c r="K194" i="30" s="1"/>
  <c r="D194" i="30"/>
  <c r="L194" i="30"/>
  <c r="H193" i="30"/>
  <c r="B195" i="27"/>
  <c r="G194" i="27"/>
  <c r="F194" i="27"/>
  <c r="K194" i="27" s="1"/>
  <c r="D194" i="27"/>
  <c r="E194" i="27"/>
  <c r="L194" i="27"/>
  <c r="H193" i="27"/>
  <c r="B195" i="28"/>
  <c r="G194" i="28"/>
  <c r="L194" i="28"/>
  <c r="D194" i="28"/>
  <c r="E194" i="28"/>
  <c r="F194" i="28"/>
  <c r="K194" i="28" s="1"/>
  <c r="H193" i="28"/>
  <c r="B195" i="29"/>
  <c r="G194" i="29"/>
  <c r="E194" i="29"/>
  <c r="F194" i="29"/>
  <c r="K194" i="29" s="1"/>
  <c r="D194" i="29"/>
  <c r="L194" i="29"/>
  <c r="B195" i="26"/>
  <c r="G194" i="26"/>
  <c r="E194" i="26"/>
  <c r="D194" i="26"/>
  <c r="L194" i="26"/>
  <c r="F194" i="26"/>
  <c r="K194" i="26" s="1"/>
  <c r="B195" i="23"/>
  <c r="G194" i="23"/>
  <c r="E194" i="23"/>
  <c r="D194" i="23"/>
  <c r="L194" i="23"/>
  <c r="F194" i="23"/>
  <c r="K194" i="23" s="1"/>
  <c r="H193" i="23"/>
  <c r="B195" i="24"/>
  <c r="G194" i="24"/>
  <c r="E194" i="24"/>
  <c r="L194" i="24"/>
  <c r="D194" i="24"/>
  <c r="F194" i="24"/>
  <c r="K194" i="24" s="1"/>
  <c r="H193" i="24"/>
  <c r="B195" i="25"/>
  <c r="G194" i="25"/>
  <c r="F194" i="25"/>
  <c r="K194" i="25" s="1"/>
  <c r="D194" i="25"/>
  <c r="E194" i="25"/>
  <c r="L194" i="25"/>
  <c r="H193" i="25"/>
  <c r="B195" i="21"/>
  <c r="G194" i="21"/>
  <c r="F194" i="21"/>
  <c r="K194" i="21" s="1"/>
  <c r="D194" i="21"/>
  <c r="E194" i="21"/>
  <c r="L194" i="21"/>
  <c r="H193" i="21"/>
  <c r="B195" i="20"/>
  <c r="G194" i="20"/>
  <c r="L194" i="20"/>
  <c r="D194" i="20"/>
  <c r="E194" i="20"/>
  <c r="F194" i="20"/>
  <c r="K194" i="20" s="1"/>
  <c r="H193" i="20"/>
  <c r="AQ78" i="33"/>
  <c r="B178" i="22"/>
  <c r="P7" i="22"/>
  <c r="B25" i="34" l="1"/>
  <c r="B25" i="23"/>
  <c r="B25" i="27"/>
  <c r="B25" i="31"/>
  <c r="B25" i="26"/>
  <c r="B25" i="24"/>
  <c r="B25" i="21"/>
  <c r="B25" i="30"/>
  <c r="B25" i="25"/>
  <c r="B25" i="20"/>
  <c r="B25" i="29"/>
  <c r="B25" i="28"/>
  <c r="H194" i="29"/>
  <c r="H194" i="28"/>
  <c r="H194" i="26"/>
  <c r="H194" i="24"/>
  <c r="H194" i="31"/>
  <c r="B196" i="31"/>
  <c r="G195" i="31"/>
  <c r="D195" i="31"/>
  <c r="E195" i="31"/>
  <c r="L195" i="31"/>
  <c r="F195" i="31"/>
  <c r="K195" i="31" s="1"/>
  <c r="B196" i="30"/>
  <c r="G195" i="30"/>
  <c r="E195" i="30"/>
  <c r="D195" i="30"/>
  <c r="L195" i="30"/>
  <c r="F195" i="30"/>
  <c r="K195" i="30" s="1"/>
  <c r="H194" i="30"/>
  <c r="B196" i="27"/>
  <c r="G195" i="27"/>
  <c r="F195" i="27"/>
  <c r="K195" i="27" s="1"/>
  <c r="D195" i="27"/>
  <c r="E195" i="27"/>
  <c r="L195" i="27"/>
  <c r="H194" i="27"/>
  <c r="B196" i="28"/>
  <c r="G195" i="28"/>
  <c r="L195" i="28"/>
  <c r="D195" i="28"/>
  <c r="E195" i="28"/>
  <c r="F195" i="28"/>
  <c r="K195" i="28" s="1"/>
  <c r="B196" i="29"/>
  <c r="G195" i="29"/>
  <c r="E195" i="29"/>
  <c r="F195" i="29"/>
  <c r="K195" i="29" s="1"/>
  <c r="D195" i="29"/>
  <c r="L195" i="29"/>
  <c r="B196" i="26"/>
  <c r="G195" i="26"/>
  <c r="E195" i="26"/>
  <c r="D195" i="26"/>
  <c r="L195" i="26"/>
  <c r="F195" i="26"/>
  <c r="K195" i="26" s="1"/>
  <c r="B196" i="23"/>
  <c r="G195" i="23"/>
  <c r="E195" i="23"/>
  <c r="L195" i="23"/>
  <c r="F195" i="23"/>
  <c r="K195" i="23" s="1"/>
  <c r="D195" i="23"/>
  <c r="H194" i="23"/>
  <c r="B196" i="24"/>
  <c r="G195" i="24"/>
  <c r="E195" i="24"/>
  <c r="L195" i="24"/>
  <c r="D195" i="24"/>
  <c r="F195" i="24"/>
  <c r="K195" i="24" s="1"/>
  <c r="B196" i="25"/>
  <c r="G195" i="25"/>
  <c r="F195" i="25"/>
  <c r="K195" i="25" s="1"/>
  <c r="D195" i="25"/>
  <c r="E195" i="25"/>
  <c r="L195" i="25"/>
  <c r="H194" i="25"/>
  <c r="B196" i="21"/>
  <c r="G195" i="21"/>
  <c r="F195" i="21"/>
  <c r="K195" i="21" s="1"/>
  <c r="D195" i="21"/>
  <c r="E195" i="21"/>
  <c r="L195" i="21"/>
  <c r="H194" i="21"/>
  <c r="B196" i="20"/>
  <c r="G195" i="20"/>
  <c r="L195" i="20"/>
  <c r="D195" i="20"/>
  <c r="E195" i="20"/>
  <c r="F195" i="20"/>
  <c r="K195" i="20" s="1"/>
  <c r="H194" i="20"/>
  <c r="B179" i="22"/>
  <c r="F178" i="22"/>
  <c r="L178" i="22"/>
  <c r="X85" i="33"/>
  <c r="U85" i="33"/>
  <c r="AC10" i="33"/>
  <c r="AC53" i="33"/>
  <c r="AC31" i="33"/>
  <c r="AC43" i="33"/>
  <c r="AC55" i="33"/>
  <c r="AC11" i="33"/>
  <c r="AC12" i="33"/>
  <c r="AC66" i="33"/>
  <c r="AC70" i="33"/>
  <c r="AC8" i="33"/>
  <c r="AC28" i="33"/>
  <c r="AC32" i="33"/>
  <c r="AC48" i="33"/>
  <c r="AC63" i="33"/>
  <c r="AC67" i="33"/>
  <c r="AC69" i="33"/>
  <c r="AC30" i="33"/>
  <c r="AC38" i="33"/>
  <c r="AC65" i="33"/>
  <c r="AC57" i="33"/>
  <c r="AC9" i="33"/>
  <c r="AC29" i="33"/>
  <c r="AC33" i="33"/>
  <c r="AC50" i="33"/>
  <c r="AC64" i="33"/>
  <c r="AC68" i="33"/>
  <c r="AC56" i="33"/>
  <c r="AC54" i="33"/>
  <c r="AB85" i="33"/>
  <c r="AA85" i="33"/>
  <c r="Z85" i="33"/>
  <c r="Y85" i="33"/>
  <c r="W85" i="33"/>
  <c r="V85" i="33"/>
  <c r="T85" i="33"/>
  <c r="S85" i="33"/>
  <c r="R85" i="33"/>
  <c r="AC59" i="33"/>
  <c r="B26" i="34" l="1"/>
  <c r="B26" i="30"/>
  <c r="B26" i="27"/>
  <c r="B26" i="23"/>
  <c r="B26" i="31"/>
  <c r="B26" i="24"/>
  <c r="B26" i="20"/>
  <c r="B26" i="26"/>
  <c r="B26" i="29"/>
  <c r="B26" i="28"/>
  <c r="B26" i="25"/>
  <c r="B26" i="21"/>
  <c r="H195" i="27"/>
  <c r="H195" i="24"/>
  <c r="H195" i="29"/>
  <c r="H195" i="26"/>
  <c r="B197" i="31"/>
  <c r="G196" i="31"/>
  <c r="D196" i="31"/>
  <c r="E196" i="31"/>
  <c r="L196" i="31"/>
  <c r="F196" i="31"/>
  <c r="K196" i="31" s="1"/>
  <c r="H195" i="31"/>
  <c r="B197" i="30"/>
  <c r="G196" i="30"/>
  <c r="E196" i="30"/>
  <c r="F196" i="30"/>
  <c r="K196" i="30" s="1"/>
  <c r="D196" i="30"/>
  <c r="L196" i="30"/>
  <c r="H195" i="30"/>
  <c r="B197" i="27"/>
  <c r="G196" i="27"/>
  <c r="F196" i="27"/>
  <c r="K196" i="27" s="1"/>
  <c r="D196" i="27"/>
  <c r="E196" i="27"/>
  <c r="L196" i="27"/>
  <c r="B197" i="28"/>
  <c r="G196" i="28"/>
  <c r="F196" i="28"/>
  <c r="K196" i="28" s="1"/>
  <c r="D196" i="28"/>
  <c r="E196" i="28"/>
  <c r="L196" i="28"/>
  <c r="H195" i="28"/>
  <c r="B197" i="29"/>
  <c r="G196" i="29"/>
  <c r="E196" i="29"/>
  <c r="F196" i="29"/>
  <c r="K196" i="29" s="1"/>
  <c r="D196" i="29"/>
  <c r="L196" i="29"/>
  <c r="B197" i="26"/>
  <c r="G196" i="26"/>
  <c r="E196" i="26"/>
  <c r="D196" i="26"/>
  <c r="L196" i="26"/>
  <c r="F196" i="26"/>
  <c r="K196" i="26" s="1"/>
  <c r="B197" i="23"/>
  <c r="G196" i="23"/>
  <c r="E196" i="23"/>
  <c r="L196" i="23"/>
  <c r="F196" i="23"/>
  <c r="K196" i="23" s="1"/>
  <c r="D196" i="23"/>
  <c r="H195" i="23"/>
  <c r="B197" i="24"/>
  <c r="G196" i="24"/>
  <c r="E196" i="24"/>
  <c r="L196" i="24"/>
  <c r="D196" i="24"/>
  <c r="F196" i="24"/>
  <c r="K196" i="24" s="1"/>
  <c r="B197" i="25"/>
  <c r="G196" i="25"/>
  <c r="F196" i="25"/>
  <c r="K196" i="25" s="1"/>
  <c r="D196" i="25"/>
  <c r="E196" i="25"/>
  <c r="L196" i="25"/>
  <c r="H195" i="25"/>
  <c r="B197" i="21"/>
  <c r="G196" i="21"/>
  <c r="F196" i="21"/>
  <c r="K196" i="21" s="1"/>
  <c r="D196" i="21"/>
  <c r="E196" i="21"/>
  <c r="L196" i="21"/>
  <c r="H195" i="21"/>
  <c r="B197" i="20"/>
  <c r="G196" i="20"/>
  <c r="L196" i="20"/>
  <c r="D196" i="20"/>
  <c r="E196" i="20"/>
  <c r="F196" i="20"/>
  <c r="K196" i="20" s="1"/>
  <c r="H195" i="20"/>
  <c r="B180" i="22"/>
  <c r="G180" i="22" s="1"/>
  <c r="F179" i="22"/>
  <c r="K179" i="22" s="1"/>
  <c r="L179" i="22"/>
  <c r="K178" i="22"/>
  <c r="AC49" i="33"/>
  <c r="AC52" i="33"/>
  <c r="AC14" i="33"/>
  <c r="AC24" i="33"/>
  <c r="AC58" i="33"/>
  <c r="AC39" i="33"/>
  <c r="AC34" i="33"/>
  <c r="AC51" i="33"/>
  <c r="AC44" i="33"/>
  <c r="AC18" i="33"/>
  <c r="AC13" i="33"/>
  <c r="AC23" i="33"/>
  <c r="AC19" i="33"/>
  <c r="G179" i="22"/>
  <c r="G177" i="22"/>
  <c r="G178" i="22"/>
  <c r="E177" i="22"/>
  <c r="E178" i="22"/>
  <c r="E179" i="22"/>
  <c r="E72" i="33"/>
  <c r="E70" i="33"/>
  <c r="E69" i="33"/>
  <c r="F69" i="33" s="1"/>
  <c r="E68" i="33"/>
  <c r="F68" i="33" s="1"/>
  <c r="E67" i="33"/>
  <c r="F67" i="33" s="1"/>
  <c r="E66" i="33"/>
  <c r="E65" i="33"/>
  <c r="F65" i="33" s="1"/>
  <c r="E64" i="33"/>
  <c r="F64" i="33" s="1"/>
  <c r="E63" i="33"/>
  <c r="F63" i="33" s="1"/>
  <c r="E62" i="33"/>
  <c r="E61" i="33"/>
  <c r="E60" i="33"/>
  <c r="E59" i="33"/>
  <c r="E58" i="33"/>
  <c r="E57" i="33"/>
  <c r="F57" i="33" s="1"/>
  <c r="E56" i="33"/>
  <c r="E55" i="33"/>
  <c r="E54" i="33"/>
  <c r="E53" i="33"/>
  <c r="E52" i="33"/>
  <c r="E51" i="33"/>
  <c r="E50" i="33"/>
  <c r="E49" i="33"/>
  <c r="E48" i="33"/>
  <c r="F48" i="33" s="1"/>
  <c r="E47" i="33"/>
  <c r="E46" i="33"/>
  <c r="E45" i="33"/>
  <c r="E44" i="33"/>
  <c r="F44" i="33" s="1"/>
  <c r="E43" i="33"/>
  <c r="E42" i="33"/>
  <c r="E41" i="33"/>
  <c r="E40" i="33"/>
  <c r="E38" i="33"/>
  <c r="E37" i="33"/>
  <c r="E36" i="33"/>
  <c r="E35" i="33"/>
  <c r="E34" i="33"/>
  <c r="E33" i="33"/>
  <c r="E32" i="33"/>
  <c r="E31" i="33"/>
  <c r="E30" i="33"/>
  <c r="F30" i="33" s="1"/>
  <c r="E29" i="33"/>
  <c r="F29" i="33" s="1"/>
  <c r="E28" i="33"/>
  <c r="F28" i="33" s="1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C90" i="33"/>
  <c r="C89" i="33"/>
  <c r="C88" i="33"/>
  <c r="C87" i="33"/>
  <c r="H8" i="33"/>
  <c r="AC72" i="33"/>
  <c r="F3" i="22"/>
  <c r="B27" i="34" l="1"/>
  <c r="B27" i="25"/>
  <c r="B27" i="21"/>
  <c r="B27" i="26"/>
  <c r="B27" i="24"/>
  <c r="B27" i="28"/>
  <c r="B27" i="23"/>
  <c r="B27" i="29"/>
  <c r="B27" i="31"/>
  <c r="B27" i="30"/>
  <c r="B27" i="27"/>
  <c r="B27" i="20"/>
  <c r="H196" i="29"/>
  <c r="H196" i="31"/>
  <c r="H196" i="26"/>
  <c r="B198" i="31"/>
  <c r="G197" i="31"/>
  <c r="D197" i="31"/>
  <c r="E197" i="31"/>
  <c r="L197" i="31"/>
  <c r="F197" i="31"/>
  <c r="K197" i="31" s="1"/>
  <c r="B198" i="30"/>
  <c r="G197" i="30"/>
  <c r="E197" i="30"/>
  <c r="D197" i="30"/>
  <c r="L197" i="30"/>
  <c r="F197" i="30"/>
  <c r="K197" i="30" s="1"/>
  <c r="H196" i="30"/>
  <c r="B198" i="27"/>
  <c r="G197" i="27"/>
  <c r="F197" i="27"/>
  <c r="K197" i="27" s="1"/>
  <c r="D197" i="27"/>
  <c r="E197" i="27"/>
  <c r="L197" i="27"/>
  <c r="H196" i="27"/>
  <c r="B198" i="28"/>
  <c r="G197" i="28"/>
  <c r="F197" i="28"/>
  <c r="K197" i="28" s="1"/>
  <c r="D197" i="28"/>
  <c r="E197" i="28"/>
  <c r="L197" i="28"/>
  <c r="H196" i="28"/>
  <c r="B198" i="29"/>
  <c r="G197" i="29"/>
  <c r="E197" i="29"/>
  <c r="L197" i="29"/>
  <c r="F197" i="29"/>
  <c r="K197" i="29" s="1"/>
  <c r="D197" i="29"/>
  <c r="B198" i="26"/>
  <c r="G197" i="26"/>
  <c r="D197" i="26"/>
  <c r="E197" i="26"/>
  <c r="L197" i="26"/>
  <c r="F197" i="26"/>
  <c r="K197" i="26" s="1"/>
  <c r="B198" i="23"/>
  <c r="G197" i="23"/>
  <c r="E197" i="23"/>
  <c r="D197" i="23"/>
  <c r="L197" i="23"/>
  <c r="F197" i="23"/>
  <c r="K197" i="23" s="1"/>
  <c r="H196" i="23"/>
  <c r="B198" i="24"/>
  <c r="G197" i="24"/>
  <c r="E197" i="24"/>
  <c r="L197" i="24"/>
  <c r="D197" i="24"/>
  <c r="F197" i="24"/>
  <c r="K197" i="24" s="1"/>
  <c r="H196" i="24"/>
  <c r="B198" i="25"/>
  <c r="G197" i="25"/>
  <c r="F197" i="25"/>
  <c r="K197" i="25" s="1"/>
  <c r="D197" i="25"/>
  <c r="E197" i="25"/>
  <c r="L197" i="25"/>
  <c r="H196" i="25"/>
  <c r="B198" i="21"/>
  <c r="G197" i="21"/>
  <c r="F197" i="21"/>
  <c r="K197" i="21" s="1"/>
  <c r="D197" i="21"/>
  <c r="E197" i="21"/>
  <c r="L197" i="21"/>
  <c r="H196" i="21"/>
  <c r="B198" i="20"/>
  <c r="G197" i="20"/>
  <c r="L197" i="20"/>
  <c r="D197" i="20"/>
  <c r="E197" i="20"/>
  <c r="F197" i="20"/>
  <c r="K197" i="20" s="1"/>
  <c r="H196" i="20"/>
  <c r="B181" i="22"/>
  <c r="D181" i="22" s="1"/>
  <c r="F180" i="22"/>
  <c r="L180" i="22"/>
  <c r="E180" i="22"/>
  <c r="F52" i="33"/>
  <c r="F71" i="33"/>
  <c r="F60" i="33"/>
  <c r="F45" i="33"/>
  <c r="AC40" i="33"/>
  <c r="F35" i="33"/>
  <c r="F15" i="33"/>
  <c r="AC20" i="33"/>
  <c r="AC25" i="33"/>
  <c r="F72" i="33"/>
  <c r="L77" i="33"/>
  <c r="K77" i="33"/>
  <c r="J77" i="33"/>
  <c r="H77" i="33"/>
  <c r="N77" i="33"/>
  <c r="F38" i="33"/>
  <c r="F54" i="33"/>
  <c r="F32" i="33"/>
  <c r="F19" i="33"/>
  <c r="F43" i="33"/>
  <c r="F51" i="33"/>
  <c r="F59" i="33"/>
  <c r="F56" i="33"/>
  <c r="F14" i="33"/>
  <c r="F18" i="33"/>
  <c r="F34" i="33"/>
  <c r="F50" i="33"/>
  <c r="F58" i="33"/>
  <c r="F23" i="33"/>
  <c r="F31" i="33"/>
  <c r="F39" i="33"/>
  <c r="F55" i="33"/>
  <c r="E77" i="33"/>
  <c r="F24" i="33"/>
  <c r="F40" i="33"/>
  <c r="F33" i="33"/>
  <c r="F49" i="33"/>
  <c r="F53" i="33"/>
  <c r="F13" i="33"/>
  <c r="F66" i="33"/>
  <c r="F70" i="33"/>
  <c r="F10" i="33"/>
  <c r="F9" i="33"/>
  <c r="F11" i="33"/>
  <c r="F12" i="33"/>
  <c r="F8" i="33"/>
  <c r="D79" i="33"/>
  <c r="A63" i="33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B28" i="34" l="1"/>
  <c r="B28" i="23"/>
  <c r="B28" i="25"/>
  <c r="B28" i="24"/>
  <c r="B28" i="28"/>
  <c r="B28" i="31"/>
  <c r="B28" i="20"/>
  <c r="B28" i="21"/>
  <c r="B28" i="30"/>
  <c r="B28" i="26"/>
  <c r="B28" i="27"/>
  <c r="B28" i="29"/>
  <c r="H197" i="23"/>
  <c r="H197" i="24"/>
  <c r="B199" i="31"/>
  <c r="G198" i="31"/>
  <c r="D198" i="31"/>
  <c r="E198" i="31"/>
  <c r="L198" i="31"/>
  <c r="F198" i="31"/>
  <c r="K198" i="31" s="1"/>
  <c r="H197" i="31"/>
  <c r="B199" i="30"/>
  <c r="G198" i="30"/>
  <c r="E198" i="30"/>
  <c r="D198" i="30"/>
  <c r="L198" i="30"/>
  <c r="F198" i="30"/>
  <c r="K198" i="30" s="1"/>
  <c r="H197" i="30"/>
  <c r="B199" i="27"/>
  <c r="G198" i="27"/>
  <c r="F198" i="27"/>
  <c r="K198" i="27" s="1"/>
  <c r="D198" i="27"/>
  <c r="E198" i="27"/>
  <c r="L198" i="27"/>
  <c r="H197" i="27"/>
  <c r="B199" i="28"/>
  <c r="G198" i="28"/>
  <c r="F198" i="28"/>
  <c r="K198" i="28" s="1"/>
  <c r="D198" i="28"/>
  <c r="E198" i="28"/>
  <c r="L198" i="28"/>
  <c r="H197" i="28"/>
  <c r="H197" i="29"/>
  <c r="B199" i="29"/>
  <c r="G198" i="29"/>
  <c r="E198" i="29"/>
  <c r="L198" i="29"/>
  <c r="D198" i="29"/>
  <c r="F198" i="29"/>
  <c r="K198" i="29" s="1"/>
  <c r="B199" i="26"/>
  <c r="G198" i="26"/>
  <c r="E198" i="26"/>
  <c r="D198" i="26"/>
  <c r="L198" i="26"/>
  <c r="F198" i="26"/>
  <c r="K198" i="26" s="1"/>
  <c r="H197" i="26"/>
  <c r="B199" i="23"/>
  <c r="G198" i="23"/>
  <c r="E198" i="23"/>
  <c r="L198" i="23"/>
  <c r="F198" i="23"/>
  <c r="K198" i="23" s="1"/>
  <c r="D198" i="23"/>
  <c r="B199" i="24"/>
  <c r="G198" i="24"/>
  <c r="E198" i="24"/>
  <c r="L198" i="24"/>
  <c r="D198" i="24"/>
  <c r="F198" i="24"/>
  <c r="K198" i="24" s="1"/>
  <c r="B199" i="25"/>
  <c r="G198" i="25"/>
  <c r="L198" i="25"/>
  <c r="F198" i="25"/>
  <c r="K198" i="25" s="1"/>
  <c r="D198" i="25"/>
  <c r="E198" i="25"/>
  <c r="H197" i="25"/>
  <c r="B199" i="21"/>
  <c r="G198" i="21"/>
  <c r="F198" i="21"/>
  <c r="K198" i="21" s="1"/>
  <c r="D198" i="21"/>
  <c r="E198" i="21"/>
  <c r="L198" i="21"/>
  <c r="H197" i="21"/>
  <c r="B199" i="20"/>
  <c r="G198" i="20"/>
  <c r="L198" i="20"/>
  <c r="D198" i="20"/>
  <c r="E198" i="20"/>
  <c r="F198" i="20"/>
  <c r="K198" i="20" s="1"/>
  <c r="H197" i="20"/>
  <c r="K180" i="22"/>
  <c r="B182" i="22"/>
  <c r="D182" i="22" s="1"/>
  <c r="F181" i="22"/>
  <c r="K181" i="22" s="1"/>
  <c r="L181" i="22"/>
  <c r="E181" i="22"/>
  <c r="G181" i="22"/>
  <c r="O77" i="33"/>
  <c r="AC71" i="33"/>
  <c r="AC60" i="33"/>
  <c r="AC45" i="33"/>
  <c r="AC35" i="33"/>
  <c r="F20" i="33"/>
  <c r="AC15" i="33"/>
  <c r="F25" i="33"/>
  <c r="D84" i="33"/>
  <c r="F17" i="33"/>
  <c r="AC17" i="33"/>
  <c r="F27" i="33"/>
  <c r="AC27" i="33"/>
  <c r="F41" i="33"/>
  <c r="AC41" i="33"/>
  <c r="F46" i="33"/>
  <c r="AC46" i="33"/>
  <c r="F42" i="33"/>
  <c r="AC42" i="33"/>
  <c r="F16" i="33"/>
  <c r="AC16" i="33"/>
  <c r="F21" i="33"/>
  <c r="AC21" i="33"/>
  <c r="F36" i="33"/>
  <c r="AC36" i="33"/>
  <c r="F47" i="33"/>
  <c r="AC47" i="33"/>
  <c r="F61" i="33"/>
  <c r="AC61" i="33"/>
  <c r="F26" i="33"/>
  <c r="AC26" i="33"/>
  <c r="F22" i="33"/>
  <c r="AC22" i="33"/>
  <c r="F37" i="33"/>
  <c r="AC37" i="33"/>
  <c r="D180" i="22"/>
  <c r="H180" i="22" s="1"/>
  <c r="D179" i="22"/>
  <c r="H179" i="22" s="1"/>
  <c r="D76" i="22"/>
  <c r="F5" i="33" s="1"/>
  <c r="G73" i="33" s="1"/>
  <c r="D178" i="22"/>
  <c r="H178" i="22" s="1"/>
  <c r="D177" i="22"/>
  <c r="H177" i="22" s="1"/>
  <c r="B29" i="34" l="1"/>
  <c r="B29" i="23"/>
  <c r="B29" i="26"/>
  <c r="B29" i="24"/>
  <c r="B29" i="27"/>
  <c r="B29" i="31"/>
  <c r="B29" i="20"/>
  <c r="B29" i="21"/>
  <c r="B29" i="28"/>
  <c r="B29" i="30"/>
  <c r="B29" i="25"/>
  <c r="B29" i="29"/>
  <c r="H198" i="30"/>
  <c r="H198" i="29"/>
  <c r="H198" i="24"/>
  <c r="H198" i="25"/>
  <c r="B200" i="31"/>
  <c r="G199" i="31"/>
  <c r="D199" i="31"/>
  <c r="E199" i="31"/>
  <c r="L199" i="31"/>
  <c r="F199" i="31"/>
  <c r="K199" i="31" s="1"/>
  <c r="H198" i="31"/>
  <c r="B200" i="30"/>
  <c r="G199" i="30"/>
  <c r="E199" i="30"/>
  <c r="D199" i="30"/>
  <c r="L199" i="30"/>
  <c r="F199" i="30"/>
  <c r="K199" i="30" s="1"/>
  <c r="B200" i="27"/>
  <c r="G199" i="27"/>
  <c r="F199" i="27"/>
  <c r="K199" i="27" s="1"/>
  <c r="D199" i="27"/>
  <c r="E199" i="27"/>
  <c r="L199" i="27"/>
  <c r="H198" i="27"/>
  <c r="B200" i="28"/>
  <c r="G199" i="28"/>
  <c r="L199" i="28"/>
  <c r="F199" i="28"/>
  <c r="K199" i="28" s="1"/>
  <c r="D199" i="28"/>
  <c r="E199" i="28"/>
  <c r="H198" i="28"/>
  <c r="B200" i="29"/>
  <c r="G199" i="29"/>
  <c r="E199" i="29"/>
  <c r="L199" i="29"/>
  <c r="F199" i="29"/>
  <c r="K199" i="29" s="1"/>
  <c r="D199" i="29"/>
  <c r="B200" i="26"/>
  <c r="G199" i="26"/>
  <c r="E199" i="26"/>
  <c r="D199" i="26"/>
  <c r="L199" i="26"/>
  <c r="F199" i="26"/>
  <c r="K199" i="26" s="1"/>
  <c r="H198" i="26"/>
  <c r="B200" i="23"/>
  <c r="G199" i="23"/>
  <c r="E199" i="23"/>
  <c r="D199" i="23"/>
  <c r="L199" i="23"/>
  <c r="F199" i="23"/>
  <c r="K199" i="23" s="1"/>
  <c r="H198" i="23"/>
  <c r="B200" i="24"/>
  <c r="G199" i="24"/>
  <c r="E199" i="24"/>
  <c r="L199" i="24"/>
  <c r="D199" i="24"/>
  <c r="F199" i="24"/>
  <c r="K199" i="24" s="1"/>
  <c r="B200" i="25"/>
  <c r="G199" i="25"/>
  <c r="L199" i="25"/>
  <c r="D199" i="25"/>
  <c r="E199" i="25"/>
  <c r="F199" i="25"/>
  <c r="K199" i="25" s="1"/>
  <c r="B200" i="21"/>
  <c r="G199" i="21"/>
  <c r="F199" i="21"/>
  <c r="K199" i="21" s="1"/>
  <c r="D199" i="21"/>
  <c r="E199" i="21"/>
  <c r="L199" i="21"/>
  <c r="H198" i="21"/>
  <c r="B200" i="20"/>
  <c r="G199" i="20"/>
  <c r="L199" i="20"/>
  <c r="D199" i="20"/>
  <c r="E199" i="20"/>
  <c r="F199" i="20"/>
  <c r="K199" i="20" s="1"/>
  <c r="H198" i="20"/>
  <c r="H181" i="22"/>
  <c r="B183" i="22"/>
  <c r="F182" i="22"/>
  <c r="L182" i="22"/>
  <c r="G182" i="22"/>
  <c r="E182" i="22"/>
  <c r="G62" i="33"/>
  <c r="G34" i="33"/>
  <c r="G45" i="33"/>
  <c r="G22" i="33"/>
  <c r="G24" i="33"/>
  <c r="G29" i="33"/>
  <c r="G28" i="33"/>
  <c r="G20" i="33"/>
  <c r="G18" i="33"/>
  <c r="G47" i="33"/>
  <c r="G17" i="33"/>
  <c r="G46" i="33"/>
  <c r="G56" i="33"/>
  <c r="G48" i="33"/>
  <c r="G21" i="33"/>
  <c r="G25" i="33"/>
  <c r="G61" i="33"/>
  <c r="G60" i="33"/>
  <c r="G68" i="33"/>
  <c r="G9" i="33"/>
  <c r="G11" i="33"/>
  <c r="G33" i="33"/>
  <c r="G44" i="33"/>
  <c r="G38" i="33"/>
  <c r="G32" i="33"/>
  <c r="G12" i="33"/>
  <c r="G55" i="33"/>
  <c r="G14" i="33"/>
  <c r="G53" i="33"/>
  <c r="G58" i="33"/>
  <c r="G70" i="33"/>
  <c r="G50" i="33"/>
  <c r="G43" i="33"/>
  <c r="G15" i="33"/>
  <c r="G63" i="33"/>
  <c r="G13" i="33"/>
  <c r="G37" i="33"/>
  <c r="G65" i="33"/>
  <c r="G42" i="33"/>
  <c r="G72" i="33"/>
  <c r="G36" i="33"/>
  <c r="G16" i="33"/>
  <c r="G35" i="33"/>
  <c r="G23" i="33"/>
  <c r="G39" i="33"/>
  <c r="G67" i="33"/>
  <c r="G10" i="33"/>
  <c r="G30" i="33"/>
  <c r="G49" i="33"/>
  <c r="G69" i="33"/>
  <c r="G71" i="33"/>
  <c r="G40" i="33"/>
  <c r="G54" i="33"/>
  <c r="G52" i="33"/>
  <c r="G66" i="33"/>
  <c r="G64" i="33"/>
  <c r="G51" i="33"/>
  <c r="G26" i="33"/>
  <c r="G31" i="33"/>
  <c r="G59" i="33"/>
  <c r="G19" i="33"/>
  <c r="G8" i="33"/>
  <c r="G27" i="33"/>
  <c r="G41" i="33"/>
  <c r="G57" i="33"/>
  <c r="A63" i="22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A75" i="22" s="1"/>
  <c r="B30" i="34" l="1"/>
  <c r="B30" i="26"/>
  <c r="B30" i="25"/>
  <c r="B30" i="21"/>
  <c r="B30" i="20"/>
  <c r="B30" i="31"/>
  <c r="B30" i="30"/>
  <c r="B30" i="24"/>
  <c r="B30" i="23"/>
  <c r="B30" i="29"/>
  <c r="B30" i="28"/>
  <c r="B30" i="27"/>
  <c r="H199" i="24"/>
  <c r="H199" i="30"/>
  <c r="H199" i="26"/>
  <c r="B201" i="31"/>
  <c r="G200" i="31"/>
  <c r="D200" i="31"/>
  <c r="E200" i="31"/>
  <c r="L200" i="31"/>
  <c r="F200" i="31"/>
  <c r="K200" i="31" s="1"/>
  <c r="H199" i="31"/>
  <c r="B201" i="30"/>
  <c r="G200" i="30"/>
  <c r="E200" i="30"/>
  <c r="D200" i="30"/>
  <c r="L200" i="30"/>
  <c r="F200" i="30"/>
  <c r="K200" i="30" s="1"/>
  <c r="B201" i="27"/>
  <c r="G200" i="27"/>
  <c r="F200" i="27"/>
  <c r="K200" i="27" s="1"/>
  <c r="D200" i="27"/>
  <c r="E200" i="27"/>
  <c r="L200" i="27"/>
  <c r="H199" i="27"/>
  <c r="B201" i="28"/>
  <c r="G200" i="28"/>
  <c r="L200" i="28"/>
  <c r="D200" i="28"/>
  <c r="E200" i="28"/>
  <c r="F200" i="28"/>
  <c r="K200" i="28" s="1"/>
  <c r="H199" i="28"/>
  <c r="B201" i="29"/>
  <c r="G200" i="29"/>
  <c r="E200" i="29"/>
  <c r="L200" i="29"/>
  <c r="D200" i="29"/>
  <c r="F200" i="29"/>
  <c r="K200" i="29" s="1"/>
  <c r="H199" i="29"/>
  <c r="B201" i="26"/>
  <c r="G200" i="26"/>
  <c r="E200" i="26"/>
  <c r="D200" i="26"/>
  <c r="L200" i="26"/>
  <c r="F200" i="26"/>
  <c r="K200" i="26" s="1"/>
  <c r="B201" i="23"/>
  <c r="G200" i="23"/>
  <c r="D200" i="23"/>
  <c r="E200" i="23"/>
  <c r="L200" i="23"/>
  <c r="F200" i="23"/>
  <c r="K200" i="23" s="1"/>
  <c r="H199" i="23"/>
  <c r="B201" i="24"/>
  <c r="G200" i="24"/>
  <c r="E200" i="24"/>
  <c r="L200" i="24"/>
  <c r="D200" i="24"/>
  <c r="F200" i="24"/>
  <c r="K200" i="24" s="1"/>
  <c r="B201" i="25"/>
  <c r="G200" i="25"/>
  <c r="L200" i="25"/>
  <c r="D200" i="25"/>
  <c r="E200" i="25"/>
  <c r="F200" i="25"/>
  <c r="K200" i="25" s="1"/>
  <c r="H199" i="25"/>
  <c r="B201" i="21"/>
  <c r="G200" i="21"/>
  <c r="F200" i="21"/>
  <c r="K200" i="21" s="1"/>
  <c r="D200" i="21"/>
  <c r="E200" i="21"/>
  <c r="L200" i="21"/>
  <c r="H199" i="21"/>
  <c r="H199" i="20"/>
  <c r="B201" i="20"/>
  <c r="G200" i="20"/>
  <c r="L200" i="20"/>
  <c r="D200" i="20"/>
  <c r="E200" i="20"/>
  <c r="F200" i="20"/>
  <c r="K200" i="20" s="1"/>
  <c r="H182" i="22"/>
  <c r="B184" i="22"/>
  <c r="F183" i="22"/>
  <c r="K183" i="22" s="1"/>
  <c r="L183" i="22"/>
  <c r="G183" i="22"/>
  <c r="E183" i="22"/>
  <c r="D183" i="22"/>
  <c r="K182" i="22"/>
  <c r="D77" i="33"/>
  <c r="Q85" i="33"/>
  <c r="F62" i="33"/>
  <c r="AC62" i="33"/>
  <c r="AK79" i="33" s="1"/>
  <c r="B31" i="34" l="1"/>
  <c r="B31" i="27"/>
  <c r="B31" i="26"/>
  <c r="B31" i="30"/>
  <c r="B31" i="31"/>
  <c r="B31" i="25"/>
  <c r="B31" i="21"/>
  <c r="B31" i="20"/>
  <c r="B31" i="24"/>
  <c r="B31" i="28"/>
  <c r="B31" i="29"/>
  <c r="B31" i="23"/>
  <c r="H200" i="24"/>
  <c r="H200" i="30"/>
  <c r="H200" i="28"/>
  <c r="H200" i="29"/>
  <c r="H200" i="25"/>
  <c r="H200" i="26"/>
  <c r="B202" i="31"/>
  <c r="G201" i="31"/>
  <c r="D201" i="31"/>
  <c r="E201" i="31"/>
  <c r="L201" i="31"/>
  <c r="F201" i="31"/>
  <c r="K201" i="31" s="1"/>
  <c r="H200" i="31"/>
  <c r="B202" i="30"/>
  <c r="G201" i="30"/>
  <c r="E201" i="30"/>
  <c r="D201" i="30"/>
  <c r="L201" i="30"/>
  <c r="F201" i="30"/>
  <c r="K201" i="30" s="1"/>
  <c r="B202" i="27"/>
  <c r="G201" i="27"/>
  <c r="F201" i="27"/>
  <c r="K201" i="27" s="1"/>
  <c r="D201" i="27"/>
  <c r="E201" i="27"/>
  <c r="L201" i="27"/>
  <c r="H200" i="27"/>
  <c r="B202" i="28"/>
  <c r="G201" i="28"/>
  <c r="L201" i="28"/>
  <c r="D201" i="28"/>
  <c r="E201" i="28"/>
  <c r="F201" i="28"/>
  <c r="K201" i="28" s="1"/>
  <c r="B202" i="29"/>
  <c r="G201" i="29"/>
  <c r="E201" i="29"/>
  <c r="L201" i="29"/>
  <c r="F201" i="29"/>
  <c r="K201" i="29" s="1"/>
  <c r="D201" i="29"/>
  <c r="B202" i="26"/>
  <c r="G201" i="26"/>
  <c r="E201" i="26"/>
  <c r="D201" i="26"/>
  <c r="L201" i="26"/>
  <c r="F201" i="26"/>
  <c r="K201" i="26" s="1"/>
  <c r="H200" i="23"/>
  <c r="B202" i="23"/>
  <c r="G201" i="23"/>
  <c r="E201" i="23"/>
  <c r="L201" i="23"/>
  <c r="F201" i="23"/>
  <c r="K201" i="23" s="1"/>
  <c r="D201" i="23"/>
  <c r="B202" i="24"/>
  <c r="G201" i="24"/>
  <c r="E201" i="24"/>
  <c r="L201" i="24"/>
  <c r="D201" i="24"/>
  <c r="H201" i="24" s="1"/>
  <c r="F201" i="24"/>
  <c r="K201" i="24" s="1"/>
  <c r="B202" i="25"/>
  <c r="G201" i="25"/>
  <c r="L201" i="25"/>
  <c r="D201" i="25"/>
  <c r="E201" i="25"/>
  <c r="F201" i="25"/>
  <c r="K201" i="25" s="1"/>
  <c r="B202" i="21"/>
  <c r="G201" i="21"/>
  <c r="F201" i="21"/>
  <c r="K201" i="21" s="1"/>
  <c r="D201" i="21"/>
  <c r="E201" i="21"/>
  <c r="L201" i="21"/>
  <c r="H200" i="21"/>
  <c r="H200" i="20"/>
  <c r="B202" i="20"/>
  <c r="G201" i="20"/>
  <c r="L201" i="20"/>
  <c r="D201" i="20"/>
  <c r="E201" i="20"/>
  <c r="F201" i="20"/>
  <c r="K201" i="20" s="1"/>
  <c r="B185" i="22"/>
  <c r="F184" i="22"/>
  <c r="L184" i="22"/>
  <c r="E184" i="22"/>
  <c r="G184" i="22"/>
  <c r="D184" i="22"/>
  <c r="H183" i="22"/>
  <c r="B32" i="34" l="1"/>
  <c r="B32" i="31"/>
  <c r="B32" i="23"/>
  <c r="B32" i="27"/>
  <c r="B32" i="30"/>
  <c r="B32" i="24"/>
  <c r="B32" i="29"/>
  <c r="B32" i="21"/>
  <c r="B32" i="26"/>
  <c r="B32" i="28"/>
  <c r="B32" i="20"/>
  <c r="B32" i="25"/>
  <c r="H201" i="28"/>
  <c r="H201" i="23"/>
  <c r="H201" i="31"/>
  <c r="H201" i="25"/>
  <c r="B203" i="31"/>
  <c r="G202" i="31"/>
  <c r="D202" i="31"/>
  <c r="E202" i="31"/>
  <c r="L202" i="31"/>
  <c r="F202" i="31"/>
  <c r="K202" i="31" s="1"/>
  <c r="B203" i="30"/>
  <c r="G202" i="30"/>
  <c r="E202" i="30"/>
  <c r="D202" i="30"/>
  <c r="L202" i="30"/>
  <c r="F202" i="30"/>
  <c r="K202" i="30" s="1"/>
  <c r="H201" i="30"/>
  <c r="B203" i="27"/>
  <c r="G202" i="27"/>
  <c r="F202" i="27"/>
  <c r="K202" i="27" s="1"/>
  <c r="D202" i="27"/>
  <c r="E202" i="27"/>
  <c r="L202" i="27"/>
  <c r="H201" i="27"/>
  <c r="B203" i="28"/>
  <c r="G202" i="28"/>
  <c r="L202" i="28"/>
  <c r="D202" i="28"/>
  <c r="E202" i="28"/>
  <c r="F202" i="28"/>
  <c r="K202" i="28" s="1"/>
  <c r="B203" i="29"/>
  <c r="G202" i="29"/>
  <c r="E202" i="29"/>
  <c r="L202" i="29"/>
  <c r="F202" i="29"/>
  <c r="K202" i="29" s="1"/>
  <c r="D202" i="29"/>
  <c r="H201" i="29"/>
  <c r="B203" i="26"/>
  <c r="G202" i="26"/>
  <c r="E202" i="26"/>
  <c r="D202" i="26"/>
  <c r="L202" i="26"/>
  <c r="F202" i="26"/>
  <c r="K202" i="26" s="1"/>
  <c r="H201" i="26"/>
  <c r="B203" i="23"/>
  <c r="G202" i="23"/>
  <c r="E202" i="23"/>
  <c r="D202" i="23"/>
  <c r="L202" i="23"/>
  <c r="F202" i="23"/>
  <c r="K202" i="23" s="1"/>
  <c r="B203" i="24"/>
  <c r="G202" i="24"/>
  <c r="E202" i="24"/>
  <c r="L202" i="24"/>
  <c r="D202" i="24"/>
  <c r="F202" i="24"/>
  <c r="K202" i="24" s="1"/>
  <c r="B203" i="25"/>
  <c r="G202" i="25"/>
  <c r="L202" i="25"/>
  <c r="D202" i="25"/>
  <c r="E202" i="25"/>
  <c r="F202" i="25"/>
  <c r="K202" i="25" s="1"/>
  <c r="B203" i="21"/>
  <c r="G202" i="21"/>
  <c r="E202" i="21"/>
  <c r="F202" i="21"/>
  <c r="K202" i="21" s="1"/>
  <c r="D202" i="21"/>
  <c r="L202" i="21"/>
  <c r="H201" i="21"/>
  <c r="H201" i="20"/>
  <c r="B203" i="20"/>
  <c r="G202" i="20"/>
  <c r="L202" i="20"/>
  <c r="D202" i="20"/>
  <c r="E202" i="20"/>
  <c r="F202" i="20"/>
  <c r="K202" i="20" s="1"/>
  <c r="B186" i="22"/>
  <c r="F185" i="22"/>
  <c r="L185" i="22"/>
  <c r="E185" i="22"/>
  <c r="G185" i="22"/>
  <c r="D185" i="22"/>
  <c r="K184" i="22"/>
  <c r="H184" i="22"/>
  <c r="B33" i="34" l="1"/>
  <c r="B33" i="23"/>
  <c r="B33" i="26"/>
  <c r="B33" i="28"/>
  <c r="B33" i="30"/>
  <c r="B33" i="21"/>
  <c r="B33" i="27"/>
  <c r="B33" i="31"/>
  <c r="B33" i="29"/>
  <c r="B33" i="24"/>
  <c r="B33" i="20"/>
  <c r="B33" i="25"/>
  <c r="H202" i="28"/>
  <c r="H202" i="25"/>
  <c r="H202" i="24"/>
  <c r="H202" i="31"/>
  <c r="B204" i="31"/>
  <c r="G203" i="31"/>
  <c r="D203" i="31"/>
  <c r="E203" i="31"/>
  <c r="L203" i="31"/>
  <c r="F203" i="31"/>
  <c r="K203" i="31" s="1"/>
  <c r="B204" i="30"/>
  <c r="G203" i="30"/>
  <c r="E203" i="30"/>
  <c r="D203" i="30"/>
  <c r="L203" i="30"/>
  <c r="F203" i="30"/>
  <c r="K203" i="30" s="1"/>
  <c r="H202" i="30"/>
  <c r="B204" i="27"/>
  <c r="G203" i="27"/>
  <c r="E203" i="27"/>
  <c r="F203" i="27"/>
  <c r="K203" i="27" s="1"/>
  <c r="D203" i="27"/>
  <c r="L203" i="27"/>
  <c r="H202" i="27"/>
  <c r="B204" i="28"/>
  <c r="G203" i="28"/>
  <c r="L203" i="28"/>
  <c r="D203" i="28"/>
  <c r="E203" i="28"/>
  <c r="F203" i="28"/>
  <c r="K203" i="28" s="1"/>
  <c r="B204" i="29"/>
  <c r="G203" i="29"/>
  <c r="E203" i="29"/>
  <c r="L203" i="29"/>
  <c r="F203" i="29"/>
  <c r="K203" i="29" s="1"/>
  <c r="D203" i="29"/>
  <c r="H202" i="29"/>
  <c r="B204" i="26"/>
  <c r="G203" i="26"/>
  <c r="E203" i="26"/>
  <c r="D203" i="26"/>
  <c r="L203" i="26"/>
  <c r="F203" i="26"/>
  <c r="K203" i="26" s="1"/>
  <c r="H202" i="26"/>
  <c r="B204" i="23"/>
  <c r="G203" i="23"/>
  <c r="E203" i="23"/>
  <c r="D203" i="23"/>
  <c r="L203" i="23"/>
  <c r="F203" i="23"/>
  <c r="K203" i="23" s="1"/>
  <c r="H202" i="23"/>
  <c r="B204" i="24"/>
  <c r="G203" i="24"/>
  <c r="L203" i="24"/>
  <c r="D203" i="24"/>
  <c r="E203" i="24"/>
  <c r="F203" i="24"/>
  <c r="K203" i="24" s="1"/>
  <c r="B204" i="25"/>
  <c r="G203" i="25"/>
  <c r="L203" i="25"/>
  <c r="D203" i="25"/>
  <c r="E203" i="25"/>
  <c r="F203" i="25"/>
  <c r="K203" i="25" s="1"/>
  <c r="B204" i="21"/>
  <c r="G203" i="21"/>
  <c r="E203" i="21"/>
  <c r="F203" i="21"/>
  <c r="K203" i="21" s="1"/>
  <c r="D203" i="21"/>
  <c r="L203" i="21"/>
  <c r="H202" i="21"/>
  <c r="B204" i="20"/>
  <c r="G203" i="20"/>
  <c r="L203" i="20"/>
  <c r="D203" i="20"/>
  <c r="E203" i="20"/>
  <c r="F203" i="20"/>
  <c r="K203" i="20" s="1"/>
  <c r="H202" i="20"/>
  <c r="K185" i="22"/>
  <c r="H185" i="22"/>
  <c r="B187" i="22"/>
  <c r="F186" i="22"/>
  <c r="L186" i="22"/>
  <c r="E186" i="22"/>
  <c r="G186" i="22"/>
  <c r="D186" i="22"/>
  <c r="B34" i="34" l="1"/>
  <c r="B34" i="28"/>
  <c r="B34" i="25"/>
  <c r="B34" i="23"/>
  <c r="B34" i="20"/>
  <c r="B34" i="30"/>
  <c r="B34" i="21"/>
  <c r="B34" i="31"/>
  <c r="B34" i="24"/>
  <c r="B34" i="26"/>
  <c r="B34" i="29"/>
  <c r="B34" i="27"/>
  <c r="H203" i="27"/>
  <c r="H203" i="25"/>
  <c r="B205" i="31"/>
  <c r="G204" i="31"/>
  <c r="D204" i="31"/>
  <c r="E204" i="31"/>
  <c r="L204" i="31"/>
  <c r="F204" i="31"/>
  <c r="K204" i="31" s="1"/>
  <c r="H203" i="31"/>
  <c r="B205" i="30"/>
  <c r="G204" i="30"/>
  <c r="E204" i="30"/>
  <c r="D204" i="30"/>
  <c r="L204" i="30"/>
  <c r="F204" i="30"/>
  <c r="K204" i="30" s="1"/>
  <c r="H203" i="30"/>
  <c r="B205" i="27"/>
  <c r="G204" i="27"/>
  <c r="E204" i="27"/>
  <c r="F204" i="27"/>
  <c r="K204" i="27" s="1"/>
  <c r="D204" i="27"/>
  <c r="L204" i="27"/>
  <c r="B205" i="28"/>
  <c r="G204" i="28"/>
  <c r="L204" i="28"/>
  <c r="D204" i="28"/>
  <c r="E204" i="28"/>
  <c r="F204" i="28"/>
  <c r="K204" i="28" s="1"/>
  <c r="H203" i="28"/>
  <c r="B205" i="29"/>
  <c r="G204" i="29"/>
  <c r="E204" i="29"/>
  <c r="L204" i="29"/>
  <c r="F204" i="29"/>
  <c r="K204" i="29" s="1"/>
  <c r="D204" i="29"/>
  <c r="H203" i="29"/>
  <c r="B205" i="26"/>
  <c r="G204" i="26"/>
  <c r="E204" i="26"/>
  <c r="D204" i="26"/>
  <c r="L204" i="26"/>
  <c r="F204" i="26"/>
  <c r="K204" i="26" s="1"/>
  <c r="H203" i="26"/>
  <c r="B205" i="23"/>
  <c r="G204" i="23"/>
  <c r="E204" i="23"/>
  <c r="L204" i="23"/>
  <c r="F204" i="23"/>
  <c r="K204" i="23" s="1"/>
  <c r="D204" i="23"/>
  <c r="H203" i="23"/>
  <c r="B205" i="24"/>
  <c r="G204" i="24"/>
  <c r="L204" i="24"/>
  <c r="D204" i="24"/>
  <c r="E204" i="24"/>
  <c r="F204" i="24"/>
  <c r="K204" i="24" s="1"/>
  <c r="H203" i="24"/>
  <c r="B205" i="25"/>
  <c r="G204" i="25"/>
  <c r="F204" i="25"/>
  <c r="K204" i="25" s="1"/>
  <c r="D204" i="25"/>
  <c r="E204" i="25"/>
  <c r="L204" i="25"/>
  <c r="B205" i="21"/>
  <c r="G204" i="21"/>
  <c r="E204" i="21"/>
  <c r="F204" i="21"/>
  <c r="K204" i="21" s="1"/>
  <c r="D204" i="21"/>
  <c r="L204" i="21"/>
  <c r="H203" i="21"/>
  <c r="B205" i="20"/>
  <c r="G204" i="20"/>
  <c r="L204" i="20"/>
  <c r="D204" i="20"/>
  <c r="E204" i="20"/>
  <c r="F204" i="20"/>
  <c r="K204" i="20" s="1"/>
  <c r="H203" i="20"/>
  <c r="B188" i="22"/>
  <c r="F187" i="22"/>
  <c r="K187" i="22" s="1"/>
  <c r="L187" i="22"/>
  <c r="E187" i="22"/>
  <c r="G187" i="22"/>
  <c r="D187" i="22"/>
  <c r="H186" i="22"/>
  <c r="K186" i="22"/>
  <c r="B35" i="34" l="1"/>
  <c r="B35" i="25"/>
  <c r="B35" i="21"/>
  <c r="B35" i="23"/>
  <c r="B35" i="26"/>
  <c r="B35" i="27"/>
  <c r="B35" i="24"/>
  <c r="B35" i="28"/>
  <c r="B35" i="30"/>
  <c r="B35" i="29"/>
  <c r="B35" i="31"/>
  <c r="B35" i="20"/>
  <c r="H204" i="27"/>
  <c r="H204" i="28"/>
  <c r="H204" i="23"/>
  <c r="H204" i="24"/>
  <c r="H204" i="31"/>
  <c r="B206" i="31"/>
  <c r="G205" i="31"/>
  <c r="D205" i="31"/>
  <c r="E205" i="31"/>
  <c r="L205" i="31"/>
  <c r="F205" i="31"/>
  <c r="K205" i="31" s="1"/>
  <c r="B206" i="30"/>
  <c r="G205" i="30"/>
  <c r="D205" i="30"/>
  <c r="E205" i="30"/>
  <c r="L205" i="30"/>
  <c r="F205" i="30"/>
  <c r="K205" i="30" s="1"/>
  <c r="H204" i="30"/>
  <c r="B206" i="27"/>
  <c r="G205" i="27"/>
  <c r="E205" i="27"/>
  <c r="F205" i="27"/>
  <c r="K205" i="27" s="1"/>
  <c r="D205" i="27"/>
  <c r="L205" i="27"/>
  <c r="B206" i="28"/>
  <c r="G205" i="28"/>
  <c r="L205" i="28"/>
  <c r="D205" i="28"/>
  <c r="E205" i="28"/>
  <c r="F205" i="28"/>
  <c r="K205" i="28" s="1"/>
  <c r="B206" i="29"/>
  <c r="G205" i="29"/>
  <c r="E205" i="29"/>
  <c r="L205" i="29"/>
  <c r="F205" i="29"/>
  <c r="K205" i="29" s="1"/>
  <c r="D205" i="29"/>
  <c r="H204" i="29"/>
  <c r="B206" i="26"/>
  <c r="G205" i="26"/>
  <c r="E205" i="26"/>
  <c r="D205" i="26"/>
  <c r="L205" i="26"/>
  <c r="F205" i="26"/>
  <c r="K205" i="26" s="1"/>
  <c r="H204" i="26"/>
  <c r="B206" i="23"/>
  <c r="G205" i="23"/>
  <c r="E205" i="23"/>
  <c r="D205" i="23"/>
  <c r="L205" i="23"/>
  <c r="F205" i="23"/>
  <c r="K205" i="23" s="1"/>
  <c r="B206" i="24"/>
  <c r="G205" i="24"/>
  <c r="L205" i="24"/>
  <c r="D205" i="24"/>
  <c r="E205" i="24"/>
  <c r="F205" i="24"/>
  <c r="K205" i="24" s="1"/>
  <c r="B206" i="25"/>
  <c r="G205" i="25"/>
  <c r="L205" i="25"/>
  <c r="F205" i="25"/>
  <c r="K205" i="25" s="1"/>
  <c r="D205" i="25"/>
  <c r="E205" i="25"/>
  <c r="H204" i="25"/>
  <c r="B206" i="21"/>
  <c r="G205" i="21"/>
  <c r="E205" i="21"/>
  <c r="L205" i="21"/>
  <c r="F205" i="21"/>
  <c r="K205" i="21" s="1"/>
  <c r="D205" i="21"/>
  <c r="H204" i="21"/>
  <c r="B206" i="20"/>
  <c r="G205" i="20"/>
  <c r="L205" i="20"/>
  <c r="D205" i="20"/>
  <c r="E205" i="20"/>
  <c r="F205" i="20"/>
  <c r="K205" i="20" s="1"/>
  <c r="H204" i="20"/>
  <c r="H187" i="22"/>
  <c r="B189" i="22"/>
  <c r="F188" i="22"/>
  <c r="K188" i="22" s="1"/>
  <c r="L188" i="22"/>
  <c r="G188" i="22"/>
  <c r="E188" i="22"/>
  <c r="D188" i="22"/>
  <c r="B36" i="34" l="1"/>
  <c r="B36" i="31"/>
  <c r="B36" i="23"/>
  <c r="B36" i="27"/>
  <c r="B36" i="30"/>
  <c r="B36" i="25"/>
  <c r="B36" i="24"/>
  <c r="B36" i="28"/>
  <c r="B36" i="20"/>
  <c r="B36" i="26"/>
  <c r="B36" i="29"/>
  <c r="B36" i="21"/>
  <c r="H205" i="27"/>
  <c r="H205" i="28"/>
  <c r="H205" i="21"/>
  <c r="H205" i="23"/>
  <c r="B207" i="31"/>
  <c r="G206" i="31"/>
  <c r="D206" i="31"/>
  <c r="E206" i="31"/>
  <c r="L206" i="31"/>
  <c r="F206" i="31"/>
  <c r="K206" i="31" s="1"/>
  <c r="H205" i="31"/>
  <c r="B207" i="30"/>
  <c r="G206" i="30"/>
  <c r="D206" i="30"/>
  <c r="E206" i="30"/>
  <c r="L206" i="30"/>
  <c r="F206" i="30"/>
  <c r="K206" i="30" s="1"/>
  <c r="H205" i="30"/>
  <c r="B207" i="27"/>
  <c r="G206" i="27"/>
  <c r="E206" i="27"/>
  <c r="F206" i="27"/>
  <c r="K206" i="27" s="1"/>
  <c r="D206" i="27"/>
  <c r="L206" i="27"/>
  <c r="B207" i="28"/>
  <c r="G206" i="28"/>
  <c r="L206" i="28"/>
  <c r="D206" i="28"/>
  <c r="E206" i="28"/>
  <c r="F206" i="28"/>
  <c r="K206" i="28" s="1"/>
  <c r="B207" i="29"/>
  <c r="G206" i="29"/>
  <c r="E206" i="29"/>
  <c r="L206" i="29"/>
  <c r="F206" i="29"/>
  <c r="K206" i="29" s="1"/>
  <c r="D206" i="29"/>
  <c r="H205" i="29"/>
  <c r="B207" i="26"/>
  <c r="G206" i="26"/>
  <c r="E206" i="26"/>
  <c r="D206" i="26"/>
  <c r="L206" i="26"/>
  <c r="F206" i="26"/>
  <c r="K206" i="26" s="1"/>
  <c r="H205" i="26"/>
  <c r="B207" i="23"/>
  <c r="G206" i="23"/>
  <c r="D206" i="23"/>
  <c r="E206" i="23"/>
  <c r="L206" i="23"/>
  <c r="F206" i="23"/>
  <c r="K206" i="23" s="1"/>
  <c r="B207" i="24"/>
  <c r="G206" i="24"/>
  <c r="D206" i="24"/>
  <c r="E206" i="24"/>
  <c r="L206" i="24"/>
  <c r="F206" i="24"/>
  <c r="K206" i="24" s="1"/>
  <c r="H205" i="24"/>
  <c r="B207" i="25"/>
  <c r="G206" i="25"/>
  <c r="E206" i="25"/>
  <c r="L206" i="25"/>
  <c r="F206" i="25"/>
  <c r="K206" i="25" s="1"/>
  <c r="D206" i="25"/>
  <c r="H205" i="25"/>
  <c r="B207" i="21"/>
  <c r="G206" i="21"/>
  <c r="E206" i="21"/>
  <c r="L206" i="21"/>
  <c r="D206" i="21"/>
  <c r="F206" i="21"/>
  <c r="K206" i="21" s="1"/>
  <c r="B207" i="20"/>
  <c r="G206" i="20"/>
  <c r="E206" i="20"/>
  <c r="D206" i="20"/>
  <c r="L206" i="20"/>
  <c r="F206" i="20"/>
  <c r="K206" i="20" s="1"/>
  <c r="H205" i="20"/>
  <c r="H188" i="22"/>
  <c r="B190" i="22"/>
  <c r="F189" i="22"/>
  <c r="L189" i="22"/>
  <c r="E189" i="22"/>
  <c r="G189" i="22"/>
  <c r="D189" i="22"/>
  <c r="K189" i="22" l="1"/>
  <c r="B37" i="34"/>
  <c r="B37" i="26"/>
  <c r="B37" i="21"/>
  <c r="B37" i="30"/>
  <c r="B37" i="28"/>
  <c r="B37" i="31"/>
  <c r="B37" i="23"/>
  <c r="B37" i="27"/>
  <c r="B37" i="29"/>
  <c r="B37" i="24"/>
  <c r="B37" i="20"/>
  <c r="B37" i="25"/>
  <c r="H206" i="25"/>
  <c r="H206" i="21"/>
  <c r="H206" i="27"/>
  <c r="H206" i="29"/>
  <c r="H206" i="31"/>
  <c r="G207" i="31"/>
  <c r="G208" i="31" s="1"/>
  <c r="D207" i="31"/>
  <c r="E207" i="31"/>
  <c r="E208" i="31" s="1"/>
  <c r="L207" i="31"/>
  <c r="L208" i="31" s="1"/>
  <c r="F207" i="31"/>
  <c r="G207" i="30"/>
  <c r="G208" i="30" s="1"/>
  <c r="D207" i="30"/>
  <c r="E207" i="30"/>
  <c r="E208" i="30" s="1"/>
  <c r="L207" i="30"/>
  <c r="L208" i="30" s="1"/>
  <c r="F207" i="30"/>
  <c r="H206" i="30"/>
  <c r="G207" i="27"/>
  <c r="G208" i="27" s="1"/>
  <c r="E207" i="27"/>
  <c r="E208" i="27" s="1"/>
  <c r="L207" i="27"/>
  <c r="L208" i="27" s="1"/>
  <c r="F207" i="27"/>
  <c r="D207" i="27"/>
  <c r="G207" i="28"/>
  <c r="G208" i="28" s="1"/>
  <c r="F207" i="28"/>
  <c r="D207" i="28"/>
  <c r="E207" i="28"/>
  <c r="E208" i="28" s="1"/>
  <c r="L207" i="28"/>
  <c r="L208" i="28" s="1"/>
  <c r="H206" i="28"/>
  <c r="G207" i="29"/>
  <c r="G208" i="29" s="1"/>
  <c r="L207" i="29"/>
  <c r="L208" i="29" s="1"/>
  <c r="F207" i="29"/>
  <c r="D207" i="29"/>
  <c r="E207" i="29"/>
  <c r="E208" i="29" s="1"/>
  <c r="G207" i="26"/>
  <c r="G208" i="26" s="1"/>
  <c r="E207" i="26"/>
  <c r="E208" i="26" s="1"/>
  <c r="D207" i="26"/>
  <c r="L207" i="26"/>
  <c r="L208" i="26" s="1"/>
  <c r="F207" i="26"/>
  <c r="H206" i="26"/>
  <c r="G207" i="23"/>
  <c r="G208" i="23" s="1"/>
  <c r="D207" i="23"/>
  <c r="E207" i="23"/>
  <c r="E208" i="23" s="1"/>
  <c r="L207" i="23"/>
  <c r="L208" i="23" s="1"/>
  <c r="F207" i="23"/>
  <c r="H206" i="23"/>
  <c r="G207" i="24"/>
  <c r="G208" i="24" s="1"/>
  <c r="E207" i="24"/>
  <c r="E208" i="24" s="1"/>
  <c r="F207" i="24"/>
  <c r="D207" i="24"/>
  <c r="L207" i="24"/>
  <c r="L208" i="24" s="1"/>
  <c r="H206" i="24"/>
  <c r="G207" i="25"/>
  <c r="G208" i="25" s="1"/>
  <c r="E207" i="25"/>
  <c r="E208" i="25" s="1"/>
  <c r="L207" i="25"/>
  <c r="L208" i="25" s="1"/>
  <c r="F207" i="25"/>
  <c r="D207" i="25"/>
  <c r="G207" i="21"/>
  <c r="G208" i="21" s="1"/>
  <c r="E207" i="21"/>
  <c r="E208" i="21" s="1"/>
  <c r="L207" i="21"/>
  <c r="L208" i="21" s="1"/>
  <c r="F207" i="21"/>
  <c r="D207" i="21"/>
  <c r="G207" i="20"/>
  <c r="G208" i="20" s="1"/>
  <c r="E207" i="20"/>
  <c r="E208" i="20" s="1"/>
  <c r="F207" i="20"/>
  <c r="D207" i="20"/>
  <c r="L207" i="20"/>
  <c r="L208" i="20" s="1"/>
  <c r="H206" i="20"/>
  <c r="B191" i="22"/>
  <c r="F190" i="22"/>
  <c r="K190" i="22" s="1"/>
  <c r="L190" i="22"/>
  <c r="G190" i="22"/>
  <c r="E190" i="22"/>
  <c r="D190" i="22"/>
  <c r="H189" i="22"/>
  <c r="B38" i="34" l="1"/>
  <c r="B38" i="27"/>
  <c r="B38" i="31"/>
  <c r="B38" i="21"/>
  <c r="B38" i="26"/>
  <c r="B38" i="25"/>
  <c r="B38" i="24"/>
  <c r="B38" i="29"/>
  <c r="B38" i="28"/>
  <c r="B38" i="20"/>
  <c r="B38" i="30"/>
  <c r="B38" i="23"/>
  <c r="K207" i="31"/>
  <c r="K208" i="31" s="1"/>
  <c r="F208" i="31"/>
  <c r="H207" i="31"/>
  <c r="H208" i="31" s="1"/>
  <c r="D208" i="31"/>
  <c r="K207" i="30"/>
  <c r="K208" i="30" s="1"/>
  <c r="F208" i="30"/>
  <c r="H207" i="30"/>
  <c r="H208" i="30" s="1"/>
  <c r="D208" i="30"/>
  <c r="H207" i="27"/>
  <c r="H208" i="27" s="1"/>
  <c r="D208" i="27"/>
  <c r="K207" i="27"/>
  <c r="K208" i="27" s="1"/>
  <c r="F208" i="27"/>
  <c r="K207" i="28"/>
  <c r="K208" i="28" s="1"/>
  <c r="F208" i="28"/>
  <c r="H207" i="28"/>
  <c r="H208" i="28" s="1"/>
  <c r="D208" i="28"/>
  <c r="K207" i="29"/>
  <c r="K208" i="29" s="1"/>
  <c r="F208" i="29"/>
  <c r="H207" i="29"/>
  <c r="H208" i="29" s="1"/>
  <c r="D208" i="29"/>
  <c r="K207" i="26"/>
  <c r="K208" i="26" s="1"/>
  <c r="F208" i="26"/>
  <c r="H207" i="26"/>
  <c r="H208" i="26" s="1"/>
  <c r="D208" i="26"/>
  <c r="K207" i="23"/>
  <c r="K208" i="23" s="1"/>
  <c r="F208" i="23"/>
  <c r="H207" i="23"/>
  <c r="H208" i="23" s="1"/>
  <c r="D208" i="23"/>
  <c r="K207" i="24"/>
  <c r="K208" i="24" s="1"/>
  <c r="F208" i="24"/>
  <c r="H207" i="24"/>
  <c r="H208" i="24" s="1"/>
  <c r="D208" i="24"/>
  <c r="H207" i="25"/>
  <c r="H208" i="25" s="1"/>
  <c r="D208" i="25"/>
  <c r="K207" i="25"/>
  <c r="K208" i="25" s="1"/>
  <c r="F208" i="25"/>
  <c r="H207" i="21"/>
  <c r="H208" i="21" s="1"/>
  <c r="D208" i="21"/>
  <c r="K207" i="21"/>
  <c r="K208" i="21" s="1"/>
  <c r="F208" i="21"/>
  <c r="K207" i="20"/>
  <c r="K208" i="20" s="1"/>
  <c r="F208" i="20"/>
  <c r="H207" i="20"/>
  <c r="H208" i="20" s="1"/>
  <c r="D208" i="20"/>
  <c r="H190" i="22"/>
  <c r="B192" i="22"/>
  <c r="F191" i="22"/>
  <c r="K191" i="22" s="1"/>
  <c r="L191" i="22"/>
  <c r="E191" i="22"/>
  <c r="G191" i="22"/>
  <c r="D191" i="22"/>
  <c r="B39" i="34" l="1"/>
  <c r="B39" i="25"/>
  <c r="B39" i="21"/>
  <c r="B39" i="23"/>
  <c r="B39" i="24"/>
  <c r="B39" i="28"/>
  <c r="B39" i="26"/>
  <c r="B39" i="27"/>
  <c r="B39" i="30"/>
  <c r="B39" i="20"/>
  <c r="B39" i="29"/>
  <c r="B39" i="31"/>
  <c r="H191" i="22"/>
  <c r="B193" i="22"/>
  <c r="F192" i="22"/>
  <c r="L192" i="22"/>
  <c r="E192" i="22"/>
  <c r="G192" i="22"/>
  <c r="D192" i="22"/>
  <c r="K192" i="22" l="1"/>
  <c r="B40" i="34"/>
  <c r="B40" i="28"/>
  <c r="B40" i="20"/>
  <c r="B40" i="29"/>
  <c r="B40" i="31"/>
  <c r="B40" i="24"/>
  <c r="B40" i="30"/>
  <c r="B40" i="27"/>
  <c r="B40" i="21"/>
  <c r="B40" i="25"/>
  <c r="B40" i="23"/>
  <c r="B40" i="26"/>
  <c r="H192" i="22"/>
  <c r="B194" i="22"/>
  <c r="F193" i="22"/>
  <c r="K193" i="22" s="1"/>
  <c r="L193" i="22"/>
  <c r="G193" i="22"/>
  <c r="E193" i="22"/>
  <c r="D193" i="22"/>
  <c r="B41" i="34" l="1"/>
  <c r="B41" i="20"/>
  <c r="B41" i="29"/>
  <c r="B41" i="28"/>
  <c r="B41" i="31"/>
  <c r="B41" i="21"/>
  <c r="B41" i="27"/>
  <c r="B41" i="25"/>
  <c r="B41" i="23"/>
  <c r="B41" i="26"/>
  <c r="B41" i="30"/>
  <c r="B41" i="24"/>
  <c r="H193" i="22"/>
  <c r="B195" i="22"/>
  <c r="F194" i="22"/>
  <c r="K194" i="22" s="1"/>
  <c r="L194" i="22"/>
  <c r="G194" i="22"/>
  <c r="E194" i="22"/>
  <c r="D194" i="22"/>
  <c r="B42" i="34" l="1"/>
  <c r="B42" i="26"/>
  <c r="B42" i="29"/>
  <c r="B42" i="21"/>
  <c r="B42" i="30"/>
  <c r="B42" i="23"/>
  <c r="B42" i="28"/>
  <c r="B42" i="25"/>
  <c r="B42" i="31"/>
  <c r="B42" i="24"/>
  <c r="B42" i="27"/>
  <c r="B42" i="20"/>
  <c r="B196" i="22"/>
  <c r="F195" i="22"/>
  <c r="K195" i="22" s="1"/>
  <c r="L195" i="22"/>
  <c r="E195" i="22"/>
  <c r="G195" i="22"/>
  <c r="D195" i="22"/>
  <c r="H194" i="22"/>
  <c r="B43" i="34" l="1"/>
  <c r="B43" i="29"/>
  <c r="B43" i="31"/>
  <c r="B43" i="30"/>
  <c r="B43" i="20"/>
  <c r="B43" i="25"/>
  <c r="B43" i="21"/>
  <c r="B43" i="24"/>
  <c r="B43" i="28"/>
  <c r="B43" i="27"/>
  <c r="B43" i="26"/>
  <c r="B43" i="23"/>
  <c r="B197" i="22"/>
  <c r="F196" i="22"/>
  <c r="L196" i="22"/>
  <c r="E196" i="22"/>
  <c r="G196" i="22"/>
  <c r="D196" i="22"/>
  <c r="H195" i="22"/>
  <c r="K196" i="22" l="1"/>
  <c r="B44" i="34"/>
  <c r="B44" i="28"/>
  <c r="B44" i="20"/>
  <c r="B44" i="27"/>
  <c r="B44" i="31"/>
  <c r="B44" i="24"/>
  <c r="B44" i="30"/>
  <c r="B44" i="25"/>
  <c r="B44" i="29"/>
  <c r="B44" i="23"/>
  <c r="B44" i="21"/>
  <c r="B44" i="26"/>
  <c r="B198" i="22"/>
  <c r="F197" i="22"/>
  <c r="K197" i="22" s="1"/>
  <c r="L197" i="22"/>
  <c r="G197" i="22"/>
  <c r="E197" i="22"/>
  <c r="D197" i="22"/>
  <c r="H196" i="22"/>
  <c r="B45" i="34" l="1"/>
  <c r="B45" i="20"/>
  <c r="B45" i="21"/>
  <c r="B45" i="25"/>
  <c r="B45" i="27"/>
  <c r="B45" i="26"/>
  <c r="B45" i="28"/>
  <c r="B45" i="30"/>
  <c r="B45" i="31"/>
  <c r="B45" i="24"/>
  <c r="B45" i="23"/>
  <c r="B45" i="29"/>
  <c r="B199" i="22"/>
  <c r="F198" i="22"/>
  <c r="K198" i="22" s="1"/>
  <c r="L198" i="22"/>
  <c r="G198" i="22"/>
  <c r="E198" i="22"/>
  <c r="D198" i="22"/>
  <c r="H197" i="22"/>
  <c r="B46" i="34" l="1"/>
  <c r="B46" i="26"/>
  <c r="B46" i="25"/>
  <c r="B46" i="21"/>
  <c r="B46" i="23"/>
  <c r="B46" i="20"/>
  <c r="B46" i="27"/>
  <c r="B46" i="31"/>
  <c r="B46" i="30"/>
  <c r="B46" i="24"/>
  <c r="B46" i="29"/>
  <c r="B46" i="28"/>
  <c r="B200" i="22"/>
  <c r="F199" i="22"/>
  <c r="K199" i="22" s="1"/>
  <c r="L199" i="22"/>
  <c r="E199" i="22"/>
  <c r="G199" i="22"/>
  <c r="D199" i="22"/>
  <c r="H198" i="22"/>
  <c r="B47" i="34" l="1"/>
  <c r="B47" i="29"/>
  <c r="B47" i="31"/>
  <c r="B47" i="30"/>
  <c r="B47" i="27"/>
  <c r="B47" i="26"/>
  <c r="B47" i="25"/>
  <c r="B47" i="21"/>
  <c r="B47" i="23"/>
  <c r="B47" i="24"/>
  <c r="B47" i="28"/>
  <c r="B47" i="20"/>
  <c r="B201" i="22"/>
  <c r="F200" i="22"/>
  <c r="K200" i="22" s="1"/>
  <c r="L200" i="22"/>
  <c r="E200" i="22"/>
  <c r="G200" i="22"/>
  <c r="D200" i="22"/>
  <c r="H199" i="22"/>
  <c r="B48" i="34" l="1"/>
  <c r="B48" i="28"/>
  <c r="B48" i="20"/>
  <c r="B48" i="26"/>
  <c r="B48" i="31"/>
  <c r="B48" i="25"/>
  <c r="B48" i="30"/>
  <c r="B48" i="24"/>
  <c r="B48" i="21"/>
  <c r="B48" i="29"/>
  <c r="B48" i="23"/>
  <c r="B48" i="27"/>
  <c r="B202" i="22"/>
  <c r="F201" i="22"/>
  <c r="K201" i="22" s="1"/>
  <c r="L201" i="22"/>
  <c r="G201" i="22"/>
  <c r="E201" i="22"/>
  <c r="D201" i="22"/>
  <c r="H200" i="22"/>
  <c r="B49" i="34" l="1"/>
  <c r="B49" i="20"/>
  <c r="B49" i="29"/>
  <c r="B49" i="24"/>
  <c r="B49" i="23"/>
  <c r="B49" i="27"/>
  <c r="B49" i="31"/>
  <c r="B49" i="21"/>
  <c r="B49" i="30"/>
  <c r="B49" i="25"/>
  <c r="B49" i="26"/>
  <c r="B49" i="28"/>
  <c r="B203" i="22"/>
  <c r="F202" i="22"/>
  <c r="K202" i="22" s="1"/>
  <c r="L202" i="22"/>
  <c r="E202" i="22"/>
  <c r="G202" i="22"/>
  <c r="D202" i="22"/>
  <c r="H201" i="22"/>
  <c r="B50" i="34" l="1"/>
  <c r="B50" i="26"/>
  <c r="B50" i="29"/>
  <c r="B50" i="20"/>
  <c r="B50" i="27"/>
  <c r="B50" i="21"/>
  <c r="B50" i="31"/>
  <c r="B50" i="24"/>
  <c r="B50" i="30"/>
  <c r="B50" i="28"/>
  <c r="B50" i="25"/>
  <c r="B50" i="23"/>
  <c r="B204" i="22"/>
  <c r="F203" i="22"/>
  <c r="K203" i="22" s="1"/>
  <c r="L203" i="22"/>
  <c r="G203" i="22"/>
  <c r="E203" i="22"/>
  <c r="D203" i="22"/>
  <c r="H202" i="22"/>
  <c r="B51" i="34" l="1"/>
  <c r="B51" i="29"/>
  <c r="B51" i="31"/>
  <c r="B51" i="26"/>
  <c r="B51" i="27"/>
  <c r="B51" i="20"/>
  <c r="B51" i="25"/>
  <c r="B51" i="30"/>
  <c r="B51" i="24"/>
  <c r="B51" i="28"/>
  <c r="B51" i="21"/>
  <c r="B51" i="23"/>
  <c r="B205" i="22"/>
  <c r="F204" i="22"/>
  <c r="K204" i="22" s="1"/>
  <c r="L204" i="22"/>
  <c r="G204" i="22"/>
  <c r="E204" i="22"/>
  <c r="D204" i="22"/>
  <c r="H203" i="22"/>
  <c r="AF86" i="33"/>
  <c r="B52" i="34" l="1"/>
  <c r="B52" i="28"/>
  <c r="B52" i="20"/>
  <c r="B52" i="26"/>
  <c r="B52" i="23"/>
  <c r="B52" i="27"/>
  <c r="B52" i="24"/>
  <c r="B52" i="31"/>
  <c r="B52" i="29"/>
  <c r="B52" i="30"/>
  <c r="B52" i="25"/>
  <c r="B52" i="21"/>
  <c r="B206" i="22"/>
  <c r="F205" i="22"/>
  <c r="K205" i="22" s="1"/>
  <c r="L205" i="22"/>
  <c r="E205" i="22"/>
  <c r="G205" i="22"/>
  <c r="D205" i="22"/>
  <c r="H204" i="22"/>
  <c r="B53" i="34" l="1"/>
  <c r="B53" i="20"/>
  <c r="B53" i="31"/>
  <c r="B53" i="29"/>
  <c r="B53" i="23"/>
  <c r="B53" i="26"/>
  <c r="B53" i="21"/>
  <c r="B53" i="27"/>
  <c r="B53" i="28"/>
  <c r="B53" i="24"/>
  <c r="B53" i="30"/>
  <c r="B53" i="25"/>
  <c r="B207" i="22"/>
  <c r="F206" i="22"/>
  <c r="K206" i="22" s="1"/>
  <c r="L206" i="22"/>
  <c r="G206" i="22"/>
  <c r="E206" i="22"/>
  <c r="D206" i="22"/>
  <c r="H205" i="22"/>
  <c r="AO86" i="33"/>
  <c r="B54" i="34" l="1"/>
  <c r="B54" i="26"/>
  <c r="B54" i="25"/>
  <c r="B54" i="20"/>
  <c r="B54" i="24"/>
  <c r="B54" i="23"/>
  <c r="B54" i="29"/>
  <c r="B54" i="28"/>
  <c r="B54" i="27"/>
  <c r="B54" i="31"/>
  <c r="B54" i="30"/>
  <c r="B54" i="21"/>
  <c r="F207" i="22"/>
  <c r="L207" i="22"/>
  <c r="L208" i="22" s="1"/>
  <c r="E207" i="22"/>
  <c r="E208" i="22" s="1"/>
  <c r="G207" i="22"/>
  <c r="G208" i="22" s="1"/>
  <c r="D207" i="22"/>
  <c r="H206" i="22"/>
  <c r="AM86" i="33"/>
  <c r="AJ86" i="33"/>
  <c r="AH86" i="33"/>
  <c r="B55" i="34" l="1"/>
  <c r="B55" i="29"/>
  <c r="B55" i="31"/>
  <c r="B55" i="26"/>
  <c r="B55" i="25"/>
  <c r="B55" i="21"/>
  <c r="B55" i="24"/>
  <c r="B55" i="20"/>
  <c r="B55" i="27"/>
  <c r="B55" i="30"/>
  <c r="B55" i="23"/>
  <c r="B55" i="28"/>
  <c r="H207" i="22"/>
  <c r="H208" i="22" s="1"/>
  <c r="AE86" i="33" s="1"/>
  <c r="D208" i="22"/>
  <c r="K207" i="22"/>
  <c r="K208" i="22" s="1"/>
  <c r="E92" i="33" s="1"/>
  <c r="F208" i="22"/>
  <c r="AP86" i="33"/>
  <c r="AN86" i="33"/>
  <c r="AL86" i="33"/>
  <c r="AK86" i="33"/>
  <c r="AI86" i="33"/>
  <c r="AG86" i="33"/>
  <c r="B56" i="34" l="1"/>
  <c r="B56" i="28"/>
  <c r="B56" i="20"/>
  <c r="B56" i="29"/>
  <c r="B56" i="30"/>
  <c r="B56" i="27"/>
  <c r="B56" i="21"/>
  <c r="B56" i="25"/>
  <c r="B56" i="31"/>
  <c r="B56" i="23"/>
  <c r="B56" i="24"/>
  <c r="B56" i="26"/>
  <c r="C92" i="33"/>
  <c r="B57" i="34" l="1"/>
  <c r="B57" i="20"/>
  <c r="B57" i="29"/>
  <c r="B57" i="25"/>
  <c r="B57" i="27"/>
  <c r="B57" i="26"/>
  <c r="B57" i="31"/>
  <c r="B57" i="30"/>
  <c r="B57" i="21"/>
  <c r="B57" i="23"/>
  <c r="B57" i="28"/>
  <c r="B57" i="24"/>
  <c r="B58" i="34" l="1"/>
  <c r="B58" i="26"/>
  <c r="B58" i="24"/>
  <c r="B58" i="21"/>
  <c r="B58" i="30"/>
  <c r="B58" i="23"/>
  <c r="B58" i="27"/>
  <c r="B58" i="28"/>
  <c r="B58" i="31"/>
  <c r="B58" i="25"/>
  <c r="B58" i="20"/>
  <c r="B58" i="29"/>
  <c r="D80" i="33"/>
  <c r="D78" i="33"/>
  <c r="D78" i="22"/>
  <c r="D80" i="22"/>
  <c r="B59" i="34" l="1"/>
  <c r="B59" i="29"/>
  <c r="B59" i="31"/>
  <c r="B59" i="30"/>
  <c r="B59" i="20"/>
  <c r="B59" i="25"/>
  <c r="B59" i="21"/>
  <c r="B59" i="26"/>
  <c r="B59" i="23"/>
  <c r="B59" i="27"/>
  <c r="B59" i="24"/>
  <c r="B59" i="28"/>
  <c r="B60" i="34" l="1"/>
  <c r="B60" i="28"/>
  <c r="B60" i="20"/>
  <c r="B60" i="27"/>
  <c r="B60" i="31"/>
  <c r="B60" i="23"/>
  <c r="B60" i="21"/>
  <c r="B60" i="26"/>
  <c r="B60" i="29"/>
  <c r="B60" i="30"/>
  <c r="B60" i="25"/>
  <c r="B60" i="24"/>
  <c r="B61" i="34" l="1"/>
  <c r="B61" i="20"/>
  <c r="B61" i="21"/>
  <c r="B61" i="25"/>
  <c r="B61" i="23"/>
  <c r="B61" i="26"/>
  <c r="B61" i="30"/>
  <c r="B61" i="28"/>
  <c r="B61" i="29"/>
  <c r="B61" i="27"/>
  <c r="B61" i="31"/>
  <c r="B61" i="24"/>
  <c r="AS79" i="33"/>
  <c r="AU79" i="33"/>
  <c r="B62" i="34" l="1"/>
  <c r="B62" i="26"/>
  <c r="B62" i="25"/>
  <c r="B62" i="21"/>
  <c r="B62" i="30"/>
  <c r="B62" i="23"/>
  <c r="B62" i="20"/>
  <c r="B62" i="27"/>
  <c r="B62" i="31"/>
  <c r="B62" i="24"/>
  <c r="B62" i="29"/>
  <c r="B62" i="28"/>
  <c r="AF79" i="33"/>
  <c r="AG79" i="33"/>
  <c r="AE79" i="33"/>
  <c r="AT79" i="33"/>
  <c r="B63" i="34" l="1"/>
  <c r="B63" i="30"/>
  <c r="B63" i="27"/>
  <c r="B63" i="28"/>
  <c r="B63" i="31"/>
  <c r="B63" i="25"/>
  <c r="B63" i="21"/>
  <c r="B63" i="20"/>
  <c r="B63" i="26"/>
  <c r="B63" i="29"/>
  <c r="B63" i="23"/>
  <c r="B63" i="24"/>
  <c r="B64" i="34" l="1"/>
  <c r="B64" i="29"/>
  <c r="B64" i="28"/>
  <c r="B64" i="30"/>
  <c r="B64" i="24"/>
  <c r="B64" i="21"/>
  <c r="B64" i="20"/>
  <c r="B64" i="27"/>
  <c r="B64" i="31"/>
  <c r="B64" i="26"/>
  <c r="B64" i="25"/>
  <c r="B64" i="23"/>
  <c r="B65" i="34" l="1"/>
  <c r="B65" i="28"/>
  <c r="B65" i="20"/>
  <c r="B65" i="26"/>
  <c r="B65" i="31"/>
  <c r="B65" i="23"/>
  <c r="B65" i="24"/>
  <c r="B65" i="30"/>
  <c r="B65" i="29"/>
  <c r="B65" i="21"/>
  <c r="B65" i="25"/>
  <c r="B65" i="27"/>
  <c r="B66" i="34" l="1"/>
  <c r="B66" i="20"/>
  <c r="B66" i="25"/>
  <c r="B66" i="23"/>
  <c r="B66" i="29"/>
  <c r="B66" i="24"/>
  <c r="B66" i="28"/>
  <c r="B66" i="26"/>
  <c r="B66" i="30"/>
  <c r="B66" i="21"/>
  <c r="B66" i="27"/>
  <c r="B66" i="31"/>
  <c r="B67" i="34" l="1"/>
  <c r="B67" i="30"/>
  <c r="B67" i="29"/>
  <c r="B67" i="28"/>
  <c r="B67" i="27"/>
  <c r="B67" i="23"/>
  <c r="B67" i="25"/>
  <c r="B67" i="26"/>
  <c r="B67" i="24"/>
  <c r="B67" i="21"/>
  <c r="B67" i="31"/>
  <c r="B67" i="20"/>
  <c r="B68" i="34" l="1"/>
  <c r="B68" i="29"/>
  <c r="B68" i="31"/>
  <c r="B68" i="20"/>
  <c r="B68" i="27"/>
  <c r="B68" i="25"/>
  <c r="B68" i="23"/>
  <c r="B68" i="24"/>
  <c r="B68" i="28"/>
  <c r="B68" i="26"/>
  <c r="B68" i="30"/>
  <c r="B68" i="21"/>
  <c r="B69" i="31" l="1"/>
  <c r="B69" i="29"/>
  <c r="B69" i="25"/>
  <c r="B69" i="24"/>
  <c r="B69" i="20"/>
  <c r="B69" i="23"/>
  <c r="B69" i="30"/>
  <c r="B69" i="21"/>
  <c r="B69" i="34"/>
  <c r="B69" i="28"/>
  <c r="B69" i="27"/>
  <c r="B69" i="26"/>
  <c r="B70" i="30" l="1"/>
  <c r="B70" i="26"/>
  <c r="B70" i="34"/>
  <c r="B70" i="29"/>
  <c r="B70" i="28"/>
  <c r="B70" i="21"/>
  <c r="B70" i="27"/>
  <c r="B70" i="23"/>
  <c r="B70" i="25"/>
  <c r="B70" i="31"/>
  <c r="B70" i="20"/>
  <c r="B70" i="24"/>
  <c r="B71" i="25" l="1"/>
  <c r="B71" i="27"/>
  <c r="B71" i="23"/>
  <c r="B71" i="26"/>
  <c r="B71" i="31"/>
  <c r="B71" i="20"/>
  <c r="B71" i="28"/>
  <c r="B71" i="34"/>
  <c r="B71" i="30"/>
  <c r="B71" i="29"/>
  <c r="B71" i="21"/>
  <c r="B71" i="24"/>
  <c r="B72" i="25" l="1"/>
  <c r="B72" i="24"/>
  <c r="B72" i="29"/>
  <c r="B72" i="27"/>
  <c r="B72" i="28"/>
  <c r="B72" i="20"/>
  <c r="B72" i="21"/>
  <c r="B72" i="34"/>
  <c r="B72" i="26"/>
  <c r="B72" i="31"/>
  <c r="B72" i="30"/>
  <c r="B72" i="23"/>
  <c r="B73" i="21" l="1"/>
  <c r="B73" i="28"/>
  <c r="B73" i="24"/>
  <c r="B73" i="23"/>
  <c r="B73" i="26"/>
  <c r="B73" i="20"/>
  <c r="B73" i="25"/>
  <c r="B73" i="27"/>
  <c r="B73" i="30"/>
  <c r="B73" i="34"/>
  <c r="B73" i="31"/>
  <c r="B73" i="29"/>
  <c r="B74" i="30" l="1"/>
  <c r="B74" i="26"/>
  <c r="B74" i="31"/>
  <c r="B74" i="29"/>
  <c r="B74" i="21"/>
  <c r="B74" i="25"/>
  <c r="B74" i="27"/>
  <c r="B74" i="23"/>
  <c r="B74" i="34"/>
  <c r="B74" i="20"/>
  <c r="B74" i="28"/>
  <c r="B74" i="24"/>
  <c r="B75" i="25" l="1"/>
  <c r="B75" i="27"/>
  <c r="B75" i="23"/>
  <c r="B75" i="30"/>
  <c r="D81" i="22"/>
  <c r="B75" i="29"/>
  <c r="B75" i="28"/>
  <c r="B75" i="34"/>
  <c r="B75" i="26"/>
  <c r="B75" i="31"/>
  <c r="B75" i="20"/>
  <c r="B75" i="21"/>
  <c r="B75" i="24"/>
  <c r="D83" i="22" l="1"/>
  <c r="D82" i="22"/>
  <c r="N208" i="22" s="1"/>
  <c r="D85" i="22"/>
  <c r="D81" i="33"/>
  <c r="H78" i="33" l="1"/>
  <c r="K78" i="33"/>
  <c r="L78" i="33"/>
  <c r="J78" i="33"/>
  <c r="D82" i="33"/>
  <c r="M78" i="33"/>
  <c r="N78" i="33"/>
  <c r="D83" i="33"/>
  <c r="D85" i="33"/>
  <c r="I78" i="33"/>
  <c r="O78" i="33" l="1"/>
</calcChain>
</file>

<file path=xl/comments1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</commentList>
</comments>
</file>

<file path=xl/comments10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11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12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13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2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3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4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5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6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7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8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comments9.xml><?xml version="1.0" encoding="utf-8"?>
<comments xmlns="http://schemas.openxmlformats.org/spreadsheetml/2006/main">
  <authors>
    <author>John Graham Nolan</author>
  </authors>
  <commentList>
    <comment ref="H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de la Junta fue inusual, y no indica mala organizacion.
JGN 09FEB15</t>
        </r>
      </text>
    </comment>
    <comment ref="I7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esta falla indica que la Junta no esta cumpleiendo con sus compromisos, y indica mala organizacion.
JGN 09FEB15</t>
        </r>
      </text>
    </comment>
    <comment ref="F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  <comment ref="K176" authorId="0" shapeId="0">
      <text>
        <r>
          <rPr>
            <b/>
            <sz val="8"/>
            <color indexed="81"/>
            <rFont val="Tahoma"/>
            <family val="2"/>
          </rPr>
          <t>John Graham Nolan:</t>
        </r>
        <r>
          <rPr>
            <sz val="8"/>
            <color indexed="81"/>
            <rFont val="Tahoma"/>
            <family val="2"/>
          </rPr>
          <t xml:space="preserve">
dias trabajados en Desarrollo de Proyectos Nuevos
JGN 09FEB15</t>
        </r>
      </text>
    </comment>
  </commentList>
</comments>
</file>

<file path=xl/sharedStrings.xml><?xml version="1.0" encoding="utf-8"?>
<sst xmlns="http://schemas.openxmlformats.org/spreadsheetml/2006/main" count="870" uniqueCount="180">
  <si>
    <t xml:space="preserve">Simbología de colores </t>
  </si>
  <si>
    <t>Informe Mensual</t>
  </si>
  <si>
    <t>Comunidades que se visitan periódicamente por estar lejos de oficina o en zonas peligrosas</t>
  </si>
  <si>
    <t xml:space="preserve">Mes: </t>
  </si>
  <si>
    <t>No.</t>
  </si>
  <si>
    <t>Comunidad</t>
  </si>
  <si>
    <t>Fecha</t>
  </si>
  <si>
    <t>Detalles - razones para falta de flujo o cloro, acciones, etc.</t>
  </si>
  <si>
    <t>personas con cloro</t>
  </si>
  <si>
    <t>personas sin cloro</t>
  </si>
  <si>
    <t>EVENTOS ESPECIALES</t>
  </si>
  <si>
    <t>CAPACITACIONES</t>
  </si>
  <si>
    <t>ASISTENCIA TECNICA</t>
  </si>
  <si>
    <t>REUNIONES</t>
  </si>
  <si>
    <t>OTROS</t>
  </si>
  <si>
    <t>Comunidades que se visita cada mes</t>
  </si>
  <si>
    <t>INSTALACION DE CLORADORES, SISTEMAS COMBINADOS Y FILTROS</t>
  </si>
  <si>
    <t>de todos los sistemas tenian la presencia de cloro confirmada</t>
  </si>
  <si>
    <t>proyectos a visitarse en este mes</t>
  </si>
  <si>
    <t>Lugar de Muestra(s) de Cloro</t>
  </si>
  <si>
    <t>Problemas</t>
  </si>
  <si>
    <t>Agua</t>
  </si>
  <si>
    <t>Cloro</t>
  </si>
  <si>
    <t>Numeros:</t>
  </si>
  <si>
    <t>Poblacion</t>
  </si>
  <si>
    <t>Otro</t>
  </si>
  <si>
    <t>poblacion total</t>
  </si>
  <si>
    <t>CR:</t>
  </si>
  <si>
    <t>de los sistemas fueron visitados o monitoreados</t>
  </si>
  <si>
    <t>Meses Monitoreados</t>
  </si>
  <si>
    <t>Enero</t>
  </si>
  <si>
    <t>Diciembre</t>
  </si>
  <si>
    <t>Noviembre</t>
  </si>
  <si>
    <t>Octubre</t>
  </si>
  <si>
    <t>Septiembre</t>
  </si>
  <si>
    <t>Agosto</t>
  </si>
  <si>
    <t>Julio</t>
  </si>
  <si>
    <t>Junio</t>
  </si>
  <si>
    <t>Mayo</t>
  </si>
  <si>
    <t>Abril</t>
  </si>
  <si>
    <t>Marzo</t>
  </si>
  <si>
    <t>Febrero</t>
  </si>
  <si>
    <r>
      <t>A</t>
    </r>
    <r>
      <rPr>
        <b/>
        <sz val="12"/>
        <color theme="1"/>
        <rFont val="Calibri"/>
        <family val="2"/>
      </rPr>
      <t>ńo:</t>
    </r>
  </si>
  <si>
    <t>Si    hay, valor</t>
  </si>
  <si>
    <t xml:space="preserve">Si </t>
  </si>
  <si>
    <t xml:space="preserve">Meses Cumplidos:  </t>
  </si>
  <si>
    <t>%-aje de Meses M.</t>
  </si>
  <si>
    <t>%-aje de Meses C.</t>
  </si>
  <si>
    <t>Comentarios</t>
  </si>
  <si>
    <t>visitas programadas hasta la fecha</t>
  </si>
  <si>
    <t>de las visitas/monitoreados occurieron</t>
  </si>
  <si>
    <t>ACTIVIDADES Hasta La Fecha</t>
  </si>
  <si>
    <t>Monitoreos</t>
  </si>
  <si>
    <t>Actividades</t>
  </si>
  <si>
    <t>Oficina</t>
  </si>
  <si>
    <t>de los sistemas bien-organizados (y visitada) funcionaban bien y tenían cloro</t>
  </si>
  <si>
    <t>Medidas de Cloro</t>
  </si>
  <si>
    <t>E</t>
  </si>
  <si>
    <t>F</t>
  </si>
  <si>
    <t>M</t>
  </si>
  <si>
    <t>A</t>
  </si>
  <si>
    <t>J</t>
  </si>
  <si>
    <t>S</t>
  </si>
  <si>
    <t>O</t>
  </si>
  <si>
    <t>N</t>
  </si>
  <si>
    <t>D</t>
  </si>
  <si>
    <t>%-aje fallando</t>
  </si>
  <si>
    <t>Confirmaciones que funccionen los sistemas de agua y cloro</t>
  </si>
  <si>
    <t>Visitas</t>
  </si>
  <si>
    <t>Count</t>
  </si>
  <si>
    <t>Cuenta</t>
  </si>
  <si>
    <t>DESARROLLO DE PROYECTOS NUEVOS</t>
  </si>
  <si>
    <t>D_PN</t>
  </si>
  <si>
    <t>dias</t>
  </si>
  <si>
    <t>actividades</t>
  </si>
  <si>
    <t>D_PN dias</t>
  </si>
  <si>
    <t>casos</t>
  </si>
  <si>
    <t>Porcentaje de sistemas bien-organizadas y visitadas funcionando bien</t>
  </si>
  <si>
    <t>Dias Trabajados, segun la hoja</t>
  </si>
  <si>
    <t>Nombre</t>
  </si>
  <si>
    <t>Clora-dor</t>
  </si>
  <si>
    <t>Bomba</t>
  </si>
  <si>
    <t>Junta 1</t>
  </si>
  <si>
    <t>Junta 2</t>
  </si>
  <si>
    <t>Comunidades visitada este dia</t>
  </si>
  <si>
    <t>hay que dar razones para cada problema y un plan para corregirlo</t>
  </si>
  <si>
    <t>de las Juntas que no cumplieron con sus compromisos o exhiben mala organizacion</t>
  </si>
  <si>
    <t>de los sistemas bien-organizados (y visitadas) funcionaban bien y tenían cloro</t>
  </si>
  <si>
    <t>Resumen de Informes Mensuales</t>
  </si>
  <si>
    <t>de los Meses en que no funcionaba el sistema debido una falta, o la mala organizacion, de la Junta.</t>
  </si>
  <si>
    <t>Entradas para Cada Mes (medidas of tipo de problema)</t>
  </si>
  <si>
    <t>Tesorito</t>
  </si>
  <si>
    <t>La Esperanza</t>
  </si>
  <si>
    <t>La Zona</t>
  </si>
  <si>
    <t>Amate</t>
  </si>
  <si>
    <t>El Triunfo</t>
  </si>
  <si>
    <t xml:space="preserve">Agua Caliente </t>
  </si>
  <si>
    <t>La Vegona</t>
  </si>
  <si>
    <t xml:space="preserve">Quebracho </t>
  </si>
  <si>
    <t>Sesesmil Primero</t>
  </si>
  <si>
    <t>Sesesmil Primero 2</t>
  </si>
  <si>
    <t>Rincon del Buey</t>
  </si>
  <si>
    <t xml:space="preserve">Ostuman </t>
  </si>
  <si>
    <t>Nueva Esperanza</t>
  </si>
  <si>
    <t>Hacienda Grande</t>
  </si>
  <si>
    <t xml:space="preserve">Corralito </t>
  </si>
  <si>
    <t>Carrizalito Segundo</t>
  </si>
  <si>
    <t>Llanetillos</t>
  </si>
  <si>
    <t xml:space="preserve">Santa Cruz </t>
  </si>
  <si>
    <t>La Laguna</t>
  </si>
  <si>
    <t>El Bonete</t>
  </si>
  <si>
    <t>San Rafael</t>
  </si>
  <si>
    <t>Carrizalon</t>
  </si>
  <si>
    <t>La Pintada</t>
  </si>
  <si>
    <t>Chonco</t>
  </si>
  <si>
    <t>El Mirador</t>
  </si>
  <si>
    <t>La Huertona</t>
  </si>
  <si>
    <t>El Barrial</t>
  </si>
  <si>
    <t>El Raizal</t>
  </si>
  <si>
    <t>Rio Amarillo</t>
  </si>
  <si>
    <t>B° Nuevo Rio Amarillo</t>
  </si>
  <si>
    <t>Rastrojitos</t>
  </si>
  <si>
    <t>La Leonita</t>
  </si>
  <si>
    <t>Las Mesas</t>
  </si>
  <si>
    <t>Los Ranchos</t>
  </si>
  <si>
    <t>Vara de Cuhete</t>
  </si>
  <si>
    <t xml:space="preserve">Pedernal </t>
  </si>
  <si>
    <t xml:space="preserve">El Jaral </t>
  </si>
  <si>
    <t xml:space="preserve">La Casita </t>
  </si>
  <si>
    <t>Buenos Aires</t>
  </si>
  <si>
    <t>Las Delicias II</t>
  </si>
  <si>
    <t>Las Delicias I</t>
  </si>
  <si>
    <t>La Cantiada</t>
  </si>
  <si>
    <t>Los Achiotes</t>
  </si>
  <si>
    <t>Gotas de Sangre</t>
  </si>
  <si>
    <t>El Limon</t>
  </si>
  <si>
    <t>Plan de Limon</t>
  </si>
  <si>
    <t>Las Medias II</t>
  </si>
  <si>
    <t>El Goviado</t>
  </si>
  <si>
    <t>El Zapote</t>
  </si>
  <si>
    <t>El Chorreron</t>
  </si>
  <si>
    <t>La Castellona</t>
  </si>
  <si>
    <t>Agua Caliente (Santa Rita)</t>
  </si>
  <si>
    <t>Mirasol</t>
  </si>
  <si>
    <t>Piedras Coloradas</t>
  </si>
  <si>
    <t>La Cuchilla</t>
  </si>
  <si>
    <t>Queseras</t>
  </si>
  <si>
    <t>El Llano</t>
  </si>
  <si>
    <t>x</t>
  </si>
  <si>
    <t>No pude entrar a la comunidad porque la carretera estaba intransitable. Se llamo al fontanero para informarle</t>
  </si>
  <si>
    <t>La junta de agua no esta clorando porque es la temporada de los cortes de café y se lava con el agua del sistema. Se le explico a los de la junta que labar el café con cloro no lo afecta en nada, pero ellos estan temerosos con hacerlo y van a retomar la cloracion cuando terminen los cortes de cafe</t>
  </si>
  <si>
    <t>Pulperia</t>
  </si>
  <si>
    <t>Casa del Fontanero</t>
  </si>
  <si>
    <t>Casa del Presidente</t>
  </si>
  <si>
    <t>Casa del Tesorero</t>
  </si>
  <si>
    <t>Casa Doña Maria</t>
  </si>
  <si>
    <t>La explicacion que dio el fontanero es que la junta central no les ha distribuido el cloro. Y le van a entregar el cloro en la reunion de junta central el 01/02/2015</t>
  </si>
  <si>
    <t>La junta de agua estaba labando el tanque, pero ellos aseguran que si estan clorando. Revise el clorador y en efecto tenia una tableta</t>
  </si>
  <si>
    <t>Hay problemas en la fuente de agua. Se les arruino la caja toma. La junta de agua se comprometio a arreglarla lo mas pronto posible.</t>
  </si>
  <si>
    <t>Esta comunidad se esta capacitando para la cloracion en tabletas, ya que ellos estaban clorando con cloro granulado</t>
  </si>
  <si>
    <t>La junta de agua no esta clorando porque hay bastante agua llegando al tanque y se desperdicia el cloro. Se les recomendo cerrar un poco la valvula de la fuente para que entre poca agua y puedan clorar</t>
  </si>
  <si>
    <t>Casa comunal</t>
  </si>
  <si>
    <t>Casa Tesorero</t>
  </si>
  <si>
    <t>No pude entrar a la comunidad porque la carretera estaba intransitable</t>
  </si>
  <si>
    <t>Casa Secretaria</t>
  </si>
  <si>
    <t>La junta mueva no recibio instrucciones de la junta que salio. El compromiso de ADEC es capacitarlos en el mes de febrero. Ellos quedaron de darme la fecha de la capacitacion</t>
  </si>
  <si>
    <t>Casa Fontanero</t>
  </si>
  <si>
    <t>El fontanero dice que el presidente no le ha dado el cloro. Busque al presidente y me dijo que va a hablar con la junta y la asamblea para comprar el cloro.</t>
  </si>
  <si>
    <t>El presidente dice que la comunidad no quiere clorar. Quedamos con el compromiso de reunirno con la comunidad para hablar del tema y tomar desiciones</t>
  </si>
  <si>
    <t>No encontre a nadie de la junta de agua. Le hable y no me contestaron. Lo unico que supe es que andan cortando café</t>
  </si>
  <si>
    <t>El Jaral</t>
  </si>
  <si>
    <t xml:space="preserve">Participe en la reunion de la Mesa de Salud de la MANCORSARIC donde participamos varias ONG's y la Secretaria de Salud con el objetivo de presentar los POA  de cada institucion y poder coordinar el trabajo </t>
  </si>
  <si>
    <t>Santa Rita</t>
  </si>
  <si>
    <t>Estuve trabando en los informes y en la planificacion de los monitoreos. Ademas, trabaje en el diseño conceptual de Dos Quebradas</t>
  </si>
  <si>
    <t>Dos Quebradas</t>
  </si>
  <si>
    <t>visite la fuente de agua y el recorrido por donde pasaria la linea de conduccion. Estuve tomando los puntos de GPS y la distancia para hacer el diseño conceptual</t>
  </si>
  <si>
    <t>San Cristobal</t>
  </si>
  <si>
    <t>**END OF REAL(ISH) READINGS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</si>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</sst>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[$-409]d\-mmm\-yyyy;@"/>
    <numFmt numFmtId="166" formatCode="0.0"/>
    <numFmt numFmtId="167" formatCode="0.000000000000000%"/>
    <numFmt numFmtId="168" formatCode="0.0%"/>
    <numFmt numFmtId="169" formatCode="_(* #,##0.0_);_(* \(#,##0.0\);_(* &quot;-&quot;??_);_(@_)"/>
    <numFmt numFmtId="170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u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8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0"/>
      <name val="Calibri"/>
      <family val="2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4"/>
      <color rgb="FFFF0000"/>
      <name val="Times New Roman"/>
      <family val="1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2" fillId="0" borderId="0" xfId="0" applyFont="1" applyAlignment="1"/>
    <xf numFmtId="0" fontId="1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/>
    <xf numFmtId="1" fontId="14" fillId="4" borderId="3" xfId="0" applyNumberFormat="1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0" xfId="0" applyFont="1" applyAlignment="1">
      <alignment wrapText="1"/>
    </xf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4" fillId="0" borderId="0" xfId="0" applyFont="1"/>
    <xf numFmtId="0" fontId="14" fillId="0" borderId="3" xfId="0" applyFont="1" applyBorder="1" applyAlignment="1">
      <alignment wrapText="1"/>
    </xf>
    <xf numFmtId="0" fontId="17" fillId="2" borderId="0" xfId="0" applyFont="1" applyFill="1" applyBorder="1" applyAlignment="1">
      <alignment horizontal="left"/>
    </xf>
    <xf numFmtId="1" fontId="14" fillId="0" borderId="3" xfId="0" applyNumberFormat="1" applyFont="1" applyFill="1" applyBorder="1" applyAlignment="1">
      <alignment horizontal="center"/>
    </xf>
    <xf numFmtId="0" fontId="14" fillId="0" borderId="0" xfId="0" applyFont="1" applyBorder="1" applyAlignment="1"/>
    <xf numFmtId="0" fontId="12" fillId="2" borderId="1" xfId="0" applyFont="1" applyFill="1" applyBorder="1" applyAlignment="1">
      <alignment horizontal="left" vertical="center"/>
    </xf>
    <xf numFmtId="0" fontId="16" fillId="2" borderId="10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0" xfId="0" applyFont="1" applyFill="1" applyBorder="1" applyAlignment="1">
      <alignment horizontal="left"/>
    </xf>
    <xf numFmtId="0" fontId="14" fillId="0" borderId="3" xfId="0" applyFont="1" applyFill="1" applyBorder="1" applyAlignment="1">
      <alignment wrapText="1"/>
    </xf>
    <xf numFmtId="0" fontId="14" fillId="0" borderId="3" xfId="0" applyFont="1" applyBorder="1" applyAlignment="1">
      <alignment horizontal="left" vertical="top" wrapText="1"/>
    </xf>
    <xf numFmtId="165" fontId="0" fillId="0" borderId="0" xfId="0" applyNumberFormat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14" fillId="0" borderId="3" xfId="0" applyNumberFormat="1" applyFont="1" applyBorder="1" applyAlignment="1">
      <alignment horizontal="center" vertical="center"/>
    </xf>
    <xf numFmtId="165" fontId="14" fillId="0" borderId="3" xfId="0" applyNumberFormat="1" applyFont="1" applyBorder="1" applyAlignment="1">
      <alignment horizontal="center" vertical="center" wrapText="1"/>
    </xf>
    <xf numFmtId="165" fontId="14" fillId="0" borderId="0" xfId="0" applyNumberFormat="1" applyFont="1" applyBorder="1" applyAlignment="1">
      <alignment horizontal="center"/>
    </xf>
    <xf numFmtId="165" fontId="16" fillId="2" borderId="10" xfId="0" applyNumberFormat="1" applyFont="1" applyFill="1" applyBorder="1" applyAlignment="1">
      <alignment horizontal="center" vertic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Border="1" applyAlignment="1">
      <alignment vertical="top"/>
    </xf>
    <xf numFmtId="0" fontId="18" fillId="0" borderId="3" xfId="0" applyFont="1" applyFill="1" applyBorder="1" applyAlignment="1">
      <alignment horizontal="left"/>
    </xf>
    <xf numFmtId="0" fontId="0" fillId="0" borderId="0" xfId="0" applyBorder="1" applyAlignment="1">
      <alignment horizontal="left" vertical="top"/>
    </xf>
    <xf numFmtId="0" fontId="14" fillId="0" borderId="3" xfId="0" applyFont="1" applyBorder="1" applyAlignment="1">
      <alignment horizontal="left" vertical="top"/>
    </xf>
    <xf numFmtId="0" fontId="14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5" fillId="2" borderId="0" xfId="0" applyFont="1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 wrapText="1"/>
    </xf>
    <xf numFmtId="165" fontId="5" fillId="4" borderId="9" xfId="0" applyNumberFormat="1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5" fontId="17" fillId="2" borderId="10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right"/>
    </xf>
    <xf numFmtId="0" fontId="12" fillId="2" borderId="10" xfId="0" applyFont="1" applyFill="1" applyBorder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4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vertical="center"/>
    </xf>
    <xf numFmtId="165" fontId="14" fillId="0" borderId="0" xfId="0" applyNumberFormat="1" applyFont="1" applyBorder="1" applyAlignment="1">
      <alignment horizontal="center" vertical="center"/>
    </xf>
    <xf numFmtId="164" fontId="14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9" fontId="14" fillId="0" borderId="3" xfId="2" applyNumberFormat="1" applyFont="1" applyBorder="1" applyAlignment="1">
      <alignment horizontal="center" vertical="center"/>
    </xf>
    <xf numFmtId="9" fontId="0" fillId="0" borderId="3" xfId="2" applyNumberFormat="1" applyFont="1" applyBorder="1" applyAlignment="1">
      <alignment horizontal="center" vertical="center"/>
    </xf>
    <xf numFmtId="9" fontId="15" fillId="0" borderId="3" xfId="2" applyNumberFormat="1" applyFont="1" applyBorder="1" applyAlignment="1">
      <alignment horizontal="center" vertical="center"/>
    </xf>
    <xf numFmtId="9" fontId="14" fillId="0" borderId="3" xfId="2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65" fontId="15" fillId="2" borderId="0" xfId="0" applyNumberFormat="1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165" fontId="14" fillId="0" borderId="0" xfId="0" applyNumberFormat="1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165" fontId="14" fillId="0" borderId="3" xfId="0" applyNumberFormat="1" applyFont="1" applyBorder="1" applyAlignment="1">
      <alignment horizontal="left" vertical="center"/>
    </xf>
    <xf numFmtId="9" fontId="0" fillId="0" borderId="0" xfId="2" applyFont="1" applyBorder="1" applyAlignment="1">
      <alignment horizontal="center" vertical="center"/>
    </xf>
    <xf numFmtId="165" fontId="14" fillId="0" borderId="4" xfId="0" applyNumberFormat="1" applyFont="1" applyFill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0" fillId="0" borderId="0" xfId="0" applyBorder="1" applyAlignment="1">
      <alignment wrapText="1"/>
    </xf>
    <xf numFmtId="0" fontId="16" fillId="2" borderId="0" xfId="0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horizontal="left" vertical="top" wrapText="1"/>
    </xf>
    <xf numFmtId="0" fontId="14" fillId="0" borderId="12" xfId="0" applyFont="1" applyBorder="1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16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left" vertical="top"/>
    </xf>
    <xf numFmtId="0" fontId="17" fillId="2" borderId="2" xfId="0" applyFont="1" applyFill="1" applyBorder="1" applyAlignment="1">
      <alignment horizontal="left" vertical="top"/>
    </xf>
    <xf numFmtId="166" fontId="14" fillId="0" borderId="3" xfId="0" applyNumberFormat="1" applyFont="1" applyBorder="1" applyAlignment="1">
      <alignment horizontal="center" vertical="center"/>
    </xf>
    <xf numFmtId="166" fontId="14" fillId="0" borderId="0" xfId="0" applyNumberFormat="1" applyFont="1" applyBorder="1" applyAlignment="1">
      <alignment horizontal="center" vertical="center"/>
    </xf>
    <xf numFmtId="0" fontId="14" fillId="0" borderId="3" xfId="1" applyNumberFormat="1" applyFont="1" applyBorder="1" applyAlignment="1">
      <alignment horizontal="center" vertical="center"/>
    </xf>
    <xf numFmtId="9" fontId="14" fillId="0" borderId="3" xfId="2" applyFont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right"/>
    </xf>
    <xf numFmtId="43" fontId="20" fillId="0" borderId="0" xfId="1" applyFont="1" applyBorder="1" applyAlignment="1">
      <alignment horizontal="center" vertical="center"/>
    </xf>
    <xf numFmtId="164" fontId="8" fillId="0" borderId="0" xfId="0" applyNumberFormat="1" applyFont="1" applyAlignment="1"/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20" fillId="0" borderId="3" xfId="1" applyNumberFormat="1" applyFont="1" applyBorder="1" applyAlignment="1">
      <alignment horizontal="center" vertical="center"/>
    </xf>
    <xf numFmtId="165" fontId="20" fillId="0" borderId="3" xfId="0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top"/>
    </xf>
    <xf numFmtId="165" fontId="14" fillId="0" borderId="0" xfId="0" applyNumberFormat="1" applyFont="1" applyBorder="1" applyAlignment="1">
      <alignment horizontal="center" vertical="center" wrapText="1"/>
    </xf>
    <xf numFmtId="0" fontId="14" fillId="0" borderId="0" xfId="0" applyFont="1" applyBorder="1" applyAlignment="1">
      <alignment wrapText="1"/>
    </xf>
    <xf numFmtId="0" fontId="14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14" fillId="0" borderId="0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top" wrapText="1"/>
    </xf>
    <xf numFmtId="0" fontId="12" fillId="2" borderId="3" xfId="0" applyFont="1" applyFill="1" applyBorder="1" applyAlignment="1">
      <alignment horizontal="left" vertical="center"/>
    </xf>
    <xf numFmtId="0" fontId="17" fillId="2" borderId="3" xfId="0" applyFont="1" applyFill="1" applyBorder="1" applyAlignment="1">
      <alignment horizontal="left"/>
    </xf>
    <xf numFmtId="0" fontId="17" fillId="2" borderId="3" xfId="0" applyFont="1" applyFill="1" applyBorder="1" applyAlignment="1">
      <alignment horizontal="left" vertical="center"/>
    </xf>
    <xf numFmtId="165" fontId="15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Alignment="1">
      <alignment wrapText="1"/>
    </xf>
    <xf numFmtId="0" fontId="0" fillId="0" borderId="0" xfId="0" applyFill="1" applyBorder="1"/>
    <xf numFmtId="167" fontId="11" fillId="0" borderId="0" xfId="0" applyNumberFormat="1" applyFont="1" applyFill="1" applyBorder="1" applyAlignment="1">
      <alignment horizontal="left"/>
    </xf>
    <xf numFmtId="165" fontId="14" fillId="0" borderId="4" xfId="0" applyNumberFormat="1" applyFont="1" applyBorder="1" applyAlignment="1">
      <alignment horizontal="left" vertical="center"/>
    </xf>
    <xf numFmtId="165" fontId="14" fillId="0" borderId="9" xfId="0" applyNumberFormat="1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/>
    <xf numFmtId="0" fontId="21" fillId="0" borderId="0" xfId="0" applyFont="1" applyAlignment="1">
      <alignment wrapText="1"/>
    </xf>
    <xf numFmtId="0" fontId="21" fillId="0" borderId="0" xfId="0" applyFont="1" applyBorder="1"/>
    <xf numFmtId="0" fontId="22" fillId="0" borderId="11" xfId="0" applyFont="1" applyBorder="1"/>
    <xf numFmtId="0" fontId="22" fillId="0" borderId="0" xfId="0" applyFont="1" applyBorder="1"/>
    <xf numFmtId="0" fontId="22" fillId="0" borderId="12" xfId="0" applyFont="1" applyBorder="1"/>
    <xf numFmtId="9" fontId="22" fillId="0" borderId="0" xfId="2" applyFont="1"/>
    <xf numFmtId="166" fontId="22" fillId="0" borderId="11" xfId="0" applyNumberFormat="1" applyFont="1" applyBorder="1"/>
    <xf numFmtId="166" fontId="22" fillId="0" borderId="0" xfId="0" applyNumberFormat="1" applyFont="1" applyBorder="1"/>
    <xf numFmtId="166" fontId="22" fillId="0" borderId="12" xfId="0" applyNumberFormat="1" applyFont="1" applyBorder="1"/>
    <xf numFmtId="0" fontId="22" fillId="0" borderId="7" xfId="0" applyFont="1" applyBorder="1"/>
    <xf numFmtId="0" fontId="22" fillId="0" borderId="14" xfId="0" applyFont="1" applyBorder="1"/>
    <xf numFmtId="0" fontId="22" fillId="0" borderId="8" xfId="0" applyFont="1" applyBorder="1"/>
    <xf numFmtId="166" fontId="22" fillId="0" borderId="7" xfId="0" applyNumberFormat="1" applyFont="1" applyBorder="1"/>
    <xf numFmtId="166" fontId="22" fillId="0" borderId="14" xfId="0" applyNumberFormat="1" applyFont="1" applyBorder="1"/>
    <xf numFmtId="166" fontId="22" fillId="0" borderId="8" xfId="0" applyNumberFormat="1" applyFont="1" applyBorder="1"/>
    <xf numFmtId="0" fontId="22" fillId="0" borderId="0" xfId="0" applyFont="1"/>
    <xf numFmtId="0" fontId="21" fillId="0" borderId="0" xfId="0" applyFont="1"/>
    <xf numFmtId="164" fontId="13" fillId="4" borderId="3" xfId="1" applyNumberFormat="1" applyFont="1" applyFill="1" applyBorder="1" applyAlignment="1">
      <alignment vertical="center" wrapText="1"/>
    </xf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2" fillId="0" borderId="3" xfId="1" applyNumberFormat="1" applyFont="1" applyBorder="1" applyAlignment="1">
      <alignment horizontal="center" vertical="center"/>
    </xf>
    <xf numFmtId="168" fontId="14" fillId="0" borderId="3" xfId="2" applyNumberFormat="1" applyFont="1" applyBorder="1" applyAlignment="1">
      <alignment horizontal="left" vertical="top"/>
    </xf>
    <xf numFmtId="168" fontId="14" fillId="0" borderId="3" xfId="2" applyNumberFormat="1" applyFont="1" applyBorder="1" applyAlignment="1">
      <alignment horizontal="center" vertical="center"/>
    </xf>
    <xf numFmtId="168" fontId="0" fillId="0" borderId="3" xfId="2" applyNumberFormat="1" applyFont="1" applyBorder="1" applyAlignment="1">
      <alignment horizontal="center" vertical="center"/>
    </xf>
    <xf numFmtId="168" fontId="15" fillId="0" borderId="3" xfId="2" applyNumberFormat="1" applyFont="1" applyBorder="1" applyAlignment="1">
      <alignment horizontal="center" vertical="center"/>
    </xf>
    <xf numFmtId="168" fontId="14" fillId="0" borderId="3" xfId="2" applyNumberFormat="1" applyFont="1" applyFill="1" applyBorder="1" applyAlignment="1">
      <alignment horizontal="center" vertical="center"/>
    </xf>
    <xf numFmtId="0" fontId="0" fillId="0" borderId="14" xfId="0" applyBorder="1"/>
    <xf numFmtId="0" fontId="23" fillId="0" borderId="0" xfId="0" applyFont="1" applyAlignment="1">
      <alignment horizontal="left"/>
    </xf>
    <xf numFmtId="0" fontId="22" fillId="0" borderId="5" xfId="0" applyFont="1" applyBorder="1"/>
    <xf numFmtId="0" fontId="22" fillId="0" borderId="13" xfId="0" applyFont="1" applyBorder="1"/>
    <xf numFmtId="0" fontId="22" fillId="0" borderId="6" xfId="0" applyFont="1" applyBorder="1"/>
    <xf numFmtId="9" fontId="22" fillId="0" borderId="7" xfId="2" applyFont="1" applyBorder="1"/>
    <xf numFmtId="9" fontId="22" fillId="0" borderId="14" xfId="2" applyFont="1" applyBorder="1"/>
    <xf numFmtId="9" fontId="22" fillId="0" borderId="8" xfId="2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Border="1" applyAlignment="1">
      <alignment wrapText="1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right"/>
    </xf>
    <xf numFmtId="0" fontId="24" fillId="0" borderId="0" xfId="0" applyFont="1" applyFill="1" applyBorder="1"/>
    <xf numFmtId="43" fontId="14" fillId="0" borderId="0" xfId="1" applyFont="1" applyFill="1" applyBorder="1" applyAlignment="1">
      <alignment horizontal="center" vertical="center"/>
    </xf>
    <xf numFmtId="165" fontId="14" fillId="0" borderId="1" xfId="0" applyNumberFormat="1" applyFont="1" applyFill="1" applyBorder="1" applyAlignment="1">
      <alignment horizontal="left" vertical="center"/>
    </xf>
    <xf numFmtId="169" fontId="14" fillId="0" borderId="10" xfId="1" applyNumberFormat="1" applyFont="1" applyFill="1" applyBorder="1" applyAlignment="1">
      <alignment horizontal="center" vertical="center"/>
    </xf>
    <xf numFmtId="168" fontId="14" fillId="0" borderId="2" xfId="2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0" fontId="0" fillId="0" borderId="0" xfId="0" applyNumberFormat="1" applyBorder="1"/>
    <xf numFmtId="0" fontId="5" fillId="4" borderId="3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1" fontId="14" fillId="0" borderId="3" xfId="0" applyNumberFormat="1" applyFont="1" applyFill="1" applyBorder="1" applyAlignment="1">
      <alignment horizontal="center" vertical="center"/>
    </xf>
    <xf numFmtId="1" fontId="14" fillId="4" borderId="3" xfId="0" applyNumberFormat="1" applyFont="1" applyFill="1" applyBorder="1" applyAlignment="1">
      <alignment horizontal="center" vertical="center"/>
    </xf>
    <xf numFmtId="164" fontId="13" fillId="4" borderId="3" xfId="1" applyNumberFormat="1" applyFont="1" applyFill="1" applyBorder="1" applyAlignment="1">
      <alignment vertical="center"/>
    </xf>
    <xf numFmtId="0" fontId="0" fillId="0" borderId="0" xfId="0" applyAlignment="1"/>
    <xf numFmtId="0" fontId="10" fillId="0" borderId="0" xfId="0" applyFont="1" applyAlignment="1"/>
    <xf numFmtId="0" fontId="2" fillId="0" borderId="0" xfId="0" applyFont="1" applyBorder="1" applyAlignment="1"/>
    <xf numFmtId="0" fontId="0" fillId="0" borderId="3" xfId="0" applyBorder="1" applyAlignment="1"/>
    <xf numFmtId="0" fontId="14" fillId="0" borderId="3" xfId="0" applyFont="1" applyBorder="1" applyAlignment="1"/>
    <xf numFmtId="16" fontId="1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left"/>
    </xf>
    <xf numFmtId="0" fontId="11" fillId="0" borderId="3" xfId="0" applyFont="1" applyBorder="1" applyAlignment="1"/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left" vertical="top"/>
    </xf>
    <xf numFmtId="0" fontId="14" fillId="0" borderId="3" xfId="0" applyFont="1" applyFill="1" applyBorder="1" applyAlignment="1"/>
    <xf numFmtId="0" fontId="14" fillId="0" borderId="3" xfId="0" applyFont="1" applyFill="1" applyBorder="1" applyAlignment="1">
      <alignment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top"/>
    </xf>
    <xf numFmtId="0" fontId="14" fillId="4" borderId="3" xfId="0" applyFont="1" applyFill="1" applyBorder="1" applyAlignment="1">
      <alignment wrapText="1"/>
    </xf>
    <xf numFmtId="165" fontId="14" fillId="4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/>
    </xf>
    <xf numFmtId="164" fontId="13" fillId="0" borderId="3" xfId="1" applyNumberFormat="1" applyFont="1" applyFill="1" applyBorder="1" applyAlignment="1">
      <alignment vertical="center"/>
    </xf>
    <xf numFmtId="165" fontId="14" fillId="0" borderId="3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4" fillId="0" borderId="4" xfId="0" applyFont="1" applyFill="1" applyBorder="1" applyAlignment="1">
      <alignment horizontal="center"/>
    </xf>
    <xf numFmtId="0" fontId="0" fillId="0" borderId="0" xfId="0" applyFill="1" applyBorder="1" applyAlignment="1"/>
    <xf numFmtId="166" fontId="22" fillId="0" borderId="3" xfId="0" applyNumberFormat="1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top"/>
    </xf>
    <xf numFmtId="166" fontId="22" fillId="0" borderId="3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left" vertical="top"/>
    </xf>
    <xf numFmtId="0" fontId="22" fillId="0" borderId="9" xfId="0" applyFont="1" applyBorder="1" applyAlignment="1">
      <alignment horizontal="center" vertical="center"/>
    </xf>
    <xf numFmtId="14" fontId="22" fillId="0" borderId="3" xfId="0" applyNumberFormat="1" applyFont="1" applyBorder="1" applyAlignment="1">
      <alignment horizontal="left" vertical="top"/>
    </xf>
    <xf numFmtId="0" fontId="22" fillId="0" borderId="15" xfId="0" applyFont="1" applyFill="1" applyBorder="1" applyAlignment="1">
      <alignment horizontal="left" vertical="top"/>
    </xf>
    <xf numFmtId="1" fontId="22" fillId="0" borderId="3" xfId="0" applyNumberFormat="1" applyFont="1" applyBorder="1" applyAlignment="1">
      <alignment horizontal="center" vertical="center"/>
    </xf>
    <xf numFmtId="165" fontId="22" fillId="0" borderId="3" xfId="0" applyNumberFormat="1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14" fontId="22" fillId="0" borderId="3" xfId="0" applyNumberFormat="1" applyFont="1" applyFill="1" applyBorder="1" applyAlignment="1">
      <alignment horizontal="left" vertical="top"/>
    </xf>
    <xf numFmtId="1" fontId="22" fillId="0" borderId="3" xfId="0" applyNumberFormat="1" applyFont="1" applyFill="1" applyBorder="1" applyAlignment="1">
      <alignment horizontal="center" vertical="center"/>
    </xf>
    <xf numFmtId="1" fontId="22" fillId="0" borderId="0" xfId="0" applyNumberFormat="1" applyFont="1" applyBorder="1"/>
    <xf numFmtId="166" fontId="22" fillId="0" borderId="11" xfId="0" applyNumberFormat="1" applyFont="1" applyBorder="1" applyAlignment="1">
      <alignment horizontal="center"/>
    </xf>
    <xf numFmtId="166" fontId="22" fillId="0" borderId="0" xfId="0" applyNumberFormat="1" applyFont="1" applyBorder="1" applyAlignment="1">
      <alignment horizontal="center"/>
    </xf>
    <xf numFmtId="166" fontId="22" fillId="0" borderId="12" xfId="0" applyNumberFormat="1" applyFont="1" applyBorder="1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27" fillId="0" borderId="0" xfId="0" applyFont="1" applyAlignment="1"/>
  </cellXfs>
  <cellStyles count="4">
    <cellStyle name="Comma" xfId="1" builtinId="3"/>
    <cellStyle name="Millares 2" xf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0007996/Documents/ADEC/Pagina%20de%20Web/Wuilan_2/Wuilian_2_28DEC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0007996/Documents/ADEC/Pagina%20de%20Web/YERSON/2014/Yerson_2014_09FEB15_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isco_2015_MESES_de_FV_020215_JGN_revision_020615_de_FV_021115_JGN_0212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0007996/AppData/Local/Microsoft/Windows/Temporary%20Internet%20Files/Content.Outlook/Q04DAMFL/Willian_2015_09ENE15%20Informe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</sheetNames>
    <sheetDataSet>
      <sheetData sheetId="0"/>
      <sheetData sheetId="1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2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3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4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5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6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7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8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9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10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11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  <sheetData sheetId="12">
        <row r="74">
          <cell r="E74">
            <v>0</v>
          </cell>
        </row>
        <row r="75">
          <cell r="E75">
            <v>0</v>
          </cell>
          <cell r="G75">
            <v>0</v>
          </cell>
        </row>
        <row r="76">
          <cell r="E76">
            <v>0</v>
          </cell>
          <cell r="G76">
            <v>0</v>
          </cell>
        </row>
        <row r="77">
          <cell r="E77">
            <v>0</v>
          </cell>
          <cell r="G7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Datos desde 2014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</sheetNames>
    <sheetDataSet>
      <sheetData sheetId="0">
        <row r="8">
          <cell r="A8">
            <v>1</v>
          </cell>
        </row>
        <row r="9">
          <cell r="A9">
            <v>2</v>
          </cell>
        </row>
        <row r="10">
          <cell r="A10">
            <v>3</v>
          </cell>
        </row>
        <row r="11">
          <cell r="A11">
            <v>4</v>
          </cell>
        </row>
        <row r="12">
          <cell r="A12">
            <v>5</v>
          </cell>
        </row>
        <row r="13">
          <cell r="A13">
            <v>6</v>
          </cell>
        </row>
        <row r="14">
          <cell r="A14">
            <v>7</v>
          </cell>
        </row>
        <row r="15">
          <cell r="A15">
            <v>8</v>
          </cell>
        </row>
        <row r="16">
          <cell r="A16">
            <v>9</v>
          </cell>
        </row>
        <row r="17">
          <cell r="A17">
            <v>10</v>
          </cell>
        </row>
        <row r="18">
          <cell r="A18">
            <v>11</v>
          </cell>
        </row>
        <row r="19">
          <cell r="A19">
            <v>12</v>
          </cell>
        </row>
        <row r="20">
          <cell r="A20">
            <v>13</v>
          </cell>
        </row>
        <row r="21">
          <cell r="A21">
            <v>14</v>
          </cell>
        </row>
        <row r="22">
          <cell r="A22">
            <v>15</v>
          </cell>
        </row>
        <row r="23">
          <cell r="A23">
            <v>16</v>
          </cell>
        </row>
        <row r="24">
          <cell r="A24">
            <v>17</v>
          </cell>
        </row>
        <row r="25">
          <cell r="A25">
            <v>18</v>
          </cell>
        </row>
        <row r="26">
          <cell r="A26">
            <v>19</v>
          </cell>
        </row>
        <row r="27">
          <cell r="A27">
            <v>20</v>
          </cell>
        </row>
        <row r="28">
          <cell r="A28">
            <v>21</v>
          </cell>
        </row>
        <row r="29">
          <cell r="A29">
            <v>22</v>
          </cell>
        </row>
        <row r="30">
          <cell r="A30">
            <v>23</v>
          </cell>
        </row>
        <row r="31">
          <cell r="A31">
            <v>24</v>
          </cell>
        </row>
        <row r="32">
          <cell r="A32">
            <v>25</v>
          </cell>
        </row>
        <row r="33">
          <cell r="A33">
            <v>26</v>
          </cell>
        </row>
        <row r="34">
          <cell r="A34">
            <v>27</v>
          </cell>
        </row>
        <row r="35">
          <cell r="A35">
            <v>28</v>
          </cell>
        </row>
        <row r="36">
          <cell r="A36">
            <v>29</v>
          </cell>
        </row>
        <row r="37">
          <cell r="A37">
            <v>30</v>
          </cell>
        </row>
        <row r="38">
          <cell r="A38">
            <v>31</v>
          </cell>
        </row>
        <row r="39">
          <cell r="A39">
            <v>32</v>
          </cell>
        </row>
        <row r="40">
          <cell r="A40">
            <v>33</v>
          </cell>
        </row>
        <row r="41">
          <cell r="A41">
            <v>34</v>
          </cell>
        </row>
        <row r="42">
          <cell r="A42">
            <v>35</v>
          </cell>
        </row>
        <row r="43">
          <cell r="A43">
            <v>36</v>
          </cell>
        </row>
        <row r="44">
          <cell r="A44">
            <v>37</v>
          </cell>
        </row>
        <row r="45">
          <cell r="A45">
            <v>38</v>
          </cell>
        </row>
        <row r="46">
          <cell r="A46">
            <v>39</v>
          </cell>
        </row>
        <row r="47">
          <cell r="A47">
            <v>40</v>
          </cell>
        </row>
        <row r="48">
          <cell r="A48">
            <v>41</v>
          </cell>
        </row>
        <row r="49">
          <cell r="A49">
            <v>42</v>
          </cell>
        </row>
        <row r="50">
          <cell r="A50">
            <v>43</v>
          </cell>
        </row>
        <row r="51">
          <cell r="A51">
            <v>44</v>
          </cell>
        </row>
        <row r="52">
          <cell r="A52">
            <v>45</v>
          </cell>
        </row>
        <row r="53">
          <cell r="A53">
            <v>46</v>
          </cell>
        </row>
        <row r="54">
          <cell r="A54">
            <v>47</v>
          </cell>
        </row>
        <row r="55">
          <cell r="A55">
            <v>48</v>
          </cell>
        </row>
        <row r="56">
          <cell r="A56">
            <v>49</v>
          </cell>
        </row>
        <row r="57">
          <cell r="A57">
            <v>50</v>
          </cell>
        </row>
        <row r="58">
          <cell r="A58">
            <v>51</v>
          </cell>
        </row>
        <row r="59">
          <cell r="A59">
            <v>52</v>
          </cell>
        </row>
        <row r="60">
          <cell r="A60">
            <v>53</v>
          </cell>
        </row>
        <row r="61">
          <cell r="A61">
            <v>54</v>
          </cell>
        </row>
        <row r="62">
          <cell r="A62">
            <v>55</v>
          </cell>
        </row>
        <row r="63">
          <cell r="A63">
            <v>56</v>
          </cell>
        </row>
        <row r="64">
          <cell r="A64">
            <v>57</v>
          </cell>
        </row>
        <row r="65">
          <cell r="A65">
            <v>58</v>
          </cell>
        </row>
        <row r="66">
          <cell r="A66">
            <v>59</v>
          </cell>
        </row>
        <row r="67">
          <cell r="A67">
            <v>60</v>
          </cell>
        </row>
        <row r="68">
          <cell r="A68">
            <v>61</v>
          </cell>
        </row>
        <row r="69">
          <cell r="A69">
            <v>62</v>
          </cell>
        </row>
        <row r="70">
          <cell r="A70">
            <v>63</v>
          </cell>
        </row>
        <row r="71">
          <cell r="A71">
            <v>64</v>
          </cell>
        </row>
        <row r="72">
          <cell r="A72">
            <v>65</v>
          </cell>
        </row>
        <row r="73">
          <cell r="A73">
            <v>66</v>
          </cell>
        </row>
        <row r="74">
          <cell r="A74">
            <v>67</v>
          </cell>
        </row>
        <row r="75">
          <cell r="A75">
            <v>68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</sheetNames>
    <sheetDataSet>
      <sheetData sheetId="0">
        <row r="8">
          <cell r="B8" t="str">
            <v>Tesorito</v>
          </cell>
          <cell r="C8">
            <v>504</v>
          </cell>
        </row>
        <row r="9">
          <cell r="B9" t="str">
            <v>La Esperanza</v>
          </cell>
          <cell r="C9">
            <v>587</v>
          </cell>
        </row>
        <row r="10">
          <cell r="B10" t="str">
            <v>La Zona</v>
          </cell>
          <cell r="C10">
            <v>169</v>
          </cell>
        </row>
        <row r="11">
          <cell r="B11" t="str">
            <v>Amate</v>
          </cell>
          <cell r="C11">
            <v>231</v>
          </cell>
        </row>
        <row r="12">
          <cell r="B12" t="str">
            <v>El Triunfo</v>
          </cell>
          <cell r="C12">
            <v>154</v>
          </cell>
        </row>
        <row r="13">
          <cell r="B13" t="str">
            <v xml:space="preserve">Agua Caliente </v>
          </cell>
          <cell r="C13">
            <v>1700</v>
          </cell>
        </row>
        <row r="14">
          <cell r="B14" t="str">
            <v>La Vegona</v>
          </cell>
          <cell r="C14">
            <v>220</v>
          </cell>
        </row>
        <row r="15">
          <cell r="B15" t="str">
            <v xml:space="preserve">Quebracho </v>
          </cell>
          <cell r="C15">
            <v>323</v>
          </cell>
        </row>
        <row r="16">
          <cell r="B16" t="str">
            <v>Sesesmil Primero</v>
          </cell>
          <cell r="C16">
            <v>400</v>
          </cell>
        </row>
        <row r="17">
          <cell r="B17" t="str">
            <v>Sesesmil Primero 2</v>
          </cell>
          <cell r="C17">
            <v>200</v>
          </cell>
        </row>
        <row r="18">
          <cell r="B18" t="str">
            <v>Rincon del Buey</v>
          </cell>
          <cell r="C18">
            <v>606</v>
          </cell>
        </row>
        <row r="19">
          <cell r="B19" t="str">
            <v xml:space="preserve">Ostuman </v>
          </cell>
          <cell r="C19">
            <v>945</v>
          </cell>
        </row>
        <row r="20">
          <cell r="B20" t="str">
            <v>Nueva Esperanza</v>
          </cell>
          <cell r="C20">
            <v>700</v>
          </cell>
        </row>
        <row r="21">
          <cell r="B21" t="str">
            <v>Hacienda Grande</v>
          </cell>
          <cell r="C21">
            <v>389</v>
          </cell>
        </row>
        <row r="22">
          <cell r="B22" t="str">
            <v xml:space="preserve">Corralito </v>
          </cell>
          <cell r="C22">
            <v>386</v>
          </cell>
        </row>
        <row r="23">
          <cell r="B23" t="str">
            <v>Carrizalito Segundo</v>
          </cell>
          <cell r="C23">
            <v>168</v>
          </cell>
        </row>
        <row r="24">
          <cell r="B24" t="str">
            <v>Llanetillos</v>
          </cell>
          <cell r="C24">
            <v>226</v>
          </cell>
        </row>
        <row r="25">
          <cell r="B25" t="str">
            <v xml:space="preserve">Santa Cruz </v>
          </cell>
          <cell r="C25">
            <v>67</v>
          </cell>
        </row>
        <row r="26">
          <cell r="B26" t="str">
            <v>La Laguna</v>
          </cell>
          <cell r="C26">
            <v>187</v>
          </cell>
        </row>
        <row r="27">
          <cell r="B27" t="str">
            <v>El Bonete</v>
          </cell>
          <cell r="C27">
            <v>250</v>
          </cell>
        </row>
        <row r="28">
          <cell r="B28" t="str">
            <v>San Rafael</v>
          </cell>
          <cell r="C28">
            <v>300</v>
          </cell>
        </row>
        <row r="29">
          <cell r="B29" t="str">
            <v>Carrizalon</v>
          </cell>
        </row>
        <row r="30">
          <cell r="B30" t="str">
            <v>La Pintada</v>
          </cell>
          <cell r="C30">
            <v>380</v>
          </cell>
        </row>
        <row r="31">
          <cell r="B31" t="str">
            <v>Chonco</v>
          </cell>
          <cell r="C31">
            <v>402</v>
          </cell>
        </row>
        <row r="32">
          <cell r="B32" t="str">
            <v>El Mirador</v>
          </cell>
          <cell r="C32">
            <v>320</v>
          </cell>
        </row>
        <row r="33">
          <cell r="B33" t="str">
            <v>La Huertona</v>
          </cell>
          <cell r="C33">
            <v>150</v>
          </cell>
        </row>
        <row r="34">
          <cell r="B34" t="str">
            <v>El Barrial</v>
          </cell>
          <cell r="C34">
            <v>120</v>
          </cell>
        </row>
        <row r="35">
          <cell r="B35" t="str">
            <v>El Raizal</v>
          </cell>
          <cell r="C35">
            <v>130</v>
          </cell>
        </row>
        <row r="36">
          <cell r="B36" t="str">
            <v>Rio Amarillo</v>
          </cell>
          <cell r="C36">
            <v>1500</v>
          </cell>
        </row>
        <row r="37">
          <cell r="B37" t="str">
            <v>B° Nuevo Rio Amarillo</v>
          </cell>
          <cell r="C37">
            <v>150</v>
          </cell>
        </row>
        <row r="38">
          <cell r="B38" t="str">
            <v>Rastrojitos</v>
          </cell>
          <cell r="C38">
            <v>305</v>
          </cell>
        </row>
        <row r="39">
          <cell r="B39" t="str">
            <v>La Leonita</v>
          </cell>
          <cell r="C39">
            <v>250</v>
          </cell>
        </row>
        <row r="40">
          <cell r="B40" t="str">
            <v>Las Mesas</v>
          </cell>
          <cell r="C40">
            <v>259</v>
          </cell>
        </row>
        <row r="41">
          <cell r="B41" t="str">
            <v>Los Ranchos</v>
          </cell>
          <cell r="C41">
            <v>1100</v>
          </cell>
        </row>
        <row r="42">
          <cell r="B42" t="str">
            <v>Vara de Cuhete</v>
          </cell>
          <cell r="C42">
            <v>140</v>
          </cell>
        </row>
        <row r="43">
          <cell r="B43" t="str">
            <v xml:space="preserve">Pedernal </v>
          </cell>
          <cell r="C43">
            <v>1000</v>
          </cell>
        </row>
        <row r="44">
          <cell r="B44" t="str">
            <v xml:space="preserve">El Jaral </v>
          </cell>
          <cell r="C44">
            <v>682</v>
          </cell>
        </row>
        <row r="45">
          <cell r="B45" t="str">
            <v xml:space="preserve">La Casita </v>
          </cell>
          <cell r="C45">
            <v>213</v>
          </cell>
        </row>
        <row r="46">
          <cell r="B46" t="str">
            <v>Buenos Aires</v>
          </cell>
          <cell r="C46">
            <v>216</v>
          </cell>
        </row>
        <row r="47">
          <cell r="B47" t="str">
            <v>Las Delicias II</v>
          </cell>
          <cell r="C47">
            <v>250</v>
          </cell>
        </row>
        <row r="48">
          <cell r="B48" t="str">
            <v>Las Delicias I</v>
          </cell>
          <cell r="C48">
            <v>230</v>
          </cell>
        </row>
        <row r="49">
          <cell r="B49" t="str">
            <v>La Cantiada</v>
          </cell>
          <cell r="C49">
            <v>350</v>
          </cell>
        </row>
        <row r="50">
          <cell r="B50" t="str">
            <v>Los Achiotes</v>
          </cell>
          <cell r="C50">
            <v>700</v>
          </cell>
        </row>
        <row r="51">
          <cell r="B51" t="str">
            <v>Gotas de Sangre</v>
          </cell>
          <cell r="C51">
            <v>250</v>
          </cell>
        </row>
        <row r="52">
          <cell r="B52" t="str">
            <v>El Limon</v>
          </cell>
          <cell r="C52">
            <v>300</v>
          </cell>
        </row>
        <row r="53">
          <cell r="B53" t="str">
            <v>Plan de Limon</v>
          </cell>
          <cell r="C53">
            <v>180</v>
          </cell>
        </row>
        <row r="54">
          <cell r="B54" t="str">
            <v>Las Medias II</v>
          </cell>
          <cell r="C54">
            <v>105</v>
          </cell>
        </row>
        <row r="55">
          <cell r="B55" t="str">
            <v>El Goviado</v>
          </cell>
          <cell r="C55">
            <v>180</v>
          </cell>
        </row>
        <row r="56">
          <cell r="B56" t="str">
            <v>El Zapote</v>
          </cell>
          <cell r="C56">
            <v>582</v>
          </cell>
        </row>
        <row r="57">
          <cell r="B57" t="str">
            <v>El Chorreron</v>
          </cell>
          <cell r="C57">
            <v>213</v>
          </cell>
        </row>
        <row r="58">
          <cell r="B58" t="str">
            <v>La Castellona</v>
          </cell>
          <cell r="C58">
            <v>542</v>
          </cell>
        </row>
        <row r="59">
          <cell r="B59" t="str">
            <v>Agua Caliente (Santa Rita)</v>
          </cell>
          <cell r="C59">
            <v>350</v>
          </cell>
        </row>
        <row r="60">
          <cell r="B60" t="str">
            <v>Mirasol</v>
          </cell>
          <cell r="C60">
            <v>1200</v>
          </cell>
        </row>
        <row r="61">
          <cell r="B61" t="str">
            <v>Piedras Coloradas</v>
          </cell>
          <cell r="C61">
            <v>300</v>
          </cell>
        </row>
        <row r="62">
          <cell r="B62" t="str">
            <v>La Cuchilla</v>
          </cell>
          <cell r="C62">
            <v>250</v>
          </cell>
        </row>
        <row r="63">
          <cell r="B63" t="str">
            <v>Queseras</v>
          </cell>
          <cell r="C63">
            <v>300</v>
          </cell>
        </row>
        <row r="64">
          <cell r="B64" t="str">
            <v>El Llano</v>
          </cell>
          <cell r="C64">
            <v>200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Enero"/>
      <sheetName val="Febrero"/>
      <sheetName val="Marzo"/>
      <sheetName val="Abril"/>
      <sheetName val="Mayo"/>
      <sheetName val="Junio"/>
      <sheetName val="Julio"/>
      <sheetName val="Agosto"/>
      <sheetName val="Septiembre"/>
      <sheetName val="Octubre"/>
      <sheetName val="Noviembre"/>
      <sheetName val="Diciembre"/>
    </sheetNames>
    <sheetDataSet>
      <sheetData sheetId="0">
        <row r="8">
          <cell r="C8">
            <v>18138</v>
          </cell>
        </row>
        <row r="9">
          <cell r="C9">
            <v>360</v>
          </cell>
        </row>
        <row r="10">
          <cell r="C10">
            <v>175</v>
          </cell>
        </row>
        <row r="11">
          <cell r="C11">
            <v>600</v>
          </cell>
        </row>
        <row r="12">
          <cell r="C12">
            <v>324</v>
          </cell>
        </row>
        <row r="13">
          <cell r="C13">
            <v>480</v>
          </cell>
        </row>
        <row r="14">
          <cell r="C14">
            <v>450</v>
          </cell>
        </row>
        <row r="15">
          <cell r="C15">
            <v>348</v>
          </cell>
        </row>
        <row r="16">
          <cell r="C16">
            <v>312</v>
          </cell>
        </row>
        <row r="17">
          <cell r="C17">
            <v>350</v>
          </cell>
        </row>
        <row r="18">
          <cell r="C18">
            <v>600</v>
          </cell>
        </row>
        <row r="19">
          <cell r="C19">
            <v>114</v>
          </cell>
        </row>
        <row r="20">
          <cell r="C20">
            <v>600</v>
          </cell>
        </row>
        <row r="21">
          <cell r="C21">
            <v>324</v>
          </cell>
        </row>
        <row r="22">
          <cell r="C22">
            <v>144</v>
          </cell>
        </row>
        <row r="23">
          <cell r="C23">
            <v>220</v>
          </cell>
        </row>
        <row r="24">
          <cell r="C24">
            <v>324</v>
          </cell>
        </row>
        <row r="25">
          <cell r="C25">
            <v>522</v>
          </cell>
        </row>
        <row r="26">
          <cell r="C26">
            <v>180</v>
          </cell>
        </row>
        <row r="27">
          <cell r="C27">
            <v>222</v>
          </cell>
        </row>
        <row r="30">
          <cell r="C30">
            <v>220</v>
          </cell>
        </row>
        <row r="31">
          <cell r="C31">
            <v>334</v>
          </cell>
        </row>
        <row r="32">
          <cell r="C32">
            <v>130</v>
          </cell>
        </row>
        <row r="33">
          <cell r="C33">
            <v>210</v>
          </cell>
        </row>
        <row r="34">
          <cell r="C34">
            <v>180</v>
          </cell>
        </row>
        <row r="35">
          <cell r="C35">
            <v>1600</v>
          </cell>
        </row>
        <row r="36">
          <cell r="C36">
            <v>250</v>
          </cell>
        </row>
        <row r="37">
          <cell r="C37">
            <v>540</v>
          </cell>
        </row>
        <row r="38">
          <cell r="C38">
            <v>480</v>
          </cell>
        </row>
        <row r="39">
          <cell r="C39">
            <v>660</v>
          </cell>
        </row>
        <row r="40">
          <cell r="C40">
            <v>135</v>
          </cell>
        </row>
        <row r="41">
          <cell r="C41">
            <v>600</v>
          </cell>
        </row>
        <row r="42">
          <cell r="C42">
            <v>215</v>
          </cell>
        </row>
        <row r="43">
          <cell r="C43">
            <v>240</v>
          </cell>
        </row>
        <row r="44">
          <cell r="C44">
            <v>200</v>
          </cell>
        </row>
        <row r="45">
          <cell r="C45">
            <v>465</v>
          </cell>
        </row>
        <row r="46">
          <cell r="C46">
            <v>354</v>
          </cell>
        </row>
        <row r="47">
          <cell r="C47">
            <v>630</v>
          </cell>
        </row>
        <row r="48">
          <cell r="C48">
            <v>230</v>
          </cell>
        </row>
        <row r="49">
          <cell r="C49">
            <v>30</v>
          </cell>
        </row>
        <row r="50">
          <cell r="C50">
            <v>270</v>
          </cell>
        </row>
        <row r="51">
          <cell r="C51">
            <v>360</v>
          </cell>
        </row>
        <row r="52">
          <cell r="C52">
            <v>250</v>
          </cell>
        </row>
        <row r="53">
          <cell r="C53">
            <v>420</v>
          </cell>
        </row>
        <row r="54">
          <cell r="C54">
            <v>480</v>
          </cell>
        </row>
        <row r="55">
          <cell r="C55">
            <v>272</v>
          </cell>
        </row>
        <row r="56">
          <cell r="C56">
            <v>1080</v>
          </cell>
        </row>
        <row r="57">
          <cell r="C57">
            <v>1056</v>
          </cell>
        </row>
        <row r="58">
          <cell r="C58">
            <v>1020</v>
          </cell>
        </row>
        <row r="59">
          <cell r="C59">
            <v>924</v>
          </cell>
        </row>
        <row r="61">
          <cell r="C61">
            <v>200</v>
          </cell>
        </row>
        <row r="62">
          <cell r="C62">
            <v>648</v>
          </cell>
        </row>
        <row r="63">
          <cell r="C63">
            <v>300</v>
          </cell>
        </row>
        <row r="64">
          <cell r="C64">
            <v>250</v>
          </cell>
        </row>
        <row r="65">
          <cell r="C65">
            <v>330</v>
          </cell>
        </row>
        <row r="66">
          <cell r="C66">
            <v>520</v>
          </cell>
        </row>
        <row r="67">
          <cell r="C67">
            <v>162</v>
          </cell>
        </row>
        <row r="68">
          <cell r="C68">
            <v>260</v>
          </cell>
        </row>
        <row r="69">
          <cell r="C69">
            <v>360</v>
          </cell>
        </row>
        <row r="70">
          <cell r="C70">
            <v>810</v>
          </cell>
        </row>
        <row r="71">
          <cell r="C71">
            <v>420</v>
          </cell>
        </row>
        <row r="72">
          <cell r="C72">
            <v>270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685"/>
  <sheetViews>
    <sheetView workbookViewId="0">
      <selection activeCell="D9" sqref="D9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customWidth="1"/>
    <col min="4" max="4" width="14.28515625" style="17" customWidth="1"/>
    <col min="5" max="5" width="7.5703125" style="48" customWidth="1"/>
    <col min="6" max="7" width="10.28515625" customWidth="1"/>
    <col min="8" max="14" width="8.28515625" style="15" customWidth="1"/>
    <col min="15" max="15" width="20.7109375" customWidth="1"/>
    <col min="17" max="23" width="4.28515625" bestFit="1" customWidth="1"/>
    <col min="24" max="24" width="4.28515625" customWidth="1"/>
    <col min="25" max="27" width="4.28515625" bestFit="1" customWidth="1"/>
    <col min="28" max="28" width="7" bestFit="1" customWidth="1"/>
    <col min="31" max="37" width="4.28515625" bestFit="1" customWidth="1"/>
    <col min="38" max="38" width="4.28515625" customWidth="1"/>
    <col min="39" max="42" width="4.28515625" bestFit="1" customWidth="1"/>
    <col min="45" max="51" width="4.28515625" bestFit="1" customWidth="1"/>
    <col min="52" max="52" width="4.28515625" customWidth="1"/>
    <col min="53" max="56" width="4.28515625" bestFit="1" customWidth="1"/>
  </cols>
  <sheetData>
    <row r="1" spans="1:914" x14ac:dyDescent="0.25">
      <c r="A1" s="27"/>
      <c r="B1" s="271" t="s">
        <v>0</v>
      </c>
      <c r="C1" s="272"/>
      <c r="D1" s="273"/>
      <c r="E1" s="41"/>
      <c r="F1" s="94"/>
      <c r="G1" s="94"/>
      <c r="H1" s="1"/>
      <c r="I1" s="1"/>
      <c r="J1" s="1"/>
      <c r="K1" s="1"/>
      <c r="L1" s="1"/>
      <c r="M1" s="1"/>
      <c r="N1" s="1"/>
      <c r="O1" s="94"/>
    </row>
    <row r="2" spans="1:914" ht="14.45" customHeight="1" x14ac:dyDescent="0.3">
      <c r="A2" s="27"/>
      <c r="B2" s="3" t="s">
        <v>15</v>
      </c>
      <c r="C2" s="3"/>
      <c r="D2" s="63"/>
      <c r="E2" s="274" t="s">
        <v>88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">
        <v>79</v>
      </c>
      <c r="G3" s="277"/>
      <c r="H3" s="93"/>
      <c r="I3" s="198"/>
      <c r="J3" s="93"/>
      <c r="K3" s="93"/>
      <c r="L3" s="93"/>
      <c r="M3" s="198"/>
      <c r="N3" s="93"/>
      <c r="O3" s="6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</row>
    <row r="4" spans="1:914" ht="16.149999999999999" customHeight="1" x14ac:dyDescent="0.3">
      <c r="A4" s="27"/>
      <c r="B4" s="7"/>
      <c r="C4" s="7"/>
      <c r="D4" s="7"/>
      <c r="E4" s="5" t="s">
        <v>42</v>
      </c>
      <c r="F4" s="275">
        <v>2015</v>
      </c>
      <c r="G4" s="278"/>
      <c r="H4" s="7"/>
      <c r="I4" s="7"/>
      <c r="J4" s="7"/>
      <c r="K4" s="7"/>
      <c r="L4" s="7"/>
      <c r="M4" s="7"/>
      <c r="N4" s="7"/>
      <c r="O4" s="8"/>
      <c r="P4" s="14"/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  <c r="AB4" s="270"/>
      <c r="AC4" s="14"/>
      <c r="AE4" s="270">
        <f>COUNTA(AE8:AP48)</f>
        <v>492</v>
      </c>
      <c r="AF4" s="270"/>
      <c r="AG4" s="270"/>
      <c r="AH4" s="270"/>
      <c r="AI4" s="270"/>
      <c r="AJ4" s="270"/>
      <c r="AK4" s="270"/>
      <c r="AL4" s="270"/>
      <c r="AM4" s="270"/>
      <c r="AN4" s="270"/>
      <c r="AO4" s="270"/>
      <c r="AP4" s="270"/>
      <c r="AQ4" s="14"/>
      <c r="AS4" s="270"/>
      <c r="AT4" s="270"/>
      <c r="AU4" s="270"/>
      <c r="AV4" s="270"/>
      <c r="AW4" s="270"/>
      <c r="AX4" s="270"/>
      <c r="AY4" s="270"/>
      <c r="AZ4" s="270"/>
      <c r="BA4" s="270"/>
      <c r="BB4" s="270"/>
      <c r="BC4" s="270"/>
      <c r="BD4" s="270"/>
      <c r="BE4" s="14"/>
    </row>
    <row r="5" spans="1:914" ht="15.75" x14ac:dyDescent="0.25">
      <c r="A5" s="27"/>
      <c r="B5" s="9"/>
      <c r="C5" s="9"/>
      <c r="D5" s="9"/>
      <c r="E5" s="116" t="s">
        <v>45</v>
      </c>
      <c r="F5" s="118">
        <f>SUM(Enero!D76,Febrero!D76,Marzo!D76,Abril!D76,Mayo!D76,Junio!D76,Julio!D76,Agosto!D76,Septiembre!D76,Octubre!D76,Noviembre!D76,Diciembre!D76)</f>
        <v>1</v>
      </c>
      <c r="G5" s="10"/>
      <c r="H5" s="9"/>
      <c r="I5" s="9"/>
      <c r="J5" s="9"/>
      <c r="K5" s="9"/>
      <c r="L5" s="9"/>
      <c r="M5" s="9"/>
      <c r="N5" s="9"/>
      <c r="O5" s="10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</row>
    <row r="6" spans="1:914" s="94" customFormat="1" ht="18" customHeight="1" x14ac:dyDescent="0.3">
      <c r="A6" s="255" t="s">
        <v>4</v>
      </c>
      <c r="B6" s="257" t="s">
        <v>5</v>
      </c>
      <c r="C6" s="258" t="s">
        <v>24</v>
      </c>
      <c r="D6" s="60"/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48</v>
      </c>
      <c r="P6" s="11"/>
      <c r="Q6" s="267" t="s">
        <v>67</v>
      </c>
      <c r="R6" s="268"/>
      <c r="S6" s="268"/>
      <c r="T6" s="268"/>
      <c r="U6" s="268"/>
      <c r="V6" s="268"/>
      <c r="W6" s="268"/>
      <c r="X6" s="268"/>
      <c r="Y6" s="268"/>
      <c r="Z6" s="268"/>
      <c r="AA6" s="268"/>
      <c r="AB6" s="269"/>
      <c r="AC6" s="148"/>
      <c r="AD6" s="138"/>
      <c r="AE6" s="267" t="s">
        <v>68</v>
      </c>
      <c r="AF6" s="268"/>
      <c r="AG6" s="268"/>
      <c r="AH6" s="268"/>
      <c r="AI6" s="268"/>
      <c r="AJ6" s="268"/>
      <c r="AK6" s="268"/>
      <c r="AL6" s="268"/>
      <c r="AM6" s="268"/>
      <c r="AN6" s="268"/>
      <c r="AO6" s="268"/>
      <c r="AP6" s="269"/>
      <c r="AQ6" s="148"/>
      <c r="AS6" s="267" t="s">
        <v>56</v>
      </c>
      <c r="AT6" s="268"/>
      <c r="AU6" s="268"/>
      <c r="AV6" s="268"/>
      <c r="AW6" s="268"/>
      <c r="AX6" s="268"/>
      <c r="AY6" s="268"/>
      <c r="AZ6" s="268"/>
      <c r="BA6" s="268"/>
      <c r="BB6" s="268"/>
      <c r="BC6" s="268"/>
      <c r="BD6" s="269"/>
      <c r="BE6" s="148"/>
    </row>
    <row r="7" spans="1:914" ht="50.45" customHeight="1" x14ac:dyDescent="0.25">
      <c r="A7" s="256"/>
      <c r="B7" s="257"/>
      <c r="C7" s="259"/>
      <c r="D7" s="61" t="s">
        <v>29</v>
      </c>
      <c r="E7" s="98" t="s">
        <v>44</v>
      </c>
      <c r="F7" s="115" t="s">
        <v>46</v>
      </c>
      <c r="G7" s="115" t="s">
        <v>47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Q7" s="147" t="s">
        <v>57</v>
      </c>
      <c r="R7" s="14" t="s">
        <v>58</v>
      </c>
      <c r="S7" s="14" t="s">
        <v>59</v>
      </c>
      <c r="T7" s="14" t="s">
        <v>60</v>
      </c>
      <c r="U7" s="14" t="s">
        <v>59</v>
      </c>
      <c r="V7" s="14" t="s">
        <v>61</v>
      </c>
      <c r="W7" s="14" t="s">
        <v>61</v>
      </c>
      <c r="X7" s="14" t="s">
        <v>60</v>
      </c>
      <c r="Y7" s="14" t="s">
        <v>62</v>
      </c>
      <c r="Z7" s="14" t="s">
        <v>63</v>
      </c>
      <c r="AA7" s="14" t="s">
        <v>64</v>
      </c>
      <c r="AB7" s="106" t="s">
        <v>65</v>
      </c>
      <c r="AC7" s="166" t="s">
        <v>66</v>
      </c>
      <c r="AE7" s="147" t="s">
        <v>57</v>
      </c>
      <c r="AF7" s="14" t="s">
        <v>58</v>
      </c>
      <c r="AG7" s="14" t="s">
        <v>59</v>
      </c>
      <c r="AH7" s="14" t="s">
        <v>60</v>
      </c>
      <c r="AI7" s="14" t="s">
        <v>59</v>
      </c>
      <c r="AJ7" s="14" t="s">
        <v>61</v>
      </c>
      <c r="AK7" s="14" t="s">
        <v>61</v>
      </c>
      <c r="AL7" s="14" t="s">
        <v>60</v>
      </c>
      <c r="AM7" s="14" t="s">
        <v>62</v>
      </c>
      <c r="AN7" s="14" t="s">
        <v>63</v>
      </c>
      <c r="AO7" s="14" t="s">
        <v>64</v>
      </c>
      <c r="AP7" s="106" t="s">
        <v>65</v>
      </c>
      <c r="AQ7" s="167" t="s">
        <v>69</v>
      </c>
      <c r="AS7" s="147" t="s">
        <v>57</v>
      </c>
      <c r="AT7" s="14" t="s">
        <v>58</v>
      </c>
      <c r="AU7" s="14" t="s">
        <v>59</v>
      </c>
      <c r="AV7" s="14" t="s">
        <v>60</v>
      </c>
      <c r="AW7" s="14" t="s">
        <v>59</v>
      </c>
      <c r="AX7" s="14" t="s">
        <v>61</v>
      </c>
      <c r="AY7" s="14" t="s">
        <v>61</v>
      </c>
      <c r="AZ7" s="14" t="s">
        <v>60</v>
      </c>
      <c r="BA7" s="14" t="s">
        <v>62</v>
      </c>
      <c r="BB7" s="14" t="s">
        <v>63</v>
      </c>
      <c r="BC7" s="14" t="s">
        <v>64</v>
      </c>
      <c r="BD7" s="106" t="s">
        <v>65</v>
      </c>
      <c r="BE7" s="166"/>
    </row>
    <row r="8" spans="1:914" ht="14.45" customHeight="1" x14ac:dyDescent="0.25">
      <c r="A8" s="22">
        <v>1</v>
      </c>
      <c r="B8" s="165" t="s">
        <v>91</v>
      </c>
      <c r="C8" s="21">
        <v>504</v>
      </c>
      <c r="D8" s="113">
        <f>IF(COUNT(Enero!P8,Febrero!P8,Marzo!P8,Abril!P8,Mayo!P8,Junio!P8,Julio!P8,Agosto!P8,Septiembre!P8,Octubre!P8,Noviembre!P8,Diciembre!P8)=0,"",COUNT(Enero!P8,Febrero!P8,Marzo!P8,Abril!P8,Mayo!P8,Junio!P8,Julio!P8,Agosto!P8,Septiembre!P8,Octubre!P8,Noviembre!P8,Diciembre!P8))</f>
        <v>1</v>
      </c>
      <c r="E8" s="113" t="str">
        <f>IF(COUNT(Enero!E8,Febrero!E8,Marzo!E8,Abril!E8,Mayo!E8,Junio!E8,Julio!E8,Agosto!E8,Septiembre!E8,Octubre!E8,Noviembre!E8,Diciembre!E8)=0,"",COUNT(Enero!E8,Febrero!E8,Marzo!E8,Abril!E8,Mayo!E8,Junio!E8,Julio!E8,Agosto!E8,Septiembre!E8,Octubre!E8,Noviembre!E8,Diciembre!E8))</f>
        <v/>
      </c>
      <c r="F8" s="114">
        <f t="shared" ref="F8" si="0">IF(D8="","",IF(E8="",0,E8/D8))</f>
        <v>0</v>
      </c>
      <c r="G8" s="114" t="str">
        <f>IF($F$5=0,"",IF(D8="","",IF(E8="","",E8/$F$5)))</f>
        <v/>
      </c>
      <c r="H8" s="113" t="str">
        <f>IF(COUNTA(Enero!H8,Febrero!H8,Marzo!H8,Abril!H8,Mayo!H8,Junio!H8,Julio!H8,Agosto!H8,Septiembre!H8,Octubre!H8,Noviembre!H8,Diciembre!H8)=0,"",COUNTA(Enero!H8,Febrero!H8,Marzo!H8,Abril!H8,Mayo!H8,Junio!H8,Julio!H8,Agosto!H8,Septiembre!H8,Octubre!H8,Noviembre!H8,Diciembre!H8))</f>
        <v/>
      </c>
      <c r="I8" s="113" t="str">
        <f>IF(COUNTA(Enero!I8,Febrero!I8,Marzo!I8,Abril!I8,Mayo!I8,Junio!I8,Julio!I8,Agosto!I8,Septiembre!I8,Octubre!I8,Noviembre!I8,Diciembre!I8)=0,"",COUNTA(Enero!I8,Febrero!I8,Marzo!I8,Abril!I8,Mayo!I8,Junio!I8,Julio!I8,Agosto!I8,Septiembre!I8,Octubre!I8,Noviembre!I8,Diciembre!I8))</f>
        <v/>
      </c>
      <c r="J8" s="113" t="str">
        <f>IF(COUNTA(Enero!J8,Febrero!J8,Marzo!J8,Abril!J8,Mayo!J8,Junio!J8,Julio!J8,Agosto!J8,Septiembre!J8,Octubre!J8,Noviembre!J8,Diciembre!J8)=0,"",COUNTA(Enero!J8,Febrero!J8,Marzo!J8,Abril!J8,Mayo!J8,Junio!J8,Julio!J8,Agosto!J8,Septiembre!J8,Octubre!J8,Noviembre!J8,Diciembre!J8))</f>
        <v/>
      </c>
      <c r="K8" s="113" t="str">
        <f>IF(COUNTA(Enero!K8,Febrero!K8,Marzo!K8,Abril!K8,Mayo!K8,Junio!K8,Julio!K8,Agosto!K8,Septiembre!K8,Octubre!K8,Noviembre!K8,Diciembre!K8)=0,"",COUNTA(Enero!K8,Febrero!K8,Marzo!K8,Abril!K8,Mayo!K8,Junio!K8,Julio!K8,Agosto!K8,Septiembre!K8,Octubre!K8,Noviembre!K8,Diciembre!K8))</f>
        <v/>
      </c>
      <c r="L8" s="113" t="str">
        <f>IF(COUNTA(Enero!L8,Febrero!L8,Marzo!L8,Abril!L8,Mayo!L8,Junio!L8,Julio!L8,Agosto!L8,Septiembre!L8,Octubre!L8,Noviembre!L8,Diciembre!L8)=0,"",COUNTA(Enero!L8,Febrero!L8,Marzo!L8,Abril!L8,Mayo!L8,Junio!L8,Julio!L8,Agosto!L8,Septiembre!L8,Octubre!L8,Noviembre!L8,Diciembre!L8))</f>
        <v/>
      </c>
      <c r="M8" s="113" t="str">
        <f>IF(COUNTA(Enero!M8,Febrero!M8,Marzo!M8,Abril!M8,Mayo!M8,Junio!M8,Julio!M8,Agosto!M8,Septiembre!M8,Octubre!M8,Noviembre!M8,Diciembre!M8)=0,"",COUNTA(Enero!M8,Febrero!M8,Marzo!M8,Abril!M8,Mayo!M8,Junio!M8,Julio!M8,Agosto!M8,Septiembre!M8,Octubre!M8,Noviembre!M8,Diciembre!M8))</f>
        <v/>
      </c>
      <c r="N8" s="113">
        <f>IF(COUNTA(Enero!N8,Febrero!N8,Marzo!N8,Abril!N8,Mayo!N8,Junio!N8,Julio!N8,Agosto!N8,Septiembre!N8,Octubre!N8,Noviembre!N8,Diciembre!N8)=0,"",COUNTA(Enero!N8,Febrero!N8,Marzo!N8,Abril!N8,Mayo!N8,Junio!N8,Julio!N8,Agosto!N8,Septiembre!N8,Octubre!N8,Noviembre!N8,Diciembre!N8))</f>
        <v>1</v>
      </c>
      <c r="O8" s="52"/>
      <c r="Q8" s="154" t="str">
        <f>IF(Enero!$E8&gt;0,"Si","")</f>
        <v/>
      </c>
      <c r="R8" s="151" t="str">
        <f>IF(Febrero!E8&gt;0,"Si","")</f>
        <v/>
      </c>
      <c r="S8" s="151" t="str">
        <f>IF(Marzo!E8&gt;0,"Si","")</f>
        <v/>
      </c>
      <c r="T8" s="151" t="str">
        <f>IF(Abril!E8&gt;0,"Si","")</f>
        <v/>
      </c>
      <c r="U8" s="151" t="str">
        <f>IF(Mayo!E8&gt;0,"Si","")</f>
        <v/>
      </c>
      <c r="V8" s="151" t="str">
        <f>IF(Junio!E8&gt;0,"Si","")</f>
        <v/>
      </c>
      <c r="W8" s="151" t="str">
        <f>IF(Julio!E8&gt;0,"Si","")</f>
        <v/>
      </c>
      <c r="X8" s="151" t="str">
        <f>IF(Agosto!E8&gt;0,"Si","")</f>
        <v/>
      </c>
      <c r="Y8" s="151" t="str">
        <f>IF(Septiembre!E8&gt;0,"Si","")</f>
        <v/>
      </c>
      <c r="Z8" s="151" t="str">
        <f>IF(Octubre!E8&gt;0,"Si","")</f>
        <v/>
      </c>
      <c r="AA8" s="151" t="str">
        <f>IF(Noviembre!E8&gt;0,"Si","")</f>
        <v/>
      </c>
      <c r="AB8" s="152" t="str">
        <f>IF(Diciembre!E8&gt;0,"Si","")</f>
        <v/>
      </c>
      <c r="AC8" s="153">
        <f>(D8-(12-COUNTBLANK(Q8:AB8)))/D8</f>
        <v>1</v>
      </c>
      <c r="AE8" s="154" t="str">
        <f>IF(Enero!$D8&gt;0,"Si","")</f>
        <v>Si</v>
      </c>
      <c r="AF8" s="155" t="str">
        <f>IF(Febrero!$D8&gt;0,"Si","")</f>
        <v/>
      </c>
      <c r="AG8" s="155" t="str">
        <f>IF(Marzo!$D8&gt;0,"Si","")</f>
        <v/>
      </c>
      <c r="AH8" s="155" t="str">
        <f>IF(Abril!$D8&gt;0,"Si","")</f>
        <v/>
      </c>
      <c r="AI8" s="155" t="str">
        <f>IF(Mayo!$D8&gt;0,"Si","")</f>
        <v/>
      </c>
      <c r="AJ8" s="155" t="str">
        <f>IF(Junio!$D8&gt;0,"Si","")</f>
        <v/>
      </c>
      <c r="AK8" s="155" t="str">
        <f>IF(Julio!$D8&gt;0,"Si","")</f>
        <v/>
      </c>
      <c r="AL8" s="155" t="str">
        <f>IF(Agosto!$D8&gt;0,"Si","")</f>
        <v/>
      </c>
      <c r="AM8" s="155" t="str">
        <f>IF(Septiembre!$D8&gt;0,"Si","")</f>
        <v/>
      </c>
      <c r="AN8" s="155" t="str">
        <f>IF(Octubre!$D8&gt;0,"Si","")</f>
        <v/>
      </c>
      <c r="AO8" s="155" t="str">
        <f>IF(Noviembre!$D8&gt;0,"Si","")</f>
        <v/>
      </c>
      <c r="AP8" s="156" t="str">
        <f>IF(Diciembre!$D8&gt;0,"Si","")</f>
        <v/>
      </c>
      <c r="AQ8">
        <f>SUM(IF(AE8="Si",1,0)+IF(AF8="Si",1,0)+IF(AG8="Si",1,0)+IF(AH8="Si",1,0)+IF(AI8="Si",1,0)+IF(AJ8="Si",1,0)+IF(AK8="Si",1,0)+IF(AL8="Si",1,0)+IF(AM8="Si",1,0)+IF(AN8="Si",1,0)+IF(AO8="Si",1,0)+IF(AP8="Si",1,0))</f>
        <v>1</v>
      </c>
      <c r="AS8" s="154">
        <f>IF(Enero!$E8&gt;0,Enero!$E8,IF(Enero!$F8&gt;0,0,""))</f>
        <v>0</v>
      </c>
      <c r="AT8" s="155" t="str">
        <f>IF(Febrero!$E8&gt;0,Febrero!$E8,IF(Febrero!$F8&gt;0,0,""))</f>
        <v/>
      </c>
      <c r="AU8" s="155" t="str">
        <f>IF(Marzo!$E8&gt;0,Marzo!$E8,IF(Marzo!$F8&gt;0,0,""))</f>
        <v/>
      </c>
      <c r="AV8" s="155" t="str">
        <f>IF(Abril!$E8&gt;0,Abril!$E8,IF(Abril!$F8&gt;0,0,""))</f>
        <v/>
      </c>
      <c r="AW8" s="155" t="str">
        <f>IF(Mayo!$E8&gt;0,Mayo!$E8,IF(Mayo!$F8&gt;0,0,""))</f>
        <v/>
      </c>
      <c r="AX8" s="155" t="str">
        <f>IF(Junio!$E8&gt;0,Junio!$E8,IF(Junio!$F8&gt;0,0,""))</f>
        <v/>
      </c>
      <c r="AY8" s="155" t="str">
        <f>IF(Julio!$E8&gt;0,Julio!$E8,IF(Julio!$F8&gt;0,0,""))</f>
        <v/>
      </c>
      <c r="AZ8" s="155" t="str">
        <f>IF(Agosto!$E8&gt;0,Agosto!$E8,IF(Agosto!$F8&gt;0,0,""))</f>
        <v/>
      </c>
      <c r="BA8" s="155" t="str">
        <f>IF(Septiembre!$E8&gt;0,Septiembre!$E8,IF(Septiembre!$F8&gt;0,0,""))</f>
        <v/>
      </c>
      <c r="BB8" s="155" t="str">
        <f>IF(Octubre!$E8&gt;0,Octubre!$E8,IF(Octubre!$F8&gt;0,0,""))</f>
        <v/>
      </c>
      <c r="BC8" s="155" t="str">
        <f>IF(Noviembre!$E8&gt;0,Noviembre!$E8,IF(Noviembre!$F8&gt;0,0,""))</f>
        <v/>
      </c>
      <c r="BD8" s="156" t="str">
        <f>IF(Diciembre!$E8&gt;0,Diciembre!$E8,IF(Diciembre!$F8&gt;0,0,""))</f>
        <v/>
      </c>
    </row>
    <row r="9" spans="1:914" ht="14.45" customHeight="1" x14ac:dyDescent="0.25">
      <c r="A9" s="24">
        <v>2</v>
      </c>
      <c r="B9" s="165" t="s">
        <v>92</v>
      </c>
      <c r="C9" s="21">
        <v>587</v>
      </c>
      <c r="D9" s="113">
        <f>IF(COUNT(Enero!P9,Febrero!P9,Marzo!P9,Abril!P9,Mayo!P9,Junio!P9,Julio!P9,Agosto!P9,Septiembre!P9,Octubre!P9,Noviembre!P9,Diciembre!P9)=0,"",COUNT(Enero!P9,Febrero!P9,Marzo!P9,Abril!P9,Mayo!P9,Junio!P9,Julio!P9,Agosto!P9,Septiembre!P9,Octubre!P9,Noviembre!P9,Diciembre!P9))</f>
        <v>1</v>
      </c>
      <c r="E9" s="113" t="str">
        <f>IF(COUNT(Enero!E9,Febrero!E9,Marzo!E9,Abril!E9,Mayo!E9,Junio!E9,Julio!E9,Agosto!E9,Septiembre!E9,Octubre!E9,Noviembre!E9,Diciembre!E9)=0,"",COUNT(Enero!E9,Febrero!E9,Marzo!E9,Abril!E9,Mayo!E9,Junio!E9,Julio!E9,Agosto!E9,Septiembre!E9,Octubre!E9,Noviembre!E9,Diciembre!E9))</f>
        <v/>
      </c>
      <c r="F9" s="114">
        <f>IF(D9="","",IF(E9="",0,E9/D9))</f>
        <v>0</v>
      </c>
      <c r="G9" s="114" t="str">
        <f>IF($F$5=0,"",IF(D9="","",IF(E9="","",E9/$F$5)))</f>
        <v/>
      </c>
      <c r="H9" s="113">
        <f>IF(COUNTA(Enero!H9,Febrero!H9,Marzo!H9,Abril!H9,Mayo!H9,Junio!H9,Julio!H9,Agosto!H9,Septiembre!H9,Octubre!H9,Noviembre!H9,Diciembre!H9)=0,"",COUNTA(Enero!H9,Febrero!H9,Marzo!H9,Abril!H9,Mayo!H9,Junio!H9,Julio!H9,Agosto!H9,Septiembre!H9,Octubre!H9,Noviembre!H9,Diciembre!H9))</f>
        <v>1</v>
      </c>
      <c r="I9" s="113" t="str">
        <f>IF(COUNTA(Enero!I9,Febrero!I9,Marzo!I9,Abril!I9,Mayo!I9,Junio!I9,Julio!I9,Agosto!I9,Septiembre!I9,Octubre!I9,Noviembre!I9,Diciembre!I9)=0,"",COUNTA(Enero!I9,Febrero!I9,Marzo!I9,Abril!I9,Mayo!I9,Junio!I9,Julio!I9,Agosto!I9,Septiembre!I9,Octubre!I9,Noviembre!I9,Diciembre!I9))</f>
        <v/>
      </c>
      <c r="J9" s="113" t="str">
        <f>IF(COUNTA(Enero!J9,Febrero!J9,Marzo!J9,Abril!J9,Mayo!J9,Junio!J9,Julio!J9,Agosto!J9,Septiembre!J9,Octubre!J9,Noviembre!J9,Diciembre!J9)=0,"",COUNTA(Enero!J9,Febrero!J9,Marzo!J9,Abril!J9,Mayo!J9,Junio!J9,Julio!J9,Agosto!J9,Septiembre!J9,Octubre!J9,Noviembre!J9,Diciembre!J9))</f>
        <v/>
      </c>
      <c r="K9" s="113" t="str">
        <f>IF(COUNTA(Enero!K9,Febrero!K9,Marzo!K9,Abril!K9,Mayo!K9,Junio!K9,Julio!K9,Agosto!K9,Septiembre!K9,Octubre!K9,Noviembre!K9,Diciembre!K9)=0,"",COUNTA(Enero!K9,Febrero!K9,Marzo!K9,Abril!K9,Mayo!K9,Junio!K9,Julio!K9,Agosto!K9,Septiembre!K9,Octubre!K9,Noviembre!K9,Diciembre!K9))</f>
        <v/>
      </c>
      <c r="L9" s="113" t="str">
        <f>IF(COUNTA(Enero!L9,Febrero!L9,Marzo!L9,Abril!L9,Mayo!L9,Junio!L9,Julio!L9,Agosto!L9,Septiembre!L9,Octubre!L9,Noviembre!L9,Diciembre!L9)=0,"",COUNTA(Enero!L9,Febrero!L9,Marzo!L9,Abril!L9,Mayo!L9,Junio!L9,Julio!L9,Agosto!L9,Septiembre!L9,Octubre!L9,Noviembre!L9,Diciembre!L9))</f>
        <v/>
      </c>
      <c r="M9" s="113" t="str">
        <f>IF(COUNTA(Enero!M9,Febrero!M9,Marzo!M9,Abril!M9,Mayo!M9,Junio!M9,Julio!M9,Agosto!M9,Septiembre!M9,Octubre!M9,Noviembre!M9,Diciembre!M9)=0,"",COUNTA(Enero!M9,Febrero!M9,Marzo!M9,Abril!M9,Mayo!M9,Junio!M9,Julio!M9,Agosto!M9,Septiembre!M9,Octubre!M9,Noviembre!M9,Diciembre!M9))</f>
        <v/>
      </c>
      <c r="N9" s="113" t="str">
        <f>IF(COUNTA(Enero!N9,Febrero!N9,Marzo!N9,Abril!N9,Mayo!N9,Junio!N9,Julio!N9,Agosto!N9,Septiembre!N9,Octubre!N9,Noviembre!N9,Diciembre!N9)=0,"",COUNTA(Enero!N9,Febrero!N9,Marzo!N9,Abril!N9,Mayo!N9,Junio!N9,Julio!N9,Agosto!N9,Septiembre!N9,Octubre!N9,Noviembre!N9,Diciembre!N9))</f>
        <v/>
      </c>
      <c r="O9" s="52"/>
      <c r="Q9" s="154" t="str">
        <f>IF(Enero!$E9&gt;0,"Si","")</f>
        <v/>
      </c>
      <c r="R9" s="151" t="str">
        <f>IF(Febrero!E9&gt;0,"Si","")</f>
        <v/>
      </c>
      <c r="S9" s="151" t="str">
        <f>IF(Marzo!E9&gt;0,"Si","")</f>
        <v/>
      </c>
      <c r="T9" s="151" t="str">
        <f>IF(Abril!E9&gt;0,"Si","")</f>
        <v/>
      </c>
      <c r="U9" s="151" t="str">
        <f>IF(Mayo!E9&gt;0,"Si","")</f>
        <v/>
      </c>
      <c r="V9" s="151" t="str">
        <f>IF(Junio!E9&gt;0,"Si","")</f>
        <v/>
      </c>
      <c r="W9" s="151" t="str">
        <f>IF(Julio!E9&gt;0,"Si","")</f>
        <v/>
      </c>
      <c r="X9" s="151" t="str">
        <f>IF(Agosto!E9&gt;0,"Si","")</f>
        <v/>
      </c>
      <c r="Y9" s="151" t="str">
        <f>IF(Septiembre!E9&gt;0,"Si","")</f>
        <v/>
      </c>
      <c r="Z9" s="151" t="str">
        <f>IF(Octubre!E9&gt;0,"Si","")</f>
        <v/>
      </c>
      <c r="AA9" s="151" t="str">
        <f>IF(Noviembre!E9&gt;0,"Si","")</f>
        <v/>
      </c>
      <c r="AB9" s="152" t="str">
        <f>IF(Diciembre!E9&gt;0,"Si","")</f>
        <v/>
      </c>
      <c r="AC9" s="153">
        <f t="shared" ref="AC9:AC72" si="1">(D9-(12-COUNTBLANK(Q9:AB9)))/D9</f>
        <v>1</v>
      </c>
      <c r="AE9" s="154" t="str">
        <f>IF(Enero!$D9&gt;0,"Si","")</f>
        <v>Si</v>
      </c>
      <c r="AF9" s="155" t="str">
        <f>IF(Febrero!$D9&gt;0,"Si","")</f>
        <v/>
      </c>
      <c r="AG9" s="155" t="str">
        <f>IF(Marzo!$D9&gt;0,"Si","")</f>
        <v/>
      </c>
      <c r="AH9" s="155" t="str">
        <f>IF(Abril!$D9&gt;0,"Si","")</f>
        <v/>
      </c>
      <c r="AI9" s="155" t="str">
        <f>IF(Mayo!$D9&gt;0,"Si","")</f>
        <v/>
      </c>
      <c r="AJ9" s="155" t="str">
        <f>IF(Junio!$D9&gt;0,"Si","")</f>
        <v/>
      </c>
      <c r="AK9" s="155" t="str">
        <f>IF(Julio!$D9&gt;0,"Si","")</f>
        <v/>
      </c>
      <c r="AL9" s="155" t="str">
        <f>IF(Agosto!$D9&gt;0,"Si","")</f>
        <v/>
      </c>
      <c r="AM9" s="155" t="str">
        <f>IF(Septiembre!$D9&gt;0,"Si","")</f>
        <v/>
      </c>
      <c r="AN9" s="155" t="str">
        <f>IF(Octubre!$D9&gt;0,"Si","")</f>
        <v/>
      </c>
      <c r="AO9" s="155" t="str">
        <f>IF(Noviembre!$D9&gt;0,"Si","")</f>
        <v/>
      </c>
      <c r="AP9" s="156" t="str">
        <f>IF(Diciembre!$D9&gt;0,"Si","")</f>
        <v/>
      </c>
      <c r="AQ9">
        <f t="shared" ref="AQ9:AQ72" si="2">SUM(IF(AE9="Si",1,0)+IF(AF9="Si",1,0)+IF(AG9="Si",1,0)+IF(AH9="Si",1,0)+IF(AI9="Si",1,0)+IF(AJ9="Si",1,0)+IF(AK9="Si",1,0)+IF(AL9="Si",1,0)+IF(AM9="Si",1,0)+IF(AN9="Si",1,0)+IF(AO9="Si",1,0)+IF(AP9="Si",1,0))</f>
        <v>1</v>
      </c>
      <c r="AS9" s="154" t="str">
        <f>IF(Enero!$E9&gt;0,Enero!$E9,IF(Enero!$G9&gt;0,0,""))</f>
        <v/>
      </c>
      <c r="AT9" s="155" t="str">
        <f>IF(Febrero!$E9&gt;0,Febrero!$E9,IF(Febrero!$G9&gt;0,0,""))</f>
        <v/>
      </c>
      <c r="AU9" s="155" t="str">
        <f>IF(Marzo!$E9&gt;0,Marzo!$E9,IF(Marzo!$G9&gt;0,0,""))</f>
        <v/>
      </c>
      <c r="AV9" s="155" t="str">
        <f>IF(Abril!$E9&gt;0,Abril!$E9,IF(Abril!$G9&gt;0,0,""))</f>
        <v/>
      </c>
      <c r="AW9" s="155" t="str">
        <f>IF(Mayo!$E9&gt;0,Mayo!$E9,IF(Mayo!$G9&gt;0,0,""))</f>
        <v/>
      </c>
      <c r="AX9" s="155" t="str">
        <f>IF(Junio!$E9&gt;0,Junio!$E9,IF(Junio!$G9&gt;0,0,""))</f>
        <v/>
      </c>
      <c r="AY9" s="155" t="str">
        <f>IF(Julio!$E9&gt;0,Julio!$E9,IF(Julio!$G9&gt;0,0,""))</f>
        <v/>
      </c>
      <c r="AZ9" s="155" t="str">
        <f>IF(Agosto!$E9&gt;0,Agosto!$E9,IF(Agosto!$G9&gt;0,0,""))</f>
        <v/>
      </c>
      <c r="BA9" s="155" t="str">
        <f>IF(Septiembre!$E9&gt;0,Septiembre!$E9,IF(Septiembre!$G9&gt;0,0,""))</f>
        <v/>
      </c>
      <c r="BB9" s="155" t="str">
        <f>IF(Octubre!$E9&gt;0,Octubre!$E9,IF(Octubre!$G9&gt;0,0,""))</f>
        <v/>
      </c>
      <c r="BC9" s="155" t="str">
        <f>IF(Noviembre!$E9&gt;0,Noviembre!$E9,IF(Noviembre!$G9&gt;0,0,""))</f>
        <v/>
      </c>
      <c r="BD9" s="156" t="str">
        <f>IF(Diciembre!$E9&gt;0,Diciembre!$E9,IF(Diciembre!$G9&gt;0,0,""))</f>
        <v/>
      </c>
    </row>
    <row r="10" spans="1:914" ht="14.45" customHeight="1" x14ac:dyDescent="0.25">
      <c r="A10" s="25">
        <v>3</v>
      </c>
      <c r="B10" s="165" t="s">
        <v>93</v>
      </c>
      <c r="C10" s="21">
        <v>169</v>
      </c>
      <c r="D10" s="113">
        <f>IF(COUNT(Enero!P10,Febrero!P10,Marzo!P10,Abril!P10,Mayo!P10,Junio!P10,Julio!P10,Agosto!P10,Septiembre!P10,Octubre!P10,Noviembre!P10,Diciembre!P10)=0,"",COUNT(Enero!P10,Febrero!P10,Marzo!P10,Abril!P10,Mayo!P10,Junio!P10,Julio!P10,Agosto!P10,Septiembre!P10,Octubre!P10,Noviembre!P10,Diciembre!P10))</f>
        <v>1</v>
      </c>
      <c r="E10" s="113" t="str">
        <f>IF(COUNT(Enero!E10,Febrero!E10,Marzo!E10,Abril!E10,Mayo!E10,Junio!E10,Julio!E10,Agosto!E10,Septiembre!E10,Octubre!E10,Noviembre!E10,Diciembre!E10)=0,"",COUNT(Enero!E10,Febrero!E10,Marzo!E10,Abril!E10,Mayo!E10,Junio!E10,Julio!E10,Agosto!E10,Septiembre!E10,Octubre!E10,Noviembre!E10,Diciembre!E10))</f>
        <v/>
      </c>
      <c r="F10" s="114">
        <f t="shared" ref="F10:F13" si="3">IF(D10="","",IF(E10="",0,E10/D10))</f>
        <v>0</v>
      </c>
      <c r="G10" s="114" t="str">
        <f t="shared" ref="G10:G13" si="4">IF($F$5=0,"",IF(D10="","",IF(E10="","",E10/$F$5)))</f>
        <v/>
      </c>
      <c r="H10" s="113">
        <f>IF(COUNTA(Enero!H10,Febrero!H10,Marzo!H10,Abril!H10,Mayo!H10,Junio!H10,Julio!H10,Agosto!H10,Septiembre!H10,Octubre!H10,Noviembre!H10,Diciembre!H10)=0,"",COUNTA(Enero!H10,Febrero!H10,Marzo!H10,Abril!H10,Mayo!H10,Junio!H10,Julio!H10,Agosto!H10,Septiembre!H10,Octubre!H10,Noviembre!H10,Diciembre!H10))</f>
        <v>1</v>
      </c>
      <c r="I10" s="113" t="str">
        <f>IF(COUNTA(Enero!I10,Febrero!I10,Marzo!I10,Abril!I10,Mayo!I10,Junio!I10,Julio!I10,Agosto!I10,Septiembre!I10,Octubre!I10,Noviembre!I10,Diciembre!I10)=0,"",COUNTA(Enero!I10,Febrero!I10,Marzo!I10,Abril!I10,Mayo!I10,Junio!I10,Julio!I10,Agosto!I10,Septiembre!I10,Octubre!I10,Noviembre!I10,Diciembre!I10))</f>
        <v/>
      </c>
      <c r="J10" s="113" t="str">
        <f>IF(COUNTA(Enero!J10,Febrero!J10,Marzo!J10,Abril!J10,Mayo!J10,Junio!J10,Julio!J10,Agosto!J10,Septiembre!J10,Octubre!J10,Noviembre!J10,Diciembre!J10)=0,"",COUNTA(Enero!J10,Febrero!J10,Marzo!J10,Abril!J10,Mayo!J10,Junio!J10,Julio!J10,Agosto!J10,Septiembre!J10,Octubre!J10,Noviembre!J10,Diciembre!J10))</f>
        <v/>
      </c>
      <c r="K10" s="113" t="str">
        <f>IF(COUNTA(Enero!K10,Febrero!K10,Marzo!K10,Abril!K10,Mayo!K10,Junio!K10,Julio!K10,Agosto!K10,Septiembre!K10,Octubre!K10,Noviembre!K10,Diciembre!K10)=0,"",COUNTA(Enero!K10,Febrero!K10,Marzo!K10,Abril!K10,Mayo!K10,Junio!K10,Julio!K10,Agosto!K10,Septiembre!K10,Octubre!K10,Noviembre!K10,Diciembre!K10))</f>
        <v/>
      </c>
      <c r="L10" s="113" t="str">
        <f>IF(COUNTA(Enero!L10,Febrero!L10,Marzo!L10,Abril!L10,Mayo!L10,Junio!L10,Julio!L10,Agosto!L10,Septiembre!L10,Octubre!L10,Noviembre!L10,Diciembre!L10)=0,"",COUNTA(Enero!L10,Febrero!L10,Marzo!L10,Abril!L10,Mayo!L10,Junio!L10,Julio!L10,Agosto!L10,Septiembre!L10,Octubre!L10,Noviembre!L10,Diciembre!L10))</f>
        <v/>
      </c>
      <c r="M10" s="113" t="str">
        <f>IF(COUNTA(Enero!M10,Febrero!M10,Marzo!M10,Abril!M10,Mayo!M10,Junio!M10,Julio!M10,Agosto!M10,Septiembre!M10,Octubre!M10,Noviembre!M10,Diciembre!M10)=0,"",COUNTA(Enero!M10,Febrero!M10,Marzo!M10,Abril!M10,Mayo!M10,Junio!M10,Julio!M10,Agosto!M10,Septiembre!M10,Octubre!M10,Noviembre!M10,Diciembre!M10))</f>
        <v/>
      </c>
      <c r="N10" s="113" t="str">
        <f>IF(COUNTA(Enero!N10,Febrero!N10,Marzo!N10,Abril!N10,Mayo!N10,Junio!N10,Julio!N10,Agosto!N10,Septiembre!N10,Octubre!N10,Noviembre!N10,Diciembre!N10)=0,"",COUNTA(Enero!N10,Febrero!N10,Marzo!N10,Abril!N10,Mayo!N10,Junio!N10,Julio!N10,Agosto!N10,Septiembre!N10,Octubre!N10,Noviembre!N10,Diciembre!N10))</f>
        <v/>
      </c>
      <c r="O10" s="52"/>
      <c r="Q10" s="154" t="str">
        <f>IF(Enero!$E10&gt;0,"Si","")</f>
        <v/>
      </c>
      <c r="R10" s="151" t="str">
        <f>IF(Febrero!E10&gt;0,"Si","")</f>
        <v/>
      </c>
      <c r="S10" s="151" t="str">
        <f>IF(Marzo!E10&gt;0,"Si","")</f>
        <v/>
      </c>
      <c r="T10" s="151" t="str">
        <f>IF(Abril!E10&gt;0,"Si","")</f>
        <v/>
      </c>
      <c r="U10" s="151" t="str">
        <f>IF(Mayo!E10&gt;0,"Si","")</f>
        <v/>
      </c>
      <c r="V10" s="151" t="str">
        <f>IF(Junio!E10&gt;0,"Si","")</f>
        <v/>
      </c>
      <c r="W10" s="151" t="str">
        <f>IF(Julio!E10&gt;0,"Si","")</f>
        <v/>
      </c>
      <c r="X10" s="151" t="str">
        <f>IF(Agosto!E10&gt;0,"Si","")</f>
        <v/>
      </c>
      <c r="Y10" s="151" t="str">
        <f>IF(Septiembre!E10&gt;0,"Si","")</f>
        <v/>
      </c>
      <c r="Z10" s="151" t="str">
        <f>IF(Octubre!E10&gt;0,"Si","")</f>
        <v/>
      </c>
      <c r="AA10" s="151" t="str">
        <f>IF(Noviembre!E10&gt;0,"Si","")</f>
        <v/>
      </c>
      <c r="AB10" s="152" t="str">
        <f>IF(Diciembre!E10&gt;0,"Si","")</f>
        <v/>
      </c>
      <c r="AC10" s="153">
        <f t="shared" si="1"/>
        <v>1</v>
      </c>
      <c r="AE10" s="154" t="str">
        <f>IF(Enero!$D10&gt;0,"Si","")</f>
        <v>Si</v>
      </c>
      <c r="AF10" s="155" t="str">
        <f>IF(Febrero!$D10&gt;0,"Si","")</f>
        <v/>
      </c>
      <c r="AG10" s="155" t="str">
        <f>IF(Marzo!$D10&gt;0,"Si","")</f>
        <v/>
      </c>
      <c r="AH10" s="155" t="str">
        <f>IF(Abril!$D10&gt;0,"Si","")</f>
        <v/>
      </c>
      <c r="AI10" s="155" t="str">
        <f>IF(Mayo!$D10&gt;0,"Si","")</f>
        <v/>
      </c>
      <c r="AJ10" s="155" t="str">
        <f>IF(Junio!$D10&gt;0,"Si","")</f>
        <v/>
      </c>
      <c r="AK10" s="155" t="str">
        <f>IF(Julio!$D10&gt;0,"Si","")</f>
        <v/>
      </c>
      <c r="AL10" s="155" t="str">
        <f>IF(Agosto!$D10&gt;0,"Si","")</f>
        <v/>
      </c>
      <c r="AM10" s="155" t="str">
        <f>IF(Septiembre!$D10&gt;0,"Si","")</f>
        <v/>
      </c>
      <c r="AN10" s="155" t="str">
        <f>IF(Octubre!$D10&gt;0,"Si","")</f>
        <v/>
      </c>
      <c r="AO10" s="155" t="str">
        <f>IF(Noviembre!$D10&gt;0,"Si","")</f>
        <v/>
      </c>
      <c r="AP10" s="156" t="str">
        <f>IF(Diciembre!$D10&gt;0,"Si","")</f>
        <v/>
      </c>
      <c r="AQ10">
        <f t="shared" si="2"/>
        <v>1</v>
      </c>
      <c r="AS10" s="154" t="str">
        <f>IF(Enero!$E10&gt;0,Enero!$E10,IF(Enero!$G10&gt;0,0,""))</f>
        <v/>
      </c>
      <c r="AT10" s="155" t="str">
        <f>IF(Febrero!$E10&gt;0,Febrero!$E10,IF(Febrero!$G10&gt;0,0,""))</f>
        <v/>
      </c>
      <c r="AU10" s="155" t="str">
        <f>IF(Marzo!$E10&gt;0,Marzo!$E10,IF(Marzo!$G10&gt;0,0,""))</f>
        <v/>
      </c>
      <c r="AV10" s="155" t="str">
        <f>IF(Abril!$E10&gt;0,Abril!$E10,IF(Abril!$G10&gt;0,0,""))</f>
        <v/>
      </c>
      <c r="AW10" s="155" t="str">
        <f>IF(Mayo!$E10&gt;0,Mayo!$E10,IF(Mayo!$G10&gt;0,0,""))</f>
        <v/>
      </c>
      <c r="AX10" s="155" t="str">
        <f>IF(Junio!$E10&gt;0,Junio!$E10,IF(Junio!$G10&gt;0,0,""))</f>
        <v/>
      </c>
      <c r="AY10" s="155" t="str">
        <f>IF(Julio!$E10&gt;0,Julio!$E10,IF(Julio!$G10&gt;0,0,""))</f>
        <v/>
      </c>
      <c r="AZ10" s="155" t="str">
        <f>IF(Agosto!$E10&gt;0,Agosto!$E10,IF(Agosto!$G10&gt;0,0,""))</f>
        <v/>
      </c>
      <c r="BA10" s="155" t="str">
        <f>IF(Septiembre!$E10&gt;0,Septiembre!$E10,IF(Septiembre!$G10&gt;0,0,""))</f>
        <v/>
      </c>
      <c r="BB10" s="155" t="str">
        <f>IF(Octubre!$E10&gt;0,Octubre!$E10,IF(Octubre!$G10&gt;0,0,""))</f>
        <v/>
      </c>
      <c r="BC10" s="155" t="str">
        <f>IF(Noviembre!$E10&gt;0,Noviembre!$E10,IF(Noviembre!$G10&gt;0,0,""))</f>
        <v/>
      </c>
      <c r="BD10" s="156" t="str">
        <f>IF(Diciembre!$E10&gt;0,Diciembre!$E10,IF(Diciembre!$G10&gt;0,0,""))</f>
        <v/>
      </c>
    </row>
    <row r="11" spans="1:914" s="3" customFormat="1" ht="14.45" customHeight="1" x14ac:dyDescent="0.25">
      <c r="A11" s="26">
        <v>4</v>
      </c>
      <c r="B11" s="165" t="s">
        <v>94</v>
      </c>
      <c r="C11" s="21">
        <v>231</v>
      </c>
      <c r="D11" s="113">
        <f>IF(COUNT(Enero!P11,Febrero!P11,Marzo!P11,Abril!P11,Mayo!P11,Junio!P11,Julio!P11,Agosto!P11,Septiembre!P11,Octubre!P11,Noviembre!P11,Diciembre!P11)=0,"",COUNT(Enero!P11,Febrero!P11,Marzo!P11,Abril!P11,Mayo!P11,Junio!P11,Julio!P11,Agosto!P11,Septiembre!P11,Octubre!P11,Noviembre!P11,Diciembre!P11))</f>
        <v>1</v>
      </c>
      <c r="E11" s="113" t="str">
        <f>IF(COUNT(Enero!E11,Febrero!E11,Marzo!E11,Abril!E11,Mayo!E11,Junio!E11,Julio!E11,Agosto!E11,Septiembre!E11,Octubre!E11,Noviembre!E11,Diciembre!E11)=0,"",COUNT(Enero!E11,Febrero!E11,Marzo!E11,Abril!E11,Mayo!E11,Junio!E11,Julio!E11,Agosto!E11,Septiembre!E11,Octubre!E11,Noviembre!E11,Diciembre!E11))</f>
        <v/>
      </c>
      <c r="F11" s="114">
        <f t="shared" si="3"/>
        <v>0</v>
      </c>
      <c r="G11" s="114" t="str">
        <f t="shared" si="4"/>
        <v/>
      </c>
      <c r="H11" s="113" t="str">
        <f>IF(COUNTA(Enero!H11,Febrero!H11,Marzo!H11,Abril!H11,Mayo!H11,Junio!H11,Julio!H11,Agosto!H11,Septiembre!H11,Octubre!H11,Noviembre!H11,Diciembre!H11)=0,"",COUNTA(Enero!H11,Febrero!H11,Marzo!H11,Abril!H11,Mayo!H11,Junio!H11,Julio!H11,Agosto!H11,Septiembre!H11,Octubre!H11,Noviembre!H11,Diciembre!H11))</f>
        <v/>
      </c>
      <c r="I11" s="113" t="str">
        <f>IF(COUNTA(Enero!I11,Febrero!I11,Marzo!I11,Abril!I11,Mayo!I11,Junio!I11,Julio!I11,Agosto!I11,Septiembre!I11,Octubre!I11,Noviembre!I11,Diciembre!I11)=0,"",COUNTA(Enero!I11,Febrero!I11,Marzo!I11,Abril!I11,Mayo!I11,Junio!I11,Julio!I11,Agosto!I11,Septiembre!I11,Octubre!I11,Noviembre!I11,Diciembre!I11))</f>
        <v/>
      </c>
      <c r="J11" s="113" t="str">
        <f>IF(COUNTA(Enero!J11,Febrero!J11,Marzo!J11,Abril!J11,Mayo!J11,Junio!J11,Julio!J11,Agosto!J11,Septiembre!J11,Octubre!J11,Noviembre!J11,Diciembre!J11)=0,"",COUNTA(Enero!J11,Febrero!J11,Marzo!J11,Abril!J11,Mayo!J11,Junio!J11,Julio!J11,Agosto!J11,Septiembre!J11,Octubre!J11,Noviembre!J11,Diciembre!J11))</f>
        <v/>
      </c>
      <c r="K11" s="113" t="str">
        <f>IF(COUNTA(Enero!K11,Febrero!K11,Marzo!K11,Abril!K11,Mayo!K11,Junio!K11,Julio!K11,Agosto!K11,Septiembre!K11,Octubre!K11,Noviembre!K11,Diciembre!K11)=0,"",COUNTA(Enero!K11,Febrero!K11,Marzo!K11,Abril!K11,Mayo!K11,Junio!K11,Julio!K11,Agosto!K11,Septiembre!K11,Octubre!K11,Noviembre!K11,Diciembre!K11))</f>
        <v/>
      </c>
      <c r="L11" s="113" t="str">
        <f>IF(COUNTA(Enero!L11,Febrero!L11,Marzo!L11,Abril!L11,Mayo!L11,Junio!L11,Julio!L11,Agosto!L11,Septiembre!L11,Octubre!L11,Noviembre!L11,Diciembre!L11)=0,"",COUNTA(Enero!L11,Febrero!L11,Marzo!L11,Abril!L11,Mayo!L11,Junio!L11,Julio!L11,Agosto!L11,Septiembre!L11,Octubre!L11,Noviembre!L11,Diciembre!L11))</f>
        <v/>
      </c>
      <c r="M11" s="113" t="str">
        <f>IF(COUNTA(Enero!M11,Febrero!M11,Marzo!M11,Abril!M11,Mayo!M11,Junio!M11,Julio!M11,Agosto!M11,Septiembre!M11,Octubre!M11,Noviembre!M11,Diciembre!M11)=0,"",COUNTA(Enero!M11,Febrero!M11,Marzo!M11,Abril!M11,Mayo!M11,Junio!M11,Julio!M11,Agosto!M11,Septiembre!M11,Octubre!M11,Noviembre!M11,Diciembre!M11))</f>
        <v/>
      </c>
      <c r="N11" s="113">
        <f>IF(COUNTA(Enero!N11,Febrero!N11,Marzo!N11,Abril!N11,Mayo!N11,Junio!N11,Julio!N11,Agosto!N11,Septiembre!N11,Octubre!N11,Noviembre!N11,Diciembre!N11)=0,"",COUNTA(Enero!N11,Febrero!N11,Marzo!N11,Abril!N11,Mayo!N11,Junio!N11,Julio!N11,Agosto!N11,Septiembre!N11,Octubre!N11,Noviembre!N11,Diciembre!N11))</f>
        <v>1</v>
      </c>
      <c r="O11" s="52"/>
      <c r="P11" s="14"/>
      <c r="Q11" s="154" t="str">
        <f>IF(Enero!$E11&gt;0,"Si","")</f>
        <v/>
      </c>
      <c r="R11" s="151" t="str">
        <f>IF(Febrero!E11&gt;0,"Si","")</f>
        <v/>
      </c>
      <c r="S11" s="151" t="str">
        <f>IF(Marzo!E11&gt;0,"Si","")</f>
        <v/>
      </c>
      <c r="T11" s="151" t="str">
        <f>IF(Abril!E11&gt;0,"Si","")</f>
        <v/>
      </c>
      <c r="U11" s="151" t="str">
        <f>IF(Mayo!E11&gt;0,"Si","")</f>
        <v/>
      </c>
      <c r="V11" s="151" t="str">
        <f>IF(Junio!E11&gt;0,"Si","")</f>
        <v/>
      </c>
      <c r="W11" s="151" t="str">
        <f>IF(Julio!E11&gt;0,"Si","")</f>
        <v/>
      </c>
      <c r="X11" s="151" t="str">
        <f>IF(Agosto!E11&gt;0,"Si","")</f>
        <v/>
      </c>
      <c r="Y11" s="151" t="str">
        <f>IF(Septiembre!E11&gt;0,"Si","")</f>
        <v/>
      </c>
      <c r="Z11" s="151" t="str">
        <f>IF(Octubre!E11&gt;0,"Si","")</f>
        <v/>
      </c>
      <c r="AA11" s="151" t="str">
        <f>IF(Noviembre!E11&gt;0,"Si","")</f>
        <v/>
      </c>
      <c r="AB11" s="152" t="str">
        <f>IF(Diciembre!E11&gt;0,"Si","")</f>
        <v/>
      </c>
      <c r="AC11" s="153">
        <f t="shared" si="1"/>
        <v>1</v>
      </c>
      <c r="AD11"/>
      <c r="AE11" s="154" t="str">
        <f>IF(Enero!$D11&gt;0,"Si","")</f>
        <v>Si</v>
      </c>
      <c r="AF11" s="155" t="str">
        <f>IF(Febrero!$D11&gt;0,"Si","")</f>
        <v/>
      </c>
      <c r="AG11" s="155" t="str">
        <f>IF(Marzo!$D11&gt;0,"Si","")</f>
        <v/>
      </c>
      <c r="AH11" s="155" t="str">
        <f>IF(Abril!$D11&gt;0,"Si","")</f>
        <v/>
      </c>
      <c r="AI11" s="155" t="str">
        <f>IF(Mayo!$D11&gt;0,"Si","")</f>
        <v/>
      </c>
      <c r="AJ11" s="155" t="str">
        <f>IF(Junio!$D11&gt;0,"Si","")</f>
        <v/>
      </c>
      <c r="AK11" s="155" t="str">
        <f>IF(Julio!$D11&gt;0,"Si","")</f>
        <v/>
      </c>
      <c r="AL11" s="155" t="str">
        <f>IF(Agosto!$D11&gt;0,"Si","")</f>
        <v/>
      </c>
      <c r="AM11" s="155" t="str">
        <f>IF(Septiembre!$D11&gt;0,"Si","")</f>
        <v/>
      </c>
      <c r="AN11" s="155" t="str">
        <f>IF(Octubre!$D11&gt;0,"Si","")</f>
        <v/>
      </c>
      <c r="AO11" s="155" t="str">
        <f>IF(Noviembre!$D11&gt;0,"Si","")</f>
        <v/>
      </c>
      <c r="AP11" s="156" t="str">
        <f>IF(Diciembre!$D11&gt;0,"Si","")</f>
        <v/>
      </c>
      <c r="AQ11">
        <f t="shared" si="2"/>
        <v>1</v>
      </c>
      <c r="AR11" s="14"/>
      <c r="AS11" s="154" t="str">
        <f>IF(Enero!$E11&gt;0,Enero!$E11,IF(Enero!$G11&gt;0,0,""))</f>
        <v/>
      </c>
      <c r="AT11" s="155" t="str">
        <f>IF(Febrero!$E11&gt;0,Febrero!$E11,IF(Febrero!$G11&gt;0,0,""))</f>
        <v/>
      </c>
      <c r="AU11" s="155" t="str">
        <f>IF(Marzo!$E11&gt;0,Marzo!$E11,IF(Marzo!$G11&gt;0,0,""))</f>
        <v/>
      </c>
      <c r="AV11" s="155" t="str">
        <f>IF(Abril!$E11&gt;0,Abril!$E11,IF(Abril!$G11&gt;0,0,""))</f>
        <v/>
      </c>
      <c r="AW11" s="155" t="str">
        <f>IF(Mayo!$E11&gt;0,Mayo!$E11,IF(Mayo!$G11&gt;0,0,""))</f>
        <v/>
      </c>
      <c r="AX11" s="155" t="str">
        <f>IF(Junio!$E11&gt;0,Junio!$E11,IF(Junio!$G11&gt;0,0,""))</f>
        <v/>
      </c>
      <c r="AY11" s="155" t="str">
        <f>IF(Julio!$E11&gt;0,Julio!$E11,IF(Julio!$G11&gt;0,0,""))</f>
        <v/>
      </c>
      <c r="AZ11" s="155" t="str">
        <f>IF(Agosto!$E11&gt;0,Agosto!$E11,IF(Agosto!$G11&gt;0,0,""))</f>
        <v/>
      </c>
      <c r="BA11" s="155" t="str">
        <f>IF(Septiembre!$E11&gt;0,Septiembre!$E11,IF(Septiembre!$G11&gt;0,0,""))</f>
        <v/>
      </c>
      <c r="BB11" s="155" t="str">
        <f>IF(Octubre!$E11&gt;0,Octubre!$E11,IF(Octubre!$G11&gt;0,0,""))</f>
        <v/>
      </c>
      <c r="BC11" s="155" t="str">
        <f>IF(Noviembre!$E11&gt;0,Noviembre!$E11,IF(Noviembre!$G11&gt;0,0,""))</f>
        <v/>
      </c>
      <c r="BD11" s="156" t="str">
        <f>IF(Diciembre!$E11&gt;0,Diciembre!$E11,IF(Diciembre!$G11&gt;0,0,""))</f>
        <v/>
      </c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  <c r="DE11" s="14"/>
      <c r="DF11" s="14"/>
      <c r="DG11" s="14"/>
      <c r="DH11" s="14"/>
      <c r="DI11" s="14"/>
      <c r="DJ11" s="14"/>
      <c r="DK11" s="14"/>
      <c r="DL11" s="14"/>
      <c r="DM11" s="14"/>
      <c r="DN11" s="14"/>
      <c r="DO11" s="14"/>
      <c r="DP11" s="14"/>
      <c r="DQ11" s="14"/>
      <c r="DR11" s="14"/>
      <c r="DS11" s="14"/>
      <c r="DT11" s="14"/>
      <c r="DU11" s="14"/>
      <c r="DV11" s="14"/>
      <c r="DW11" s="14"/>
      <c r="DX11" s="14"/>
      <c r="DY11" s="14"/>
      <c r="DZ11" s="14"/>
      <c r="EA11" s="14"/>
      <c r="EB11" s="14"/>
      <c r="EC11" s="14"/>
      <c r="ED11" s="14"/>
      <c r="EE11" s="14"/>
      <c r="EF11" s="14"/>
      <c r="EG11" s="14"/>
      <c r="EH11" s="14"/>
      <c r="EI11" s="14"/>
      <c r="EJ11" s="14"/>
      <c r="EK11" s="14"/>
      <c r="EL11" s="14"/>
      <c r="EM11" s="14"/>
      <c r="EN11" s="14"/>
      <c r="EO11" s="14"/>
      <c r="EP11" s="14"/>
      <c r="EQ11" s="14"/>
      <c r="ER11" s="14"/>
      <c r="ES11" s="14"/>
      <c r="ET11" s="14"/>
      <c r="EU11" s="14"/>
      <c r="EV11" s="14"/>
      <c r="EW11" s="14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4"/>
      <c r="GQ11" s="14"/>
      <c r="GR11" s="14"/>
      <c r="GS11" s="14"/>
      <c r="GT11" s="14"/>
      <c r="GU11" s="14"/>
      <c r="GV11" s="14"/>
      <c r="GW11" s="14"/>
      <c r="GX11" s="14"/>
      <c r="GY11" s="14"/>
      <c r="GZ11" s="14"/>
      <c r="HA11" s="14"/>
      <c r="HB11" s="14"/>
      <c r="HC11" s="14"/>
      <c r="HD11" s="14"/>
      <c r="HE11" s="14"/>
      <c r="HF11" s="14"/>
      <c r="HG11" s="14"/>
      <c r="HH11" s="14"/>
      <c r="HI11" s="14"/>
      <c r="HJ11" s="14"/>
      <c r="HK11" s="14"/>
      <c r="HL11" s="14"/>
      <c r="HM11" s="14"/>
      <c r="HN11" s="14"/>
      <c r="HO11" s="14"/>
      <c r="HP11" s="14"/>
      <c r="HQ11" s="14"/>
      <c r="HR11" s="14"/>
      <c r="HS11" s="14"/>
      <c r="HT11" s="14"/>
      <c r="HU11" s="14"/>
      <c r="HV11" s="14"/>
      <c r="HW11" s="14"/>
      <c r="HX11" s="14"/>
      <c r="HY11" s="14"/>
      <c r="HZ11" s="14"/>
      <c r="IA11" s="14"/>
      <c r="IB11" s="14"/>
      <c r="IC11" s="14"/>
      <c r="ID11" s="14"/>
      <c r="IE11" s="14"/>
      <c r="IF11" s="14"/>
      <c r="IG11" s="14"/>
      <c r="IH11" s="14"/>
      <c r="II11" s="14"/>
      <c r="IJ11" s="14"/>
      <c r="IK11" s="14"/>
      <c r="IL11" s="14"/>
      <c r="IM11" s="14"/>
      <c r="IN11" s="14"/>
      <c r="IO11" s="14"/>
      <c r="IP11" s="14"/>
      <c r="IQ11" s="14"/>
      <c r="IR11" s="14"/>
      <c r="IS11" s="14"/>
      <c r="IT11" s="14"/>
      <c r="IU11" s="14"/>
      <c r="IV11" s="14"/>
      <c r="IW11" s="14"/>
      <c r="IX11" s="14"/>
      <c r="IY11" s="14"/>
      <c r="IZ11" s="14"/>
      <c r="JA11" s="14"/>
      <c r="JB11" s="14"/>
      <c r="JC11" s="14"/>
      <c r="JD11" s="14"/>
      <c r="JE11" s="14"/>
      <c r="JF11" s="14"/>
      <c r="JG11" s="14"/>
      <c r="JH11" s="14"/>
      <c r="JI11" s="14"/>
      <c r="JJ11" s="14"/>
      <c r="JK11" s="14"/>
      <c r="JL11" s="14"/>
      <c r="JM11" s="14"/>
      <c r="JN11" s="14"/>
      <c r="JO11" s="14"/>
      <c r="JP11" s="14"/>
      <c r="JQ11" s="14"/>
      <c r="JR11" s="14"/>
      <c r="JS11" s="14"/>
      <c r="JT11" s="14"/>
      <c r="JU11" s="14"/>
      <c r="JV11" s="14"/>
      <c r="JW11" s="14"/>
      <c r="JX11" s="14"/>
      <c r="JY11" s="14"/>
      <c r="JZ11" s="14"/>
      <c r="KA11" s="14"/>
      <c r="KB11" s="14"/>
      <c r="KC11" s="14"/>
      <c r="KD11" s="14"/>
      <c r="KE11" s="14"/>
      <c r="KF11" s="14"/>
      <c r="KG11" s="14"/>
      <c r="KH11" s="14"/>
      <c r="KI11" s="14"/>
      <c r="KJ11" s="14"/>
      <c r="KK11" s="14"/>
      <c r="KL11" s="14"/>
      <c r="KM11" s="14"/>
      <c r="KN11" s="14"/>
      <c r="KO11" s="14"/>
      <c r="KP11" s="14"/>
      <c r="KQ11" s="14"/>
      <c r="KR11" s="14"/>
      <c r="KS11" s="14"/>
      <c r="KT11" s="14"/>
      <c r="KU11" s="14"/>
      <c r="KV11" s="14"/>
      <c r="KW11" s="14"/>
      <c r="KX11" s="14"/>
      <c r="KY11" s="14"/>
      <c r="KZ11" s="14"/>
      <c r="LA11" s="14"/>
      <c r="LB11" s="14"/>
      <c r="LC11" s="14"/>
      <c r="LD11" s="14"/>
      <c r="LE11" s="14"/>
      <c r="LF11" s="14"/>
      <c r="LG11" s="14"/>
      <c r="LH11" s="14"/>
      <c r="LI11" s="14"/>
      <c r="LJ11" s="14"/>
      <c r="LK11" s="14"/>
      <c r="LL11" s="14"/>
      <c r="LM11" s="14"/>
      <c r="LN11" s="14"/>
      <c r="LO11" s="14"/>
      <c r="LP11" s="14"/>
      <c r="LQ11" s="14"/>
      <c r="LR11" s="14"/>
      <c r="LS11" s="14"/>
      <c r="LT11" s="14"/>
      <c r="LU11" s="14"/>
      <c r="LV11" s="14"/>
      <c r="LW11" s="14"/>
      <c r="LX11" s="14"/>
      <c r="LY11" s="14"/>
      <c r="LZ11" s="14"/>
      <c r="MA11" s="14"/>
      <c r="MB11" s="14"/>
      <c r="MC11" s="14"/>
      <c r="MD11" s="14"/>
      <c r="ME11" s="14"/>
      <c r="MF11" s="14"/>
      <c r="MG11" s="14"/>
      <c r="MH11" s="14"/>
      <c r="MI11" s="14"/>
      <c r="MJ11" s="14"/>
      <c r="MK11" s="14"/>
      <c r="ML11" s="14"/>
      <c r="MM11" s="14"/>
      <c r="MN11" s="14"/>
      <c r="MO11" s="14"/>
      <c r="MP11" s="14"/>
      <c r="MQ11" s="14"/>
      <c r="MR11" s="14"/>
      <c r="MS11" s="14"/>
      <c r="MT11" s="14"/>
      <c r="MU11" s="14"/>
      <c r="MV11" s="14"/>
      <c r="MW11" s="14"/>
      <c r="MX11" s="14"/>
      <c r="MY11" s="14"/>
      <c r="MZ11" s="14"/>
      <c r="NA11" s="14"/>
      <c r="NB11" s="14"/>
      <c r="NC11" s="14"/>
      <c r="ND11" s="14"/>
      <c r="NE11" s="14"/>
      <c r="NF11" s="14"/>
      <c r="NG11" s="14"/>
      <c r="NH11" s="14"/>
      <c r="NI11" s="14"/>
      <c r="NJ11" s="14"/>
      <c r="NK11" s="14"/>
      <c r="NL11" s="14"/>
      <c r="NM11" s="14"/>
      <c r="NN11" s="14"/>
      <c r="NO11" s="14"/>
      <c r="NP11" s="14"/>
      <c r="NQ11" s="14"/>
      <c r="NR11" s="14"/>
      <c r="NS11" s="14"/>
      <c r="NT11" s="14"/>
      <c r="NU11" s="14"/>
      <c r="NV11" s="14"/>
      <c r="NW11" s="14"/>
      <c r="NX11" s="14"/>
      <c r="NY11" s="14"/>
      <c r="NZ11" s="14"/>
      <c r="OA11" s="14"/>
      <c r="OB11" s="14"/>
      <c r="OC11" s="14"/>
      <c r="OD11" s="14"/>
      <c r="OE11" s="14"/>
      <c r="OF11" s="14"/>
      <c r="OG11" s="14"/>
      <c r="OH11" s="14"/>
      <c r="OI11" s="14"/>
      <c r="OJ11" s="14"/>
      <c r="OK11" s="14"/>
      <c r="OL11" s="14"/>
      <c r="OM11" s="14"/>
      <c r="ON11" s="14"/>
      <c r="OO11" s="14"/>
      <c r="OP11" s="14"/>
      <c r="OQ11" s="14"/>
      <c r="OR11" s="14"/>
      <c r="OS11" s="14"/>
      <c r="OT11" s="14"/>
      <c r="OU11" s="14"/>
      <c r="OV11" s="14"/>
      <c r="OW11" s="14"/>
      <c r="OX11" s="14"/>
      <c r="OY11" s="14"/>
      <c r="OZ11" s="14"/>
      <c r="PA11" s="14"/>
      <c r="PB11" s="14"/>
      <c r="PC11" s="14"/>
      <c r="PD11" s="14"/>
      <c r="PE11" s="14"/>
      <c r="PF11" s="14"/>
      <c r="PG11" s="14"/>
      <c r="PH11" s="14"/>
      <c r="PI11" s="14"/>
      <c r="PJ11" s="14"/>
      <c r="PK11" s="14"/>
      <c r="PL11" s="14"/>
      <c r="PM11" s="14"/>
      <c r="PN11" s="14"/>
      <c r="PO11" s="14"/>
      <c r="PP11" s="14"/>
      <c r="PQ11" s="14"/>
      <c r="PR11" s="14"/>
      <c r="PS11" s="14"/>
      <c r="PT11" s="14"/>
      <c r="PU11" s="14"/>
      <c r="PV11" s="14"/>
      <c r="PW11" s="14"/>
      <c r="PX11" s="14"/>
      <c r="PY11" s="14"/>
      <c r="PZ11" s="14"/>
      <c r="QA11" s="14"/>
      <c r="QB11" s="14"/>
      <c r="QC11" s="14"/>
      <c r="QD11" s="14"/>
      <c r="QE11" s="14"/>
      <c r="QF11" s="14"/>
      <c r="QG11" s="14"/>
      <c r="QH11" s="14"/>
      <c r="QI11" s="14"/>
      <c r="QJ11" s="14"/>
      <c r="QK11" s="14"/>
      <c r="QL11" s="14"/>
      <c r="QM11" s="14"/>
      <c r="QN11" s="14"/>
      <c r="QO11" s="14"/>
      <c r="QP11" s="14"/>
      <c r="QQ11" s="14"/>
      <c r="QR11" s="14"/>
      <c r="QS11" s="14"/>
      <c r="QT11" s="14"/>
      <c r="QU11" s="14"/>
      <c r="QV11" s="14"/>
      <c r="QW11" s="14"/>
      <c r="QX11" s="14"/>
      <c r="QY11" s="14"/>
      <c r="QZ11" s="14"/>
      <c r="RA11" s="14"/>
      <c r="RB11" s="14"/>
      <c r="RC11" s="14"/>
      <c r="RD11" s="14"/>
      <c r="RE11" s="14"/>
      <c r="RF11" s="14"/>
      <c r="RG11" s="14"/>
      <c r="RH11" s="14"/>
      <c r="RI11" s="14"/>
      <c r="RJ11" s="14"/>
      <c r="RK11" s="14"/>
      <c r="RL11" s="14"/>
      <c r="RM11" s="14"/>
      <c r="RN11" s="14"/>
      <c r="RO11" s="14"/>
      <c r="RP11" s="14"/>
      <c r="RQ11" s="14"/>
      <c r="RR11" s="14"/>
      <c r="RS11" s="14"/>
      <c r="RT11" s="14"/>
      <c r="RU11" s="14"/>
      <c r="RV11" s="14"/>
      <c r="RW11" s="14"/>
      <c r="RX11" s="14"/>
      <c r="RY11" s="14"/>
      <c r="RZ11" s="14"/>
      <c r="SA11" s="14"/>
      <c r="SB11" s="14"/>
      <c r="SC11" s="14"/>
      <c r="SD11" s="14"/>
      <c r="SE11" s="14"/>
      <c r="SF11" s="14"/>
      <c r="SG11" s="14"/>
      <c r="SH11" s="14"/>
      <c r="SI11" s="14"/>
      <c r="SJ11" s="14"/>
      <c r="SK11" s="14"/>
      <c r="SL11" s="14"/>
      <c r="SM11" s="14"/>
      <c r="SN11" s="14"/>
      <c r="SO11" s="14"/>
      <c r="SP11" s="14"/>
      <c r="SQ11" s="14"/>
      <c r="SR11" s="14"/>
      <c r="SS11" s="14"/>
      <c r="ST11" s="14"/>
      <c r="SU11" s="14"/>
      <c r="SV11" s="14"/>
      <c r="SW11" s="14"/>
      <c r="SX11" s="14"/>
      <c r="SY11" s="14"/>
      <c r="SZ11" s="14"/>
      <c r="TA11" s="14"/>
      <c r="TB11" s="14"/>
      <c r="TC11" s="14"/>
      <c r="TD11" s="14"/>
      <c r="TE11" s="14"/>
      <c r="TF11" s="14"/>
      <c r="TG11" s="14"/>
      <c r="TH11" s="14"/>
      <c r="TI11" s="14"/>
      <c r="TJ11" s="14"/>
      <c r="TK11" s="14"/>
      <c r="TL11" s="14"/>
      <c r="TM11" s="14"/>
      <c r="TN11" s="14"/>
      <c r="TO11" s="14"/>
      <c r="TP11" s="14"/>
      <c r="TQ11" s="14"/>
      <c r="TR11" s="14"/>
      <c r="TS11" s="14"/>
      <c r="TT11" s="14"/>
      <c r="TU11" s="14"/>
      <c r="TV11" s="14"/>
      <c r="TW11" s="14"/>
      <c r="TX11" s="14"/>
      <c r="TY11" s="14"/>
      <c r="TZ11" s="14"/>
      <c r="UA11" s="14"/>
      <c r="UB11" s="14"/>
      <c r="UC11" s="14"/>
      <c r="UD11" s="14"/>
      <c r="UE11" s="14"/>
      <c r="UF11" s="14"/>
      <c r="UG11" s="14"/>
      <c r="UH11" s="14"/>
      <c r="UI11" s="14"/>
      <c r="UJ11" s="14"/>
      <c r="UK11" s="14"/>
      <c r="UL11" s="14"/>
      <c r="UM11" s="14"/>
      <c r="UN11" s="14"/>
      <c r="UO11" s="14"/>
      <c r="UP11" s="14"/>
      <c r="UQ11" s="14"/>
      <c r="UR11" s="14"/>
      <c r="US11" s="14"/>
      <c r="UT11" s="14"/>
      <c r="UU11" s="14"/>
      <c r="UV11" s="14"/>
      <c r="UW11" s="14"/>
      <c r="UX11" s="14"/>
      <c r="UY11" s="14"/>
      <c r="UZ11" s="14"/>
      <c r="VA11" s="14"/>
      <c r="VB11" s="14"/>
      <c r="VC11" s="14"/>
      <c r="VD11" s="14"/>
      <c r="VE11" s="14"/>
      <c r="VF11" s="14"/>
      <c r="VG11" s="14"/>
      <c r="VH11" s="14"/>
      <c r="VI11" s="14"/>
      <c r="VJ11" s="14"/>
      <c r="VK11" s="14"/>
      <c r="VL11" s="14"/>
      <c r="VM11" s="14"/>
      <c r="VN11" s="14"/>
      <c r="VO11" s="14"/>
      <c r="VP11" s="14"/>
      <c r="VQ11" s="14"/>
      <c r="VR11" s="14"/>
      <c r="VS11" s="14"/>
      <c r="VT11" s="14"/>
      <c r="VU11" s="14"/>
      <c r="VV11" s="14"/>
      <c r="VW11" s="14"/>
      <c r="VX11" s="14"/>
      <c r="VY11" s="14"/>
      <c r="VZ11" s="14"/>
      <c r="WA11" s="14"/>
      <c r="WB11" s="14"/>
      <c r="WC11" s="14"/>
      <c r="WD11" s="14"/>
      <c r="WE11" s="14"/>
      <c r="WF11" s="14"/>
      <c r="WG11" s="14"/>
      <c r="WH11" s="14"/>
      <c r="WI11" s="14"/>
      <c r="WJ11" s="14"/>
      <c r="WK11" s="14"/>
      <c r="WL11" s="14"/>
      <c r="WM11" s="14"/>
      <c r="WN11" s="14"/>
      <c r="WO11" s="14"/>
      <c r="WP11" s="14"/>
      <c r="WQ11" s="14"/>
      <c r="WR11" s="14"/>
      <c r="WS11" s="14"/>
      <c r="WT11" s="14"/>
      <c r="WU11" s="14"/>
      <c r="WV11" s="14"/>
      <c r="WW11" s="14"/>
      <c r="WX11" s="14"/>
      <c r="WY11" s="14"/>
      <c r="WZ11" s="14"/>
      <c r="XA11" s="14"/>
      <c r="XB11" s="14"/>
      <c r="XC11" s="14"/>
      <c r="XD11" s="14"/>
      <c r="XE11" s="14"/>
      <c r="XF11" s="14"/>
      <c r="XG11" s="14"/>
      <c r="XH11" s="14"/>
      <c r="XI11" s="14"/>
      <c r="XJ11" s="14"/>
      <c r="XK11" s="14"/>
      <c r="XL11" s="14"/>
      <c r="XM11" s="14"/>
      <c r="XN11" s="14"/>
      <c r="XO11" s="14"/>
      <c r="XP11" s="14"/>
      <c r="XQ11" s="14"/>
      <c r="XR11" s="14"/>
      <c r="XS11" s="14"/>
      <c r="XT11" s="14"/>
      <c r="XU11" s="14"/>
      <c r="XV11" s="14"/>
      <c r="XW11" s="14"/>
      <c r="XX11" s="14"/>
      <c r="XY11" s="14"/>
      <c r="XZ11" s="14"/>
      <c r="YA11" s="14"/>
      <c r="YB11" s="14"/>
      <c r="YC11" s="14"/>
      <c r="YD11" s="14"/>
      <c r="YE11" s="14"/>
      <c r="YF11" s="14"/>
      <c r="YG11" s="14"/>
      <c r="YH11" s="14"/>
      <c r="YI11" s="14"/>
      <c r="YJ11" s="14"/>
      <c r="YK11" s="14"/>
      <c r="YL11" s="14"/>
      <c r="YM11" s="14"/>
      <c r="YN11" s="14"/>
      <c r="YO11" s="14"/>
      <c r="YP11" s="14"/>
      <c r="YQ11" s="14"/>
      <c r="YR11" s="14"/>
      <c r="YS11" s="14"/>
      <c r="YT11" s="14"/>
      <c r="YU11" s="14"/>
      <c r="YV11" s="14"/>
      <c r="YW11" s="14"/>
      <c r="YX11" s="14"/>
      <c r="YY11" s="14"/>
      <c r="YZ11" s="14"/>
      <c r="ZA11" s="14"/>
      <c r="ZB11" s="14"/>
      <c r="ZC11" s="14"/>
      <c r="ZD11" s="14"/>
      <c r="ZE11" s="14"/>
      <c r="ZF11" s="14"/>
      <c r="ZG11" s="14"/>
      <c r="ZH11" s="14"/>
      <c r="ZI11" s="14"/>
      <c r="ZJ11" s="14"/>
      <c r="ZK11" s="14"/>
      <c r="ZL11" s="14"/>
      <c r="ZM11" s="14"/>
      <c r="ZN11" s="14"/>
      <c r="ZO11" s="14"/>
      <c r="ZP11" s="14"/>
      <c r="ZQ11" s="14"/>
      <c r="ZR11" s="14"/>
      <c r="ZS11" s="14"/>
      <c r="ZT11" s="14"/>
      <c r="ZU11" s="14"/>
      <c r="ZV11" s="14"/>
      <c r="ZW11" s="14"/>
      <c r="ZX11" s="14"/>
      <c r="ZY11" s="14"/>
      <c r="ZZ11" s="14"/>
      <c r="AAA11" s="14"/>
      <c r="AAB11" s="14"/>
      <c r="AAC11" s="14"/>
      <c r="AAD11" s="14"/>
      <c r="AAE11" s="14"/>
      <c r="AAF11" s="14"/>
      <c r="AAG11" s="14"/>
      <c r="AAH11" s="14"/>
      <c r="AAI11" s="14"/>
      <c r="AAJ11" s="14"/>
      <c r="AAK11" s="14"/>
      <c r="AAL11" s="14"/>
      <c r="AAM11" s="14"/>
      <c r="AAN11" s="14"/>
      <c r="AAO11" s="14"/>
      <c r="AAP11" s="14"/>
      <c r="AAQ11" s="14"/>
      <c r="AAR11" s="14"/>
      <c r="AAS11" s="14"/>
      <c r="AAT11" s="14"/>
      <c r="AAU11" s="14"/>
      <c r="AAV11" s="14"/>
      <c r="AAW11" s="14"/>
      <c r="AAX11" s="14"/>
      <c r="AAY11" s="14"/>
      <c r="AAZ11" s="14"/>
      <c r="ABA11" s="14"/>
      <c r="ABB11" s="14"/>
      <c r="ABC11" s="14"/>
      <c r="ABD11" s="14"/>
      <c r="ABE11" s="14"/>
      <c r="ABF11" s="14"/>
      <c r="ABG11" s="14"/>
      <c r="ABH11" s="14"/>
      <c r="ABI11" s="14"/>
      <c r="ABJ11" s="14"/>
      <c r="ABK11" s="14"/>
      <c r="ABL11" s="14"/>
      <c r="ABM11" s="14"/>
      <c r="ABN11" s="14"/>
      <c r="ABO11" s="14"/>
      <c r="ABP11" s="14"/>
      <c r="ABQ11" s="14"/>
      <c r="ABR11" s="14"/>
      <c r="ABS11" s="14"/>
      <c r="ABT11" s="14"/>
      <c r="ABU11" s="14"/>
      <c r="ABV11" s="14"/>
      <c r="ABW11" s="14"/>
      <c r="ABX11" s="14"/>
      <c r="ABY11" s="14"/>
      <c r="ABZ11" s="14"/>
      <c r="ACA11" s="14"/>
      <c r="ACB11" s="14"/>
      <c r="ACC11" s="14"/>
      <c r="ACD11" s="14"/>
      <c r="ACE11" s="14"/>
      <c r="ACF11" s="14"/>
      <c r="ACG11" s="14"/>
      <c r="ACH11" s="14"/>
      <c r="ACI11" s="14"/>
      <c r="ACJ11" s="14"/>
      <c r="ACK11" s="14"/>
      <c r="ACL11" s="14"/>
      <c r="ACM11" s="14"/>
      <c r="ACN11" s="14"/>
      <c r="ACO11" s="14"/>
      <c r="ACP11" s="14"/>
      <c r="ACQ11" s="14"/>
      <c r="ACR11" s="14"/>
      <c r="ACS11" s="14"/>
      <c r="ACT11" s="14"/>
      <c r="ACU11" s="14"/>
      <c r="ACV11" s="14"/>
      <c r="ACW11" s="14"/>
      <c r="ACX11" s="14"/>
      <c r="ACY11" s="14"/>
      <c r="ACZ11" s="14"/>
      <c r="ADA11" s="14"/>
      <c r="ADB11" s="14"/>
      <c r="ADC11" s="14"/>
      <c r="ADD11" s="14"/>
      <c r="ADE11" s="14"/>
      <c r="ADF11" s="14"/>
      <c r="ADG11" s="14"/>
      <c r="ADH11" s="14"/>
      <c r="ADI11" s="14"/>
      <c r="ADJ11" s="14"/>
      <c r="ADK11" s="14"/>
      <c r="ADL11" s="14"/>
      <c r="ADM11" s="14"/>
      <c r="ADN11" s="14"/>
      <c r="ADO11" s="14"/>
      <c r="ADP11" s="14"/>
      <c r="ADQ11" s="14"/>
      <c r="ADR11" s="14"/>
      <c r="ADS11" s="14"/>
      <c r="ADT11" s="14"/>
      <c r="ADU11" s="14"/>
      <c r="ADV11" s="14"/>
      <c r="ADW11" s="14"/>
      <c r="ADX11" s="14"/>
      <c r="ADY11" s="14"/>
      <c r="ADZ11" s="14"/>
      <c r="AEA11" s="14"/>
      <c r="AEB11" s="14"/>
      <c r="AEC11" s="14"/>
      <c r="AED11" s="14"/>
      <c r="AEE11" s="14"/>
      <c r="AEF11" s="14"/>
      <c r="AEG11" s="14"/>
      <c r="AEH11" s="14"/>
      <c r="AEI11" s="14"/>
      <c r="AEJ11" s="14"/>
      <c r="AEK11" s="14"/>
      <c r="AEL11" s="14"/>
      <c r="AEM11" s="14"/>
      <c r="AEN11" s="14"/>
      <c r="AEO11" s="14"/>
      <c r="AEP11" s="14"/>
      <c r="AEQ11" s="14"/>
      <c r="AER11" s="14"/>
      <c r="AES11" s="14"/>
      <c r="AET11" s="14"/>
      <c r="AEU11" s="14"/>
      <c r="AEV11" s="14"/>
      <c r="AEW11" s="14"/>
      <c r="AEX11" s="14"/>
      <c r="AEY11" s="14"/>
      <c r="AEZ11" s="14"/>
      <c r="AFA11" s="14"/>
      <c r="AFB11" s="14"/>
      <c r="AFC11" s="14"/>
      <c r="AFD11" s="14"/>
      <c r="AFE11" s="14"/>
      <c r="AFF11" s="14"/>
      <c r="AFG11" s="14"/>
      <c r="AFH11" s="14"/>
      <c r="AFI11" s="14"/>
      <c r="AFJ11" s="14"/>
      <c r="AFK11" s="14"/>
      <c r="AFL11" s="14"/>
      <c r="AFM11" s="14"/>
      <c r="AFN11" s="14"/>
      <c r="AFO11" s="14"/>
      <c r="AFP11" s="14"/>
      <c r="AFQ11" s="14"/>
      <c r="AFR11" s="14"/>
      <c r="AFS11" s="14"/>
      <c r="AFT11" s="14"/>
      <c r="AFU11" s="14"/>
      <c r="AFV11" s="14"/>
      <c r="AFW11" s="14"/>
      <c r="AFX11" s="14"/>
      <c r="AFY11" s="14"/>
      <c r="AFZ11" s="14"/>
      <c r="AGA11" s="14"/>
      <c r="AGB11" s="14"/>
      <c r="AGC11" s="14"/>
      <c r="AGD11" s="14"/>
      <c r="AGE11" s="14"/>
      <c r="AGF11" s="14"/>
      <c r="AGG11" s="14"/>
      <c r="AGH11" s="14"/>
      <c r="AGI11" s="14"/>
      <c r="AGJ11" s="14"/>
      <c r="AGK11" s="14"/>
      <c r="AGL11" s="14"/>
      <c r="AGM11" s="14"/>
      <c r="AGN11" s="14"/>
      <c r="AGO11" s="14"/>
      <c r="AGP11" s="14"/>
      <c r="AGQ11" s="14"/>
      <c r="AGR11" s="14"/>
      <c r="AGS11" s="14"/>
      <c r="AGT11" s="14"/>
      <c r="AGU11" s="14"/>
      <c r="AGV11" s="14"/>
      <c r="AGW11" s="14"/>
      <c r="AGX11" s="14"/>
      <c r="AGY11" s="14"/>
      <c r="AGZ11" s="14"/>
      <c r="AHA11" s="14"/>
      <c r="AHB11" s="14"/>
      <c r="AHC11" s="14"/>
      <c r="AHD11" s="14"/>
      <c r="AHE11" s="14"/>
      <c r="AHF11" s="14"/>
      <c r="AHG11" s="14"/>
      <c r="AHH11" s="14"/>
      <c r="AHI11" s="14"/>
      <c r="AHJ11" s="14"/>
      <c r="AHK11" s="14"/>
      <c r="AHL11" s="14"/>
      <c r="AHM11" s="14"/>
      <c r="AHN11" s="14"/>
      <c r="AHO11" s="14"/>
      <c r="AHP11" s="14"/>
      <c r="AHQ11" s="14"/>
      <c r="AHR11" s="14"/>
      <c r="AHS11" s="14"/>
      <c r="AHT11" s="14"/>
      <c r="AHU11" s="14"/>
      <c r="AHV11" s="14"/>
      <c r="AHW11" s="14"/>
      <c r="AHX11" s="14"/>
      <c r="AHY11" s="14"/>
      <c r="AHZ11" s="14"/>
      <c r="AIA11" s="14"/>
      <c r="AIB11" s="14"/>
      <c r="AIC11" s="14"/>
      <c r="AID11" s="14"/>
    </row>
    <row r="12" spans="1:914" ht="14.45" customHeight="1" x14ac:dyDescent="0.25">
      <c r="A12" s="24">
        <v>5</v>
      </c>
      <c r="B12" s="165" t="s">
        <v>95</v>
      </c>
      <c r="C12" s="21">
        <v>154</v>
      </c>
      <c r="D12" s="113">
        <f>IF(COUNT(Enero!P12,Febrero!P12,Marzo!P12,Abril!P12,Mayo!P12,Junio!P12,Julio!P12,Agosto!P12,Septiembre!P12,Octubre!P12,Noviembre!P12,Diciembre!P12)=0,"",COUNT(Enero!P12,Febrero!P12,Marzo!P12,Abril!P12,Mayo!P12,Junio!P12,Julio!P12,Agosto!P12,Septiembre!P12,Octubre!P12,Noviembre!P12,Diciembre!P12))</f>
        <v>1</v>
      </c>
      <c r="E12" s="113">
        <f>IF(COUNT(Enero!E12,Febrero!E12,Marzo!E12,Abril!E12,Mayo!E12,Junio!E12,Julio!E12,Agosto!E12,Septiembre!E12,Octubre!E12,Noviembre!E12,Diciembre!E12)=0,"",COUNT(Enero!E12,Febrero!E12,Marzo!E12,Abril!E12,Mayo!E12,Junio!E12,Julio!E12,Agosto!E12,Septiembre!E12,Octubre!E12,Noviembre!E12,Diciembre!E12))</f>
        <v>1</v>
      </c>
      <c r="F12" s="114">
        <f t="shared" si="3"/>
        <v>1</v>
      </c>
      <c r="G12" s="114">
        <f t="shared" si="4"/>
        <v>1</v>
      </c>
      <c r="H12" s="113" t="str">
        <f>IF(COUNTA(Enero!H12,Febrero!H12,Marzo!H12,Abril!H12,Mayo!H12,Junio!H12,Julio!H12,Agosto!H12,Septiembre!H12,Octubre!H12,Noviembre!H12,Diciembre!H12)=0,"",COUNTA(Enero!H12,Febrero!H12,Marzo!H12,Abril!H12,Mayo!H12,Junio!H12,Julio!H12,Agosto!H12,Septiembre!H12,Octubre!H12,Noviembre!H12,Diciembre!H12))</f>
        <v/>
      </c>
      <c r="I12" s="113" t="str">
        <f>IF(COUNTA(Enero!I12,Febrero!I12,Marzo!I12,Abril!I12,Mayo!I12,Junio!I12,Julio!I12,Agosto!I12,Septiembre!I12,Octubre!I12,Noviembre!I12,Diciembre!I12)=0,"",COUNTA(Enero!I12,Febrero!I12,Marzo!I12,Abril!I12,Mayo!I12,Junio!I12,Julio!I12,Agosto!I12,Septiembre!I12,Octubre!I12,Noviembre!I12,Diciembre!I12))</f>
        <v/>
      </c>
      <c r="J12" s="113" t="str">
        <f>IF(COUNTA(Enero!J12,Febrero!J12,Marzo!J12,Abril!J12,Mayo!J12,Junio!J12,Julio!J12,Agosto!J12,Septiembre!J12,Octubre!J12,Noviembre!J12,Diciembre!J12)=0,"",COUNTA(Enero!J12,Febrero!J12,Marzo!J12,Abril!J12,Mayo!J12,Junio!J12,Julio!J12,Agosto!J12,Septiembre!J12,Octubre!J12,Noviembre!J12,Diciembre!J12))</f>
        <v/>
      </c>
      <c r="K12" s="113" t="str">
        <f>IF(COUNTA(Enero!K12,Febrero!K12,Marzo!K12,Abril!K12,Mayo!K12,Junio!K12,Julio!K12,Agosto!K12,Septiembre!K12,Octubre!K12,Noviembre!K12,Diciembre!K12)=0,"",COUNTA(Enero!K12,Febrero!K12,Marzo!K12,Abril!K12,Mayo!K12,Junio!K12,Julio!K12,Agosto!K12,Septiembre!K12,Octubre!K12,Noviembre!K12,Diciembre!K12))</f>
        <v/>
      </c>
      <c r="L12" s="113" t="str">
        <f>IF(COUNTA(Enero!L12,Febrero!L12,Marzo!L12,Abril!L12,Mayo!L12,Junio!L12,Julio!L12,Agosto!L12,Septiembre!L12,Octubre!L12,Noviembre!L12,Diciembre!L12)=0,"",COUNTA(Enero!L12,Febrero!L12,Marzo!L12,Abril!L12,Mayo!L12,Junio!L12,Julio!L12,Agosto!L12,Septiembre!L12,Octubre!L12,Noviembre!L12,Diciembre!L12))</f>
        <v/>
      </c>
      <c r="M12" s="113" t="str">
        <f>IF(COUNTA(Enero!M12,Febrero!M12,Marzo!M12,Abril!M12,Mayo!M12,Junio!M12,Julio!M12,Agosto!M12,Septiembre!M12,Octubre!M12,Noviembre!M12,Diciembre!M12)=0,"",COUNTA(Enero!M12,Febrero!M12,Marzo!M12,Abril!M12,Mayo!M12,Junio!M12,Julio!M12,Agosto!M12,Septiembre!M12,Octubre!M12,Noviembre!M12,Diciembre!M12))</f>
        <v/>
      </c>
      <c r="N12" s="113" t="str">
        <f>IF(COUNTA(Enero!N12,Febrero!N12,Marzo!N12,Abril!N12,Mayo!N12,Junio!N12,Julio!N12,Agosto!N12,Septiembre!N12,Octubre!N12,Noviembre!N12,Diciembre!N12)=0,"",COUNTA(Enero!N12,Febrero!N12,Marzo!N12,Abril!N12,Mayo!N12,Junio!N12,Julio!N12,Agosto!N12,Septiembre!N12,Octubre!N12,Noviembre!N12,Diciembre!N12))</f>
        <v/>
      </c>
      <c r="O12" s="52"/>
      <c r="P12" s="14"/>
      <c r="Q12" s="154" t="str">
        <f>IF(Enero!$E12&gt;0,"Si","")</f>
        <v>Si</v>
      </c>
      <c r="R12" s="151" t="str">
        <f>IF(Febrero!E12&gt;0,"Si","")</f>
        <v/>
      </c>
      <c r="S12" s="151" t="str">
        <f>IF(Marzo!E12&gt;0,"Si","")</f>
        <v/>
      </c>
      <c r="T12" s="151" t="str">
        <f>IF(Abril!E12&gt;0,"Si","")</f>
        <v/>
      </c>
      <c r="U12" s="151" t="str">
        <f>IF(Mayo!E12&gt;0,"Si","")</f>
        <v/>
      </c>
      <c r="V12" s="151" t="str">
        <f>IF(Junio!E12&gt;0,"Si","")</f>
        <v/>
      </c>
      <c r="W12" s="151" t="str">
        <f>IF(Julio!E12&gt;0,"Si","")</f>
        <v/>
      </c>
      <c r="X12" s="151" t="str">
        <f>IF(Agosto!E12&gt;0,"Si","")</f>
        <v/>
      </c>
      <c r="Y12" s="151" t="str">
        <f>IF(Septiembre!E12&gt;0,"Si","")</f>
        <v/>
      </c>
      <c r="Z12" s="151" t="str">
        <f>IF(Octubre!E12&gt;0,"Si","")</f>
        <v/>
      </c>
      <c r="AA12" s="151" t="str">
        <f>IF(Noviembre!E12&gt;0,"Si","")</f>
        <v/>
      </c>
      <c r="AB12" s="152" t="str">
        <f>IF(Diciembre!E12&gt;0,"Si","")</f>
        <v/>
      </c>
      <c r="AC12" s="153">
        <f t="shared" si="1"/>
        <v>0</v>
      </c>
      <c r="AE12" s="154" t="str">
        <f>IF(Enero!$D12&gt;0,"Si","")</f>
        <v>Si</v>
      </c>
      <c r="AF12" s="155" t="str">
        <f>IF(Febrero!$D12&gt;0,"Si","")</f>
        <v/>
      </c>
      <c r="AG12" s="155" t="str">
        <f>IF(Marzo!$D12&gt;0,"Si","")</f>
        <v/>
      </c>
      <c r="AH12" s="155" t="str">
        <f>IF(Abril!$D12&gt;0,"Si","")</f>
        <v/>
      </c>
      <c r="AI12" s="155" t="str">
        <f>IF(Mayo!$D12&gt;0,"Si","")</f>
        <v/>
      </c>
      <c r="AJ12" s="155" t="str">
        <f>IF(Junio!$D12&gt;0,"Si","")</f>
        <v/>
      </c>
      <c r="AK12" s="155" t="str">
        <f>IF(Julio!$D12&gt;0,"Si","")</f>
        <v/>
      </c>
      <c r="AL12" s="155" t="str">
        <f>IF(Agosto!$D12&gt;0,"Si","")</f>
        <v/>
      </c>
      <c r="AM12" s="155" t="str">
        <f>IF(Septiembre!$D12&gt;0,"Si","")</f>
        <v/>
      </c>
      <c r="AN12" s="155" t="str">
        <f>IF(Octubre!$D12&gt;0,"Si","")</f>
        <v/>
      </c>
      <c r="AO12" s="155" t="str">
        <f>IF(Noviembre!$D12&gt;0,"Si","")</f>
        <v/>
      </c>
      <c r="AP12" s="156" t="str">
        <f>IF(Diciembre!$D12&gt;0,"Si","")</f>
        <v/>
      </c>
      <c r="AQ12">
        <f t="shared" si="2"/>
        <v>1</v>
      </c>
      <c r="AR12" s="14"/>
      <c r="AS12" s="154">
        <f>IF(Enero!$E12&gt;0,Enero!$E12,IF(Enero!$G12&gt;0,0,""))</f>
        <v>0.5</v>
      </c>
      <c r="AT12" s="155" t="str">
        <f>IF(Febrero!$E12&gt;0,Febrero!$E12,IF(Febrero!$G12&gt;0,0,""))</f>
        <v/>
      </c>
      <c r="AU12" s="155" t="str">
        <f>IF(Marzo!$E12&gt;0,Marzo!$E12,IF(Marzo!$G12&gt;0,0,""))</f>
        <v/>
      </c>
      <c r="AV12" s="155" t="str">
        <f>IF(Abril!$E12&gt;0,Abril!$E12,IF(Abril!$G12&gt;0,0,""))</f>
        <v/>
      </c>
      <c r="AW12" s="155" t="str">
        <f>IF(Mayo!$E12&gt;0,Mayo!$E12,IF(Mayo!$G12&gt;0,0,""))</f>
        <v/>
      </c>
      <c r="AX12" s="155" t="str">
        <f>IF(Junio!$E12&gt;0,Junio!$E12,IF(Junio!$G12&gt;0,0,""))</f>
        <v/>
      </c>
      <c r="AY12" s="155" t="str">
        <f>IF(Julio!$E12&gt;0,Julio!$E12,IF(Julio!$G12&gt;0,0,""))</f>
        <v/>
      </c>
      <c r="AZ12" s="155" t="str">
        <f>IF(Agosto!$E12&gt;0,Agosto!$E12,IF(Agosto!$G12&gt;0,0,""))</f>
        <v/>
      </c>
      <c r="BA12" s="155" t="str">
        <f>IF(Septiembre!$E12&gt;0,Septiembre!$E12,IF(Septiembre!$G12&gt;0,0,""))</f>
        <v/>
      </c>
      <c r="BB12" s="155" t="str">
        <f>IF(Octubre!$E12&gt;0,Octubre!$E12,IF(Octubre!$G12&gt;0,0,""))</f>
        <v/>
      </c>
      <c r="BC12" s="155" t="str">
        <f>IF(Noviembre!$E12&gt;0,Noviembre!$E12,IF(Noviembre!$G12&gt;0,0,""))</f>
        <v/>
      </c>
      <c r="BD12" s="156" t="str">
        <f>IF(Diciembre!$E12&gt;0,Diciembre!$E12,IF(Diciembre!$G12&gt;0,0,""))</f>
        <v/>
      </c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  <c r="DE12" s="14"/>
      <c r="DF12" s="14"/>
      <c r="DG12" s="14"/>
      <c r="DH12" s="14"/>
      <c r="DI12" s="14"/>
      <c r="DJ12" s="14"/>
      <c r="DK12" s="14"/>
      <c r="DL12" s="14"/>
      <c r="DM12" s="14"/>
      <c r="DN12" s="14"/>
      <c r="DO12" s="14"/>
      <c r="DP12" s="14"/>
      <c r="DQ12" s="14"/>
      <c r="DR12" s="14"/>
      <c r="DS12" s="14"/>
      <c r="DT12" s="14"/>
      <c r="DU12" s="14"/>
      <c r="DV12" s="14"/>
      <c r="DW12" s="14"/>
      <c r="DX12" s="14"/>
      <c r="DY12" s="14"/>
      <c r="DZ12" s="14"/>
      <c r="EA12" s="14"/>
      <c r="EB12" s="14"/>
      <c r="EC12" s="14"/>
      <c r="ED12" s="14"/>
      <c r="EE12" s="14"/>
      <c r="EF12" s="14"/>
      <c r="EG12" s="14"/>
      <c r="EH12" s="14"/>
      <c r="EI12" s="14"/>
      <c r="EJ12" s="14"/>
      <c r="EK12" s="14"/>
      <c r="EL12" s="14"/>
      <c r="EM12" s="14"/>
      <c r="EN12" s="14"/>
      <c r="EO12" s="14"/>
      <c r="EP12" s="14"/>
      <c r="EQ12" s="14"/>
      <c r="ER12" s="14"/>
      <c r="ES12" s="14"/>
      <c r="ET12" s="14"/>
      <c r="EU12" s="14"/>
      <c r="EV12" s="14"/>
      <c r="EW12" s="14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4"/>
      <c r="GQ12" s="14"/>
      <c r="GR12" s="14"/>
      <c r="GS12" s="14"/>
      <c r="GT12" s="14"/>
      <c r="GU12" s="14"/>
      <c r="GV12" s="14"/>
      <c r="GW12" s="14"/>
      <c r="GX12" s="14"/>
      <c r="GY12" s="14"/>
      <c r="GZ12" s="14"/>
      <c r="HA12" s="14"/>
      <c r="HB12" s="14"/>
      <c r="HC12" s="14"/>
      <c r="HD12" s="14"/>
      <c r="HE12" s="14"/>
      <c r="HF12" s="14"/>
      <c r="HG12" s="14"/>
      <c r="HH12" s="14"/>
      <c r="HI12" s="14"/>
      <c r="HJ12" s="14"/>
      <c r="HK12" s="14"/>
      <c r="HL12" s="14"/>
      <c r="HM12" s="14"/>
      <c r="HN12" s="14"/>
      <c r="HO12" s="14"/>
      <c r="HP12" s="14"/>
      <c r="HQ12" s="14"/>
      <c r="HR12" s="14"/>
      <c r="HS12" s="14"/>
      <c r="HT12" s="14"/>
      <c r="HU12" s="14"/>
      <c r="HV12" s="14"/>
      <c r="HW12" s="14"/>
      <c r="HX12" s="14"/>
      <c r="HY12" s="14"/>
      <c r="HZ12" s="14"/>
      <c r="IA12" s="14"/>
      <c r="IB12" s="14"/>
      <c r="IC12" s="14"/>
      <c r="ID12" s="14"/>
      <c r="IE12" s="14"/>
      <c r="IF12" s="14"/>
      <c r="IG12" s="14"/>
      <c r="IH12" s="14"/>
      <c r="II12" s="14"/>
      <c r="IJ12" s="14"/>
      <c r="IK12" s="14"/>
      <c r="IL12" s="14"/>
      <c r="IM12" s="14"/>
      <c r="IN12" s="14"/>
      <c r="IO12" s="14"/>
      <c r="IP12" s="14"/>
      <c r="IQ12" s="14"/>
      <c r="IR12" s="14"/>
      <c r="IS12" s="14"/>
      <c r="IT12" s="14"/>
      <c r="IU12" s="14"/>
      <c r="IV12" s="14"/>
      <c r="IW12" s="14"/>
      <c r="IX12" s="14"/>
      <c r="IY12" s="14"/>
      <c r="IZ12" s="14"/>
      <c r="JA12" s="14"/>
      <c r="JB12" s="14"/>
      <c r="JC12" s="14"/>
      <c r="JD12" s="14"/>
      <c r="JE12" s="14"/>
      <c r="JF12" s="14"/>
      <c r="JG12" s="14"/>
      <c r="JH12" s="14"/>
      <c r="JI12" s="14"/>
      <c r="JJ12" s="14"/>
      <c r="JK12" s="14"/>
      <c r="JL12" s="14"/>
      <c r="JM12" s="14"/>
      <c r="JN12" s="14"/>
      <c r="JO12" s="14"/>
      <c r="JP12" s="14"/>
      <c r="JQ12" s="14"/>
      <c r="JR12" s="14"/>
      <c r="JS12" s="14"/>
      <c r="JT12" s="14"/>
      <c r="JU12" s="14"/>
      <c r="JV12" s="14"/>
      <c r="JW12" s="14"/>
      <c r="JX12" s="14"/>
      <c r="JY12" s="14"/>
      <c r="JZ12" s="14"/>
      <c r="KA12" s="14"/>
      <c r="KB12" s="14"/>
      <c r="KC12" s="14"/>
      <c r="KD12" s="14"/>
      <c r="KE12" s="14"/>
      <c r="KF12" s="14"/>
      <c r="KG12" s="14"/>
      <c r="KH12" s="14"/>
      <c r="KI12" s="14"/>
      <c r="KJ12" s="14"/>
      <c r="KK12" s="14"/>
      <c r="KL12" s="14"/>
      <c r="KM12" s="14"/>
      <c r="KN12" s="14"/>
      <c r="KO12" s="14"/>
      <c r="KP12" s="14"/>
      <c r="KQ12" s="14"/>
      <c r="KR12" s="14"/>
      <c r="KS12" s="14"/>
      <c r="KT12" s="14"/>
      <c r="KU12" s="14"/>
      <c r="KV12" s="14"/>
      <c r="KW12" s="14"/>
      <c r="KX12" s="14"/>
      <c r="KY12" s="14"/>
      <c r="KZ12" s="14"/>
      <c r="LA12" s="14"/>
      <c r="LB12" s="14"/>
      <c r="LC12" s="14"/>
      <c r="LD12" s="14"/>
      <c r="LE12" s="14"/>
      <c r="LF12" s="14"/>
      <c r="LG12" s="14"/>
      <c r="LH12" s="14"/>
      <c r="LI12" s="14"/>
      <c r="LJ12" s="14"/>
      <c r="LK12" s="14"/>
      <c r="LL12" s="14"/>
      <c r="LM12" s="14"/>
      <c r="LN12" s="14"/>
      <c r="LO12" s="14"/>
      <c r="LP12" s="14"/>
      <c r="LQ12" s="14"/>
      <c r="LR12" s="14"/>
      <c r="LS12" s="14"/>
      <c r="LT12" s="14"/>
      <c r="LU12" s="14"/>
      <c r="LV12" s="14"/>
      <c r="LW12" s="14"/>
      <c r="LX12" s="14"/>
      <c r="LY12" s="14"/>
      <c r="LZ12" s="14"/>
      <c r="MA12" s="14"/>
      <c r="MB12" s="14"/>
      <c r="MC12" s="14"/>
      <c r="MD12" s="14"/>
      <c r="ME12" s="14"/>
      <c r="MF12" s="14"/>
      <c r="MG12" s="14"/>
      <c r="MH12" s="14"/>
      <c r="MI12" s="14"/>
      <c r="MJ12" s="14"/>
      <c r="MK12" s="14"/>
      <c r="ML12" s="14"/>
      <c r="MM12" s="14"/>
      <c r="MN12" s="14"/>
      <c r="MO12" s="14"/>
      <c r="MP12" s="14"/>
      <c r="MQ12" s="14"/>
      <c r="MR12" s="14"/>
      <c r="MS12" s="14"/>
      <c r="MT12" s="14"/>
      <c r="MU12" s="14"/>
      <c r="MV12" s="14"/>
      <c r="MW12" s="14"/>
      <c r="MX12" s="14"/>
      <c r="MY12" s="14"/>
      <c r="MZ12" s="14"/>
      <c r="NA12" s="14"/>
      <c r="NB12" s="14"/>
      <c r="NC12" s="14"/>
      <c r="ND12" s="14"/>
      <c r="NE12" s="14"/>
      <c r="NF12" s="14"/>
      <c r="NG12" s="14"/>
      <c r="NH12" s="14"/>
      <c r="NI12" s="14"/>
      <c r="NJ12" s="14"/>
      <c r="NK12" s="14"/>
      <c r="NL12" s="14"/>
      <c r="NM12" s="14"/>
      <c r="NN12" s="14"/>
      <c r="NO12" s="14"/>
      <c r="NP12" s="14"/>
      <c r="NQ12" s="14"/>
      <c r="NR12" s="14"/>
      <c r="NS12" s="14"/>
      <c r="NT12" s="14"/>
      <c r="NU12" s="14"/>
      <c r="NV12" s="14"/>
      <c r="NW12" s="14"/>
      <c r="NX12" s="14"/>
      <c r="NY12" s="14"/>
      <c r="NZ12" s="14"/>
      <c r="OA12" s="14"/>
      <c r="OB12" s="14"/>
      <c r="OC12" s="14"/>
      <c r="OD12" s="14"/>
      <c r="OE12" s="14"/>
      <c r="OF12" s="14"/>
      <c r="OG12" s="14"/>
      <c r="OH12" s="14"/>
      <c r="OI12" s="14"/>
      <c r="OJ12" s="14"/>
      <c r="OK12" s="14"/>
      <c r="OL12" s="14"/>
      <c r="OM12" s="14"/>
      <c r="ON12" s="14"/>
      <c r="OO12" s="14"/>
      <c r="OP12" s="14"/>
      <c r="OQ12" s="14"/>
      <c r="OR12" s="14"/>
      <c r="OS12" s="14"/>
      <c r="OT12" s="14"/>
      <c r="OU12" s="14"/>
      <c r="OV12" s="14"/>
      <c r="OW12" s="14"/>
      <c r="OX12" s="14"/>
      <c r="OY12" s="14"/>
      <c r="OZ12" s="14"/>
      <c r="PA12" s="14"/>
      <c r="PB12" s="14"/>
      <c r="PC12" s="14"/>
      <c r="PD12" s="14"/>
      <c r="PE12" s="14"/>
      <c r="PF12" s="14"/>
      <c r="PG12" s="14"/>
      <c r="PH12" s="14"/>
      <c r="PI12" s="14"/>
      <c r="PJ12" s="14"/>
      <c r="PK12" s="14"/>
      <c r="PL12" s="14"/>
      <c r="PM12" s="14"/>
      <c r="PN12" s="14"/>
      <c r="PO12" s="14"/>
      <c r="PP12" s="14"/>
      <c r="PQ12" s="14"/>
      <c r="PR12" s="14"/>
      <c r="PS12" s="14"/>
      <c r="PT12" s="14"/>
      <c r="PU12" s="14"/>
      <c r="PV12" s="14"/>
      <c r="PW12" s="14"/>
      <c r="PX12" s="14"/>
      <c r="PY12" s="14"/>
      <c r="PZ12" s="14"/>
      <c r="QA12" s="14"/>
      <c r="QB12" s="14"/>
      <c r="QC12" s="14"/>
      <c r="QD12" s="14"/>
      <c r="QE12" s="14"/>
      <c r="QF12" s="14"/>
      <c r="QG12" s="14"/>
      <c r="QH12" s="14"/>
      <c r="QI12" s="14"/>
      <c r="QJ12" s="14"/>
      <c r="QK12" s="14"/>
      <c r="QL12" s="14"/>
      <c r="QM12" s="14"/>
      <c r="QN12" s="14"/>
      <c r="QO12" s="14"/>
      <c r="QP12" s="14"/>
      <c r="QQ12" s="14"/>
      <c r="QR12" s="14"/>
      <c r="QS12" s="14"/>
      <c r="QT12" s="14"/>
      <c r="QU12" s="14"/>
      <c r="QV12" s="14"/>
      <c r="QW12" s="14"/>
      <c r="QX12" s="14"/>
      <c r="QY12" s="14"/>
      <c r="QZ12" s="14"/>
      <c r="RA12" s="14"/>
      <c r="RB12" s="14"/>
      <c r="RC12" s="14"/>
      <c r="RD12" s="14"/>
      <c r="RE12" s="14"/>
      <c r="RF12" s="14"/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/>
      <c r="RR12" s="14"/>
      <c r="RS12" s="14"/>
      <c r="RT12" s="14"/>
      <c r="RU12" s="14"/>
      <c r="RV12" s="14"/>
      <c r="RW12" s="14"/>
      <c r="RX12" s="14"/>
      <c r="RY12" s="14"/>
      <c r="RZ12" s="14"/>
      <c r="SA12" s="14"/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/>
      <c r="TC12" s="14"/>
      <c r="TD12" s="14"/>
      <c r="TE12" s="14"/>
      <c r="TF12" s="14"/>
      <c r="TG12" s="14"/>
      <c r="TH12" s="14"/>
      <c r="TI12" s="14"/>
      <c r="TJ12" s="14"/>
      <c r="TK12" s="14"/>
      <c r="TL12" s="14"/>
      <c r="TM12" s="14"/>
      <c r="TN12" s="14"/>
      <c r="TO12" s="14"/>
      <c r="TP12" s="14"/>
      <c r="TQ12" s="14"/>
      <c r="TR12" s="14"/>
      <c r="TS12" s="14"/>
      <c r="TT12" s="14"/>
      <c r="TU12" s="14"/>
      <c r="TV12" s="14"/>
      <c r="TW12" s="14"/>
      <c r="TX12" s="14"/>
      <c r="TY12" s="14"/>
      <c r="TZ12" s="14"/>
      <c r="UA12" s="14"/>
      <c r="UB12" s="14"/>
      <c r="UC12" s="14"/>
      <c r="UD12" s="14"/>
      <c r="UE12" s="14"/>
      <c r="UF12" s="14"/>
      <c r="UG12" s="14"/>
      <c r="UH12" s="14"/>
      <c r="UI12" s="14"/>
      <c r="UJ12" s="14"/>
      <c r="UK12" s="14"/>
      <c r="UL12" s="14"/>
      <c r="UM12" s="14"/>
      <c r="UN12" s="14"/>
      <c r="UO12" s="14"/>
      <c r="UP12" s="14"/>
      <c r="UQ12" s="14"/>
      <c r="UR12" s="14"/>
      <c r="US12" s="14"/>
      <c r="UT12" s="14"/>
      <c r="UU12" s="14"/>
      <c r="UV12" s="14"/>
      <c r="UW12" s="14"/>
      <c r="UX12" s="14"/>
      <c r="UY12" s="14"/>
      <c r="UZ12" s="14"/>
      <c r="VA12" s="14"/>
      <c r="VB12" s="14"/>
      <c r="VC12" s="14"/>
      <c r="VD12" s="14"/>
      <c r="VE12" s="14"/>
      <c r="VF12" s="14"/>
      <c r="VG12" s="14"/>
      <c r="VH12" s="14"/>
      <c r="VI12" s="14"/>
      <c r="VJ12" s="14"/>
      <c r="VK12" s="14"/>
      <c r="VL12" s="14"/>
      <c r="VM12" s="14"/>
      <c r="VN12" s="14"/>
      <c r="VO12" s="14"/>
      <c r="VP12" s="14"/>
      <c r="VQ12" s="14"/>
      <c r="VR12" s="14"/>
      <c r="VS12" s="14"/>
      <c r="VT12" s="14"/>
      <c r="VU12" s="14"/>
      <c r="VV12" s="14"/>
      <c r="VW12" s="14"/>
      <c r="VX12" s="14"/>
      <c r="VY12" s="14"/>
      <c r="VZ12" s="14"/>
      <c r="WA12" s="14"/>
      <c r="WB12" s="14"/>
      <c r="WC12" s="14"/>
      <c r="WD12" s="14"/>
      <c r="WE12" s="14"/>
      <c r="WF12" s="14"/>
      <c r="WG12" s="14"/>
      <c r="WH12" s="14"/>
      <c r="WI12" s="14"/>
      <c r="WJ12" s="14"/>
      <c r="WK12" s="14"/>
      <c r="WL12" s="14"/>
      <c r="WM12" s="14"/>
      <c r="WN12" s="14"/>
      <c r="WO12" s="14"/>
      <c r="WP12" s="14"/>
      <c r="WQ12" s="14"/>
      <c r="WR12" s="14"/>
      <c r="WS12" s="14"/>
      <c r="WT12" s="14"/>
      <c r="WU12" s="14"/>
      <c r="WV12" s="14"/>
      <c r="WW12" s="14"/>
      <c r="WX12" s="14"/>
      <c r="WY12" s="14"/>
      <c r="WZ12" s="14"/>
      <c r="XA12" s="14"/>
      <c r="XB12" s="14"/>
      <c r="XC12" s="14"/>
      <c r="XD12" s="14"/>
      <c r="XE12" s="14"/>
      <c r="XF12" s="14"/>
      <c r="XG12" s="14"/>
      <c r="XH12" s="14"/>
      <c r="XI12" s="14"/>
      <c r="XJ12" s="14"/>
      <c r="XK12" s="14"/>
      <c r="XL12" s="14"/>
      <c r="XM12" s="14"/>
      <c r="XN12" s="14"/>
      <c r="XO12" s="14"/>
      <c r="XP12" s="14"/>
      <c r="XQ12" s="14"/>
      <c r="XR12" s="14"/>
      <c r="XS12" s="14"/>
      <c r="XT12" s="14"/>
      <c r="XU12" s="14"/>
      <c r="XV12" s="14"/>
      <c r="XW12" s="14"/>
      <c r="XX12" s="14"/>
      <c r="XY12" s="14"/>
      <c r="XZ12" s="14"/>
      <c r="YA12" s="14"/>
      <c r="YB12" s="14"/>
      <c r="YC12" s="14"/>
      <c r="YD12" s="14"/>
      <c r="YE12" s="14"/>
      <c r="YF12" s="14"/>
      <c r="YG12" s="14"/>
      <c r="YH12" s="14"/>
      <c r="YI12" s="14"/>
      <c r="YJ12" s="14"/>
      <c r="YK12" s="14"/>
      <c r="YL12" s="14"/>
      <c r="YM12" s="14"/>
      <c r="YN12" s="14"/>
      <c r="YO12" s="14"/>
      <c r="YP12" s="14"/>
      <c r="YQ12" s="14"/>
      <c r="YR12" s="14"/>
      <c r="YS12" s="14"/>
      <c r="YT12" s="14"/>
      <c r="YU12" s="14"/>
      <c r="YV12" s="14"/>
      <c r="YW12" s="14"/>
      <c r="YX12" s="14"/>
      <c r="YY12" s="14"/>
      <c r="YZ12" s="14"/>
      <c r="ZA12" s="14"/>
      <c r="ZB12" s="14"/>
      <c r="ZC12" s="14"/>
      <c r="ZD12" s="14"/>
      <c r="ZE12" s="14"/>
      <c r="ZF12" s="14"/>
      <c r="ZG12" s="14"/>
      <c r="ZH12" s="14"/>
      <c r="ZI12" s="14"/>
      <c r="ZJ12" s="14"/>
      <c r="ZK12" s="14"/>
      <c r="ZL12" s="14"/>
      <c r="ZM12" s="14"/>
      <c r="ZN12" s="14"/>
      <c r="ZO12" s="14"/>
      <c r="ZP12" s="14"/>
      <c r="ZQ12" s="14"/>
      <c r="ZR12" s="14"/>
      <c r="ZS12" s="14"/>
      <c r="ZT12" s="14"/>
      <c r="ZU12" s="14"/>
      <c r="ZV12" s="14"/>
      <c r="ZW12" s="14"/>
      <c r="ZX12" s="14"/>
      <c r="ZY12" s="14"/>
      <c r="ZZ12" s="14"/>
      <c r="AAA12" s="14"/>
      <c r="AAB12" s="14"/>
      <c r="AAC12" s="14"/>
      <c r="AAD12" s="14"/>
      <c r="AAE12" s="14"/>
      <c r="AAF12" s="14"/>
      <c r="AAG12" s="14"/>
      <c r="AAH12" s="14"/>
      <c r="AAI12" s="14"/>
      <c r="AAJ12" s="14"/>
      <c r="AAK12" s="14"/>
      <c r="AAL12" s="14"/>
      <c r="AAM12" s="14"/>
      <c r="AAN12" s="14"/>
      <c r="AAO12" s="14"/>
      <c r="AAP12" s="14"/>
      <c r="AAQ12" s="14"/>
      <c r="AAR12" s="14"/>
      <c r="AAS12" s="14"/>
      <c r="AAT12" s="14"/>
      <c r="AAU12" s="14"/>
      <c r="AAV12" s="14"/>
      <c r="AAW12" s="14"/>
      <c r="AAX12" s="14"/>
      <c r="AAY12" s="14"/>
      <c r="AAZ12" s="14"/>
      <c r="ABA12" s="14"/>
      <c r="ABB12" s="14"/>
      <c r="ABC12" s="14"/>
      <c r="ABD12" s="14"/>
      <c r="ABE12" s="14"/>
      <c r="ABF12" s="14"/>
      <c r="ABG12" s="14"/>
      <c r="ABH12" s="14"/>
      <c r="ABI12" s="14"/>
      <c r="ABJ12" s="14"/>
      <c r="ABK12" s="14"/>
      <c r="ABL12" s="14"/>
      <c r="ABM12" s="14"/>
      <c r="ABN12" s="14"/>
      <c r="ABO12" s="14"/>
      <c r="ABP12" s="14"/>
      <c r="ABQ12" s="14"/>
      <c r="ABR12" s="14"/>
      <c r="ABS12" s="14"/>
      <c r="ABT12" s="14"/>
      <c r="ABU12" s="14"/>
      <c r="ABV12" s="14"/>
      <c r="ABW12" s="14"/>
      <c r="ABX12" s="14"/>
      <c r="ABY12" s="14"/>
      <c r="ABZ12" s="14"/>
      <c r="ACA12" s="14"/>
      <c r="ACB12" s="14"/>
      <c r="ACC12" s="14"/>
      <c r="ACD12" s="14"/>
      <c r="ACE12" s="14"/>
      <c r="ACF12" s="14"/>
      <c r="ACG12" s="14"/>
      <c r="ACH12" s="14"/>
      <c r="ACI12" s="14"/>
      <c r="ACJ12" s="14"/>
      <c r="ACK12" s="14"/>
      <c r="ACL12" s="14"/>
      <c r="ACM12" s="14"/>
      <c r="ACN12" s="14"/>
      <c r="ACO12" s="14"/>
      <c r="ACP12" s="14"/>
      <c r="ACQ12" s="14"/>
      <c r="ACR12" s="14"/>
      <c r="ACS12" s="14"/>
      <c r="ACT12" s="14"/>
      <c r="ACU12" s="14"/>
      <c r="ACV12" s="14"/>
      <c r="ACW12" s="14"/>
      <c r="ACX12" s="14"/>
      <c r="ACY12" s="14"/>
      <c r="ACZ12" s="14"/>
      <c r="ADA12" s="14"/>
      <c r="ADB12" s="14"/>
      <c r="ADC12" s="14"/>
      <c r="ADD12" s="14"/>
      <c r="ADE12" s="14"/>
      <c r="ADF12" s="14"/>
      <c r="ADG12" s="14"/>
      <c r="ADH12" s="14"/>
      <c r="ADI12" s="14"/>
      <c r="ADJ12" s="14"/>
      <c r="ADK12" s="14"/>
      <c r="ADL12" s="14"/>
      <c r="ADM12" s="14"/>
      <c r="ADN12" s="14"/>
      <c r="ADO12" s="14"/>
      <c r="ADP12" s="14"/>
      <c r="ADQ12" s="14"/>
      <c r="ADR12" s="14"/>
      <c r="ADS12" s="14"/>
      <c r="ADT12" s="14"/>
      <c r="ADU12" s="14"/>
      <c r="ADV12" s="14"/>
      <c r="ADW12" s="14"/>
      <c r="ADX12" s="14"/>
      <c r="ADY12" s="14"/>
      <c r="ADZ12" s="14"/>
      <c r="AEA12" s="14"/>
      <c r="AEB12" s="14"/>
      <c r="AEC12" s="14"/>
      <c r="AED12" s="14"/>
      <c r="AEE12" s="14"/>
      <c r="AEF12" s="14"/>
      <c r="AEG12" s="14"/>
      <c r="AEH12" s="14"/>
      <c r="AEI12" s="14"/>
      <c r="AEJ12" s="14"/>
      <c r="AEK12" s="14"/>
      <c r="AEL12" s="14"/>
      <c r="AEM12" s="14"/>
      <c r="AEN12" s="14"/>
      <c r="AEO12" s="14"/>
      <c r="AEP12" s="14"/>
      <c r="AEQ12" s="14"/>
      <c r="AER12" s="14"/>
      <c r="AES12" s="14"/>
      <c r="AET12" s="14"/>
      <c r="AEU12" s="14"/>
      <c r="AEV12" s="14"/>
      <c r="AEW12" s="14"/>
      <c r="AEX12" s="14"/>
      <c r="AEY12" s="14"/>
      <c r="AEZ12" s="14"/>
      <c r="AFA12" s="14"/>
      <c r="AFB12" s="14"/>
      <c r="AFC12" s="14"/>
      <c r="AFD12" s="14"/>
      <c r="AFE12" s="14"/>
      <c r="AFF12" s="14"/>
      <c r="AFG12" s="14"/>
      <c r="AFH12" s="14"/>
      <c r="AFI12" s="14"/>
      <c r="AFJ12" s="14"/>
      <c r="AFK12" s="14"/>
      <c r="AFL12" s="14"/>
      <c r="AFM12" s="14"/>
      <c r="AFN12" s="14"/>
      <c r="AFO12" s="14"/>
      <c r="AFP12" s="14"/>
      <c r="AFQ12" s="14"/>
      <c r="AFR12" s="14"/>
      <c r="AFS12" s="14"/>
      <c r="AFT12" s="14"/>
      <c r="AFU12" s="14"/>
      <c r="AFV12" s="14"/>
      <c r="AFW12" s="14"/>
      <c r="AFX12" s="14"/>
      <c r="AFY12" s="14"/>
      <c r="AFZ12" s="14"/>
      <c r="AGA12" s="14"/>
      <c r="AGB12" s="14"/>
      <c r="AGC12" s="14"/>
      <c r="AGD12" s="14"/>
      <c r="AGE12" s="14"/>
      <c r="AGF12" s="14"/>
      <c r="AGG12" s="14"/>
      <c r="AGH12" s="14"/>
      <c r="AGI12" s="14"/>
      <c r="AGJ12" s="14"/>
      <c r="AGK12" s="14"/>
      <c r="AGL12" s="14"/>
      <c r="AGM12" s="14"/>
      <c r="AGN12" s="14"/>
      <c r="AGO12" s="14"/>
      <c r="AGP12" s="14"/>
      <c r="AGQ12" s="14"/>
      <c r="AGR12" s="14"/>
      <c r="AGS12" s="14"/>
      <c r="AGT12" s="14"/>
      <c r="AGU12" s="14"/>
      <c r="AGV12" s="14"/>
      <c r="AGW12" s="14"/>
      <c r="AGX12" s="14"/>
      <c r="AGY12" s="14"/>
      <c r="AGZ12" s="14"/>
      <c r="AHA12" s="14"/>
      <c r="AHB12" s="14"/>
      <c r="AHC12" s="14"/>
      <c r="AHD12" s="14"/>
      <c r="AHE12" s="14"/>
      <c r="AHF12" s="14"/>
      <c r="AHG12" s="14"/>
      <c r="AHH12" s="14"/>
      <c r="AHI12" s="14"/>
      <c r="AHJ12" s="14"/>
      <c r="AHK12" s="14"/>
      <c r="AHL12" s="14"/>
      <c r="AHM12" s="14"/>
      <c r="AHN12" s="14"/>
      <c r="AHO12" s="14"/>
      <c r="AHP12" s="14"/>
      <c r="AHQ12" s="14"/>
      <c r="AHR12" s="14"/>
      <c r="AHS12" s="14"/>
      <c r="AHT12" s="14"/>
      <c r="AHU12" s="14"/>
      <c r="AHV12" s="14"/>
      <c r="AHW12" s="14"/>
      <c r="AHX12" s="14"/>
      <c r="AHY12" s="14"/>
      <c r="AHZ12" s="14"/>
      <c r="AIA12" s="14"/>
      <c r="AIB12" s="14"/>
      <c r="AIC12" s="14"/>
      <c r="AID12" s="14"/>
    </row>
    <row r="13" spans="1:914" s="3" customFormat="1" ht="14.45" customHeight="1" x14ac:dyDescent="0.25">
      <c r="A13" s="26">
        <v>6</v>
      </c>
      <c r="B13" s="165" t="s">
        <v>96</v>
      </c>
      <c r="C13" s="21">
        <v>1700</v>
      </c>
      <c r="D13" s="113">
        <f>IF(COUNT(Enero!P13,Febrero!P13,Marzo!P13,Abril!P13,Mayo!P13,Junio!P13,Julio!P13,Agosto!P13,Septiembre!P13,Octubre!P13,Noviembre!P13,Diciembre!P13)=0,"",COUNT(Enero!P13,Febrero!P13,Marzo!P13,Abril!P13,Mayo!P13,Junio!P13,Julio!P13,Agosto!P13,Septiembre!P13,Octubre!P13,Noviembre!P13,Diciembre!P13))</f>
        <v>1</v>
      </c>
      <c r="E13" s="113" t="str">
        <f>IF(COUNT(Enero!E13,Febrero!E13,Marzo!E13,Abril!E13,Mayo!E13,Junio!E13,Julio!E13,Agosto!E13,Septiembre!E13,Octubre!E13,Noviembre!E13,Diciembre!E13)=0,"",COUNT(Enero!E13,Febrero!E13,Marzo!E13,Abril!E13,Mayo!E13,Junio!E13,Julio!E13,Agosto!E13,Septiembre!E13,Octubre!E13,Noviembre!E13,Diciembre!E13))</f>
        <v/>
      </c>
      <c r="F13" s="114">
        <f t="shared" si="3"/>
        <v>0</v>
      </c>
      <c r="G13" s="114" t="str">
        <f t="shared" si="4"/>
        <v/>
      </c>
      <c r="H13" s="113">
        <f>IF(COUNTA(Enero!H13,Febrero!H13,Marzo!H13,Abril!H13,Mayo!H13,Junio!H13,Julio!H13,Agosto!H13,Septiembre!H13,Octubre!H13,Noviembre!H13,Diciembre!H13)=0,"",COUNTA(Enero!H13,Febrero!H13,Marzo!H13,Abril!H13,Mayo!H13,Junio!H13,Julio!H13,Agosto!H13,Septiembre!H13,Octubre!H13,Noviembre!H13,Diciembre!H13))</f>
        <v>1</v>
      </c>
      <c r="I13" s="113" t="str">
        <f>IF(COUNTA(Enero!I13,Febrero!I13,Marzo!I13,Abril!I13,Mayo!I13,Junio!I13,Julio!I13,Agosto!I13,Septiembre!I13,Octubre!I13,Noviembre!I13,Diciembre!I13)=0,"",COUNTA(Enero!I13,Febrero!I13,Marzo!I13,Abril!I13,Mayo!I13,Junio!I13,Julio!I13,Agosto!I13,Septiembre!I13,Octubre!I13,Noviembre!I13,Diciembre!I13))</f>
        <v/>
      </c>
      <c r="J13" s="113" t="str">
        <f>IF(COUNTA(Enero!J13,Febrero!J13,Marzo!J13,Abril!J13,Mayo!J13,Junio!J13,Julio!J13,Agosto!J13,Septiembre!J13,Octubre!J13,Noviembre!J13,Diciembre!J13)=0,"",COUNTA(Enero!J13,Febrero!J13,Marzo!J13,Abril!J13,Mayo!J13,Junio!J13,Julio!J13,Agosto!J13,Septiembre!J13,Octubre!J13,Noviembre!J13,Diciembre!J13))</f>
        <v/>
      </c>
      <c r="K13" s="113" t="str">
        <f>IF(COUNTA(Enero!K13,Febrero!K13,Marzo!K13,Abril!K13,Mayo!K13,Junio!K13,Julio!K13,Agosto!K13,Septiembre!K13,Octubre!K13,Noviembre!K13,Diciembre!K13)=0,"",COUNTA(Enero!K13,Febrero!K13,Marzo!K13,Abril!K13,Mayo!K13,Junio!K13,Julio!K13,Agosto!K13,Septiembre!K13,Octubre!K13,Noviembre!K13,Diciembre!K13))</f>
        <v/>
      </c>
      <c r="L13" s="113" t="str">
        <f>IF(COUNTA(Enero!L13,Febrero!L13,Marzo!L13,Abril!L13,Mayo!L13,Junio!L13,Julio!L13,Agosto!L13,Septiembre!L13,Octubre!L13,Noviembre!L13,Diciembre!L13)=0,"",COUNTA(Enero!L13,Febrero!L13,Marzo!L13,Abril!L13,Mayo!L13,Junio!L13,Julio!L13,Agosto!L13,Septiembre!L13,Octubre!L13,Noviembre!L13,Diciembre!L13))</f>
        <v/>
      </c>
      <c r="M13" s="113" t="str">
        <f>IF(COUNTA(Enero!M13,Febrero!M13,Marzo!M13,Abril!M13,Mayo!M13,Junio!M13,Julio!M13,Agosto!M13,Septiembre!M13,Octubre!M13,Noviembre!M13,Diciembre!M13)=0,"",COUNTA(Enero!M13,Febrero!M13,Marzo!M13,Abril!M13,Mayo!M13,Junio!M13,Julio!M13,Agosto!M13,Septiembre!M13,Octubre!M13,Noviembre!M13,Diciembre!M13))</f>
        <v/>
      </c>
      <c r="N13" s="113" t="str">
        <f>IF(COUNTA(Enero!N13,Febrero!N13,Marzo!N13,Abril!N13,Mayo!N13,Junio!N13,Julio!N13,Agosto!N13,Septiembre!N13,Octubre!N13,Noviembre!N13,Diciembre!N13)=0,"",COUNTA(Enero!N13,Febrero!N13,Marzo!N13,Abril!N13,Mayo!N13,Junio!N13,Julio!N13,Agosto!N13,Septiembre!N13,Octubre!N13,Noviembre!N13,Diciembre!N13))</f>
        <v/>
      </c>
      <c r="O13" s="52"/>
      <c r="P13" s="14"/>
      <c r="Q13" s="154" t="str">
        <f>IF(Enero!$E13&gt;0,"Si","")</f>
        <v/>
      </c>
      <c r="R13" s="151" t="str">
        <f>IF(Febrero!E13&gt;0,"Si","")</f>
        <v/>
      </c>
      <c r="S13" s="151" t="str">
        <f>IF(Marzo!E13&gt;0,"Si","")</f>
        <v/>
      </c>
      <c r="T13" s="151" t="str">
        <f>IF(Abril!E13&gt;0,"Si","")</f>
        <v/>
      </c>
      <c r="U13" s="151" t="str">
        <f>IF(Mayo!E13&gt;0,"Si","")</f>
        <v/>
      </c>
      <c r="V13" s="151" t="str">
        <f>IF(Junio!E13&gt;0,"Si","")</f>
        <v/>
      </c>
      <c r="W13" s="151" t="str">
        <f>IF(Julio!E13&gt;0,"Si","")</f>
        <v/>
      </c>
      <c r="X13" s="151" t="str">
        <f>IF(Agosto!E13&gt;0,"Si","")</f>
        <v/>
      </c>
      <c r="Y13" s="151" t="str">
        <f>IF(Septiembre!E13&gt;0,"Si","")</f>
        <v/>
      </c>
      <c r="Z13" s="151" t="str">
        <f>IF(Octubre!E13&gt;0,"Si","")</f>
        <v/>
      </c>
      <c r="AA13" s="151" t="str">
        <f>IF(Noviembre!E13&gt;0,"Si","")</f>
        <v/>
      </c>
      <c r="AB13" s="152" t="str">
        <f>IF(Diciembre!E13&gt;0,"Si","")</f>
        <v/>
      </c>
      <c r="AC13" s="153">
        <f t="shared" si="1"/>
        <v>1</v>
      </c>
      <c r="AD13"/>
      <c r="AE13" s="154" t="str">
        <f>IF(Enero!$D13&gt;0,"Si","")</f>
        <v>Si</v>
      </c>
      <c r="AF13" s="155" t="str">
        <f>IF(Febrero!$D13&gt;0,"Si","")</f>
        <v/>
      </c>
      <c r="AG13" s="155" t="str">
        <f>IF(Marzo!$D13&gt;0,"Si","")</f>
        <v/>
      </c>
      <c r="AH13" s="155" t="str">
        <f>IF(Abril!$D13&gt;0,"Si","")</f>
        <v/>
      </c>
      <c r="AI13" s="155" t="str">
        <f>IF(Mayo!$D13&gt;0,"Si","")</f>
        <v/>
      </c>
      <c r="AJ13" s="155" t="str">
        <f>IF(Junio!$D13&gt;0,"Si","")</f>
        <v/>
      </c>
      <c r="AK13" s="155" t="str">
        <f>IF(Julio!$D13&gt;0,"Si","")</f>
        <v/>
      </c>
      <c r="AL13" s="155" t="str">
        <f>IF(Agosto!$D13&gt;0,"Si","")</f>
        <v/>
      </c>
      <c r="AM13" s="155" t="str">
        <f>IF(Septiembre!$D13&gt;0,"Si","")</f>
        <v/>
      </c>
      <c r="AN13" s="155" t="str">
        <f>IF(Octubre!$D13&gt;0,"Si","")</f>
        <v/>
      </c>
      <c r="AO13" s="155" t="str">
        <f>IF(Noviembre!$D13&gt;0,"Si","")</f>
        <v/>
      </c>
      <c r="AP13" s="156" t="str">
        <f>IF(Diciembre!$D13&gt;0,"Si","")</f>
        <v/>
      </c>
      <c r="AQ13">
        <f t="shared" si="2"/>
        <v>1</v>
      </c>
      <c r="AR13" s="14"/>
      <c r="AS13" s="154">
        <f>IF(Enero!$E13&gt;0,Enero!$E13,IF(Enero!$G13&gt;0,0,""))</f>
        <v>0</v>
      </c>
      <c r="AT13" s="155" t="str">
        <f>IF(Febrero!$E13&gt;0,Febrero!$E13,IF(Febrero!$G13&gt;0,0,""))</f>
        <v/>
      </c>
      <c r="AU13" s="155" t="str">
        <f>IF(Marzo!$E13&gt;0,Marzo!$E13,IF(Marzo!$G13&gt;0,0,""))</f>
        <v/>
      </c>
      <c r="AV13" s="155" t="str">
        <f>IF(Abril!$E13&gt;0,Abril!$E13,IF(Abril!$G13&gt;0,0,""))</f>
        <v/>
      </c>
      <c r="AW13" s="155" t="str">
        <f>IF(Mayo!$E13&gt;0,Mayo!$E13,IF(Mayo!$G13&gt;0,0,""))</f>
        <v/>
      </c>
      <c r="AX13" s="155" t="str">
        <f>IF(Junio!$E13&gt;0,Junio!$E13,IF(Junio!$G13&gt;0,0,""))</f>
        <v/>
      </c>
      <c r="AY13" s="155" t="str">
        <f>IF(Julio!$E13&gt;0,Julio!$E13,IF(Julio!$G13&gt;0,0,""))</f>
        <v/>
      </c>
      <c r="AZ13" s="155" t="str">
        <f>IF(Agosto!$E13&gt;0,Agosto!$E13,IF(Agosto!$G13&gt;0,0,""))</f>
        <v/>
      </c>
      <c r="BA13" s="155" t="str">
        <f>IF(Septiembre!$E13&gt;0,Septiembre!$E13,IF(Septiembre!$G13&gt;0,0,""))</f>
        <v/>
      </c>
      <c r="BB13" s="155" t="str">
        <f>IF(Octubre!$E13&gt;0,Octubre!$E13,IF(Octubre!$G13&gt;0,0,""))</f>
        <v/>
      </c>
      <c r="BC13" s="155" t="str">
        <f>IF(Noviembre!$E13&gt;0,Noviembre!$E13,IF(Noviembre!$G13&gt;0,0,""))</f>
        <v/>
      </c>
      <c r="BD13" s="156" t="str">
        <f>IF(Diciembre!$E13&gt;0,Diciembre!$E13,IF(Diciembre!$G13&gt;0,0,""))</f>
        <v/>
      </c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/>
      <c r="DQ13" s="14"/>
      <c r="DR13" s="14"/>
      <c r="DS13" s="14"/>
      <c r="DT13" s="14"/>
      <c r="DU13" s="14"/>
      <c r="DV13" s="14"/>
      <c r="DW13" s="14"/>
      <c r="DX13" s="14"/>
      <c r="DY13" s="14"/>
      <c r="DZ13" s="14"/>
      <c r="EA13" s="14"/>
      <c r="EB13" s="14"/>
      <c r="EC13" s="14"/>
      <c r="ED13" s="14"/>
      <c r="EE13" s="14"/>
      <c r="EF13" s="14"/>
      <c r="EG13" s="14"/>
      <c r="EH13" s="14"/>
      <c r="EI13" s="14"/>
      <c r="EJ13" s="14"/>
      <c r="EK13" s="14"/>
      <c r="EL13" s="14"/>
      <c r="EM13" s="14"/>
      <c r="EN13" s="14"/>
      <c r="EO13" s="14"/>
      <c r="EP13" s="14"/>
      <c r="EQ13" s="14"/>
      <c r="ER13" s="14"/>
      <c r="ES13" s="14"/>
      <c r="ET13" s="14"/>
      <c r="EU13" s="14"/>
      <c r="EV13" s="14"/>
      <c r="EW13" s="14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4"/>
      <c r="GQ13" s="14"/>
      <c r="GR13" s="14"/>
      <c r="GS13" s="14"/>
      <c r="GT13" s="14"/>
      <c r="GU13" s="14"/>
      <c r="GV13" s="14"/>
      <c r="GW13" s="14"/>
      <c r="GX13" s="14"/>
      <c r="GY13" s="14"/>
      <c r="GZ13" s="14"/>
      <c r="HA13" s="14"/>
      <c r="HB13" s="14"/>
      <c r="HC13" s="14"/>
      <c r="HD13" s="14"/>
      <c r="HE13" s="14"/>
      <c r="HF13" s="14"/>
      <c r="HG13" s="14"/>
      <c r="HH13" s="14"/>
      <c r="HI13" s="14"/>
      <c r="HJ13" s="14"/>
      <c r="HK13" s="14"/>
      <c r="HL13" s="14"/>
      <c r="HM13" s="14"/>
      <c r="HN13" s="14"/>
      <c r="HO13" s="14"/>
      <c r="HP13" s="14"/>
      <c r="HQ13" s="14"/>
      <c r="HR13" s="14"/>
      <c r="HS13" s="14"/>
      <c r="HT13" s="14"/>
      <c r="HU13" s="14"/>
      <c r="HV13" s="14"/>
      <c r="HW13" s="14"/>
      <c r="HX13" s="14"/>
      <c r="HY13" s="14"/>
      <c r="HZ13" s="14"/>
      <c r="IA13" s="14"/>
      <c r="IB13" s="14"/>
      <c r="IC13" s="14"/>
      <c r="ID13" s="14"/>
      <c r="IE13" s="14"/>
      <c r="IF13" s="14"/>
      <c r="IG13" s="14"/>
      <c r="IH13" s="14"/>
      <c r="II13" s="14"/>
      <c r="IJ13" s="14"/>
      <c r="IK13" s="14"/>
      <c r="IL13" s="14"/>
      <c r="IM13" s="14"/>
      <c r="IN13" s="14"/>
      <c r="IO13" s="14"/>
      <c r="IP13" s="14"/>
      <c r="IQ13" s="14"/>
      <c r="IR13" s="14"/>
      <c r="IS13" s="14"/>
      <c r="IT13" s="14"/>
      <c r="IU13" s="14"/>
      <c r="IV13" s="14"/>
      <c r="IW13" s="14"/>
      <c r="IX13" s="14"/>
      <c r="IY13" s="14"/>
      <c r="IZ13" s="14"/>
      <c r="JA13" s="14"/>
      <c r="JB13" s="14"/>
      <c r="JC13" s="14"/>
      <c r="JD13" s="14"/>
      <c r="JE13" s="14"/>
      <c r="JF13" s="14"/>
      <c r="JG13" s="14"/>
      <c r="JH13" s="14"/>
      <c r="JI13" s="14"/>
      <c r="JJ13" s="14"/>
      <c r="JK13" s="14"/>
      <c r="JL13" s="14"/>
      <c r="JM13" s="14"/>
      <c r="JN13" s="14"/>
      <c r="JO13" s="14"/>
      <c r="JP13" s="14"/>
      <c r="JQ13" s="14"/>
      <c r="JR13" s="14"/>
      <c r="JS13" s="14"/>
      <c r="JT13" s="14"/>
      <c r="JU13" s="14"/>
      <c r="JV13" s="14"/>
      <c r="JW13" s="14"/>
      <c r="JX13" s="14"/>
      <c r="JY13" s="14"/>
      <c r="JZ13" s="14"/>
      <c r="KA13" s="14"/>
      <c r="KB13" s="14"/>
      <c r="KC13" s="14"/>
      <c r="KD13" s="14"/>
      <c r="KE13" s="14"/>
      <c r="KF13" s="14"/>
      <c r="KG13" s="14"/>
      <c r="KH13" s="14"/>
      <c r="KI13" s="14"/>
      <c r="KJ13" s="14"/>
      <c r="KK13" s="14"/>
      <c r="KL13" s="14"/>
      <c r="KM13" s="14"/>
      <c r="KN13" s="14"/>
      <c r="KO13" s="14"/>
      <c r="KP13" s="14"/>
      <c r="KQ13" s="14"/>
      <c r="KR13" s="14"/>
      <c r="KS13" s="14"/>
      <c r="KT13" s="14"/>
      <c r="KU13" s="14"/>
      <c r="KV13" s="14"/>
      <c r="KW13" s="14"/>
      <c r="KX13" s="14"/>
      <c r="KY13" s="14"/>
      <c r="KZ13" s="14"/>
      <c r="LA13" s="14"/>
      <c r="LB13" s="14"/>
      <c r="LC13" s="14"/>
      <c r="LD13" s="14"/>
      <c r="LE13" s="14"/>
      <c r="LF13" s="14"/>
      <c r="LG13" s="14"/>
      <c r="LH13" s="14"/>
      <c r="LI13" s="14"/>
      <c r="LJ13" s="14"/>
      <c r="LK13" s="14"/>
      <c r="LL13" s="14"/>
      <c r="LM13" s="14"/>
      <c r="LN13" s="14"/>
      <c r="LO13" s="14"/>
      <c r="LP13" s="14"/>
      <c r="LQ13" s="14"/>
      <c r="LR13" s="14"/>
      <c r="LS13" s="14"/>
      <c r="LT13" s="14"/>
      <c r="LU13" s="14"/>
      <c r="LV13" s="14"/>
      <c r="LW13" s="14"/>
      <c r="LX13" s="14"/>
      <c r="LY13" s="14"/>
      <c r="LZ13" s="14"/>
      <c r="MA13" s="14"/>
      <c r="MB13" s="14"/>
      <c r="MC13" s="14"/>
      <c r="MD13" s="14"/>
      <c r="ME13" s="14"/>
      <c r="MF13" s="14"/>
      <c r="MG13" s="14"/>
      <c r="MH13" s="14"/>
      <c r="MI13" s="14"/>
      <c r="MJ13" s="14"/>
      <c r="MK13" s="14"/>
      <c r="ML13" s="14"/>
      <c r="MM13" s="14"/>
      <c r="MN13" s="14"/>
      <c r="MO13" s="14"/>
      <c r="MP13" s="14"/>
      <c r="MQ13" s="14"/>
      <c r="MR13" s="14"/>
      <c r="MS13" s="14"/>
      <c r="MT13" s="14"/>
      <c r="MU13" s="14"/>
      <c r="MV13" s="14"/>
      <c r="MW13" s="14"/>
      <c r="MX13" s="14"/>
      <c r="MY13" s="14"/>
      <c r="MZ13" s="14"/>
      <c r="NA13" s="14"/>
      <c r="NB13" s="14"/>
      <c r="NC13" s="14"/>
      <c r="ND13" s="14"/>
      <c r="NE13" s="14"/>
      <c r="NF13" s="14"/>
      <c r="NG13" s="14"/>
      <c r="NH13" s="14"/>
      <c r="NI13" s="14"/>
      <c r="NJ13" s="14"/>
      <c r="NK13" s="14"/>
      <c r="NL13" s="14"/>
      <c r="NM13" s="14"/>
      <c r="NN13" s="14"/>
      <c r="NO13" s="14"/>
      <c r="NP13" s="14"/>
      <c r="NQ13" s="14"/>
      <c r="NR13" s="14"/>
      <c r="NS13" s="14"/>
      <c r="NT13" s="14"/>
      <c r="NU13" s="14"/>
      <c r="NV13" s="14"/>
      <c r="NW13" s="14"/>
      <c r="NX13" s="14"/>
      <c r="NY13" s="14"/>
      <c r="NZ13" s="14"/>
      <c r="OA13" s="14"/>
      <c r="OB13" s="14"/>
      <c r="OC13" s="14"/>
      <c r="OD13" s="14"/>
      <c r="OE13" s="14"/>
      <c r="OF13" s="14"/>
      <c r="OG13" s="14"/>
      <c r="OH13" s="14"/>
      <c r="OI13" s="14"/>
      <c r="OJ13" s="14"/>
      <c r="OK13" s="14"/>
      <c r="OL13" s="14"/>
      <c r="OM13" s="14"/>
      <c r="ON13" s="14"/>
      <c r="OO13" s="14"/>
      <c r="OP13" s="14"/>
      <c r="OQ13" s="14"/>
      <c r="OR13" s="14"/>
      <c r="OS13" s="14"/>
      <c r="OT13" s="14"/>
      <c r="OU13" s="14"/>
      <c r="OV13" s="14"/>
      <c r="OW13" s="14"/>
      <c r="OX13" s="14"/>
      <c r="OY13" s="14"/>
      <c r="OZ13" s="14"/>
      <c r="PA13" s="14"/>
      <c r="PB13" s="14"/>
      <c r="PC13" s="14"/>
      <c r="PD13" s="14"/>
      <c r="PE13" s="14"/>
      <c r="PF13" s="14"/>
      <c r="PG13" s="14"/>
      <c r="PH13" s="14"/>
      <c r="PI13" s="14"/>
      <c r="PJ13" s="14"/>
      <c r="PK13" s="14"/>
      <c r="PL13" s="14"/>
      <c r="PM13" s="14"/>
      <c r="PN13" s="14"/>
      <c r="PO13" s="14"/>
      <c r="PP13" s="14"/>
      <c r="PQ13" s="14"/>
      <c r="PR13" s="14"/>
      <c r="PS13" s="14"/>
      <c r="PT13" s="14"/>
      <c r="PU13" s="14"/>
      <c r="PV13" s="14"/>
      <c r="PW13" s="14"/>
      <c r="PX13" s="14"/>
      <c r="PY13" s="14"/>
      <c r="PZ13" s="14"/>
      <c r="QA13" s="14"/>
      <c r="QB13" s="14"/>
      <c r="QC13" s="14"/>
      <c r="QD13" s="14"/>
      <c r="QE13" s="14"/>
      <c r="QF13" s="14"/>
      <c r="QG13" s="14"/>
      <c r="QH13" s="14"/>
      <c r="QI13" s="14"/>
      <c r="QJ13" s="14"/>
      <c r="QK13" s="14"/>
      <c r="QL13" s="14"/>
      <c r="QM13" s="14"/>
      <c r="QN13" s="14"/>
      <c r="QO13" s="14"/>
      <c r="QP13" s="14"/>
      <c r="QQ13" s="14"/>
      <c r="QR13" s="14"/>
      <c r="QS13" s="14"/>
      <c r="QT13" s="14"/>
      <c r="QU13" s="14"/>
      <c r="QV13" s="14"/>
      <c r="QW13" s="14"/>
      <c r="QX13" s="14"/>
      <c r="QY13" s="14"/>
      <c r="QZ13" s="14"/>
      <c r="RA13" s="14"/>
      <c r="RB13" s="14"/>
      <c r="RC13" s="14"/>
      <c r="RD13" s="14"/>
      <c r="RE13" s="14"/>
      <c r="RF13" s="14"/>
      <c r="RG13" s="14"/>
      <c r="RH13" s="14"/>
      <c r="RI13" s="14"/>
      <c r="RJ13" s="14"/>
      <c r="RK13" s="14"/>
      <c r="RL13" s="14"/>
      <c r="RM13" s="14"/>
      <c r="RN13" s="14"/>
      <c r="RO13" s="14"/>
      <c r="RP13" s="14"/>
      <c r="RQ13" s="14"/>
      <c r="RR13" s="14"/>
      <c r="RS13" s="14"/>
      <c r="RT13" s="14"/>
      <c r="RU13" s="14"/>
      <c r="RV13" s="14"/>
      <c r="RW13" s="14"/>
      <c r="RX13" s="14"/>
      <c r="RY13" s="14"/>
      <c r="RZ13" s="14"/>
      <c r="SA13" s="14"/>
      <c r="SB13" s="14"/>
      <c r="SC13" s="14"/>
      <c r="SD13" s="14"/>
      <c r="SE13" s="14"/>
      <c r="SF13" s="14"/>
      <c r="SG13" s="14"/>
      <c r="SH13" s="14"/>
      <c r="SI13" s="14"/>
      <c r="SJ13" s="14"/>
      <c r="SK13" s="14"/>
      <c r="SL13" s="14"/>
      <c r="SM13" s="14"/>
      <c r="SN13" s="14"/>
      <c r="SO13" s="14"/>
      <c r="SP13" s="14"/>
      <c r="SQ13" s="14"/>
      <c r="SR13" s="14"/>
      <c r="SS13" s="14"/>
      <c r="ST13" s="14"/>
      <c r="SU13" s="14"/>
      <c r="SV13" s="14"/>
      <c r="SW13" s="14"/>
      <c r="SX13" s="14"/>
      <c r="SY13" s="14"/>
      <c r="SZ13" s="14"/>
      <c r="TA13" s="14"/>
      <c r="TB13" s="14"/>
      <c r="TC13" s="14"/>
      <c r="TD13" s="14"/>
      <c r="TE13" s="14"/>
      <c r="TF13" s="14"/>
      <c r="TG13" s="14"/>
      <c r="TH13" s="14"/>
      <c r="TI13" s="14"/>
      <c r="TJ13" s="14"/>
      <c r="TK13" s="14"/>
      <c r="TL13" s="14"/>
      <c r="TM13" s="14"/>
      <c r="TN13" s="14"/>
      <c r="TO13" s="14"/>
      <c r="TP13" s="14"/>
      <c r="TQ13" s="14"/>
      <c r="TR13" s="14"/>
      <c r="TS13" s="14"/>
      <c r="TT13" s="14"/>
      <c r="TU13" s="14"/>
      <c r="TV13" s="14"/>
      <c r="TW13" s="14"/>
      <c r="TX13" s="14"/>
      <c r="TY13" s="14"/>
      <c r="TZ13" s="14"/>
      <c r="UA13" s="14"/>
      <c r="UB13" s="14"/>
      <c r="UC13" s="14"/>
      <c r="UD13" s="14"/>
      <c r="UE13" s="14"/>
      <c r="UF13" s="14"/>
      <c r="UG13" s="14"/>
      <c r="UH13" s="14"/>
      <c r="UI13" s="14"/>
      <c r="UJ13" s="14"/>
      <c r="UK13" s="14"/>
      <c r="UL13" s="14"/>
      <c r="UM13" s="14"/>
      <c r="UN13" s="14"/>
      <c r="UO13" s="14"/>
      <c r="UP13" s="14"/>
      <c r="UQ13" s="14"/>
      <c r="UR13" s="14"/>
      <c r="US13" s="14"/>
      <c r="UT13" s="14"/>
      <c r="UU13" s="14"/>
      <c r="UV13" s="14"/>
      <c r="UW13" s="14"/>
      <c r="UX13" s="14"/>
      <c r="UY13" s="14"/>
      <c r="UZ13" s="14"/>
      <c r="VA13" s="14"/>
      <c r="VB13" s="14"/>
      <c r="VC13" s="14"/>
      <c r="VD13" s="14"/>
      <c r="VE13" s="14"/>
      <c r="VF13" s="14"/>
      <c r="VG13" s="14"/>
      <c r="VH13" s="14"/>
      <c r="VI13" s="14"/>
      <c r="VJ13" s="14"/>
      <c r="VK13" s="14"/>
      <c r="VL13" s="14"/>
      <c r="VM13" s="14"/>
      <c r="VN13" s="14"/>
      <c r="VO13" s="14"/>
      <c r="VP13" s="14"/>
      <c r="VQ13" s="14"/>
      <c r="VR13" s="14"/>
      <c r="VS13" s="14"/>
      <c r="VT13" s="14"/>
      <c r="VU13" s="14"/>
      <c r="VV13" s="14"/>
      <c r="VW13" s="14"/>
      <c r="VX13" s="14"/>
      <c r="VY13" s="14"/>
      <c r="VZ13" s="14"/>
      <c r="WA13" s="14"/>
      <c r="WB13" s="14"/>
      <c r="WC13" s="14"/>
      <c r="WD13" s="14"/>
      <c r="WE13" s="14"/>
      <c r="WF13" s="14"/>
      <c r="WG13" s="14"/>
      <c r="WH13" s="14"/>
      <c r="WI13" s="14"/>
      <c r="WJ13" s="14"/>
      <c r="WK13" s="14"/>
      <c r="WL13" s="14"/>
      <c r="WM13" s="14"/>
      <c r="WN13" s="14"/>
      <c r="WO13" s="14"/>
      <c r="WP13" s="14"/>
      <c r="WQ13" s="14"/>
      <c r="WR13" s="14"/>
      <c r="WS13" s="14"/>
      <c r="WT13" s="14"/>
      <c r="WU13" s="14"/>
      <c r="WV13" s="14"/>
      <c r="WW13" s="14"/>
      <c r="WX13" s="14"/>
      <c r="WY13" s="14"/>
      <c r="WZ13" s="14"/>
      <c r="XA13" s="14"/>
      <c r="XB13" s="14"/>
      <c r="XC13" s="14"/>
      <c r="XD13" s="14"/>
      <c r="XE13" s="14"/>
      <c r="XF13" s="14"/>
      <c r="XG13" s="14"/>
      <c r="XH13" s="14"/>
      <c r="XI13" s="14"/>
      <c r="XJ13" s="14"/>
      <c r="XK13" s="14"/>
      <c r="XL13" s="14"/>
      <c r="XM13" s="14"/>
      <c r="XN13" s="14"/>
      <c r="XO13" s="14"/>
      <c r="XP13" s="14"/>
      <c r="XQ13" s="14"/>
      <c r="XR13" s="14"/>
      <c r="XS13" s="14"/>
      <c r="XT13" s="14"/>
      <c r="XU13" s="14"/>
      <c r="XV13" s="14"/>
      <c r="XW13" s="14"/>
      <c r="XX13" s="14"/>
      <c r="XY13" s="14"/>
      <c r="XZ13" s="14"/>
      <c r="YA13" s="14"/>
      <c r="YB13" s="14"/>
      <c r="YC13" s="14"/>
      <c r="YD13" s="14"/>
      <c r="YE13" s="14"/>
      <c r="YF13" s="14"/>
      <c r="YG13" s="14"/>
      <c r="YH13" s="14"/>
      <c r="YI13" s="14"/>
      <c r="YJ13" s="14"/>
      <c r="YK13" s="14"/>
      <c r="YL13" s="14"/>
      <c r="YM13" s="14"/>
      <c r="YN13" s="14"/>
      <c r="YO13" s="14"/>
      <c r="YP13" s="14"/>
      <c r="YQ13" s="14"/>
      <c r="YR13" s="14"/>
      <c r="YS13" s="14"/>
      <c r="YT13" s="14"/>
      <c r="YU13" s="14"/>
      <c r="YV13" s="14"/>
      <c r="YW13" s="14"/>
      <c r="YX13" s="14"/>
      <c r="YY13" s="14"/>
      <c r="YZ13" s="14"/>
      <c r="ZA13" s="14"/>
      <c r="ZB13" s="14"/>
      <c r="ZC13" s="14"/>
      <c r="ZD13" s="14"/>
      <c r="ZE13" s="14"/>
      <c r="ZF13" s="14"/>
      <c r="ZG13" s="14"/>
      <c r="ZH13" s="14"/>
      <c r="ZI13" s="14"/>
      <c r="ZJ13" s="14"/>
      <c r="ZK13" s="14"/>
      <c r="ZL13" s="14"/>
      <c r="ZM13" s="14"/>
      <c r="ZN13" s="14"/>
      <c r="ZO13" s="14"/>
      <c r="ZP13" s="14"/>
      <c r="ZQ13" s="14"/>
      <c r="ZR13" s="14"/>
      <c r="ZS13" s="14"/>
      <c r="ZT13" s="14"/>
      <c r="ZU13" s="14"/>
      <c r="ZV13" s="14"/>
      <c r="ZW13" s="14"/>
      <c r="ZX13" s="14"/>
      <c r="ZY13" s="14"/>
      <c r="ZZ13" s="14"/>
      <c r="AAA13" s="14"/>
      <c r="AAB13" s="14"/>
      <c r="AAC13" s="14"/>
      <c r="AAD13" s="14"/>
      <c r="AAE13" s="14"/>
      <c r="AAF13" s="14"/>
      <c r="AAG13" s="14"/>
      <c r="AAH13" s="14"/>
      <c r="AAI13" s="14"/>
      <c r="AAJ13" s="14"/>
      <c r="AAK13" s="14"/>
      <c r="AAL13" s="14"/>
      <c r="AAM13" s="14"/>
      <c r="AAN13" s="14"/>
      <c r="AAO13" s="14"/>
      <c r="AAP13" s="14"/>
      <c r="AAQ13" s="14"/>
      <c r="AAR13" s="14"/>
      <c r="AAS13" s="14"/>
      <c r="AAT13" s="14"/>
      <c r="AAU13" s="14"/>
      <c r="AAV13" s="14"/>
      <c r="AAW13" s="14"/>
      <c r="AAX13" s="14"/>
      <c r="AAY13" s="14"/>
      <c r="AAZ13" s="14"/>
      <c r="ABA13" s="14"/>
      <c r="ABB13" s="14"/>
      <c r="ABC13" s="14"/>
      <c r="ABD13" s="14"/>
      <c r="ABE13" s="14"/>
      <c r="ABF13" s="14"/>
      <c r="ABG13" s="14"/>
      <c r="ABH13" s="14"/>
      <c r="ABI13" s="14"/>
      <c r="ABJ13" s="14"/>
      <c r="ABK13" s="14"/>
      <c r="ABL13" s="14"/>
      <c r="ABM13" s="14"/>
      <c r="ABN13" s="14"/>
      <c r="ABO13" s="14"/>
      <c r="ABP13" s="14"/>
      <c r="ABQ13" s="14"/>
      <c r="ABR13" s="14"/>
      <c r="ABS13" s="14"/>
      <c r="ABT13" s="14"/>
      <c r="ABU13" s="14"/>
      <c r="ABV13" s="14"/>
      <c r="ABW13" s="14"/>
      <c r="ABX13" s="14"/>
      <c r="ABY13" s="14"/>
      <c r="ABZ13" s="14"/>
      <c r="ACA13" s="14"/>
      <c r="ACB13" s="14"/>
      <c r="ACC13" s="14"/>
      <c r="ACD13" s="14"/>
      <c r="ACE13" s="14"/>
      <c r="ACF13" s="14"/>
      <c r="ACG13" s="14"/>
      <c r="ACH13" s="14"/>
      <c r="ACI13" s="14"/>
      <c r="ACJ13" s="14"/>
      <c r="ACK13" s="14"/>
      <c r="ACL13" s="14"/>
      <c r="ACM13" s="14"/>
      <c r="ACN13" s="14"/>
      <c r="ACO13" s="14"/>
      <c r="ACP13" s="14"/>
      <c r="ACQ13" s="14"/>
      <c r="ACR13" s="14"/>
      <c r="ACS13" s="14"/>
      <c r="ACT13" s="14"/>
      <c r="ACU13" s="14"/>
      <c r="ACV13" s="14"/>
      <c r="ACW13" s="14"/>
      <c r="ACX13" s="14"/>
      <c r="ACY13" s="14"/>
      <c r="ACZ13" s="14"/>
      <c r="ADA13" s="14"/>
      <c r="ADB13" s="14"/>
      <c r="ADC13" s="14"/>
      <c r="ADD13" s="14"/>
      <c r="ADE13" s="14"/>
      <c r="ADF13" s="14"/>
      <c r="ADG13" s="14"/>
      <c r="ADH13" s="14"/>
      <c r="ADI13" s="14"/>
      <c r="ADJ13" s="14"/>
      <c r="ADK13" s="14"/>
      <c r="ADL13" s="14"/>
      <c r="ADM13" s="14"/>
      <c r="ADN13" s="14"/>
      <c r="ADO13" s="14"/>
      <c r="ADP13" s="14"/>
      <c r="ADQ13" s="14"/>
      <c r="ADR13" s="14"/>
      <c r="ADS13" s="14"/>
      <c r="ADT13" s="14"/>
      <c r="ADU13" s="14"/>
      <c r="ADV13" s="14"/>
      <c r="ADW13" s="14"/>
      <c r="ADX13" s="14"/>
      <c r="ADY13" s="14"/>
      <c r="ADZ13" s="14"/>
      <c r="AEA13" s="14"/>
      <c r="AEB13" s="14"/>
      <c r="AEC13" s="14"/>
      <c r="AED13" s="14"/>
      <c r="AEE13" s="14"/>
      <c r="AEF13" s="14"/>
      <c r="AEG13" s="14"/>
      <c r="AEH13" s="14"/>
      <c r="AEI13" s="14"/>
      <c r="AEJ13" s="14"/>
      <c r="AEK13" s="14"/>
      <c r="AEL13" s="14"/>
      <c r="AEM13" s="14"/>
      <c r="AEN13" s="14"/>
      <c r="AEO13" s="14"/>
      <c r="AEP13" s="14"/>
      <c r="AEQ13" s="14"/>
      <c r="AER13" s="14"/>
      <c r="AES13" s="14"/>
      <c r="AET13" s="14"/>
      <c r="AEU13" s="14"/>
      <c r="AEV13" s="14"/>
      <c r="AEW13" s="14"/>
      <c r="AEX13" s="14"/>
      <c r="AEY13" s="14"/>
      <c r="AEZ13" s="14"/>
      <c r="AFA13" s="14"/>
      <c r="AFB13" s="14"/>
      <c r="AFC13" s="14"/>
      <c r="AFD13" s="14"/>
      <c r="AFE13" s="14"/>
      <c r="AFF13" s="14"/>
      <c r="AFG13" s="14"/>
      <c r="AFH13" s="14"/>
      <c r="AFI13" s="14"/>
      <c r="AFJ13" s="14"/>
      <c r="AFK13" s="14"/>
      <c r="AFL13" s="14"/>
      <c r="AFM13" s="14"/>
      <c r="AFN13" s="14"/>
      <c r="AFO13" s="14"/>
      <c r="AFP13" s="14"/>
      <c r="AFQ13" s="14"/>
      <c r="AFR13" s="14"/>
      <c r="AFS13" s="14"/>
      <c r="AFT13" s="14"/>
      <c r="AFU13" s="14"/>
      <c r="AFV13" s="14"/>
      <c r="AFW13" s="14"/>
      <c r="AFX13" s="14"/>
      <c r="AFY13" s="14"/>
      <c r="AFZ13" s="14"/>
      <c r="AGA13" s="14"/>
      <c r="AGB13" s="14"/>
      <c r="AGC13" s="14"/>
      <c r="AGD13" s="14"/>
      <c r="AGE13" s="14"/>
      <c r="AGF13" s="14"/>
      <c r="AGG13" s="14"/>
      <c r="AGH13" s="14"/>
      <c r="AGI13" s="14"/>
      <c r="AGJ13" s="14"/>
      <c r="AGK13" s="14"/>
      <c r="AGL13" s="14"/>
      <c r="AGM13" s="14"/>
      <c r="AGN13" s="14"/>
      <c r="AGO13" s="14"/>
      <c r="AGP13" s="14"/>
      <c r="AGQ13" s="14"/>
      <c r="AGR13" s="14"/>
      <c r="AGS13" s="14"/>
      <c r="AGT13" s="14"/>
      <c r="AGU13" s="14"/>
      <c r="AGV13" s="14"/>
      <c r="AGW13" s="14"/>
      <c r="AGX13" s="14"/>
      <c r="AGY13" s="14"/>
      <c r="AGZ13" s="14"/>
      <c r="AHA13" s="14"/>
      <c r="AHB13" s="14"/>
      <c r="AHC13" s="14"/>
      <c r="AHD13" s="14"/>
      <c r="AHE13" s="14"/>
      <c r="AHF13" s="14"/>
      <c r="AHG13" s="14"/>
      <c r="AHH13" s="14"/>
      <c r="AHI13" s="14"/>
      <c r="AHJ13" s="14"/>
      <c r="AHK13" s="14"/>
      <c r="AHL13" s="14"/>
      <c r="AHM13" s="14"/>
      <c r="AHN13" s="14"/>
      <c r="AHO13" s="14"/>
      <c r="AHP13" s="14"/>
      <c r="AHQ13" s="14"/>
      <c r="AHR13" s="14"/>
      <c r="AHS13" s="14"/>
      <c r="AHT13" s="14"/>
      <c r="AHU13" s="14"/>
      <c r="AHV13" s="14"/>
      <c r="AHW13" s="14"/>
      <c r="AHX13" s="14"/>
      <c r="AHY13" s="14"/>
      <c r="AHZ13" s="14"/>
      <c r="AIA13" s="14"/>
      <c r="AIB13" s="14"/>
      <c r="AIC13" s="14"/>
      <c r="AID13" s="14"/>
    </row>
    <row r="14" spans="1:914" s="3" customFormat="1" ht="14.45" customHeight="1" x14ac:dyDescent="0.25">
      <c r="A14" s="22">
        <v>7</v>
      </c>
      <c r="B14" s="165" t="s">
        <v>97</v>
      </c>
      <c r="C14" s="21">
        <v>220</v>
      </c>
      <c r="D14" s="113">
        <f>IF(COUNT(Enero!P14,Febrero!P14,Marzo!P14,Abril!P14,Mayo!P14,Junio!P14,Julio!P14,Agosto!P14,Septiembre!P14,Octubre!P14,Noviembre!P14,Diciembre!P14)=0,"",COUNT(Enero!P14,Febrero!P14,Marzo!P14,Abril!P14,Mayo!P14,Junio!P14,Julio!P14,Agosto!P14,Septiembre!P14,Octubre!P14,Noviembre!P14,Diciembre!P14))</f>
        <v>1</v>
      </c>
      <c r="E14" s="113">
        <f>IF(COUNT(Enero!E14,Febrero!E14,Marzo!E14,Abril!E14,Mayo!E14,Junio!E14,Julio!E14,Agosto!E14,Septiembre!E14,Octubre!E14,Noviembre!E14,Diciembre!E14)=0,"",COUNT(Enero!E14,Febrero!E14,Marzo!E14,Abril!E14,Mayo!E14,Junio!E14,Julio!E14,Agosto!E14,Septiembre!E14,Octubre!E14,Noviembre!E14,Diciembre!E14))</f>
        <v>1</v>
      </c>
      <c r="F14" s="114">
        <f t="shared" ref="F14:F72" si="5">IF(D14="","",IF(E14="",0,E14/D14))</f>
        <v>1</v>
      </c>
      <c r="G14" s="114">
        <f t="shared" ref="G14:G72" si="6">IF($F$5=0,"",IF(D14="","",IF(E14="","",E14/$F$5)))</f>
        <v>1</v>
      </c>
      <c r="H14" s="113" t="str">
        <f>IF(COUNTA(Enero!H14,Febrero!H14,Marzo!H14,Abril!H14,Mayo!H14,Junio!H14,Julio!H14,Agosto!H14,Septiembre!H14,Octubre!H14,Noviembre!H14,Diciembre!H14)=0,"",COUNTA(Enero!H14,Febrero!H14,Marzo!H14,Abril!H14,Mayo!H14,Junio!H14,Julio!H14,Agosto!H14,Septiembre!H14,Octubre!H14,Noviembre!H14,Diciembre!H14))</f>
        <v/>
      </c>
      <c r="I14" s="113" t="str">
        <f>IF(COUNTA(Enero!I14,Febrero!I14,Marzo!I14,Abril!I14,Mayo!I14,Junio!I14,Julio!I14,Agosto!I14,Septiembre!I14,Octubre!I14,Noviembre!I14,Diciembre!I14)=0,"",COUNTA(Enero!I14,Febrero!I14,Marzo!I14,Abril!I14,Mayo!I14,Junio!I14,Julio!I14,Agosto!I14,Septiembre!I14,Octubre!I14,Noviembre!I14,Diciembre!I14))</f>
        <v/>
      </c>
      <c r="J14" s="113" t="str">
        <f>IF(COUNTA(Enero!J14,Febrero!J14,Marzo!J14,Abril!J14,Mayo!J14,Junio!J14,Julio!J14,Agosto!J14,Septiembre!J14,Octubre!J14,Noviembre!J14,Diciembre!J14)=0,"",COUNTA(Enero!J14,Febrero!J14,Marzo!J14,Abril!J14,Mayo!J14,Junio!J14,Julio!J14,Agosto!J14,Septiembre!J14,Octubre!J14,Noviembre!J14,Diciembre!J14))</f>
        <v/>
      </c>
      <c r="K14" s="113" t="str">
        <f>IF(COUNTA(Enero!K14,Febrero!K14,Marzo!K14,Abril!K14,Mayo!K14,Junio!K14,Julio!K14,Agosto!K14,Septiembre!K14,Octubre!K14,Noviembre!K14,Diciembre!K14)=0,"",COUNTA(Enero!K14,Febrero!K14,Marzo!K14,Abril!K14,Mayo!K14,Junio!K14,Julio!K14,Agosto!K14,Septiembre!K14,Octubre!K14,Noviembre!K14,Diciembre!K14))</f>
        <v/>
      </c>
      <c r="L14" s="113" t="str">
        <f>IF(COUNTA(Enero!L14,Febrero!L14,Marzo!L14,Abril!L14,Mayo!L14,Junio!L14,Julio!L14,Agosto!L14,Septiembre!L14,Octubre!L14,Noviembre!L14,Diciembre!L14)=0,"",COUNTA(Enero!L14,Febrero!L14,Marzo!L14,Abril!L14,Mayo!L14,Junio!L14,Julio!L14,Agosto!L14,Septiembre!L14,Octubre!L14,Noviembre!L14,Diciembre!L14))</f>
        <v/>
      </c>
      <c r="M14" s="113" t="str">
        <f>IF(COUNTA(Enero!M14,Febrero!M14,Marzo!M14,Abril!M14,Mayo!M14,Junio!M14,Julio!M14,Agosto!M14,Septiembre!M14,Octubre!M14,Noviembre!M14,Diciembre!M14)=0,"",COUNTA(Enero!M14,Febrero!M14,Marzo!M14,Abril!M14,Mayo!M14,Junio!M14,Julio!M14,Agosto!M14,Septiembre!M14,Octubre!M14,Noviembre!M14,Diciembre!M14))</f>
        <v/>
      </c>
      <c r="N14" s="113" t="str">
        <f>IF(COUNTA(Enero!N14,Febrero!N14,Marzo!N14,Abril!N14,Mayo!N14,Junio!N14,Julio!N14,Agosto!N14,Septiembre!N14,Octubre!N14,Noviembre!N14,Diciembre!N14)=0,"",COUNTA(Enero!N14,Febrero!N14,Marzo!N14,Abril!N14,Mayo!N14,Junio!N14,Julio!N14,Agosto!N14,Septiembre!N14,Octubre!N14,Noviembre!N14,Diciembre!N14))</f>
        <v/>
      </c>
      <c r="O14" s="52"/>
      <c r="P14" s="14"/>
      <c r="Q14" s="154" t="str">
        <f>IF(Enero!$E14&gt;0,"Si","")</f>
        <v>Si</v>
      </c>
      <c r="R14" s="151" t="str">
        <f>IF(Febrero!E14&gt;0,"Si","")</f>
        <v/>
      </c>
      <c r="S14" s="151" t="str">
        <f>IF(Marzo!E14&gt;0,"Si","")</f>
        <v/>
      </c>
      <c r="T14" s="151" t="str">
        <f>IF(Abril!E14&gt;0,"Si","")</f>
        <v/>
      </c>
      <c r="U14" s="151" t="str">
        <f>IF(Mayo!E14&gt;0,"Si","")</f>
        <v/>
      </c>
      <c r="V14" s="151" t="str">
        <f>IF(Junio!E14&gt;0,"Si","")</f>
        <v/>
      </c>
      <c r="W14" s="151" t="str">
        <f>IF(Julio!E14&gt;0,"Si","")</f>
        <v/>
      </c>
      <c r="X14" s="151" t="str">
        <f>IF(Agosto!E14&gt;0,"Si","")</f>
        <v/>
      </c>
      <c r="Y14" s="151" t="str">
        <f>IF(Septiembre!E14&gt;0,"Si","")</f>
        <v/>
      </c>
      <c r="Z14" s="151" t="str">
        <f>IF(Octubre!E14&gt;0,"Si","")</f>
        <v/>
      </c>
      <c r="AA14" s="151" t="str">
        <f>IF(Noviembre!E14&gt;0,"Si","")</f>
        <v/>
      </c>
      <c r="AB14" s="152" t="str">
        <f>IF(Diciembre!E14&gt;0,"Si","")</f>
        <v/>
      </c>
      <c r="AC14" s="153">
        <f t="shared" si="1"/>
        <v>0</v>
      </c>
      <c r="AD14"/>
      <c r="AE14" s="154" t="str">
        <f>IF(Enero!$D14&gt;0,"Si","")</f>
        <v>Si</v>
      </c>
      <c r="AF14" s="155" t="str">
        <f>IF(Febrero!$D14&gt;0,"Si","")</f>
        <v/>
      </c>
      <c r="AG14" s="155" t="str">
        <f>IF(Marzo!$D14&gt;0,"Si","")</f>
        <v/>
      </c>
      <c r="AH14" s="155" t="str">
        <f>IF(Abril!$D14&gt;0,"Si","")</f>
        <v/>
      </c>
      <c r="AI14" s="155" t="str">
        <f>IF(Mayo!$D14&gt;0,"Si","")</f>
        <v/>
      </c>
      <c r="AJ14" s="155" t="str">
        <f>IF(Junio!$D14&gt;0,"Si","")</f>
        <v/>
      </c>
      <c r="AK14" s="155" t="str">
        <f>IF(Julio!$D14&gt;0,"Si","")</f>
        <v/>
      </c>
      <c r="AL14" s="155" t="str">
        <f>IF(Agosto!$D14&gt;0,"Si","")</f>
        <v/>
      </c>
      <c r="AM14" s="155" t="str">
        <f>IF(Septiembre!$D14&gt;0,"Si","")</f>
        <v/>
      </c>
      <c r="AN14" s="155" t="str">
        <f>IF(Octubre!$D14&gt;0,"Si","")</f>
        <v/>
      </c>
      <c r="AO14" s="155" t="str">
        <f>IF(Noviembre!$D14&gt;0,"Si","")</f>
        <v/>
      </c>
      <c r="AP14" s="156" t="str">
        <f>IF(Diciembre!$D14&gt;0,"Si","")</f>
        <v/>
      </c>
      <c r="AQ14">
        <f t="shared" si="2"/>
        <v>1</v>
      </c>
      <c r="AR14" s="14"/>
      <c r="AS14" s="154">
        <f>IF(Enero!$E14&gt;0,Enero!$E14,IF(Enero!$G14&gt;0,0,""))</f>
        <v>0.5</v>
      </c>
      <c r="AT14" s="155" t="str">
        <f>IF(Febrero!$E14&gt;0,Febrero!$E14,IF(Febrero!$G14&gt;0,0,""))</f>
        <v/>
      </c>
      <c r="AU14" s="155" t="str">
        <f>IF(Marzo!$E14&gt;0,Marzo!$E14,IF(Marzo!$G14&gt;0,0,""))</f>
        <v/>
      </c>
      <c r="AV14" s="155" t="str">
        <f>IF(Abril!$E14&gt;0,Abril!$E14,IF(Abril!$G14&gt;0,0,""))</f>
        <v/>
      </c>
      <c r="AW14" s="155" t="str">
        <f>IF(Mayo!$E14&gt;0,Mayo!$E14,IF(Mayo!$G14&gt;0,0,""))</f>
        <v/>
      </c>
      <c r="AX14" s="155" t="str">
        <f>IF(Junio!$E14&gt;0,Junio!$E14,IF(Junio!$G14&gt;0,0,""))</f>
        <v/>
      </c>
      <c r="AY14" s="155" t="str">
        <f>IF(Julio!$E14&gt;0,Julio!$E14,IF(Julio!$G14&gt;0,0,""))</f>
        <v/>
      </c>
      <c r="AZ14" s="155" t="str">
        <f>IF(Agosto!$E14&gt;0,Agosto!$E14,IF(Agosto!$G14&gt;0,0,""))</f>
        <v/>
      </c>
      <c r="BA14" s="155" t="str">
        <f>IF(Septiembre!$E14&gt;0,Septiembre!$E14,IF(Septiembre!$G14&gt;0,0,""))</f>
        <v/>
      </c>
      <c r="BB14" s="155" t="str">
        <f>IF(Octubre!$E14&gt;0,Octubre!$E14,IF(Octubre!$G14&gt;0,0,""))</f>
        <v/>
      </c>
      <c r="BC14" s="155" t="str">
        <f>IF(Noviembre!$E14&gt;0,Noviembre!$E14,IF(Noviembre!$G14&gt;0,0,""))</f>
        <v/>
      </c>
      <c r="BD14" s="156" t="str">
        <f>IF(Diciembre!$E14&gt;0,Diciembre!$E14,IF(Diciembre!$G14&gt;0,0,""))</f>
        <v/>
      </c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4"/>
      <c r="EZ14" s="14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  <c r="GJ14" s="14"/>
      <c r="GK14" s="14"/>
      <c r="GL14" s="14"/>
      <c r="GM14" s="14"/>
      <c r="GN14" s="14"/>
      <c r="GO14" s="14"/>
      <c r="GP14" s="14"/>
      <c r="GQ14" s="14"/>
      <c r="GR14" s="14"/>
      <c r="GS14" s="14"/>
      <c r="GT14" s="14"/>
      <c r="GU14" s="14"/>
      <c r="GV14" s="14"/>
      <c r="GW14" s="14"/>
      <c r="GX14" s="14"/>
      <c r="GY14" s="14"/>
      <c r="GZ14" s="14"/>
      <c r="HA14" s="14"/>
      <c r="HB14" s="14"/>
      <c r="HC14" s="14"/>
      <c r="HD14" s="14"/>
      <c r="HE14" s="14"/>
      <c r="HF14" s="14"/>
      <c r="HG14" s="14"/>
      <c r="HH14" s="14"/>
      <c r="HI14" s="14"/>
      <c r="HJ14" s="14"/>
      <c r="HK14" s="14"/>
      <c r="HL14" s="14"/>
      <c r="HM14" s="14"/>
      <c r="HN14" s="14"/>
      <c r="HO14" s="14"/>
      <c r="HP14" s="14"/>
      <c r="HQ14" s="14"/>
      <c r="HR14" s="14"/>
      <c r="HS14" s="14"/>
      <c r="HT14" s="14"/>
      <c r="HU14" s="14"/>
      <c r="HV14" s="14"/>
      <c r="HW14" s="14"/>
      <c r="HX14" s="14"/>
      <c r="HY14" s="14"/>
      <c r="HZ14" s="14"/>
      <c r="IA14" s="14"/>
      <c r="IB14" s="14"/>
      <c r="IC14" s="14"/>
      <c r="ID14" s="14"/>
      <c r="IE14" s="14"/>
      <c r="IF14" s="14"/>
      <c r="IG14" s="14"/>
      <c r="IH14" s="14"/>
      <c r="II14" s="14"/>
      <c r="IJ14" s="14"/>
      <c r="IK14" s="14"/>
      <c r="IL14" s="14"/>
      <c r="IM14" s="14"/>
      <c r="IN14" s="14"/>
      <c r="IO14" s="14"/>
      <c r="IP14" s="14"/>
      <c r="IQ14" s="14"/>
      <c r="IR14" s="14"/>
      <c r="IS14" s="14"/>
      <c r="IT14" s="14"/>
      <c r="IU14" s="14"/>
      <c r="IV14" s="14"/>
      <c r="IW14" s="14"/>
      <c r="IX14" s="14"/>
      <c r="IY14" s="14"/>
      <c r="IZ14" s="14"/>
      <c r="JA14" s="14"/>
      <c r="JB14" s="14"/>
      <c r="JC14" s="14"/>
      <c r="JD14" s="14"/>
      <c r="JE14" s="14"/>
      <c r="JF14" s="14"/>
      <c r="JG14" s="14"/>
      <c r="JH14" s="14"/>
      <c r="JI14" s="14"/>
      <c r="JJ14" s="14"/>
      <c r="JK14" s="14"/>
      <c r="JL14" s="14"/>
      <c r="JM14" s="14"/>
      <c r="JN14" s="14"/>
      <c r="JO14" s="14"/>
      <c r="JP14" s="14"/>
      <c r="JQ14" s="14"/>
      <c r="JR14" s="14"/>
      <c r="JS14" s="14"/>
      <c r="JT14" s="14"/>
      <c r="JU14" s="14"/>
      <c r="JV14" s="14"/>
      <c r="JW14" s="14"/>
      <c r="JX14" s="14"/>
      <c r="JY14" s="14"/>
      <c r="JZ14" s="14"/>
      <c r="KA14" s="14"/>
      <c r="KB14" s="14"/>
      <c r="KC14" s="14"/>
      <c r="KD14" s="14"/>
      <c r="KE14" s="14"/>
      <c r="KF14" s="14"/>
      <c r="KG14" s="14"/>
      <c r="KH14" s="14"/>
      <c r="KI14" s="14"/>
      <c r="KJ14" s="14"/>
      <c r="KK14" s="14"/>
      <c r="KL14" s="14"/>
      <c r="KM14" s="14"/>
      <c r="KN14" s="14"/>
      <c r="KO14" s="14"/>
      <c r="KP14" s="14"/>
      <c r="KQ14" s="14"/>
      <c r="KR14" s="14"/>
      <c r="KS14" s="14"/>
      <c r="KT14" s="14"/>
      <c r="KU14" s="14"/>
      <c r="KV14" s="14"/>
      <c r="KW14" s="14"/>
      <c r="KX14" s="14"/>
      <c r="KY14" s="14"/>
      <c r="KZ14" s="14"/>
      <c r="LA14" s="14"/>
      <c r="LB14" s="14"/>
      <c r="LC14" s="14"/>
      <c r="LD14" s="14"/>
      <c r="LE14" s="14"/>
      <c r="LF14" s="14"/>
      <c r="LG14" s="14"/>
      <c r="LH14" s="14"/>
      <c r="LI14" s="14"/>
      <c r="LJ14" s="14"/>
      <c r="LK14" s="14"/>
      <c r="LL14" s="14"/>
      <c r="LM14" s="14"/>
      <c r="LN14" s="14"/>
      <c r="LO14" s="14"/>
      <c r="LP14" s="14"/>
      <c r="LQ14" s="14"/>
      <c r="LR14" s="14"/>
      <c r="LS14" s="14"/>
      <c r="LT14" s="14"/>
      <c r="LU14" s="14"/>
      <c r="LV14" s="14"/>
      <c r="LW14" s="14"/>
      <c r="LX14" s="14"/>
      <c r="LY14" s="14"/>
      <c r="LZ14" s="14"/>
      <c r="MA14" s="14"/>
      <c r="MB14" s="14"/>
      <c r="MC14" s="14"/>
      <c r="MD14" s="14"/>
      <c r="ME14" s="14"/>
      <c r="MF14" s="14"/>
      <c r="MG14" s="14"/>
      <c r="MH14" s="14"/>
      <c r="MI14" s="14"/>
      <c r="MJ14" s="14"/>
      <c r="MK14" s="14"/>
      <c r="ML14" s="14"/>
      <c r="MM14" s="14"/>
      <c r="MN14" s="14"/>
      <c r="MO14" s="14"/>
      <c r="MP14" s="14"/>
      <c r="MQ14" s="14"/>
      <c r="MR14" s="14"/>
      <c r="MS14" s="14"/>
      <c r="MT14" s="14"/>
      <c r="MU14" s="14"/>
      <c r="MV14" s="14"/>
      <c r="MW14" s="14"/>
      <c r="MX14" s="14"/>
      <c r="MY14" s="14"/>
      <c r="MZ14" s="14"/>
      <c r="NA14" s="14"/>
      <c r="NB14" s="14"/>
      <c r="NC14" s="14"/>
      <c r="ND14" s="14"/>
      <c r="NE14" s="14"/>
      <c r="NF14" s="14"/>
      <c r="NG14" s="14"/>
      <c r="NH14" s="14"/>
      <c r="NI14" s="14"/>
      <c r="NJ14" s="14"/>
      <c r="NK14" s="14"/>
      <c r="NL14" s="14"/>
      <c r="NM14" s="14"/>
      <c r="NN14" s="14"/>
      <c r="NO14" s="14"/>
      <c r="NP14" s="14"/>
      <c r="NQ14" s="14"/>
      <c r="NR14" s="14"/>
      <c r="NS14" s="14"/>
      <c r="NT14" s="14"/>
      <c r="NU14" s="14"/>
      <c r="NV14" s="14"/>
      <c r="NW14" s="14"/>
      <c r="NX14" s="14"/>
      <c r="NY14" s="14"/>
      <c r="NZ14" s="14"/>
      <c r="OA14" s="14"/>
      <c r="OB14" s="14"/>
      <c r="OC14" s="14"/>
      <c r="OD14" s="14"/>
      <c r="OE14" s="14"/>
      <c r="OF14" s="14"/>
      <c r="OG14" s="14"/>
      <c r="OH14" s="14"/>
      <c r="OI14" s="14"/>
      <c r="OJ14" s="14"/>
      <c r="OK14" s="14"/>
      <c r="OL14" s="14"/>
      <c r="OM14" s="14"/>
      <c r="ON14" s="14"/>
      <c r="OO14" s="14"/>
      <c r="OP14" s="14"/>
      <c r="OQ14" s="14"/>
      <c r="OR14" s="14"/>
      <c r="OS14" s="14"/>
      <c r="OT14" s="14"/>
      <c r="OU14" s="14"/>
      <c r="OV14" s="14"/>
      <c r="OW14" s="14"/>
      <c r="OX14" s="14"/>
      <c r="OY14" s="14"/>
      <c r="OZ14" s="14"/>
      <c r="PA14" s="14"/>
      <c r="PB14" s="14"/>
      <c r="PC14" s="14"/>
      <c r="PD14" s="14"/>
      <c r="PE14" s="14"/>
      <c r="PF14" s="14"/>
      <c r="PG14" s="14"/>
      <c r="PH14" s="14"/>
      <c r="PI14" s="14"/>
      <c r="PJ14" s="14"/>
      <c r="PK14" s="14"/>
      <c r="PL14" s="14"/>
      <c r="PM14" s="14"/>
      <c r="PN14" s="14"/>
      <c r="PO14" s="14"/>
      <c r="PP14" s="14"/>
      <c r="PQ14" s="14"/>
      <c r="PR14" s="14"/>
      <c r="PS14" s="14"/>
      <c r="PT14" s="14"/>
      <c r="PU14" s="14"/>
      <c r="PV14" s="14"/>
      <c r="PW14" s="14"/>
      <c r="PX14" s="14"/>
      <c r="PY14" s="14"/>
      <c r="PZ14" s="14"/>
      <c r="QA14" s="14"/>
      <c r="QB14" s="14"/>
      <c r="QC14" s="14"/>
      <c r="QD14" s="14"/>
      <c r="QE14" s="14"/>
      <c r="QF14" s="14"/>
      <c r="QG14" s="14"/>
      <c r="QH14" s="14"/>
      <c r="QI14" s="14"/>
      <c r="QJ14" s="14"/>
      <c r="QK14" s="14"/>
      <c r="QL14" s="14"/>
      <c r="QM14" s="14"/>
      <c r="QN14" s="14"/>
      <c r="QO14" s="14"/>
      <c r="QP14" s="14"/>
      <c r="QQ14" s="14"/>
      <c r="QR14" s="14"/>
      <c r="QS14" s="14"/>
      <c r="QT14" s="14"/>
      <c r="QU14" s="14"/>
      <c r="QV14" s="14"/>
      <c r="QW14" s="14"/>
      <c r="QX14" s="14"/>
      <c r="QY14" s="14"/>
      <c r="QZ14" s="14"/>
      <c r="RA14" s="14"/>
      <c r="RB14" s="14"/>
      <c r="RC14" s="14"/>
      <c r="RD14" s="14"/>
      <c r="RE14" s="14"/>
      <c r="RF14" s="14"/>
      <c r="RG14" s="14"/>
      <c r="RH14" s="14"/>
      <c r="RI14" s="14"/>
      <c r="RJ14" s="14"/>
      <c r="RK14" s="14"/>
      <c r="RL14" s="14"/>
      <c r="RM14" s="14"/>
      <c r="RN14" s="14"/>
      <c r="RO14" s="14"/>
      <c r="RP14" s="14"/>
      <c r="RQ14" s="14"/>
      <c r="RR14" s="14"/>
      <c r="RS14" s="14"/>
      <c r="RT14" s="14"/>
      <c r="RU14" s="14"/>
      <c r="RV14" s="14"/>
      <c r="RW14" s="14"/>
      <c r="RX14" s="14"/>
      <c r="RY14" s="14"/>
      <c r="RZ14" s="14"/>
      <c r="SA14" s="14"/>
      <c r="SB14" s="14"/>
      <c r="SC14" s="14"/>
      <c r="SD14" s="14"/>
      <c r="SE14" s="14"/>
      <c r="SF14" s="14"/>
      <c r="SG14" s="14"/>
      <c r="SH14" s="14"/>
      <c r="SI14" s="14"/>
      <c r="SJ14" s="14"/>
      <c r="SK14" s="14"/>
      <c r="SL14" s="14"/>
      <c r="SM14" s="14"/>
      <c r="SN14" s="14"/>
      <c r="SO14" s="14"/>
      <c r="SP14" s="14"/>
      <c r="SQ14" s="14"/>
      <c r="SR14" s="14"/>
      <c r="SS14" s="14"/>
      <c r="ST14" s="14"/>
      <c r="SU14" s="14"/>
      <c r="SV14" s="14"/>
      <c r="SW14" s="14"/>
      <c r="SX14" s="14"/>
      <c r="SY14" s="14"/>
      <c r="SZ14" s="14"/>
      <c r="TA14" s="14"/>
      <c r="TB14" s="14"/>
      <c r="TC14" s="14"/>
      <c r="TD14" s="14"/>
      <c r="TE14" s="14"/>
      <c r="TF14" s="14"/>
      <c r="TG14" s="14"/>
      <c r="TH14" s="14"/>
      <c r="TI14" s="14"/>
      <c r="TJ14" s="14"/>
      <c r="TK14" s="14"/>
      <c r="TL14" s="14"/>
      <c r="TM14" s="14"/>
      <c r="TN14" s="14"/>
      <c r="TO14" s="14"/>
      <c r="TP14" s="14"/>
      <c r="TQ14" s="14"/>
      <c r="TR14" s="14"/>
      <c r="TS14" s="14"/>
      <c r="TT14" s="14"/>
      <c r="TU14" s="14"/>
      <c r="TV14" s="14"/>
      <c r="TW14" s="14"/>
      <c r="TX14" s="14"/>
      <c r="TY14" s="14"/>
      <c r="TZ14" s="14"/>
      <c r="UA14" s="14"/>
      <c r="UB14" s="14"/>
      <c r="UC14" s="14"/>
      <c r="UD14" s="14"/>
      <c r="UE14" s="14"/>
      <c r="UF14" s="14"/>
      <c r="UG14" s="14"/>
      <c r="UH14" s="14"/>
      <c r="UI14" s="14"/>
      <c r="UJ14" s="14"/>
      <c r="UK14" s="14"/>
      <c r="UL14" s="14"/>
      <c r="UM14" s="14"/>
      <c r="UN14" s="14"/>
      <c r="UO14" s="14"/>
      <c r="UP14" s="14"/>
      <c r="UQ14" s="14"/>
      <c r="UR14" s="14"/>
      <c r="US14" s="14"/>
      <c r="UT14" s="14"/>
      <c r="UU14" s="14"/>
      <c r="UV14" s="14"/>
      <c r="UW14" s="14"/>
      <c r="UX14" s="14"/>
      <c r="UY14" s="14"/>
      <c r="UZ14" s="14"/>
      <c r="VA14" s="14"/>
      <c r="VB14" s="14"/>
      <c r="VC14" s="14"/>
      <c r="VD14" s="14"/>
      <c r="VE14" s="14"/>
      <c r="VF14" s="14"/>
      <c r="VG14" s="14"/>
      <c r="VH14" s="14"/>
      <c r="VI14" s="14"/>
      <c r="VJ14" s="14"/>
      <c r="VK14" s="14"/>
      <c r="VL14" s="14"/>
      <c r="VM14" s="14"/>
      <c r="VN14" s="14"/>
      <c r="VO14" s="14"/>
      <c r="VP14" s="14"/>
      <c r="VQ14" s="14"/>
      <c r="VR14" s="14"/>
      <c r="VS14" s="14"/>
      <c r="VT14" s="14"/>
      <c r="VU14" s="14"/>
      <c r="VV14" s="14"/>
      <c r="VW14" s="14"/>
      <c r="VX14" s="14"/>
      <c r="VY14" s="14"/>
      <c r="VZ14" s="14"/>
      <c r="WA14" s="14"/>
      <c r="WB14" s="14"/>
      <c r="WC14" s="14"/>
      <c r="WD14" s="14"/>
      <c r="WE14" s="14"/>
      <c r="WF14" s="14"/>
      <c r="WG14" s="14"/>
      <c r="WH14" s="14"/>
      <c r="WI14" s="14"/>
      <c r="WJ14" s="14"/>
      <c r="WK14" s="14"/>
      <c r="WL14" s="14"/>
      <c r="WM14" s="14"/>
      <c r="WN14" s="14"/>
      <c r="WO14" s="14"/>
      <c r="WP14" s="14"/>
      <c r="WQ14" s="14"/>
      <c r="WR14" s="14"/>
      <c r="WS14" s="14"/>
      <c r="WT14" s="14"/>
      <c r="WU14" s="14"/>
      <c r="WV14" s="14"/>
      <c r="WW14" s="14"/>
      <c r="WX14" s="14"/>
      <c r="WY14" s="14"/>
      <c r="WZ14" s="14"/>
      <c r="XA14" s="14"/>
      <c r="XB14" s="14"/>
      <c r="XC14" s="14"/>
      <c r="XD14" s="14"/>
      <c r="XE14" s="14"/>
      <c r="XF14" s="14"/>
      <c r="XG14" s="14"/>
      <c r="XH14" s="14"/>
      <c r="XI14" s="14"/>
      <c r="XJ14" s="14"/>
      <c r="XK14" s="14"/>
      <c r="XL14" s="14"/>
      <c r="XM14" s="14"/>
      <c r="XN14" s="14"/>
      <c r="XO14" s="14"/>
      <c r="XP14" s="14"/>
      <c r="XQ14" s="14"/>
      <c r="XR14" s="14"/>
      <c r="XS14" s="14"/>
      <c r="XT14" s="14"/>
      <c r="XU14" s="14"/>
      <c r="XV14" s="14"/>
      <c r="XW14" s="14"/>
      <c r="XX14" s="14"/>
      <c r="XY14" s="14"/>
      <c r="XZ14" s="14"/>
      <c r="YA14" s="14"/>
      <c r="YB14" s="14"/>
      <c r="YC14" s="14"/>
      <c r="YD14" s="14"/>
      <c r="YE14" s="14"/>
      <c r="YF14" s="14"/>
      <c r="YG14" s="14"/>
      <c r="YH14" s="14"/>
      <c r="YI14" s="14"/>
      <c r="YJ14" s="14"/>
      <c r="YK14" s="14"/>
      <c r="YL14" s="14"/>
      <c r="YM14" s="14"/>
      <c r="YN14" s="14"/>
      <c r="YO14" s="14"/>
      <c r="YP14" s="14"/>
      <c r="YQ14" s="14"/>
      <c r="YR14" s="14"/>
      <c r="YS14" s="14"/>
      <c r="YT14" s="14"/>
      <c r="YU14" s="14"/>
      <c r="YV14" s="14"/>
      <c r="YW14" s="14"/>
      <c r="YX14" s="14"/>
      <c r="YY14" s="14"/>
      <c r="YZ14" s="14"/>
      <c r="ZA14" s="14"/>
      <c r="ZB14" s="14"/>
      <c r="ZC14" s="14"/>
      <c r="ZD14" s="14"/>
      <c r="ZE14" s="14"/>
      <c r="ZF14" s="14"/>
      <c r="ZG14" s="14"/>
      <c r="ZH14" s="14"/>
      <c r="ZI14" s="14"/>
      <c r="ZJ14" s="14"/>
      <c r="ZK14" s="14"/>
      <c r="ZL14" s="14"/>
      <c r="ZM14" s="14"/>
      <c r="ZN14" s="14"/>
      <c r="ZO14" s="14"/>
      <c r="ZP14" s="14"/>
      <c r="ZQ14" s="14"/>
      <c r="ZR14" s="14"/>
      <c r="ZS14" s="14"/>
      <c r="ZT14" s="14"/>
      <c r="ZU14" s="14"/>
      <c r="ZV14" s="14"/>
      <c r="ZW14" s="14"/>
      <c r="ZX14" s="14"/>
      <c r="ZY14" s="14"/>
      <c r="ZZ14" s="14"/>
      <c r="AAA14" s="14"/>
      <c r="AAB14" s="14"/>
      <c r="AAC14" s="14"/>
      <c r="AAD14" s="14"/>
      <c r="AAE14" s="14"/>
      <c r="AAF14" s="14"/>
      <c r="AAG14" s="14"/>
      <c r="AAH14" s="14"/>
      <c r="AAI14" s="14"/>
      <c r="AAJ14" s="14"/>
      <c r="AAK14" s="14"/>
      <c r="AAL14" s="14"/>
      <c r="AAM14" s="14"/>
      <c r="AAN14" s="14"/>
      <c r="AAO14" s="14"/>
      <c r="AAP14" s="14"/>
      <c r="AAQ14" s="14"/>
      <c r="AAR14" s="14"/>
      <c r="AAS14" s="14"/>
      <c r="AAT14" s="14"/>
      <c r="AAU14" s="14"/>
      <c r="AAV14" s="14"/>
      <c r="AAW14" s="14"/>
      <c r="AAX14" s="14"/>
      <c r="AAY14" s="14"/>
      <c r="AAZ14" s="14"/>
      <c r="ABA14" s="14"/>
      <c r="ABB14" s="14"/>
      <c r="ABC14" s="14"/>
      <c r="ABD14" s="14"/>
      <c r="ABE14" s="14"/>
      <c r="ABF14" s="14"/>
      <c r="ABG14" s="14"/>
      <c r="ABH14" s="14"/>
      <c r="ABI14" s="14"/>
      <c r="ABJ14" s="14"/>
      <c r="ABK14" s="14"/>
      <c r="ABL14" s="14"/>
      <c r="ABM14" s="14"/>
      <c r="ABN14" s="14"/>
      <c r="ABO14" s="14"/>
      <c r="ABP14" s="14"/>
      <c r="ABQ14" s="14"/>
      <c r="ABR14" s="14"/>
      <c r="ABS14" s="14"/>
      <c r="ABT14" s="14"/>
      <c r="ABU14" s="14"/>
      <c r="ABV14" s="14"/>
      <c r="ABW14" s="14"/>
      <c r="ABX14" s="14"/>
      <c r="ABY14" s="14"/>
      <c r="ABZ14" s="14"/>
      <c r="ACA14" s="14"/>
      <c r="ACB14" s="14"/>
      <c r="ACC14" s="14"/>
      <c r="ACD14" s="14"/>
      <c r="ACE14" s="14"/>
      <c r="ACF14" s="14"/>
      <c r="ACG14" s="14"/>
      <c r="ACH14" s="14"/>
      <c r="ACI14" s="14"/>
      <c r="ACJ14" s="14"/>
      <c r="ACK14" s="14"/>
      <c r="ACL14" s="14"/>
      <c r="ACM14" s="14"/>
      <c r="ACN14" s="14"/>
      <c r="ACO14" s="14"/>
      <c r="ACP14" s="14"/>
      <c r="ACQ14" s="14"/>
      <c r="ACR14" s="14"/>
      <c r="ACS14" s="14"/>
      <c r="ACT14" s="14"/>
      <c r="ACU14" s="14"/>
      <c r="ACV14" s="14"/>
      <c r="ACW14" s="14"/>
      <c r="ACX14" s="14"/>
      <c r="ACY14" s="14"/>
      <c r="ACZ14" s="14"/>
      <c r="ADA14" s="14"/>
      <c r="ADB14" s="14"/>
      <c r="ADC14" s="14"/>
      <c r="ADD14" s="14"/>
      <c r="ADE14" s="14"/>
      <c r="ADF14" s="14"/>
      <c r="ADG14" s="14"/>
      <c r="ADH14" s="14"/>
      <c r="ADI14" s="14"/>
      <c r="ADJ14" s="14"/>
      <c r="ADK14" s="14"/>
      <c r="ADL14" s="14"/>
      <c r="ADM14" s="14"/>
      <c r="ADN14" s="14"/>
      <c r="ADO14" s="14"/>
      <c r="ADP14" s="14"/>
      <c r="ADQ14" s="14"/>
      <c r="ADR14" s="14"/>
      <c r="ADS14" s="14"/>
      <c r="ADT14" s="14"/>
      <c r="ADU14" s="14"/>
      <c r="ADV14" s="14"/>
      <c r="ADW14" s="14"/>
      <c r="ADX14" s="14"/>
      <c r="ADY14" s="14"/>
      <c r="ADZ14" s="14"/>
      <c r="AEA14" s="14"/>
      <c r="AEB14" s="14"/>
      <c r="AEC14" s="14"/>
      <c r="AED14" s="14"/>
      <c r="AEE14" s="14"/>
      <c r="AEF14" s="14"/>
      <c r="AEG14" s="14"/>
      <c r="AEH14" s="14"/>
      <c r="AEI14" s="14"/>
      <c r="AEJ14" s="14"/>
      <c r="AEK14" s="14"/>
      <c r="AEL14" s="14"/>
      <c r="AEM14" s="14"/>
      <c r="AEN14" s="14"/>
      <c r="AEO14" s="14"/>
      <c r="AEP14" s="14"/>
      <c r="AEQ14" s="14"/>
      <c r="AER14" s="14"/>
      <c r="AES14" s="14"/>
      <c r="AET14" s="14"/>
      <c r="AEU14" s="14"/>
      <c r="AEV14" s="14"/>
      <c r="AEW14" s="14"/>
      <c r="AEX14" s="14"/>
      <c r="AEY14" s="14"/>
      <c r="AEZ14" s="14"/>
      <c r="AFA14" s="14"/>
      <c r="AFB14" s="14"/>
      <c r="AFC14" s="14"/>
      <c r="AFD14" s="14"/>
      <c r="AFE14" s="14"/>
      <c r="AFF14" s="14"/>
      <c r="AFG14" s="14"/>
      <c r="AFH14" s="14"/>
      <c r="AFI14" s="14"/>
      <c r="AFJ14" s="14"/>
      <c r="AFK14" s="14"/>
      <c r="AFL14" s="14"/>
      <c r="AFM14" s="14"/>
      <c r="AFN14" s="14"/>
      <c r="AFO14" s="14"/>
      <c r="AFP14" s="14"/>
      <c r="AFQ14" s="14"/>
      <c r="AFR14" s="14"/>
      <c r="AFS14" s="14"/>
      <c r="AFT14" s="14"/>
      <c r="AFU14" s="14"/>
      <c r="AFV14" s="14"/>
      <c r="AFW14" s="14"/>
      <c r="AFX14" s="14"/>
      <c r="AFY14" s="14"/>
      <c r="AFZ14" s="14"/>
      <c r="AGA14" s="14"/>
      <c r="AGB14" s="14"/>
      <c r="AGC14" s="14"/>
      <c r="AGD14" s="14"/>
      <c r="AGE14" s="14"/>
      <c r="AGF14" s="14"/>
      <c r="AGG14" s="14"/>
      <c r="AGH14" s="14"/>
      <c r="AGI14" s="14"/>
      <c r="AGJ14" s="14"/>
      <c r="AGK14" s="14"/>
      <c r="AGL14" s="14"/>
      <c r="AGM14" s="14"/>
      <c r="AGN14" s="14"/>
      <c r="AGO14" s="14"/>
      <c r="AGP14" s="14"/>
      <c r="AGQ14" s="14"/>
      <c r="AGR14" s="14"/>
      <c r="AGS14" s="14"/>
      <c r="AGT14" s="14"/>
      <c r="AGU14" s="14"/>
      <c r="AGV14" s="14"/>
      <c r="AGW14" s="14"/>
      <c r="AGX14" s="14"/>
      <c r="AGY14" s="14"/>
      <c r="AGZ14" s="14"/>
      <c r="AHA14" s="14"/>
      <c r="AHB14" s="14"/>
      <c r="AHC14" s="14"/>
      <c r="AHD14" s="14"/>
      <c r="AHE14" s="14"/>
      <c r="AHF14" s="14"/>
      <c r="AHG14" s="14"/>
      <c r="AHH14" s="14"/>
      <c r="AHI14" s="14"/>
      <c r="AHJ14" s="14"/>
      <c r="AHK14" s="14"/>
      <c r="AHL14" s="14"/>
      <c r="AHM14" s="14"/>
      <c r="AHN14" s="14"/>
      <c r="AHO14" s="14"/>
      <c r="AHP14" s="14"/>
      <c r="AHQ14" s="14"/>
      <c r="AHR14" s="14"/>
      <c r="AHS14" s="14"/>
      <c r="AHT14" s="14"/>
      <c r="AHU14" s="14"/>
      <c r="AHV14" s="14"/>
      <c r="AHW14" s="14"/>
      <c r="AHX14" s="14"/>
      <c r="AHY14" s="14"/>
      <c r="AHZ14" s="14"/>
      <c r="AIA14" s="14"/>
      <c r="AIB14" s="14"/>
      <c r="AIC14" s="14"/>
      <c r="AID14" s="14"/>
    </row>
    <row r="15" spans="1:914" s="3" customFormat="1" ht="14.45" customHeight="1" x14ac:dyDescent="0.25">
      <c r="A15" s="24">
        <v>8</v>
      </c>
      <c r="B15" s="165" t="s">
        <v>98</v>
      </c>
      <c r="C15" s="21">
        <v>323</v>
      </c>
      <c r="D15" s="113">
        <f>IF(COUNT(Enero!P15,Febrero!P15,Marzo!P15,Abril!P15,Mayo!P15,Junio!P15,Julio!P15,Agosto!P15,Septiembre!P15,Octubre!P15,Noviembre!P15,Diciembre!P15)=0,"",COUNT(Enero!P15,Febrero!P15,Marzo!P15,Abril!P15,Mayo!P15,Junio!P15,Julio!P15,Agosto!P15,Septiembre!P15,Octubre!P15,Noviembre!P15,Diciembre!P15))</f>
        <v>1</v>
      </c>
      <c r="E15" s="113">
        <f>IF(COUNT(Enero!E15,Febrero!E15,Marzo!E15,Abril!E15,Mayo!E15,Junio!E15,Julio!E15,Agosto!E15,Septiembre!E15,Octubre!E15,Noviembre!E15,Diciembre!E15)=0,"",COUNT(Enero!E15,Febrero!E15,Marzo!E15,Abril!E15,Mayo!E15,Junio!E15,Julio!E15,Agosto!E15,Septiembre!E15,Octubre!E15,Noviembre!E15,Diciembre!E15))</f>
        <v>1</v>
      </c>
      <c r="F15" s="114">
        <f t="shared" si="5"/>
        <v>1</v>
      </c>
      <c r="G15" s="114">
        <f t="shared" si="6"/>
        <v>1</v>
      </c>
      <c r="H15" s="113" t="str">
        <f>IF(COUNTA(Enero!H15,Febrero!H15,Marzo!H15,Abril!H15,Mayo!H15,Junio!H15,Julio!H15,Agosto!H15,Septiembre!H15,Octubre!H15,Noviembre!H15,Diciembre!H15)=0,"",COUNTA(Enero!H15,Febrero!H15,Marzo!H15,Abril!H15,Mayo!H15,Junio!H15,Julio!H15,Agosto!H15,Septiembre!H15,Octubre!H15,Noviembre!H15,Diciembre!H15))</f>
        <v/>
      </c>
      <c r="I15" s="113" t="str">
        <f>IF(COUNTA(Enero!I15,Febrero!I15,Marzo!I15,Abril!I15,Mayo!I15,Junio!I15,Julio!I15,Agosto!I15,Septiembre!I15,Octubre!I15,Noviembre!I15,Diciembre!I15)=0,"",COUNTA(Enero!I15,Febrero!I15,Marzo!I15,Abril!I15,Mayo!I15,Junio!I15,Julio!I15,Agosto!I15,Septiembre!I15,Octubre!I15,Noviembre!I15,Diciembre!I15))</f>
        <v/>
      </c>
      <c r="J15" s="113" t="str">
        <f>IF(COUNTA(Enero!J15,Febrero!J15,Marzo!J15,Abril!J15,Mayo!J15,Junio!J15,Julio!J15,Agosto!J15,Septiembre!J15,Octubre!J15,Noviembre!J15,Diciembre!J15)=0,"",COUNTA(Enero!J15,Febrero!J15,Marzo!J15,Abril!J15,Mayo!J15,Junio!J15,Julio!J15,Agosto!J15,Septiembre!J15,Octubre!J15,Noviembre!J15,Diciembre!J15))</f>
        <v/>
      </c>
      <c r="K15" s="113" t="str">
        <f>IF(COUNTA(Enero!K15,Febrero!K15,Marzo!K15,Abril!K15,Mayo!K15,Junio!K15,Julio!K15,Agosto!K15,Septiembre!K15,Octubre!K15,Noviembre!K15,Diciembre!K15)=0,"",COUNTA(Enero!K15,Febrero!K15,Marzo!K15,Abril!K15,Mayo!K15,Junio!K15,Julio!K15,Agosto!K15,Septiembre!K15,Octubre!K15,Noviembre!K15,Diciembre!K15))</f>
        <v/>
      </c>
      <c r="L15" s="113" t="str">
        <f>IF(COUNTA(Enero!L15,Febrero!L15,Marzo!L15,Abril!L15,Mayo!L15,Junio!L15,Julio!L15,Agosto!L15,Septiembre!L15,Octubre!L15,Noviembre!L15,Diciembre!L15)=0,"",COUNTA(Enero!L15,Febrero!L15,Marzo!L15,Abril!L15,Mayo!L15,Junio!L15,Julio!L15,Agosto!L15,Septiembre!L15,Octubre!L15,Noviembre!L15,Diciembre!L15))</f>
        <v/>
      </c>
      <c r="M15" s="113" t="str">
        <f>IF(COUNTA(Enero!M15,Febrero!M15,Marzo!M15,Abril!M15,Mayo!M15,Junio!M15,Julio!M15,Agosto!M15,Septiembre!M15,Octubre!M15,Noviembre!M15,Diciembre!M15)=0,"",COUNTA(Enero!M15,Febrero!M15,Marzo!M15,Abril!M15,Mayo!M15,Junio!M15,Julio!M15,Agosto!M15,Septiembre!M15,Octubre!M15,Noviembre!M15,Diciembre!M15))</f>
        <v/>
      </c>
      <c r="N15" s="113" t="str">
        <f>IF(COUNTA(Enero!N15,Febrero!N15,Marzo!N15,Abril!N15,Mayo!N15,Junio!N15,Julio!N15,Agosto!N15,Septiembre!N15,Octubre!N15,Noviembre!N15,Diciembre!N15)=0,"",COUNTA(Enero!N15,Febrero!N15,Marzo!N15,Abril!N15,Mayo!N15,Junio!N15,Julio!N15,Agosto!N15,Septiembre!N15,Octubre!N15,Noviembre!N15,Diciembre!N15))</f>
        <v/>
      </c>
      <c r="O15" s="52"/>
      <c r="P15" s="14"/>
      <c r="Q15" s="154" t="str">
        <f>IF(Enero!$E15&gt;0,"Si","")</f>
        <v>Si</v>
      </c>
      <c r="R15" s="151" t="str">
        <f>IF(Febrero!E15&gt;0,"Si","")</f>
        <v/>
      </c>
      <c r="S15" s="151" t="str">
        <f>IF(Marzo!E15&gt;0,"Si","")</f>
        <v/>
      </c>
      <c r="T15" s="151" t="str">
        <f>IF(Abril!E15&gt;0,"Si","")</f>
        <v/>
      </c>
      <c r="U15" s="151" t="str">
        <f>IF(Mayo!E15&gt;0,"Si","")</f>
        <v/>
      </c>
      <c r="V15" s="151" t="str">
        <f>IF(Junio!E15&gt;0,"Si","")</f>
        <v/>
      </c>
      <c r="W15" s="151" t="str">
        <f>IF(Julio!E15&gt;0,"Si","")</f>
        <v/>
      </c>
      <c r="X15" s="151" t="str">
        <f>IF(Agosto!E15&gt;0,"Si","")</f>
        <v/>
      </c>
      <c r="Y15" s="151" t="str">
        <f>IF(Septiembre!E15&gt;0,"Si","")</f>
        <v/>
      </c>
      <c r="Z15" s="151" t="str">
        <f>IF(Octubre!E15&gt;0,"Si","")</f>
        <v/>
      </c>
      <c r="AA15" s="151" t="str">
        <f>IF(Noviembre!E15&gt;0,"Si","")</f>
        <v/>
      </c>
      <c r="AB15" s="152" t="str">
        <f>IF(Diciembre!E15&gt;0,"Si","")</f>
        <v/>
      </c>
      <c r="AC15" s="153">
        <f t="shared" si="1"/>
        <v>0</v>
      </c>
      <c r="AD15"/>
      <c r="AE15" s="154" t="str">
        <f>IF(Enero!$D15&gt;0,"Si","")</f>
        <v>Si</v>
      </c>
      <c r="AF15" s="155" t="str">
        <f>IF(Febrero!$D15&gt;0,"Si","")</f>
        <v/>
      </c>
      <c r="AG15" s="155" t="str">
        <f>IF(Marzo!$D15&gt;0,"Si","")</f>
        <v/>
      </c>
      <c r="AH15" s="155" t="str">
        <f>IF(Abril!$D15&gt;0,"Si","")</f>
        <v/>
      </c>
      <c r="AI15" s="155" t="str">
        <f>IF(Mayo!$D15&gt;0,"Si","")</f>
        <v/>
      </c>
      <c r="AJ15" s="155" t="str">
        <f>IF(Junio!$D15&gt;0,"Si","")</f>
        <v/>
      </c>
      <c r="AK15" s="155" t="str">
        <f>IF(Julio!$D15&gt;0,"Si","")</f>
        <v/>
      </c>
      <c r="AL15" s="155" t="str">
        <f>IF(Agosto!$D15&gt;0,"Si","")</f>
        <v/>
      </c>
      <c r="AM15" s="155" t="str">
        <f>IF(Septiembre!$D15&gt;0,"Si","")</f>
        <v/>
      </c>
      <c r="AN15" s="155" t="str">
        <f>IF(Octubre!$D15&gt;0,"Si","")</f>
        <v/>
      </c>
      <c r="AO15" s="155" t="str">
        <f>IF(Noviembre!$D15&gt;0,"Si","")</f>
        <v/>
      </c>
      <c r="AP15" s="156" t="str">
        <f>IF(Diciembre!$D15&gt;0,"Si","")</f>
        <v/>
      </c>
      <c r="AQ15">
        <f t="shared" si="2"/>
        <v>1</v>
      </c>
      <c r="AR15" s="14"/>
      <c r="AS15" s="154">
        <f>IF(Enero!$E15&gt;0,Enero!$E15,IF(Enero!$G15&gt;0,0,""))</f>
        <v>0.8</v>
      </c>
      <c r="AT15" s="155" t="str">
        <f>IF(Febrero!$E15&gt;0,Febrero!$E15,IF(Febrero!$G15&gt;0,0,""))</f>
        <v/>
      </c>
      <c r="AU15" s="155" t="str">
        <f>IF(Marzo!$E15&gt;0,Marzo!$E15,IF(Marzo!$G15&gt;0,0,""))</f>
        <v/>
      </c>
      <c r="AV15" s="155" t="str">
        <f>IF(Abril!$E15&gt;0,Abril!$E15,IF(Abril!$G15&gt;0,0,""))</f>
        <v/>
      </c>
      <c r="AW15" s="155" t="str">
        <f>IF(Mayo!$E15&gt;0,Mayo!$E15,IF(Mayo!$G15&gt;0,0,""))</f>
        <v/>
      </c>
      <c r="AX15" s="155" t="str">
        <f>IF(Junio!$E15&gt;0,Junio!$E15,IF(Junio!$G15&gt;0,0,""))</f>
        <v/>
      </c>
      <c r="AY15" s="155" t="str">
        <f>IF(Julio!$E15&gt;0,Julio!$E15,IF(Julio!$G15&gt;0,0,""))</f>
        <v/>
      </c>
      <c r="AZ15" s="155" t="str">
        <f>IF(Agosto!$E15&gt;0,Agosto!$E15,IF(Agosto!$G15&gt;0,0,""))</f>
        <v/>
      </c>
      <c r="BA15" s="155" t="str">
        <f>IF(Septiembre!$E15&gt;0,Septiembre!$E15,IF(Septiembre!$G15&gt;0,0,""))</f>
        <v/>
      </c>
      <c r="BB15" s="155" t="str">
        <f>IF(Octubre!$E15&gt;0,Octubre!$E15,IF(Octubre!$G15&gt;0,0,""))</f>
        <v/>
      </c>
      <c r="BC15" s="155" t="str">
        <f>IF(Noviembre!$E15&gt;0,Noviembre!$E15,IF(Noviembre!$G15&gt;0,0,""))</f>
        <v/>
      </c>
      <c r="BD15" s="156" t="str">
        <f>IF(Diciembre!$E15&gt;0,Diciembre!$E15,IF(Diciembre!$G15&gt;0,0,""))</f>
        <v/>
      </c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/>
      <c r="DQ15" s="14"/>
      <c r="DR15" s="14"/>
      <c r="DS15" s="14"/>
      <c r="DT15" s="14"/>
      <c r="DU15" s="14"/>
      <c r="DV15" s="14"/>
      <c r="DW15" s="14"/>
      <c r="DX15" s="14"/>
      <c r="DY15" s="14"/>
      <c r="DZ15" s="14"/>
      <c r="EA15" s="14"/>
      <c r="EB15" s="14"/>
      <c r="EC15" s="14"/>
      <c r="ED15" s="14"/>
      <c r="EE15" s="14"/>
      <c r="EF15" s="14"/>
      <c r="EG15" s="14"/>
      <c r="EH15" s="14"/>
      <c r="EI15" s="14"/>
      <c r="EJ15" s="14"/>
      <c r="EK15" s="14"/>
      <c r="EL15" s="14"/>
      <c r="EM15" s="14"/>
      <c r="EN15" s="14"/>
      <c r="EO15" s="14"/>
      <c r="EP15" s="14"/>
      <c r="EQ15" s="14"/>
      <c r="ER15" s="14"/>
      <c r="ES15" s="14"/>
      <c r="ET15" s="14"/>
      <c r="EU15" s="14"/>
      <c r="EV15" s="14"/>
      <c r="EW15" s="14"/>
      <c r="EX15" s="14"/>
      <c r="EY15" s="14"/>
      <c r="EZ15" s="14"/>
      <c r="FA15" s="14"/>
      <c r="FB15" s="14"/>
      <c r="FC15" s="14"/>
      <c r="FD15" s="14"/>
      <c r="FE15" s="14"/>
      <c r="FF15" s="14"/>
      <c r="FG15" s="14"/>
      <c r="FH15" s="14"/>
      <c r="FI15" s="14"/>
      <c r="FJ15" s="14"/>
      <c r="FK15" s="14"/>
      <c r="FL15" s="14"/>
      <c r="FM15" s="14"/>
      <c r="FN15" s="14"/>
      <c r="FO15" s="14"/>
      <c r="FP15" s="14"/>
      <c r="FQ15" s="14"/>
      <c r="FR15" s="14"/>
      <c r="FS15" s="14"/>
      <c r="FT15" s="14"/>
      <c r="FU15" s="14"/>
      <c r="FV15" s="14"/>
      <c r="FW15" s="14"/>
      <c r="FX15" s="14"/>
      <c r="FY15" s="14"/>
      <c r="FZ15" s="14"/>
      <c r="GA15" s="14"/>
      <c r="GB15" s="14"/>
      <c r="GC15" s="14"/>
      <c r="GD15" s="14"/>
      <c r="GE15" s="14"/>
      <c r="GF15" s="14"/>
      <c r="GG15" s="14"/>
      <c r="GH15" s="14"/>
      <c r="GI15" s="14"/>
      <c r="GJ15" s="14"/>
      <c r="GK15" s="14"/>
      <c r="GL15" s="14"/>
      <c r="GM15" s="14"/>
      <c r="GN15" s="14"/>
      <c r="GO15" s="14"/>
      <c r="GP15" s="14"/>
      <c r="GQ15" s="14"/>
      <c r="GR15" s="14"/>
      <c r="GS15" s="14"/>
      <c r="GT15" s="14"/>
      <c r="GU15" s="14"/>
      <c r="GV15" s="14"/>
      <c r="GW15" s="14"/>
      <c r="GX15" s="14"/>
      <c r="GY15" s="14"/>
      <c r="GZ15" s="14"/>
      <c r="HA15" s="14"/>
      <c r="HB15" s="14"/>
      <c r="HC15" s="14"/>
      <c r="HD15" s="14"/>
      <c r="HE15" s="14"/>
      <c r="HF15" s="14"/>
      <c r="HG15" s="14"/>
      <c r="HH15" s="14"/>
      <c r="HI15" s="14"/>
      <c r="HJ15" s="14"/>
      <c r="HK15" s="14"/>
      <c r="HL15" s="14"/>
      <c r="HM15" s="14"/>
      <c r="HN15" s="14"/>
      <c r="HO15" s="14"/>
      <c r="HP15" s="14"/>
      <c r="HQ15" s="14"/>
      <c r="HR15" s="14"/>
      <c r="HS15" s="14"/>
      <c r="HT15" s="14"/>
      <c r="HU15" s="14"/>
      <c r="HV15" s="14"/>
      <c r="HW15" s="14"/>
      <c r="HX15" s="14"/>
      <c r="HY15" s="14"/>
      <c r="HZ15" s="14"/>
      <c r="IA15" s="14"/>
      <c r="IB15" s="14"/>
      <c r="IC15" s="14"/>
      <c r="ID15" s="14"/>
      <c r="IE15" s="14"/>
      <c r="IF15" s="14"/>
      <c r="IG15" s="14"/>
      <c r="IH15" s="14"/>
      <c r="II15" s="14"/>
      <c r="IJ15" s="14"/>
      <c r="IK15" s="14"/>
      <c r="IL15" s="14"/>
      <c r="IM15" s="14"/>
      <c r="IN15" s="14"/>
      <c r="IO15" s="14"/>
      <c r="IP15" s="14"/>
      <c r="IQ15" s="14"/>
      <c r="IR15" s="14"/>
      <c r="IS15" s="14"/>
      <c r="IT15" s="14"/>
      <c r="IU15" s="14"/>
      <c r="IV15" s="14"/>
      <c r="IW15" s="14"/>
      <c r="IX15" s="14"/>
      <c r="IY15" s="14"/>
      <c r="IZ15" s="14"/>
      <c r="JA15" s="14"/>
      <c r="JB15" s="14"/>
      <c r="JC15" s="14"/>
      <c r="JD15" s="14"/>
      <c r="JE15" s="14"/>
      <c r="JF15" s="14"/>
      <c r="JG15" s="14"/>
      <c r="JH15" s="14"/>
      <c r="JI15" s="14"/>
      <c r="JJ15" s="14"/>
      <c r="JK15" s="14"/>
      <c r="JL15" s="14"/>
      <c r="JM15" s="14"/>
      <c r="JN15" s="14"/>
      <c r="JO15" s="14"/>
      <c r="JP15" s="14"/>
      <c r="JQ15" s="14"/>
      <c r="JR15" s="14"/>
      <c r="JS15" s="14"/>
      <c r="JT15" s="14"/>
      <c r="JU15" s="14"/>
      <c r="JV15" s="14"/>
      <c r="JW15" s="14"/>
      <c r="JX15" s="14"/>
      <c r="JY15" s="14"/>
      <c r="JZ15" s="14"/>
      <c r="KA15" s="14"/>
      <c r="KB15" s="14"/>
      <c r="KC15" s="14"/>
      <c r="KD15" s="14"/>
      <c r="KE15" s="14"/>
      <c r="KF15" s="14"/>
      <c r="KG15" s="14"/>
      <c r="KH15" s="14"/>
      <c r="KI15" s="14"/>
      <c r="KJ15" s="14"/>
      <c r="KK15" s="14"/>
      <c r="KL15" s="14"/>
      <c r="KM15" s="14"/>
      <c r="KN15" s="14"/>
      <c r="KO15" s="14"/>
      <c r="KP15" s="14"/>
      <c r="KQ15" s="14"/>
      <c r="KR15" s="14"/>
      <c r="KS15" s="14"/>
      <c r="KT15" s="14"/>
      <c r="KU15" s="14"/>
      <c r="KV15" s="14"/>
      <c r="KW15" s="14"/>
      <c r="KX15" s="14"/>
      <c r="KY15" s="14"/>
      <c r="KZ15" s="14"/>
      <c r="LA15" s="14"/>
      <c r="LB15" s="14"/>
      <c r="LC15" s="14"/>
      <c r="LD15" s="14"/>
      <c r="LE15" s="14"/>
      <c r="LF15" s="14"/>
      <c r="LG15" s="14"/>
      <c r="LH15" s="14"/>
      <c r="LI15" s="14"/>
      <c r="LJ15" s="14"/>
      <c r="LK15" s="14"/>
      <c r="LL15" s="14"/>
      <c r="LM15" s="14"/>
      <c r="LN15" s="14"/>
      <c r="LO15" s="14"/>
      <c r="LP15" s="14"/>
      <c r="LQ15" s="14"/>
      <c r="LR15" s="14"/>
      <c r="LS15" s="14"/>
      <c r="LT15" s="14"/>
      <c r="LU15" s="14"/>
      <c r="LV15" s="14"/>
      <c r="LW15" s="14"/>
      <c r="LX15" s="14"/>
      <c r="LY15" s="14"/>
      <c r="LZ15" s="14"/>
      <c r="MA15" s="14"/>
      <c r="MB15" s="14"/>
      <c r="MC15" s="14"/>
      <c r="MD15" s="14"/>
      <c r="ME15" s="14"/>
      <c r="MF15" s="14"/>
      <c r="MG15" s="14"/>
      <c r="MH15" s="14"/>
      <c r="MI15" s="14"/>
      <c r="MJ15" s="14"/>
      <c r="MK15" s="14"/>
      <c r="ML15" s="14"/>
      <c r="MM15" s="14"/>
      <c r="MN15" s="14"/>
      <c r="MO15" s="14"/>
      <c r="MP15" s="14"/>
      <c r="MQ15" s="14"/>
      <c r="MR15" s="14"/>
      <c r="MS15" s="14"/>
      <c r="MT15" s="14"/>
      <c r="MU15" s="14"/>
      <c r="MV15" s="14"/>
      <c r="MW15" s="14"/>
      <c r="MX15" s="14"/>
      <c r="MY15" s="14"/>
      <c r="MZ15" s="14"/>
      <c r="NA15" s="14"/>
      <c r="NB15" s="14"/>
      <c r="NC15" s="14"/>
      <c r="ND15" s="14"/>
      <c r="NE15" s="14"/>
      <c r="NF15" s="14"/>
      <c r="NG15" s="14"/>
      <c r="NH15" s="14"/>
      <c r="NI15" s="14"/>
      <c r="NJ15" s="14"/>
      <c r="NK15" s="14"/>
      <c r="NL15" s="14"/>
      <c r="NM15" s="14"/>
      <c r="NN15" s="14"/>
      <c r="NO15" s="14"/>
      <c r="NP15" s="14"/>
      <c r="NQ15" s="14"/>
      <c r="NR15" s="14"/>
      <c r="NS15" s="14"/>
      <c r="NT15" s="14"/>
      <c r="NU15" s="14"/>
      <c r="NV15" s="14"/>
      <c r="NW15" s="14"/>
      <c r="NX15" s="14"/>
      <c r="NY15" s="14"/>
      <c r="NZ15" s="14"/>
      <c r="OA15" s="14"/>
      <c r="OB15" s="14"/>
      <c r="OC15" s="14"/>
      <c r="OD15" s="14"/>
      <c r="OE15" s="14"/>
      <c r="OF15" s="14"/>
      <c r="OG15" s="14"/>
      <c r="OH15" s="14"/>
      <c r="OI15" s="14"/>
      <c r="OJ15" s="14"/>
      <c r="OK15" s="14"/>
      <c r="OL15" s="14"/>
      <c r="OM15" s="14"/>
      <c r="ON15" s="14"/>
      <c r="OO15" s="14"/>
      <c r="OP15" s="14"/>
      <c r="OQ15" s="14"/>
      <c r="OR15" s="14"/>
      <c r="OS15" s="14"/>
      <c r="OT15" s="14"/>
      <c r="OU15" s="14"/>
      <c r="OV15" s="14"/>
      <c r="OW15" s="14"/>
      <c r="OX15" s="14"/>
      <c r="OY15" s="14"/>
      <c r="OZ15" s="14"/>
      <c r="PA15" s="14"/>
      <c r="PB15" s="14"/>
      <c r="PC15" s="14"/>
      <c r="PD15" s="14"/>
      <c r="PE15" s="14"/>
      <c r="PF15" s="14"/>
      <c r="PG15" s="14"/>
      <c r="PH15" s="14"/>
      <c r="PI15" s="14"/>
      <c r="PJ15" s="14"/>
      <c r="PK15" s="14"/>
      <c r="PL15" s="14"/>
      <c r="PM15" s="14"/>
      <c r="PN15" s="14"/>
      <c r="PO15" s="14"/>
      <c r="PP15" s="14"/>
      <c r="PQ15" s="14"/>
      <c r="PR15" s="14"/>
      <c r="PS15" s="14"/>
      <c r="PT15" s="14"/>
      <c r="PU15" s="14"/>
      <c r="PV15" s="14"/>
      <c r="PW15" s="14"/>
      <c r="PX15" s="14"/>
      <c r="PY15" s="14"/>
      <c r="PZ15" s="14"/>
      <c r="QA15" s="14"/>
      <c r="QB15" s="14"/>
      <c r="QC15" s="14"/>
      <c r="QD15" s="14"/>
      <c r="QE15" s="14"/>
      <c r="QF15" s="14"/>
      <c r="QG15" s="14"/>
      <c r="QH15" s="14"/>
      <c r="QI15" s="14"/>
      <c r="QJ15" s="14"/>
      <c r="QK15" s="14"/>
      <c r="QL15" s="14"/>
      <c r="QM15" s="14"/>
      <c r="QN15" s="14"/>
      <c r="QO15" s="14"/>
      <c r="QP15" s="14"/>
      <c r="QQ15" s="14"/>
      <c r="QR15" s="14"/>
      <c r="QS15" s="14"/>
      <c r="QT15" s="14"/>
      <c r="QU15" s="14"/>
      <c r="QV15" s="14"/>
      <c r="QW15" s="14"/>
      <c r="QX15" s="14"/>
      <c r="QY15" s="14"/>
      <c r="QZ15" s="14"/>
      <c r="RA15" s="14"/>
      <c r="RB15" s="14"/>
      <c r="RC15" s="14"/>
      <c r="RD15" s="14"/>
      <c r="RE15" s="14"/>
      <c r="RF15" s="14"/>
      <c r="RG15" s="14"/>
      <c r="RH15" s="14"/>
      <c r="RI15" s="14"/>
      <c r="RJ15" s="14"/>
      <c r="RK15" s="14"/>
      <c r="RL15" s="14"/>
      <c r="RM15" s="14"/>
      <c r="RN15" s="14"/>
      <c r="RO15" s="14"/>
      <c r="RP15" s="14"/>
      <c r="RQ15" s="14"/>
      <c r="RR15" s="14"/>
      <c r="RS15" s="14"/>
      <c r="RT15" s="14"/>
      <c r="RU15" s="14"/>
      <c r="RV15" s="14"/>
      <c r="RW15" s="14"/>
      <c r="RX15" s="14"/>
      <c r="RY15" s="14"/>
      <c r="RZ15" s="14"/>
      <c r="SA15" s="14"/>
      <c r="SB15" s="14"/>
      <c r="SC15" s="14"/>
      <c r="SD15" s="14"/>
      <c r="SE15" s="14"/>
      <c r="SF15" s="14"/>
      <c r="SG15" s="14"/>
      <c r="SH15" s="14"/>
      <c r="SI15" s="14"/>
      <c r="SJ15" s="14"/>
      <c r="SK15" s="14"/>
      <c r="SL15" s="14"/>
      <c r="SM15" s="14"/>
      <c r="SN15" s="14"/>
      <c r="SO15" s="14"/>
      <c r="SP15" s="14"/>
      <c r="SQ15" s="14"/>
      <c r="SR15" s="14"/>
      <c r="SS15" s="14"/>
      <c r="ST15" s="14"/>
      <c r="SU15" s="14"/>
      <c r="SV15" s="14"/>
      <c r="SW15" s="14"/>
      <c r="SX15" s="14"/>
      <c r="SY15" s="14"/>
      <c r="SZ15" s="14"/>
      <c r="TA15" s="14"/>
      <c r="TB15" s="14"/>
      <c r="TC15" s="14"/>
      <c r="TD15" s="14"/>
      <c r="TE15" s="14"/>
      <c r="TF15" s="14"/>
      <c r="TG15" s="14"/>
      <c r="TH15" s="14"/>
      <c r="TI15" s="14"/>
      <c r="TJ15" s="14"/>
      <c r="TK15" s="14"/>
      <c r="TL15" s="14"/>
      <c r="TM15" s="14"/>
      <c r="TN15" s="14"/>
      <c r="TO15" s="14"/>
      <c r="TP15" s="14"/>
      <c r="TQ15" s="14"/>
      <c r="TR15" s="14"/>
      <c r="TS15" s="14"/>
      <c r="TT15" s="14"/>
      <c r="TU15" s="14"/>
      <c r="TV15" s="14"/>
      <c r="TW15" s="14"/>
      <c r="TX15" s="14"/>
      <c r="TY15" s="14"/>
      <c r="TZ15" s="14"/>
      <c r="UA15" s="14"/>
      <c r="UB15" s="14"/>
      <c r="UC15" s="14"/>
      <c r="UD15" s="14"/>
      <c r="UE15" s="14"/>
      <c r="UF15" s="14"/>
      <c r="UG15" s="14"/>
      <c r="UH15" s="14"/>
      <c r="UI15" s="14"/>
      <c r="UJ15" s="14"/>
      <c r="UK15" s="14"/>
      <c r="UL15" s="14"/>
      <c r="UM15" s="14"/>
      <c r="UN15" s="14"/>
      <c r="UO15" s="14"/>
      <c r="UP15" s="14"/>
      <c r="UQ15" s="14"/>
      <c r="UR15" s="14"/>
      <c r="US15" s="14"/>
      <c r="UT15" s="14"/>
      <c r="UU15" s="14"/>
      <c r="UV15" s="14"/>
      <c r="UW15" s="14"/>
      <c r="UX15" s="14"/>
      <c r="UY15" s="14"/>
      <c r="UZ15" s="14"/>
      <c r="VA15" s="14"/>
      <c r="VB15" s="14"/>
      <c r="VC15" s="14"/>
      <c r="VD15" s="14"/>
      <c r="VE15" s="14"/>
      <c r="VF15" s="14"/>
      <c r="VG15" s="14"/>
      <c r="VH15" s="14"/>
      <c r="VI15" s="14"/>
      <c r="VJ15" s="14"/>
      <c r="VK15" s="14"/>
      <c r="VL15" s="14"/>
      <c r="VM15" s="14"/>
      <c r="VN15" s="14"/>
      <c r="VO15" s="14"/>
      <c r="VP15" s="14"/>
      <c r="VQ15" s="14"/>
      <c r="VR15" s="14"/>
      <c r="VS15" s="14"/>
      <c r="VT15" s="14"/>
      <c r="VU15" s="14"/>
      <c r="VV15" s="14"/>
      <c r="VW15" s="14"/>
      <c r="VX15" s="14"/>
      <c r="VY15" s="14"/>
      <c r="VZ15" s="14"/>
      <c r="WA15" s="14"/>
      <c r="WB15" s="14"/>
      <c r="WC15" s="14"/>
      <c r="WD15" s="14"/>
      <c r="WE15" s="14"/>
      <c r="WF15" s="14"/>
      <c r="WG15" s="14"/>
      <c r="WH15" s="14"/>
      <c r="WI15" s="14"/>
      <c r="WJ15" s="14"/>
      <c r="WK15" s="14"/>
      <c r="WL15" s="14"/>
      <c r="WM15" s="14"/>
      <c r="WN15" s="14"/>
      <c r="WO15" s="14"/>
      <c r="WP15" s="14"/>
      <c r="WQ15" s="14"/>
      <c r="WR15" s="14"/>
      <c r="WS15" s="14"/>
      <c r="WT15" s="14"/>
      <c r="WU15" s="14"/>
      <c r="WV15" s="14"/>
      <c r="WW15" s="14"/>
      <c r="WX15" s="14"/>
      <c r="WY15" s="14"/>
      <c r="WZ15" s="14"/>
      <c r="XA15" s="14"/>
      <c r="XB15" s="14"/>
      <c r="XC15" s="14"/>
      <c r="XD15" s="14"/>
      <c r="XE15" s="14"/>
      <c r="XF15" s="14"/>
      <c r="XG15" s="14"/>
      <c r="XH15" s="14"/>
      <c r="XI15" s="14"/>
      <c r="XJ15" s="14"/>
      <c r="XK15" s="14"/>
      <c r="XL15" s="14"/>
      <c r="XM15" s="14"/>
      <c r="XN15" s="14"/>
      <c r="XO15" s="14"/>
      <c r="XP15" s="14"/>
      <c r="XQ15" s="14"/>
      <c r="XR15" s="14"/>
      <c r="XS15" s="14"/>
      <c r="XT15" s="14"/>
      <c r="XU15" s="14"/>
      <c r="XV15" s="14"/>
      <c r="XW15" s="14"/>
      <c r="XX15" s="14"/>
      <c r="XY15" s="14"/>
      <c r="XZ15" s="14"/>
      <c r="YA15" s="14"/>
      <c r="YB15" s="14"/>
      <c r="YC15" s="14"/>
      <c r="YD15" s="14"/>
      <c r="YE15" s="14"/>
      <c r="YF15" s="14"/>
      <c r="YG15" s="14"/>
      <c r="YH15" s="14"/>
      <c r="YI15" s="14"/>
      <c r="YJ15" s="14"/>
      <c r="YK15" s="14"/>
      <c r="YL15" s="14"/>
      <c r="YM15" s="14"/>
      <c r="YN15" s="14"/>
      <c r="YO15" s="14"/>
      <c r="YP15" s="14"/>
      <c r="YQ15" s="14"/>
      <c r="YR15" s="14"/>
      <c r="YS15" s="14"/>
      <c r="YT15" s="14"/>
      <c r="YU15" s="14"/>
      <c r="YV15" s="14"/>
      <c r="YW15" s="14"/>
      <c r="YX15" s="14"/>
      <c r="YY15" s="14"/>
      <c r="YZ15" s="14"/>
      <c r="ZA15" s="14"/>
      <c r="ZB15" s="14"/>
      <c r="ZC15" s="14"/>
      <c r="ZD15" s="14"/>
      <c r="ZE15" s="14"/>
      <c r="ZF15" s="14"/>
      <c r="ZG15" s="14"/>
      <c r="ZH15" s="14"/>
      <c r="ZI15" s="14"/>
      <c r="ZJ15" s="14"/>
      <c r="ZK15" s="14"/>
      <c r="ZL15" s="14"/>
      <c r="ZM15" s="14"/>
      <c r="ZN15" s="14"/>
      <c r="ZO15" s="14"/>
      <c r="ZP15" s="14"/>
      <c r="ZQ15" s="14"/>
      <c r="ZR15" s="14"/>
      <c r="ZS15" s="14"/>
      <c r="ZT15" s="14"/>
      <c r="ZU15" s="14"/>
      <c r="ZV15" s="14"/>
      <c r="ZW15" s="14"/>
      <c r="ZX15" s="14"/>
      <c r="ZY15" s="14"/>
      <c r="ZZ15" s="14"/>
      <c r="AAA15" s="14"/>
      <c r="AAB15" s="14"/>
      <c r="AAC15" s="14"/>
      <c r="AAD15" s="14"/>
      <c r="AAE15" s="14"/>
      <c r="AAF15" s="14"/>
      <c r="AAG15" s="14"/>
      <c r="AAH15" s="14"/>
      <c r="AAI15" s="14"/>
      <c r="AAJ15" s="14"/>
      <c r="AAK15" s="14"/>
      <c r="AAL15" s="14"/>
      <c r="AAM15" s="14"/>
      <c r="AAN15" s="14"/>
      <c r="AAO15" s="14"/>
      <c r="AAP15" s="14"/>
      <c r="AAQ15" s="14"/>
      <c r="AAR15" s="14"/>
      <c r="AAS15" s="14"/>
      <c r="AAT15" s="14"/>
      <c r="AAU15" s="14"/>
      <c r="AAV15" s="14"/>
      <c r="AAW15" s="14"/>
      <c r="AAX15" s="14"/>
      <c r="AAY15" s="14"/>
      <c r="AAZ15" s="14"/>
      <c r="ABA15" s="14"/>
      <c r="ABB15" s="14"/>
      <c r="ABC15" s="14"/>
      <c r="ABD15" s="14"/>
      <c r="ABE15" s="14"/>
      <c r="ABF15" s="14"/>
      <c r="ABG15" s="14"/>
      <c r="ABH15" s="14"/>
      <c r="ABI15" s="14"/>
      <c r="ABJ15" s="14"/>
      <c r="ABK15" s="14"/>
      <c r="ABL15" s="14"/>
      <c r="ABM15" s="14"/>
      <c r="ABN15" s="14"/>
      <c r="ABO15" s="14"/>
      <c r="ABP15" s="14"/>
      <c r="ABQ15" s="14"/>
      <c r="ABR15" s="14"/>
      <c r="ABS15" s="14"/>
      <c r="ABT15" s="14"/>
      <c r="ABU15" s="14"/>
      <c r="ABV15" s="14"/>
      <c r="ABW15" s="14"/>
      <c r="ABX15" s="14"/>
      <c r="ABY15" s="14"/>
      <c r="ABZ15" s="14"/>
      <c r="ACA15" s="14"/>
      <c r="ACB15" s="14"/>
      <c r="ACC15" s="14"/>
      <c r="ACD15" s="14"/>
      <c r="ACE15" s="14"/>
      <c r="ACF15" s="14"/>
      <c r="ACG15" s="14"/>
      <c r="ACH15" s="14"/>
      <c r="ACI15" s="14"/>
      <c r="ACJ15" s="14"/>
      <c r="ACK15" s="14"/>
      <c r="ACL15" s="14"/>
      <c r="ACM15" s="14"/>
      <c r="ACN15" s="14"/>
      <c r="ACO15" s="14"/>
      <c r="ACP15" s="14"/>
      <c r="ACQ15" s="14"/>
      <c r="ACR15" s="14"/>
      <c r="ACS15" s="14"/>
      <c r="ACT15" s="14"/>
      <c r="ACU15" s="14"/>
      <c r="ACV15" s="14"/>
      <c r="ACW15" s="14"/>
      <c r="ACX15" s="14"/>
      <c r="ACY15" s="14"/>
      <c r="ACZ15" s="14"/>
      <c r="ADA15" s="14"/>
      <c r="ADB15" s="14"/>
      <c r="ADC15" s="14"/>
      <c r="ADD15" s="14"/>
      <c r="ADE15" s="14"/>
      <c r="ADF15" s="14"/>
      <c r="ADG15" s="14"/>
      <c r="ADH15" s="14"/>
      <c r="ADI15" s="14"/>
      <c r="ADJ15" s="14"/>
      <c r="ADK15" s="14"/>
      <c r="ADL15" s="14"/>
      <c r="ADM15" s="14"/>
      <c r="ADN15" s="14"/>
      <c r="ADO15" s="14"/>
      <c r="ADP15" s="14"/>
      <c r="ADQ15" s="14"/>
      <c r="ADR15" s="14"/>
      <c r="ADS15" s="14"/>
      <c r="ADT15" s="14"/>
      <c r="ADU15" s="14"/>
      <c r="ADV15" s="14"/>
      <c r="ADW15" s="14"/>
      <c r="ADX15" s="14"/>
      <c r="ADY15" s="14"/>
      <c r="ADZ15" s="14"/>
      <c r="AEA15" s="14"/>
      <c r="AEB15" s="14"/>
      <c r="AEC15" s="14"/>
      <c r="AED15" s="14"/>
      <c r="AEE15" s="14"/>
      <c r="AEF15" s="14"/>
      <c r="AEG15" s="14"/>
      <c r="AEH15" s="14"/>
      <c r="AEI15" s="14"/>
      <c r="AEJ15" s="14"/>
      <c r="AEK15" s="14"/>
      <c r="AEL15" s="14"/>
      <c r="AEM15" s="14"/>
      <c r="AEN15" s="14"/>
      <c r="AEO15" s="14"/>
      <c r="AEP15" s="14"/>
      <c r="AEQ15" s="14"/>
      <c r="AER15" s="14"/>
      <c r="AES15" s="14"/>
      <c r="AET15" s="14"/>
      <c r="AEU15" s="14"/>
      <c r="AEV15" s="14"/>
      <c r="AEW15" s="14"/>
      <c r="AEX15" s="14"/>
      <c r="AEY15" s="14"/>
      <c r="AEZ15" s="14"/>
      <c r="AFA15" s="14"/>
      <c r="AFB15" s="14"/>
      <c r="AFC15" s="14"/>
      <c r="AFD15" s="14"/>
      <c r="AFE15" s="14"/>
      <c r="AFF15" s="14"/>
      <c r="AFG15" s="14"/>
      <c r="AFH15" s="14"/>
      <c r="AFI15" s="14"/>
      <c r="AFJ15" s="14"/>
      <c r="AFK15" s="14"/>
      <c r="AFL15" s="14"/>
      <c r="AFM15" s="14"/>
      <c r="AFN15" s="14"/>
      <c r="AFO15" s="14"/>
      <c r="AFP15" s="14"/>
      <c r="AFQ15" s="14"/>
      <c r="AFR15" s="14"/>
      <c r="AFS15" s="14"/>
      <c r="AFT15" s="14"/>
      <c r="AFU15" s="14"/>
      <c r="AFV15" s="14"/>
      <c r="AFW15" s="14"/>
      <c r="AFX15" s="14"/>
      <c r="AFY15" s="14"/>
      <c r="AFZ15" s="14"/>
      <c r="AGA15" s="14"/>
      <c r="AGB15" s="14"/>
      <c r="AGC15" s="14"/>
      <c r="AGD15" s="14"/>
      <c r="AGE15" s="14"/>
      <c r="AGF15" s="14"/>
      <c r="AGG15" s="14"/>
      <c r="AGH15" s="14"/>
      <c r="AGI15" s="14"/>
      <c r="AGJ15" s="14"/>
      <c r="AGK15" s="14"/>
      <c r="AGL15" s="14"/>
      <c r="AGM15" s="14"/>
      <c r="AGN15" s="14"/>
      <c r="AGO15" s="14"/>
      <c r="AGP15" s="14"/>
      <c r="AGQ15" s="14"/>
      <c r="AGR15" s="14"/>
      <c r="AGS15" s="14"/>
      <c r="AGT15" s="14"/>
      <c r="AGU15" s="14"/>
      <c r="AGV15" s="14"/>
      <c r="AGW15" s="14"/>
      <c r="AGX15" s="14"/>
      <c r="AGY15" s="14"/>
      <c r="AGZ15" s="14"/>
      <c r="AHA15" s="14"/>
      <c r="AHB15" s="14"/>
      <c r="AHC15" s="14"/>
      <c r="AHD15" s="14"/>
      <c r="AHE15" s="14"/>
      <c r="AHF15" s="14"/>
      <c r="AHG15" s="14"/>
      <c r="AHH15" s="14"/>
      <c r="AHI15" s="14"/>
      <c r="AHJ15" s="14"/>
      <c r="AHK15" s="14"/>
      <c r="AHL15" s="14"/>
      <c r="AHM15" s="14"/>
      <c r="AHN15" s="14"/>
      <c r="AHO15" s="14"/>
      <c r="AHP15" s="14"/>
      <c r="AHQ15" s="14"/>
      <c r="AHR15" s="14"/>
      <c r="AHS15" s="14"/>
      <c r="AHT15" s="14"/>
      <c r="AHU15" s="14"/>
      <c r="AHV15" s="14"/>
      <c r="AHW15" s="14"/>
      <c r="AHX15" s="14"/>
      <c r="AHY15" s="14"/>
      <c r="AHZ15" s="14"/>
      <c r="AIA15" s="14"/>
      <c r="AIB15" s="14"/>
      <c r="AIC15" s="14"/>
      <c r="AID15" s="14"/>
    </row>
    <row r="16" spans="1:914" s="3" customFormat="1" ht="14.45" customHeight="1" x14ac:dyDescent="0.25">
      <c r="A16" s="25">
        <v>9</v>
      </c>
      <c r="B16" s="165" t="s">
        <v>99</v>
      </c>
      <c r="C16" s="21">
        <v>400</v>
      </c>
      <c r="D16" s="113">
        <f>IF(COUNT(Enero!P16,Febrero!P16,Marzo!P16,Abril!P16,Mayo!P16,Junio!P16,Julio!P16,Agosto!P16,Septiembre!P16,Octubre!P16,Noviembre!P16,Diciembre!P16)=0,"",COUNT(Enero!P16,Febrero!P16,Marzo!P16,Abril!P16,Mayo!P16,Junio!P16,Julio!P16,Agosto!P16,Septiembre!P16,Octubre!P16,Noviembre!P16,Diciembre!P16))</f>
        <v>1</v>
      </c>
      <c r="E16" s="113">
        <f>IF(COUNT(Enero!E16,Febrero!E16,Marzo!E16,Abril!E16,Mayo!E16,Junio!E16,Julio!E16,Agosto!E16,Septiembre!E16,Octubre!E16,Noviembre!E16,Diciembre!E16)=0,"",COUNT(Enero!E16,Febrero!E16,Marzo!E16,Abril!E16,Mayo!E16,Junio!E16,Julio!E16,Agosto!E16,Septiembre!E16,Octubre!E16,Noviembre!E16,Diciembre!E16))</f>
        <v>1</v>
      </c>
      <c r="F16" s="114">
        <f t="shared" si="5"/>
        <v>1</v>
      </c>
      <c r="G16" s="114">
        <f t="shared" si="6"/>
        <v>1</v>
      </c>
      <c r="H16" s="113" t="str">
        <f>IF(COUNTA(Enero!H16,Febrero!H16,Marzo!H16,Abril!H16,Mayo!H16,Junio!H16,Julio!H16,Agosto!H16,Septiembre!H16,Octubre!H16,Noviembre!H16,Diciembre!H16)=0,"",COUNTA(Enero!H16,Febrero!H16,Marzo!H16,Abril!H16,Mayo!H16,Junio!H16,Julio!H16,Agosto!H16,Septiembre!H16,Octubre!H16,Noviembre!H16,Diciembre!H16))</f>
        <v/>
      </c>
      <c r="I16" s="113" t="str">
        <f>IF(COUNTA(Enero!I16,Febrero!I16,Marzo!I16,Abril!I16,Mayo!I16,Junio!I16,Julio!I16,Agosto!I16,Septiembre!I16,Octubre!I16,Noviembre!I16,Diciembre!I16)=0,"",COUNTA(Enero!I16,Febrero!I16,Marzo!I16,Abril!I16,Mayo!I16,Junio!I16,Julio!I16,Agosto!I16,Septiembre!I16,Octubre!I16,Noviembre!I16,Diciembre!I16))</f>
        <v/>
      </c>
      <c r="J16" s="113" t="str">
        <f>IF(COUNTA(Enero!J16,Febrero!J16,Marzo!J16,Abril!J16,Mayo!J16,Junio!J16,Julio!J16,Agosto!J16,Septiembre!J16,Octubre!J16,Noviembre!J16,Diciembre!J16)=0,"",COUNTA(Enero!J16,Febrero!J16,Marzo!J16,Abril!J16,Mayo!J16,Junio!J16,Julio!J16,Agosto!J16,Septiembre!J16,Octubre!J16,Noviembre!J16,Diciembre!J16))</f>
        <v/>
      </c>
      <c r="K16" s="113" t="str">
        <f>IF(COUNTA(Enero!K16,Febrero!K16,Marzo!K16,Abril!K16,Mayo!K16,Junio!K16,Julio!K16,Agosto!K16,Septiembre!K16,Octubre!K16,Noviembre!K16,Diciembre!K16)=0,"",COUNTA(Enero!K16,Febrero!K16,Marzo!K16,Abril!K16,Mayo!K16,Junio!K16,Julio!K16,Agosto!K16,Septiembre!K16,Octubre!K16,Noviembre!K16,Diciembre!K16))</f>
        <v/>
      </c>
      <c r="L16" s="113" t="str">
        <f>IF(COUNTA(Enero!L16,Febrero!L16,Marzo!L16,Abril!L16,Mayo!L16,Junio!L16,Julio!L16,Agosto!L16,Septiembre!L16,Octubre!L16,Noviembre!L16,Diciembre!L16)=0,"",COUNTA(Enero!L16,Febrero!L16,Marzo!L16,Abril!L16,Mayo!L16,Junio!L16,Julio!L16,Agosto!L16,Septiembre!L16,Octubre!L16,Noviembre!L16,Diciembre!L16))</f>
        <v/>
      </c>
      <c r="M16" s="113" t="str">
        <f>IF(COUNTA(Enero!M16,Febrero!M16,Marzo!M16,Abril!M16,Mayo!M16,Junio!M16,Julio!M16,Agosto!M16,Septiembre!M16,Octubre!M16,Noviembre!M16,Diciembre!M16)=0,"",COUNTA(Enero!M16,Febrero!M16,Marzo!M16,Abril!M16,Mayo!M16,Junio!M16,Julio!M16,Agosto!M16,Septiembre!M16,Octubre!M16,Noviembre!M16,Diciembre!M16))</f>
        <v/>
      </c>
      <c r="N16" s="113" t="str">
        <f>IF(COUNTA(Enero!N16,Febrero!N16,Marzo!N16,Abril!N16,Mayo!N16,Junio!N16,Julio!N16,Agosto!N16,Septiembre!N16,Octubre!N16,Noviembre!N16,Diciembre!N16)=0,"",COUNTA(Enero!N16,Febrero!N16,Marzo!N16,Abril!N16,Mayo!N16,Junio!N16,Julio!N16,Agosto!N16,Septiembre!N16,Octubre!N16,Noviembre!N16,Diciembre!N16))</f>
        <v/>
      </c>
      <c r="O16" s="52"/>
      <c r="P16" s="14"/>
      <c r="Q16" s="154" t="str">
        <f>IF(Enero!$E16&gt;0,"Si","")</f>
        <v>Si</v>
      </c>
      <c r="R16" s="151" t="str">
        <f>IF(Febrero!E16&gt;0,"Si","")</f>
        <v/>
      </c>
      <c r="S16" s="151" t="str">
        <f>IF(Marzo!E16&gt;0,"Si","")</f>
        <v/>
      </c>
      <c r="T16" s="151" t="str">
        <f>IF(Abril!E16&gt;0,"Si","")</f>
        <v/>
      </c>
      <c r="U16" s="151" t="str">
        <f>IF(Mayo!E16&gt;0,"Si","")</f>
        <v/>
      </c>
      <c r="V16" s="151" t="str">
        <f>IF(Junio!E16&gt;0,"Si","")</f>
        <v/>
      </c>
      <c r="W16" s="151" t="str">
        <f>IF(Julio!E16&gt;0,"Si","")</f>
        <v/>
      </c>
      <c r="X16" s="151" t="str">
        <f>IF(Agosto!E16&gt;0,"Si","")</f>
        <v/>
      </c>
      <c r="Y16" s="151" t="str">
        <f>IF(Septiembre!E16&gt;0,"Si","")</f>
        <v/>
      </c>
      <c r="Z16" s="151" t="str">
        <f>IF(Octubre!E16&gt;0,"Si","")</f>
        <v/>
      </c>
      <c r="AA16" s="151" t="str">
        <f>IF(Noviembre!E16&gt;0,"Si","")</f>
        <v/>
      </c>
      <c r="AB16" s="152" t="str">
        <f>IF(Diciembre!E16&gt;0,"Si","")</f>
        <v/>
      </c>
      <c r="AC16" s="153">
        <f t="shared" si="1"/>
        <v>0</v>
      </c>
      <c r="AD16"/>
      <c r="AE16" s="154" t="str">
        <f>IF(Enero!$D16&gt;0,"Si","")</f>
        <v>Si</v>
      </c>
      <c r="AF16" s="155" t="str">
        <f>IF(Febrero!$D16&gt;0,"Si","")</f>
        <v/>
      </c>
      <c r="AG16" s="155" t="str">
        <f>IF(Marzo!$D16&gt;0,"Si","")</f>
        <v/>
      </c>
      <c r="AH16" s="155" t="str">
        <f>IF(Abril!$D16&gt;0,"Si","")</f>
        <v/>
      </c>
      <c r="AI16" s="155" t="str">
        <f>IF(Mayo!$D16&gt;0,"Si","")</f>
        <v/>
      </c>
      <c r="AJ16" s="155" t="str">
        <f>IF(Junio!$D16&gt;0,"Si","")</f>
        <v/>
      </c>
      <c r="AK16" s="155" t="str">
        <f>IF(Julio!$D16&gt;0,"Si","")</f>
        <v/>
      </c>
      <c r="AL16" s="155" t="str">
        <f>IF(Agosto!$D16&gt;0,"Si","")</f>
        <v/>
      </c>
      <c r="AM16" s="155" t="str">
        <f>IF(Septiembre!$D16&gt;0,"Si","")</f>
        <v/>
      </c>
      <c r="AN16" s="155" t="str">
        <f>IF(Octubre!$D16&gt;0,"Si","")</f>
        <v/>
      </c>
      <c r="AO16" s="155" t="str">
        <f>IF(Noviembre!$D16&gt;0,"Si","")</f>
        <v/>
      </c>
      <c r="AP16" s="156" t="str">
        <f>IF(Diciembre!$D16&gt;0,"Si","")</f>
        <v/>
      </c>
      <c r="AQ16">
        <f t="shared" si="2"/>
        <v>1</v>
      </c>
      <c r="AR16" s="14"/>
      <c r="AS16" s="154">
        <f>IF(Enero!$E16&gt;0,Enero!$E16,IF(Enero!$G16&gt;0,0,""))</f>
        <v>1</v>
      </c>
      <c r="AT16" s="155" t="str">
        <f>IF(Febrero!$E16&gt;0,Febrero!$E16,IF(Febrero!$G16&gt;0,0,""))</f>
        <v/>
      </c>
      <c r="AU16" s="155" t="str">
        <f>IF(Marzo!$E16&gt;0,Marzo!$E16,IF(Marzo!$G16&gt;0,0,""))</f>
        <v/>
      </c>
      <c r="AV16" s="155" t="str">
        <f>IF(Abril!$E16&gt;0,Abril!$E16,IF(Abril!$G16&gt;0,0,""))</f>
        <v/>
      </c>
      <c r="AW16" s="155" t="str">
        <f>IF(Mayo!$E16&gt;0,Mayo!$E16,IF(Mayo!$G16&gt;0,0,""))</f>
        <v/>
      </c>
      <c r="AX16" s="155" t="str">
        <f>IF(Junio!$E16&gt;0,Junio!$E16,IF(Junio!$G16&gt;0,0,""))</f>
        <v/>
      </c>
      <c r="AY16" s="155" t="str">
        <f>IF(Julio!$E16&gt;0,Julio!$E16,IF(Julio!$G16&gt;0,0,""))</f>
        <v/>
      </c>
      <c r="AZ16" s="155" t="str">
        <f>IF(Agosto!$E16&gt;0,Agosto!$E16,IF(Agosto!$G16&gt;0,0,""))</f>
        <v/>
      </c>
      <c r="BA16" s="155" t="str">
        <f>IF(Septiembre!$E16&gt;0,Septiembre!$E16,IF(Septiembre!$G16&gt;0,0,""))</f>
        <v/>
      </c>
      <c r="BB16" s="155" t="str">
        <f>IF(Octubre!$E16&gt;0,Octubre!$E16,IF(Octubre!$G16&gt;0,0,""))</f>
        <v/>
      </c>
      <c r="BC16" s="155" t="str">
        <f>IF(Noviembre!$E16&gt;0,Noviembre!$E16,IF(Noviembre!$G16&gt;0,0,""))</f>
        <v/>
      </c>
      <c r="BD16" s="156" t="str">
        <f>IF(Diciembre!$E16&gt;0,Diciembre!$E16,IF(Diciembre!$G16&gt;0,0,""))</f>
        <v/>
      </c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  <c r="DE16" s="14"/>
      <c r="DF16" s="14"/>
      <c r="DG16" s="14"/>
      <c r="DH16" s="14"/>
      <c r="DI16" s="14"/>
      <c r="DJ16" s="14"/>
      <c r="DK16" s="14"/>
      <c r="DL16" s="14"/>
      <c r="DM16" s="14"/>
      <c r="DN16" s="14"/>
      <c r="DO16" s="14"/>
      <c r="DP16" s="14"/>
      <c r="DQ16" s="14"/>
      <c r="DR16" s="14"/>
      <c r="DS16" s="14"/>
      <c r="DT16" s="14"/>
      <c r="DU16" s="14"/>
      <c r="DV16" s="14"/>
      <c r="DW16" s="14"/>
      <c r="DX16" s="14"/>
      <c r="DY16" s="14"/>
      <c r="DZ16" s="14"/>
      <c r="EA16" s="14"/>
      <c r="EB16" s="14"/>
      <c r="EC16" s="14"/>
      <c r="ED16" s="14"/>
      <c r="EE16" s="14"/>
      <c r="EF16" s="14"/>
      <c r="EG16" s="14"/>
      <c r="EH16" s="14"/>
      <c r="EI16" s="14"/>
      <c r="EJ16" s="14"/>
      <c r="EK16" s="14"/>
      <c r="EL16" s="14"/>
      <c r="EM16" s="14"/>
      <c r="EN16" s="14"/>
      <c r="EO16" s="14"/>
      <c r="EP16" s="14"/>
      <c r="EQ16" s="14"/>
      <c r="ER16" s="14"/>
      <c r="ES16" s="14"/>
      <c r="ET16" s="14"/>
      <c r="EU16" s="14"/>
      <c r="EV16" s="14"/>
      <c r="EW16" s="14"/>
      <c r="EX16" s="14"/>
      <c r="EY16" s="14"/>
      <c r="EZ16" s="14"/>
      <c r="FA16" s="14"/>
      <c r="FB16" s="14"/>
      <c r="FC16" s="14"/>
      <c r="FD16" s="14"/>
      <c r="FE16" s="14"/>
      <c r="FF16" s="14"/>
      <c r="FG16" s="14"/>
      <c r="FH16" s="14"/>
      <c r="FI16" s="14"/>
      <c r="FJ16" s="14"/>
      <c r="FK16" s="14"/>
      <c r="FL16" s="14"/>
      <c r="FM16" s="14"/>
      <c r="FN16" s="14"/>
      <c r="FO16" s="14"/>
      <c r="FP16" s="14"/>
      <c r="FQ16" s="14"/>
      <c r="FR16" s="14"/>
      <c r="FS16" s="14"/>
      <c r="FT16" s="14"/>
      <c r="FU16" s="14"/>
      <c r="FV16" s="14"/>
      <c r="FW16" s="14"/>
      <c r="FX16" s="14"/>
      <c r="FY16" s="14"/>
      <c r="FZ16" s="14"/>
      <c r="GA16" s="14"/>
      <c r="GB16" s="14"/>
      <c r="GC16" s="14"/>
      <c r="GD16" s="14"/>
      <c r="GE16" s="14"/>
      <c r="GF16" s="14"/>
      <c r="GG16" s="14"/>
      <c r="GH16" s="14"/>
      <c r="GI16" s="14"/>
      <c r="GJ16" s="14"/>
      <c r="GK16" s="14"/>
      <c r="GL16" s="14"/>
      <c r="GM16" s="14"/>
      <c r="GN16" s="14"/>
      <c r="GO16" s="14"/>
      <c r="GP16" s="14"/>
      <c r="GQ16" s="14"/>
      <c r="GR16" s="14"/>
      <c r="GS16" s="14"/>
      <c r="GT16" s="14"/>
      <c r="GU16" s="14"/>
      <c r="GV16" s="14"/>
      <c r="GW16" s="14"/>
      <c r="GX16" s="14"/>
      <c r="GY16" s="14"/>
      <c r="GZ16" s="14"/>
      <c r="HA16" s="14"/>
      <c r="HB16" s="14"/>
      <c r="HC16" s="14"/>
      <c r="HD16" s="14"/>
      <c r="HE16" s="14"/>
      <c r="HF16" s="14"/>
      <c r="HG16" s="14"/>
      <c r="HH16" s="14"/>
      <c r="HI16" s="14"/>
      <c r="HJ16" s="14"/>
      <c r="HK16" s="14"/>
      <c r="HL16" s="14"/>
      <c r="HM16" s="14"/>
      <c r="HN16" s="14"/>
      <c r="HO16" s="14"/>
      <c r="HP16" s="14"/>
      <c r="HQ16" s="14"/>
      <c r="HR16" s="14"/>
      <c r="HS16" s="14"/>
      <c r="HT16" s="14"/>
      <c r="HU16" s="14"/>
      <c r="HV16" s="14"/>
      <c r="HW16" s="14"/>
      <c r="HX16" s="14"/>
      <c r="HY16" s="14"/>
      <c r="HZ16" s="14"/>
      <c r="IA16" s="14"/>
      <c r="IB16" s="14"/>
      <c r="IC16" s="14"/>
      <c r="ID16" s="14"/>
      <c r="IE16" s="14"/>
      <c r="IF16" s="14"/>
      <c r="IG16" s="14"/>
      <c r="IH16" s="14"/>
      <c r="II16" s="14"/>
      <c r="IJ16" s="14"/>
      <c r="IK16" s="14"/>
      <c r="IL16" s="14"/>
      <c r="IM16" s="14"/>
      <c r="IN16" s="14"/>
      <c r="IO16" s="14"/>
      <c r="IP16" s="14"/>
      <c r="IQ16" s="14"/>
      <c r="IR16" s="14"/>
      <c r="IS16" s="14"/>
      <c r="IT16" s="14"/>
      <c r="IU16" s="14"/>
      <c r="IV16" s="14"/>
      <c r="IW16" s="14"/>
      <c r="IX16" s="14"/>
      <c r="IY16" s="14"/>
      <c r="IZ16" s="14"/>
      <c r="JA16" s="14"/>
      <c r="JB16" s="14"/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  <c r="JP16" s="14"/>
      <c r="JQ16" s="14"/>
      <c r="JR16" s="14"/>
      <c r="JS16" s="14"/>
      <c r="JT16" s="14"/>
      <c r="JU16" s="14"/>
      <c r="JV16" s="14"/>
      <c r="JW16" s="14"/>
      <c r="JX16" s="14"/>
      <c r="JY16" s="14"/>
      <c r="JZ16" s="14"/>
      <c r="KA16" s="14"/>
      <c r="KB16" s="14"/>
      <c r="KC16" s="14"/>
      <c r="KD16" s="14"/>
      <c r="KE16" s="14"/>
      <c r="KF16" s="14"/>
      <c r="KG16" s="14"/>
      <c r="KH16" s="14"/>
      <c r="KI16" s="14"/>
      <c r="KJ16" s="14"/>
      <c r="KK16" s="14"/>
      <c r="KL16" s="14"/>
      <c r="KM16" s="14"/>
      <c r="KN16" s="14"/>
      <c r="KO16" s="14"/>
      <c r="KP16" s="14"/>
      <c r="KQ16" s="14"/>
      <c r="KR16" s="14"/>
      <c r="KS16" s="14"/>
      <c r="KT16" s="14"/>
      <c r="KU16" s="14"/>
      <c r="KV16" s="14"/>
      <c r="KW16" s="14"/>
      <c r="KX16" s="14"/>
      <c r="KY16" s="14"/>
      <c r="KZ16" s="14"/>
      <c r="LA16" s="14"/>
      <c r="LB16" s="14"/>
      <c r="LC16" s="14"/>
      <c r="LD16" s="14"/>
      <c r="LE16" s="14"/>
      <c r="LF16" s="14"/>
      <c r="LG16" s="14"/>
      <c r="LH16" s="14"/>
      <c r="LI16" s="14"/>
      <c r="LJ16" s="14"/>
      <c r="LK16" s="14"/>
      <c r="LL16" s="14"/>
      <c r="LM16" s="14"/>
      <c r="LN16" s="14"/>
      <c r="LO16" s="14"/>
      <c r="LP16" s="14"/>
      <c r="LQ16" s="14"/>
      <c r="LR16" s="14"/>
      <c r="LS16" s="14"/>
      <c r="LT16" s="14"/>
      <c r="LU16" s="14"/>
      <c r="LV16" s="14"/>
      <c r="LW16" s="14"/>
      <c r="LX16" s="14"/>
      <c r="LY16" s="14"/>
      <c r="LZ16" s="14"/>
      <c r="MA16" s="14"/>
      <c r="MB16" s="14"/>
      <c r="MC16" s="14"/>
      <c r="MD16" s="14"/>
      <c r="ME16" s="14"/>
      <c r="MF16" s="14"/>
      <c r="MG16" s="14"/>
      <c r="MH16" s="14"/>
      <c r="MI16" s="14"/>
      <c r="MJ16" s="14"/>
      <c r="MK16" s="14"/>
      <c r="ML16" s="14"/>
      <c r="MM16" s="14"/>
      <c r="MN16" s="14"/>
      <c r="MO16" s="14"/>
      <c r="MP16" s="14"/>
      <c r="MQ16" s="14"/>
      <c r="MR16" s="14"/>
      <c r="MS16" s="14"/>
      <c r="MT16" s="14"/>
      <c r="MU16" s="14"/>
      <c r="MV16" s="14"/>
      <c r="MW16" s="14"/>
      <c r="MX16" s="14"/>
      <c r="MY16" s="14"/>
      <c r="MZ16" s="14"/>
      <c r="NA16" s="14"/>
      <c r="NB16" s="14"/>
      <c r="NC16" s="14"/>
      <c r="ND16" s="14"/>
      <c r="NE16" s="14"/>
      <c r="NF16" s="14"/>
      <c r="NG16" s="14"/>
      <c r="NH16" s="14"/>
      <c r="NI16" s="14"/>
      <c r="NJ16" s="14"/>
      <c r="NK16" s="14"/>
      <c r="NL16" s="14"/>
      <c r="NM16" s="14"/>
      <c r="NN16" s="14"/>
      <c r="NO16" s="14"/>
      <c r="NP16" s="14"/>
      <c r="NQ16" s="14"/>
      <c r="NR16" s="14"/>
      <c r="NS16" s="14"/>
      <c r="NT16" s="14"/>
      <c r="NU16" s="14"/>
      <c r="NV16" s="14"/>
      <c r="NW16" s="14"/>
      <c r="NX16" s="14"/>
      <c r="NY16" s="14"/>
      <c r="NZ16" s="14"/>
      <c r="OA16" s="14"/>
      <c r="OB16" s="14"/>
      <c r="OC16" s="14"/>
      <c r="OD16" s="14"/>
      <c r="OE16" s="14"/>
      <c r="OF16" s="14"/>
      <c r="OG16" s="14"/>
      <c r="OH16" s="14"/>
      <c r="OI16" s="14"/>
      <c r="OJ16" s="14"/>
      <c r="OK16" s="14"/>
      <c r="OL16" s="14"/>
      <c r="OM16" s="14"/>
      <c r="ON16" s="14"/>
      <c r="OO16" s="14"/>
      <c r="OP16" s="14"/>
      <c r="OQ16" s="14"/>
      <c r="OR16" s="14"/>
      <c r="OS16" s="14"/>
      <c r="OT16" s="14"/>
      <c r="OU16" s="14"/>
      <c r="OV16" s="14"/>
      <c r="OW16" s="14"/>
      <c r="OX16" s="14"/>
      <c r="OY16" s="14"/>
      <c r="OZ16" s="14"/>
      <c r="PA16" s="14"/>
      <c r="PB16" s="14"/>
      <c r="PC16" s="14"/>
      <c r="PD16" s="14"/>
      <c r="PE16" s="14"/>
      <c r="PF16" s="14"/>
      <c r="PG16" s="14"/>
      <c r="PH16" s="14"/>
      <c r="PI16" s="14"/>
      <c r="PJ16" s="14"/>
      <c r="PK16" s="14"/>
      <c r="PL16" s="14"/>
      <c r="PM16" s="14"/>
      <c r="PN16" s="14"/>
      <c r="PO16" s="14"/>
      <c r="PP16" s="14"/>
      <c r="PQ16" s="14"/>
      <c r="PR16" s="14"/>
      <c r="PS16" s="14"/>
      <c r="PT16" s="14"/>
      <c r="PU16" s="14"/>
      <c r="PV16" s="14"/>
      <c r="PW16" s="14"/>
      <c r="PX16" s="14"/>
      <c r="PY16" s="14"/>
      <c r="PZ16" s="14"/>
      <c r="QA16" s="14"/>
      <c r="QB16" s="14"/>
      <c r="QC16" s="14"/>
      <c r="QD16" s="14"/>
      <c r="QE16" s="14"/>
      <c r="QF16" s="14"/>
      <c r="QG16" s="14"/>
      <c r="QH16" s="14"/>
      <c r="QI16" s="14"/>
      <c r="QJ16" s="14"/>
      <c r="QK16" s="14"/>
      <c r="QL16" s="14"/>
      <c r="QM16" s="14"/>
      <c r="QN16" s="14"/>
      <c r="QO16" s="14"/>
      <c r="QP16" s="14"/>
      <c r="QQ16" s="14"/>
      <c r="QR16" s="14"/>
      <c r="QS16" s="14"/>
      <c r="QT16" s="14"/>
      <c r="QU16" s="14"/>
      <c r="QV16" s="14"/>
      <c r="QW16" s="14"/>
      <c r="QX16" s="14"/>
      <c r="QY16" s="14"/>
      <c r="QZ16" s="14"/>
      <c r="RA16" s="14"/>
      <c r="RB16" s="14"/>
      <c r="RC16" s="14"/>
      <c r="RD16" s="14"/>
      <c r="RE16" s="14"/>
      <c r="RF16" s="14"/>
      <c r="RG16" s="14"/>
      <c r="RH16" s="14"/>
      <c r="RI16" s="14"/>
      <c r="RJ16" s="14"/>
      <c r="RK16" s="14"/>
      <c r="RL16" s="14"/>
      <c r="RM16" s="14"/>
      <c r="RN16" s="14"/>
      <c r="RO16" s="14"/>
      <c r="RP16" s="14"/>
      <c r="RQ16" s="14"/>
      <c r="RR16" s="14"/>
      <c r="RS16" s="14"/>
      <c r="RT16" s="14"/>
      <c r="RU16" s="14"/>
      <c r="RV16" s="14"/>
      <c r="RW16" s="14"/>
      <c r="RX16" s="14"/>
      <c r="RY16" s="14"/>
      <c r="RZ16" s="14"/>
      <c r="SA16" s="14"/>
      <c r="SB16" s="14"/>
      <c r="SC16" s="14"/>
      <c r="SD16" s="14"/>
      <c r="SE16" s="14"/>
      <c r="SF16" s="14"/>
      <c r="SG16" s="14"/>
      <c r="SH16" s="14"/>
      <c r="SI16" s="14"/>
      <c r="SJ16" s="14"/>
      <c r="SK16" s="14"/>
      <c r="SL16" s="14"/>
      <c r="SM16" s="14"/>
      <c r="SN16" s="14"/>
      <c r="SO16" s="14"/>
      <c r="SP16" s="14"/>
      <c r="SQ16" s="14"/>
      <c r="SR16" s="14"/>
      <c r="SS16" s="14"/>
      <c r="ST16" s="14"/>
      <c r="SU16" s="14"/>
      <c r="SV16" s="14"/>
      <c r="SW16" s="14"/>
      <c r="SX16" s="14"/>
      <c r="SY16" s="14"/>
      <c r="SZ16" s="14"/>
      <c r="TA16" s="14"/>
      <c r="TB16" s="14"/>
      <c r="TC16" s="14"/>
      <c r="TD16" s="14"/>
      <c r="TE16" s="14"/>
      <c r="TF16" s="14"/>
      <c r="TG16" s="14"/>
      <c r="TH16" s="14"/>
      <c r="TI16" s="14"/>
      <c r="TJ16" s="14"/>
      <c r="TK16" s="14"/>
      <c r="TL16" s="14"/>
      <c r="TM16" s="14"/>
      <c r="TN16" s="14"/>
      <c r="TO16" s="14"/>
      <c r="TP16" s="14"/>
      <c r="TQ16" s="14"/>
      <c r="TR16" s="14"/>
      <c r="TS16" s="14"/>
      <c r="TT16" s="14"/>
      <c r="TU16" s="14"/>
      <c r="TV16" s="14"/>
      <c r="TW16" s="14"/>
      <c r="TX16" s="14"/>
      <c r="TY16" s="14"/>
      <c r="TZ16" s="14"/>
      <c r="UA16" s="14"/>
      <c r="UB16" s="14"/>
      <c r="UC16" s="14"/>
      <c r="UD16" s="14"/>
      <c r="UE16" s="14"/>
      <c r="UF16" s="14"/>
      <c r="UG16" s="14"/>
      <c r="UH16" s="14"/>
      <c r="UI16" s="14"/>
      <c r="UJ16" s="14"/>
      <c r="UK16" s="14"/>
      <c r="UL16" s="14"/>
      <c r="UM16" s="14"/>
      <c r="UN16" s="14"/>
      <c r="UO16" s="14"/>
      <c r="UP16" s="14"/>
      <c r="UQ16" s="14"/>
      <c r="UR16" s="14"/>
      <c r="US16" s="14"/>
      <c r="UT16" s="14"/>
      <c r="UU16" s="14"/>
      <c r="UV16" s="14"/>
      <c r="UW16" s="14"/>
      <c r="UX16" s="14"/>
      <c r="UY16" s="14"/>
      <c r="UZ16" s="14"/>
      <c r="VA16" s="14"/>
      <c r="VB16" s="14"/>
      <c r="VC16" s="14"/>
      <c r="VD16" s="14"/>
      <c r="VE16" s="14"/>
      <c r="VF16" s="14"/>
      <c r="VG16" s="14"/>
      <c r="VH16" s="14"/>
      <c r="VI16" s="14"/>
      <c r="VJ16" s="14"/>
      <c r="VK16" s="14"/>
      <c r="VL16" s="14"/>
      <c r="VM16" s="14"/>
      <c r="VN16" s="14"/>
      <c r="VO16" s="14"/>
      <c r="VP16" s="14"/>
      <c r="VQ16" s="14"/>
      <c r="VR16" s="14"/>
      <c r="VS16" s="14"/>
      <c r="VT16" s="14"/>
      <c r="VU16" s="14"/>
      <c r="VV16" s="14"/>
      <c r="VW16" s="14"/>
      <c r="VX16" s="14"/>
      <c r="VY16" s="14"/>
      <c r="VZ16" s="14"/>
      <c r="WA16" s="14"/>
      <c r="WB16" s="14"/>
      <c r="WC16" s="14"/>
      <c r="WD16" s="14"/>
      <c r="WE16" s="14"/>
      <c r="WF16" s="14"/>
      <c r="WG16" s="14"/>
      <c r="WH16" s="14"/>
      <c r="WI16" s="14"/>
      <c r="WJ16" s="14"/>
      <c r="WK16" s="14"/>
      <c r="WL16" s="14"/>
      <c r="WM16" s="14"/>
      <c r="WN16" s="14"/>
      <c r="WO16" s="14"/>
      <c r="WP16" s="14"/>
      <c r="WQ16" s="14"/>
      <c r="WR16" s="14"/>
      <c r="WS16" s="14"/>
      <c r="WT16" s="14"/>
      <c r="WU16" s="14"/>
      <c r="WV16" s="14"/>
      <c r="WW16" s="14"/>
      <c r="WX16" s="14"/>
      <c r="WY16" s="14"/>
      <c r="WZ16" s="14"/>
      <c r="XA16" s="14"/>
      <c r="XB16" s="14"/>
      <c r="XC16" s="14"/>
      <c r="XD16" s="14"/>
      <c r="XE16" s="14"/>
      <c r="XF16" s="14"/>
      <c r="XG16" s="14"/>
      <c r="XH16" s="14"/>
      <c r="XI16" s="14"/>
      <c r="XJ16" s="14"/>
      <c r="XK16" s="14"/>
      <c r="XL16" s="14"/>
      <c r="XM16" s="14"/>
      <c r="XN16" s="14"/>
      <c r="XO16" s="14"/>
      <c r="XP16" s="14"/>
      <c r="XQ16" s="14"/>
      <c r="XR16" s="14"/>
      <c r="XS16" s="14"/>
      <c r="XT16" s="14"/>
      <c r="XU16" s="14"/>
      <c r="XV16" s="14"/>
      <c r="XW16" s="14"/>
      <c r="XX16" s="14"/>
      <c r="XY16" s="14"/>
      <c r="XZ16" s="14"/>
      <c r="YA16" s="14"/>
      <c r="YB16" s="14"/>
      <c r="YC16" s="14"/>
      <c r="YD16" s="14"/>
      <c r="YE16" s="14"/>
      <c r="YF16" s="14"/>
      <c r="YG16" s="14"/>
      <c r="YH16" s="14"/>
      <c r="YI16" s="14"/>
      <c r="YJ16" s="14"/>
      <c r="YK16" s="14"/>
      <c r="YL16" s="14"/>
      <c r="YM16" s="14"/>
      <c r="YN16" s="14"/>
      <c r="YO16" s="14"/>
      <c r="YP16" s="14"/>
      <c r="YQ16" s="14"/>
      <c r="YR16" s="14"/>
      <c r="YS16" s="14"/>
      <c r="YT16" s="14"/>
      <c r="YU16" s="14"/>
      <c r="YV16" s="14"/>
      <c r="YW16" s="14"/>
      <c r="YX16" s="14"/>
      <c r="YY16" s="14"/>
      <c r="YZ16" s="14"/>
      <c r="ZA16" s="14"/>
      <c r="ZB16" s="14"/>
      <c r="ZC16" s="14"/>
      <c r="ZD16" s="14"/>
      <c r="ZE16" s="14"/>
      <c r="ZF16" s="14"/>
      <c r="ZG16" s="14"/>
      <c r="ZH16" s="14"/>
      <c r="ZI16" s="14"/>
      <c r="ZJ16" s="14"/>
      <c r="ZK16" s="14"/>
      <c r="ZL16" s="14"/>
      <c r="ZM16" s="14"/>
      <c r="ZN16" s="14"/>
      <c r="ZO16" s="14"/>
      <c r="ZP16" s="14"/>
      <c r="ZQ16" s="14"/>
      <c r="ZR16" s="14"/>
      <c r="ZS16" s="14"/>
      <c r="ZT16" s="14"/>
      <c r="ZU16" s="14"/>
      <c r="ZV16" s="14"/>
      <c r="ZW16" s="14"/>
      <c r="ZX16" s="14"/>
      <c r="ZY16" s="14"/>
      <c r="ZZ16" s="14"/>
      <c r="AAA16" s="14"/>
      <c r="AAB16" s="14"/>
      <c r="AAC16" s="14"/>
      <c r="AAD16" s="14"/>
      <c r="AAE16" s="14"/>
      <c r="AAF16" s="14"/>
      <c r="AAG16" s="14"/>
      <c r="AAH16" s="14"/>
      <c r="AAI16" s="14"/>
      <c r="AAJ16" s="14"/>
      <c r="AAK16" s="14"/>
      <c r="AAL16" s="14"/>
      <c r="AAM16" s="14"/>
      <c r="AAN16" s="14"/>
      <c r="AAO16" s="14"/>
      <c r="AAP16" s="14"/>
      <c r="AAQ16" s="14"/>
      <c r="AAR16" s="14"/>
      <c r="AAS16" s="14"/>
      <c r="AAT16" s="14"/>
      <c r="AAU16" s="14"/>
      <c r="AAV16" s="14"/>
      <c r="AAW16" s="14"/>
      <c r="AAX16" s="14"/>
      <c r="AAY16" s="14"/>
      <c r="AAZ16" s="14"/>
      <c r="ABA16" s="14"/>
      <c r="ABB16" s="14"/>
      <c r="ABC16" s="14"/>
      <c r="ABD16" s="14"/>
      <c r="ABE16" s="14"/>
      <c r="ABF16" s="14"/>
      <c r="ABG16" s="14"/>
      <c r="ABH16" s="14"/>
      <c r="ABI16" s="14"/>
      <c r="ABJ16" s="14"/>
      <c r="ABK16" s="14"/>
      <c r="ABL16" s="14"/>
      <c r="ABM16" s="14"/>
      <c r="ABN16" s="14"/>
      <c r="ABO16" s="14"/>
      <c r="ABP16" s="14"/>
      <c r="ABQ16" s="14"/>
      <c r="ABR16" s="14"/>
      <c r="ABS16" s="14"/>
      <c r="ABT16" s="14"/>
      <c r="ABU16" s="14"/>
      <c r="ABV16" s="14"/>
      <c r="ABW16" s="14"/>
      <c r="ABX16" s="14"/>
      <c r="ABY16" s="14"/>
      <c r="ABZ16" s="14"/>
      <c r="ACA16" s="14"/>
      <c r="ACB16" s="14"/>
      <c r="ACC16" s="14"/>
      <c r="ACD16" s="14"/>
      <c r="ACE16" s="14"/>
      <c r="ACF16" s="14"/>
      <c r="ACG16" s="14"/>
      <c r="ACH16" s="14"/>
      <c r="ACI16" s="14"/>
      <c r="ACJ16" s="14"/>
      <c r="ACK16" s="14"/>
      <c r="ACL16" s="14"/>
      <c r="ACM16" s="14"/>
      <c r="ACN16" s="14"/>
      <c r="ACO16" s="14"/>
      <c r="ACP16" s="14"/>
      <c r="ACQ16" s="14"/>
      <c r="ACR16" s="14"/>
      <c r="ACS16" s="14"/>
      <c r="ACT16" s="14"/>
      <c r="ACU16" s="14"/>
      <c r="ACV16" s="14"/>
      <c r="ACW16" s="14"/>
      <c r="ACX16" s="14"/>
      <c r="ACY16" s="14"/>
      <c r="ACZ16" s="14"/>
      <c r="ADA16" s="14"/>
      <c r="ADB16" s="14"/>
      <c r="ADC16" s="14"/>
      <c r="ADD16" s="14"/>
      <c r="ADE16" s="14"/>
      <c r="ADF16" s="14"/>
      <c r="ADG16" s="14"/>
      <c r="ADH16" s="14"/>
      <c r="ADI16" s="14"/>
      <c r="ADJ16" s="14"/>
      <c r="ADK16" s="14"/>
      <c r="ADL16" s="14"/>
      <c r="ADM16" s="14"/>
      <c r="ADN16" s="14"/>
      <c r="ADO16" s="14"/>
      <c r="ADP16" s="14"/>
      <c r="ADQ16" s="14"/>
      <c r="ADR16" s="14"/>
      <c r="ADS16" s="14"/>
      <c r="ADT16" s="14"/>
      <c r="ADU16" s="14"/>
      <c r="ADV16" s="14"/>
      <c r="ADW16" s="14"/>
      <c r="ADX16" s="14"/>
      <c r="ADY16" s="14"/>
      <c r="ADZ16" s="14"/>
      <c r="AEA16" s="14"/>
      <c r="AEB16" s="14"/>
      <c r="AEC16" s="14"/>
      <c r="AED16" s="14"/>
      <c r="AEE16" s="14"/>
      <c r="AEF16" s="14"/>
      <c r="AEG16" s="14"/>
      <c r="AEH16" s="14"/>
      <c r="AEI16" s="14"/>
      <c r="AEJ16" s="14"/>
      <c r="AEK16" s="14"/>
      <c r="AEL16" s="14"/>
      <c r="AEM16" s="14"/>
      <c r="AEN16" s="14"/>
      <c r="AEO16" s="14"/>
      <c r="AEP16" s="14"/>
      <c r="AEQ16" s="14"/>
      <c r="AER16" s="14"/>
      <c r="AES16" s="14"/>
      <c r="AET16" s="14"/>
      <c r="AEU16" s="14"/>
      <c r="AEV16" s="14"/>
      <c r="AEW16" s="14"/>
      <c r="AEX16" s="14"/>
      <c r="AEY16" s="14"/>
      <c r="AEZ16" s="14"/>
      <c r="AFA16" s="14"/>
      <c r="AFB16" s="14"/>
      <c r="AFC16" s="14"/>
      <c r="AFD16" s="14"/>
      <c r="AFE16" s="14"/>
      <c r="AFF16" s="14"/>
      <c r="AFG16" s="14"/>
      <c r="AFH16" s="14"/>
      <c r="AFI16" s="14"/>
      <c r="AFJ16" s="14"/>
      <c r="AFK16" s="14"/>
      <c r="AFL16" s="14"/>
      <c r="AFM16" s="14"/>
      <c r="AFN16" s="14"/>
      <c r="AFO16" s="14"/>
      <c r="AFP16" s="14"/>
      <c r="AFQ16" s="14"/>
      <c r="AFR16" s="14"/>
      <c r="AFS16" s="14"/>
      <c r="AFT16" s="14"/>
      <c r="AFU16" s="14"/>
      <c r="AFV16" s="14"/>
      <c r="AFW16" s="14"/>
      <c r="AFX16" s="14"/>
      <c r="AFY16" s="14"/>
      <c r="AFZ16" s="14"/>
      <c r="AGA16" s="14"/>
      <c r="AGB16" s="14"/>
      <c r="AGC16" s="14"/>
      <c r="AGD16" s="14"/>
      <c r="AGE16" s="14"/>
      <c r="AGF16" s="14"/>
      <c r="AGG16" s="14"/>
      <c r="AGH16" s="14"/>
      <c r="AGI16" s="14"/>
      <c r="AGJ16" s="14"/>
      <c r="AGK16" s="14"/>
      <c r="AGL16" s="14"/>
      <c r="AGM16" s="14"/>
      <c r="AGN16" s="14"/>
      <c r="AGO16" s="14"/>
      <c r="AGP16" s="14"/>
      <c r="AGQ16" s="14"/>
      <c r="AGR16" s="14"/>
      <c r="AGS16" s="14"/>
      <c r="AGT16" s="14"/>
      <c r="AGU16" s="14"/>
      <c r="AGV16" s="14"/>
      <c r="AGW16" s="14"/>
      <c r="AGX16" s="14"/>
      <c r="AGY16" s="14"/>
      <c r="AGZ16" s="14"/>
      <c r="AHA16" s="14"/>
      <c r="AHB16" s="14"/>
      <c r="AHC16" s="14"/>
      <c r="AHD16" s="14"/>
      <c r="AHE16" s="14"/>
      <c r="AHF16" s="14"/>
      <c r="AHG16" s="14"/>
      <c r="AHH16" s="14"/>
      <c r="AHI16" s="14"/>
      <c r="AHJ16" s="14"/>
      <c r="AHK16" s="14"/>
      <c r="AHL16" s="14"/>
      <c r="AHM16" s="14"/>
      <c r="AHN16" s="14"/>
      <c r="AHO16" s="14"/>
      <c r="AHP16" s="14"/>
      <c r="AHQ16" s="14"/>
      <c r="AHR16" s="14"/>
      <c r="AHS16" s="14"/>
      <c r="AHT16" s="14"/>
      <c r="AHU16" s="14"/>
      <c r="AHV16" s="14"/>
      <c r="AHW16" s="14"/>
      <c r="AHX16" s="14"/>
      <c r="AHY16" s="14"/>
      <c r="AHZ16" s="14"/>
      <c r="AIA16" s="14"/>
      <c r="AIB16" s="14"/>
      <c r="AIC16" s="14"/>
      <c r="AID16" s="14"/>
    </row>
    <row r="17" spans="1:56" ht="14.45" customHeight="1" x14ac:dyDescent="0.25">
      <c r="A17" s="26">
        <v>10</v>
      </c>
      <c r="B17" s="165" t="s">
        <v>100</v>
      </c>
      <c r="C17" s="21">
        <v>200</v>
      </c>
      <c r="D17" s="113">
        <f>IF(COUNT(Enero!P17,Febrero!P17,Marzo!P17,Abril!P17,Mayo!P17,Junio!P17,Julio!P17,Agosto!P17,Septiembre!P17,Octubre!P17,Noviembre!P17,Diciembre!P17)=0,"",COUNT(Enero!P17,Febrero!P17,Marzo!P17,Abril!P17,Mayo!P17,Junio!P17,Julio!P17,Agosto!P17,Septiembre!P17,Octubre!P17,Noviembre!P17,Diciembre!P17))</f>
        <v>1</v>
      </c>
      <c r="E17" s="113">
        <f>IF(COUNT(Enero!E17,Febrero!E17,Marzo!E17,Abril!E17,Mayo!E17,Junio!E17,Julio!E17,Agosto!E17,Septiembre!E17,Octubre!E17,Noviembre!E17,Diciembre!E17)=0,"",COUNT(Enero!E17,Febrero!E17,Marzo!E17,Abril!E17,Mayo!E17,Junio!E17,Julio!E17,Agosto!E17,Septiembre!E17,Octubre!E17,Noviembre!E17,Diciembre!E17))</f>
        <v>1</v>
      </c>
      <c r="F17" s="114">
        <f t="shared" si="5"/>
        <v>1</v>
      </c>
      <c r="G17" s="114">
        <f t="shared" si="6"/>
        <v>1</v>
      </c>
      <c r="H17" s="113" t="str">
        <f>IF(COUNTA(Enero!H17,Febrero!H17,Marzo!H17,Abril!H17,Mayo!H17,Junio!H17,Julio!H17,Agosto!H17,Septiembre!H17,Octubre!H17,Noviembre!H17,Diciembre!H17)=0,"",COUNTA(Enero!H17,Febrero!H17,Marzo!H17,Abril!H17,Mayo!H17,Junio!H17,Julio!H17,Agosto!H17,Septiembre!H17,Octubre!H17,Noviembre!H17,Diciembre!H17))</f>
        <v/>
      </c>
      <c r="I17" s="113" t="str">
        <f>IF(COUNTA(Enero!I17,Febrero!I17,Marzo!I17,Abril!I17,Mayo!I17,Junio!I17,Julio!I17,Agosto!I17,Septiembre!I17,Octubre!I17,Noviembre!I17,Diciembre!I17)=0,"",COUNTA(Enero!I17,Febrero!I17,Marzo!I17,Abril!I17,Mayo!I17,Junio!I17,Julio!I17,Agosto!I17,Septiembre!I17,Octubre!I17,Noviembre!I17,Diciembre!I17))</f>
        <v/>
      </c>
      <c r="J17" s="113" t="str">
        <f>IF(COUNTA(Enero!J17,Febrero!J17,Marzo!J17,Abril!J17,Mayo!J17,Junio!J17,Julio!J17,Agosto!J17,Septiembre!J17,Octubre!J17,Noviembre!J17,Diciembre!J17)=0,"",COUNTA(Enero!J17,Febrero!J17,Marzo!J17,Abril!J17,Mayo!J17,Junio!J17,Julio!J17,Agosto!J17,Septiembre!J17,Octubre!J17,Noviembre!J17,Diciembre!J17))</f>
        <v/>
      </c>
      <c r="K17" s="113" t="str">
        <f>IF(COUNTA(Enero!K17,Febrero!K17,Marzo!K17,Abril!K17,Mayo!K17,Junio!K17,Julio!K17,Agosto!K17,Septiembre!K17,Octubre!K17,Noviembre!K17,Diciembre!K17)=0,"",COUNTA(Enero!K17,Febrero!K17,Marzo!K17,Abril!K17,Mayo!K17,Junio!K17,Julio!K17,Agosto!K17,Septiembre!K17,Octubre!K17,Noviembre!K17,Diciembre!K17))</f>
        <v/>
      </c>
      <c r="L17" s="113" t="str">
        <f>IF(COUNTA(Enero!L17,Febrero!L17,Marzo!L17,Abril!L17,Mayo!L17,Junio!L17,Julio!L17,Agosto!L17,Septiembre!L17,Octubre!L17,Noviembre!L17,Diciembre!L17)=0,"",COUNTA(Enero!L17,Febrero!L17,Marzo!L17,Abril!L17,Mayo!L17,Junio!L17,Julio!L17,Agosto!L17,Septiembre!L17,Octubre!L17,Noviembre!L17,Diciembre!L17))</f>
        <v/>
      </c>
      <c r="M17" s="113" t="str">
        <f>IF(COUNTA(Enero!M17,Febrero!M17,Marzo!M17,Abril!M17,Mayo!M17,Junio!M17,Julio!M17,Agosto!M17,Septiembre!M17,Octubre!M17,Noviembre!M17,Diciembre!M17)=0,"",COUNTA(Enero!M17,Febrero!M17,Marzo!M17,Abril!M17,Mayo!M17,Junio!M17,Julio!M17,Agosto!M17,Septiembre!M17,Octubre!M17,Noviembre!M17,Diciembre!M17))</f>
        <v/>
      </c>
      <c r="N17" s="113" t="str">
        <f>IF(COUNTA(Enero!N17,Febrero!N17,Marzo!N17,Abril!N17,Mayo!N17,Junio!N17,Julio!N17,Agosto!N17,Septiembre!N17,Octubre!N17,Noviembre!N17,Diciembre!N17)=0,"",COUNTA(Enero!N17,Febrero!N17,Marzo!N17,Abril!N17,Mayo!N17,Junio!N17,Julio!N17,Agosto!N17,Septiembre!N17,Octubre!N17,Noviembre!N17,Diciembre!N17))</f>
        <v/>
      </c>
      <c r="O17" s="52"/>
      <c r="Q17" s="154" t="str">
        <f>IF(Enero!$E17&gt;0,"Si","")</f>
        <v>Si</v>
      </c>
      <c r="R17" s="151" t="str">
        <f>IF(Febrero!E17&gt;0,"Si","")</f>
        <v/>
      </c>
      <c r="S17" s="151" t="str">
        <f>IF(Marzo!E17&gt;0,"Si","")</f>
        <v/>
      </c>
      <c r="T17" s="151" t="str">
        <f>IF(Abril!E17&gt;0,"Si","")</f>
        <v/>
      </c>
      <c r="U17" s="151" t="str">
        <f>IF(Mayo!E17&gt;0,"Si","")</f>
        <v/>
      </c>
      <c r="V17" s="151" t="str">
        <f>IF(Junio!E17&gt;0,"Si","")</f>
        <v/>
      </c>
      <c r="W17" s="151" t="str">
        <f>IF(Julio!E17&gt;0,"Si","")</f>
        <v/>
      </c>
      <c r="X17" s="151" t="str">
        <f>IF(Agosto!E17&gt;0,"Si","")</f>
        <v/>
      </c>
      <c r="Y17" s="151" t="str">
        <f>IF(Septiembre!E17&gt;0,"Si","")</f>
        <v/>
      </c>
      <c r="Z17" s="151" t="str">
        <f>IF(Octubre!E17&gt;0,"Si","")</f>
        <v/>
      </c>
      <c r="AA17" s="151" t="str">
        <f>IF(Noviembre!E17&gt;0,"Si","")</f>
        <v/>
      </c>
      <c r="AB17" s="152" t="str">
        <f>IF(Diciembre!E17&gt;0,"Si","")</f>
        <v/>
      </c>
      <c r="AC17" s="153">
        <f t="shared" si="1"/>
        <v>0</v>
      </c>
      <c r="AE17" s="154" t="str">
        <f>IF(Enero!$D17&gt;0,"Si","")</f>
        <v>Si</v>
      </c>
      <c r="AF17" s="155" t="str">
        <f>IF(Febrero!$D17&gt;0,"Si","")</f>
        <v/>
      </c>
      <c r="AG17" s="155" t="str">
        <f>IF(Marzo!$D17&gt;0,"Si","")</f>
        <v/>
      </c>
      <c r="AH17" s="155" t="str">
        <f>IF(Abril!$D17&gt;0,"Si","")</f>
        <v/>
      </c>
      <c r="AI17" s="155" t="str">
        <f>IF(Mayo!$D17&gt;0,"Si","")</f>
        <v/>
      </c>
      <c r="AJ17" s="155" t="str">
        <f>IF(Junio!$D17&gt;0,"Si","")</f>
        <v/>
      </c>
      <c r="AK17" s="155" t="str">
        <f>IF(Julio!$D17&gt;0,"Si","")</f>
        <v/>
      </c>
      <c r="AL17" s="155" t="str">
        <f>IF(Agosto!$D17&gt;0,"Si","")</f>
        <v/>
      </c>
      <c r="AM17" s="155" t="str">
        <f>IF(Septiembre!$D17&gt;0,"Si","")</f>
        <v/>
      </c>
      <c r="AN17" s="155" t="str">
        <f>IF(Octubre!$D17&gt;0,"Si","")</f>
        <v/>
      </c>
      <c r="AO17" s="155" t="str">
        <f>IF(Noviembre!$D17&gt;0,"Si","")</f>
        <v/>
      </c>
      <c r="AP17" s="156" t="str">
        <f>IF(Diciembre!$D17&gt;0,"Si","")</f>
        <v/>
      </c>
      <c r="AQ17">
        <f t="shared" si="2"/>
        <v>1</v>
      </c>
      <c r="AS17" s="154">
        <f>IF(Enero!$E17&gt;0,Enero!$E17,IF(Enero!$G17&gt;0,0,""))</f>
        <v>2</v>
      </c>
      <c r="AT17" s="155" t="str">
        <f>IF(Febrero!$E17&gt;0,Febrero!$E17,IF(Febrero!$G17&gt;0,0,""))</f>
        <v/>
      </c>
      <c r="AU17" s="155" t="str">
        <f>IF(Marzo!$E17&gt;0,Marzo!$E17,IF(Marzo!$G17&gt;0,0,""))</f>
        <v/>
      </c>
      <c r="AV17" s="155" t="str">
        <f>IF(Abril!$E17&gt;0,Abril!$E17,IF(Abril!$G17&gt;0,0,""))</f>
        <v/>
      </c>
      <c r="AW17" s="155" t="str">
        <f>IF(Mayo!$E17&gt;0,Mayo!$E17,IF(Mayo!$G17&gt;0,0,""))</f>
        <v/>
      </c>
      <c r="AX17" s="155" t="str">
        <f>IF(Junio!$E17&gt;0,Junio!$E17,IF(Junio!$G17&gt;0,0,""))</f>
        <v/>
      </c>
      <c r="AY17" s="155" t="str">
        <f>IF(Julio!$E17&gt;0,Julio!$E17,IF(Julio!$G17&gt;0,0,""))</f>
        <v/>
      </c>
      <c r="AZ17" s="155" t="str">
        <f>IF(Agosto!$E17&gt;0,Agosto!$E17,IF(Agosto!$G17&gt;0,0,""))</f>
        <v/>
      </c>
      <c r="BA17" s="155" t="str">
        <f>IF(Septiembre!$E17&gt;0,Septiembre!$E17,IF(Septiembre!$G17&gt;0,0,""))</f>
        <v/>
      </c>
      <c r="BB17" s="155" t="str">
        <f>IF(Octubre!$E17&gt;0,Octubre!$E17,IF(Octubre!$G17&gt;0,0,""))</f>
        <v/>
      </c>
      <c r="BC17" s="155" t="str">
        <f>IF(Noviembre!$E17&gt;0,Noviembre!$E17,IF(Noviembre!$G17&gt;0,0,""))</f>
        <v/>
      </c>
      <c r="BD17" s="156" t="str">
        <f>IF(Diciembre!$E17&gt;0,Diciembre!$E17,IF(Diciembre!$G17&gt;0,0,""))</f>
        <v/>
      </c>
    </row>
    <row r="18" spans="1:56" ht="14.45" customHeight="1" x14ac:dyDescent="0.25">
      <c r="A18" s="24">
        <v>11</v>
      </c>
      <c r="B18" s="165" t="s">
        <v>101</v>
      </c>
      <c r="C18" s="21">
        <v>606</v>
      </c>
      <c r="D18" s="113">
        <f>IF(COUNT(Enero!P18,Febrero!P18,Marzo!P18,Abril!P18,Mayo!P18,Junio!P18,Julio!P18,Agosto!P18,Septiembre!P18,Octubre!P18,Noviembre!P18,Diciembre!P18)=0,"",COUNT(Enero!P18,Febrero!P18,Marzo!P18,Abril!P18,Mayo!P18,Junio!P18,Julio!P18,Agosto!P18,Septiembre!P18,Octubre!P18,Noviembre!P18,Diciembre!P18))</f>
        <v>1</v>
      </c>
      <c r="E18" s="113" t="str">
        <f>IF(COUNT(Enero!E18,Febrero!E18,Marzo!E18,Abril!E18,Mayo!E18,Junio!E18,Julio!E18,Agosto!E18,Septiembre!E18,Octubre!E18,Noviembre!E18,Diciembre!E18)=0,"",COUNT(Enero!E18,Febrero!E18,Marzo!E18,Abril!E18,Mayo!E18,Junio!E18,Julio!E18,Agosto!E18,Septiembre!E18,Octubre!E18,Noviembre!E18,Diciembre!E18))</f>
        <v/>
      </c>
      <c r="F18" s="114">
        <f t="shared" si="5"/>
        <v>0</v>
      </c>
      <c r="G18" s="114" t="str">
        <f t="shared" si="6"/>
        <v/>
      </c>
      <c r="H18" s="113" t="str">
        <f>IF(COUNTA(Enero!H18,Febrero!H18,Marzo!H18,Abril!H18,Mayo!H18,Junio!H18,Julio!H18,Agosto!H18,Septiembre!H18,Octubre!H18,Noviembre!H18,Diciembre!H18)=0,"",COUNTA(Enero!H18,Febrero!H18,Marzo!H18,Abril!H18,Mayo!H18,Junio!H18,Julio!H18,Agosto!H18,Septiembre!H18,Octubre!H18,Noviembre!H18,Diciembre!H18))</f>
        <v/>
      </c>
      <c r="I18" s="113" t="str">
        <f>IF(COUNTA(Enero!I18,Febrero!I18,Marzo!I18,Abril!I18,Mayo!I18,Junio!I18,Julio!I18,Agosto!I18,Septiembre!I18,Octubre!I18,Noviembre!I18,Diciembre!I18)=0,"",COUNTA(Enero!I18,Febrero!I18,Marzo!I18,Abril!I18,Mayo!I18,Junio!I18,Julio!I18,Agosto!I18,Septiembre!I18,Octubre!I18,Noviembre!I18,Diciembre!I18))</f>
        <v/>
      </c>
      <c r="J18" s="113" t="str">
        <f>IF(COUNTA(Enero!J18,Febrero!J18,Marzo!J18,Abril!J18,Mayo!J18,Junio!J18,Julio!J18,Agosto!J18,Septiembre!J18,Octubre!J18,Noviembre!J18,Diciembre!J18)=0,"",COUNTA(Enero!J18,Febrero!J18,Marzo!J18,Abril!J18,Mayo!J18,Junio!J18,Julio!J18,Agosto!J18,Septiembre!J18,Octubre!J18,Noviembre!J18,Diciembre!J18))</f>
        <v/>
      </c>
      <c r="K18" s="113">
        <f>IF(COUNTA(Enero!K18,Febrero!K18,Marzo!K18,Abril!K18,Mayo!K18,Junio!K18,Julio!K18,Agosto!K18,Septiembre!K18,Octubre!K18,Noviembre!K18,Diciembre!K18)=0,"",COUNTA(Enero!K18,Febrero!K18,Marzo!K18,Abril!K18,Mayo!K18,Junio!K18,Julio!K18,Agosto!K18,Septiembre!K18,Octubre!K18,Noviembre!K18,Diciembre!K18))</f>
        <v>1</v>
      </c>
      <c r="L18" s="113" t="str">
        <f>IF(COUNTA(Enero!L18,Febrero!L18,Marzo!L18,Abril!L18,Mayo!L18,Junio!L18,Julio!L18,Agosto!L18,Septiembre!L18,Octubre!L18,Noviembre!L18,Diciembre!L18)=0,"",COUNTA(Enero!L18,Febrero!L18,Marzo!L18,Abril!L18,Mayo!L18,Junio!L18,Julio!L18,Agosto!L18,Septiembre!L18,Octubre!L18,Noviembre!L18,Diciembre!L18))</f>
        <v/>
      </c>
      <c r="M18" s="113" t="str">
        <f>IF(COUNTA(Enero!M18,Febrero!M18,Marzo!M18,Abril!M18,Mayo!M18,Junio!M18,Julio!M18,Agosto!M18,Septiembre!M18,Octubre!M18,Noviembre!M18,Diciembre!M18)=0,"",COUNTA(Enero!M18,Febrero!M18,Marzo!M18,Abril!M18,Mayo!M18,Junio!M18,Julio!M18,Agosto!M18,Septiembre!M18,Octubre!M18,Noviembre!M18,Diciembre!M18))</f>
        <v/>
      </c>
      <c r="N18" s="113" t="str">
        <f>IF(COUNTA(Enero!N18,Febrero!N18,Marzo!N18,Abril!N18,Mayo!N18,Junio!N18,Julio!N18,Agosto!N18,Septiembre!N18,Octubre!N18,Noviembre!N18,Diciembre!N18)=0,"",COUNTA(Enero!N18,Febrero!N18,Marzo!N18,Abril!N18,Mayo!N18,Junio!N18,Julio!N18,Agosto!N18,Septiembre!N18,Octubre!N18,Noviembre!N18,Diciembre!N18))</f>
        <v/>
      </c>
      <c r="O18" s="52"/>
      <c r="Q18" s="154" t="str">
        <f>IF(Enero!$E18&gt;0,"Si","")</f>
        <v/>
      </c>
      <c r="R18" s="151" t="str">
        <f>IF(Febrero!E18&gt;0,"Si","")</f>
        <v/>
      </c>
      <c r="S18" s="151" t="str">
        <f>IF(Marzo!E18&gt;0,"Si","")</f>
        <v/>
      </c>
      <c r="T18" s="151" t="str">
        <f>IF(Abril!E18&gt;0,"Si","")</f>
        <v/>
      </c>
      <c r="U18" s="151" t="str">
        <f>IF(Mayo!E18&gt;0,"Si","")</f>
        <v/>
      </c>
      <c r="V18" s="151" t="str">
        <f>IF(Junio!E18&gt;0,"Si","")</f>
        <v/>
      </c>
      <c r="W18" s="151" t="str">
        <f>IF(Julio!E18&gt;0,"Si","")</f>
        <v/>
      </c>
      <c r="X18" s="151" t="str">
        <f>IF(Agosto!E18&gt;0,"Si","")</f>
        <v/>
      </c>
      <c r="Y18" s="151" t="str">
        <f>IF(Septiembre!E18&gt;0,"Si","")</f>
        <v/>
      </c>
      <c r="Z18" s="151" t="str">
        <f>IF(Octubre!E18&gt;0,"Si","")</f>
        <v/>
      </c>
      <c r="AA18" s="151" t="str">
        <f>IF(Noviembre!E18&gt;0,"Si","")</f>
        <v/>
      </c>
      <c r="AB18" s="152" t="str">
        <f>IF(Diciembre!E18&gt;0,"Si","")</f>
        <v/>
      </c>
      <c r="AC18" s="153">
        <f t="shared" si="1"/>
        <v>1</v>
      </c>
      <c r="AE18" s="154" t="str">
        <f>IF(Enero!$D18&gt;0,"Si","")</f>
        <v>Si</v>
      </c>
      <c r="AF18" s="155" t="str">
        <f>IF(Febrero!$D18&gt;0,"Si","")</f>
        <v/>
      </c>
      <c r="AG18" s="155" t="str">
        <f>IF(Marzo!$D18&gt;0,"Si","")</f>
        <v/>
      </c>
      <c r="AH18" s="155" t="str">
        <f>IF(Abril!$D18&gt;0,"Si","")</f>
        <v/>
      </c>
      <c r="AI18" s="155" t="str">
        <f>IF(Mayo!$D18&gt;0,"Si","")</f>
        <v/>
      </c>
      <c r="AJ18" s="155" t="str">
        <f>IF(Junio!$D18&gt;0,"Si","")</f>
        <v/>
      </c>
      <c r="AK18" s="155" t="str">
        <f>IF(Julio!$D18&gt;0,"Si","")</f>
        <v/>
      </c>
      <c r="AL18" s="155" t="str">
        <f>IF(Agosto!$D18&gt;0,"Si","")</f>
        <v/>
      </c>
      <c r="AM18" s="155" t="str">
        <f>IF(Septiembre!$D18&gt;0,"Si","")</f>
        <v/>
      </c>
      <c r="AN18" s="155" t="str">
        <f>IF(Octubre!$D18&gt;0,"Si","")</f>
        <v/>
      </c>
      <c r="AO18" s="155" t="str">
        <f>IF(Noviembre!$D18&gt;0,"Si","")</f>
        <v/>
      </c>
      <c r="AP18" s="156" t="str">
        <f>IF(Diciembre!$D18&gt;0,"Si","")</f>
        <v/>
      </c>
      <c r="AQ18">
        <f t="shared" si="2"/>
        <v>1</v>
      </c>
      <c r="AS18" s="154">
        <f>IF(Enero!$E18&gt;0,Enero!$E18,IF(Enero!$G18&gt;0,0,""))</f>
        <v>0</v>
      </c>
      <c r="AT18" s="155" t="str">
        <f>IF(Febrero!$E18&gt;0,Febrero!$E18,IF(Febrero!$G18&gt;0,0,""))</f>
        <v/>
      </c>
      <c r="AU18" s="155" t="str">
        <f>IF(Marzo!$E18&gt;0,Marzo!$E18,IF(Marzo!$G18&gt;0,0,""))</f>
        <v/>
      </c>
      <c r="AV18" s="155" t="str">
        <f>IF(Abril!$E18&gt;0,Abril!$E18,IF(Abril!$G18&gt;0,0,""))</f>
        <v/>
      </c>
      <c r="AW18" s="155" t="str">
        <f>IF(Mayo!$E18&gt;0,Mayo!$E18,IF(Mayo!$G18&gt;0,0,""))</f>
        <v/>
      </c>
      <c r="AX18" s="155" t="str">
        <f>IF(Junio!$E18&gt;0,Junio!$E18,IF(Junio!$G18&gt;0,0,""))</f>
        <v/>
      </c>
      <c r="AY18" s="155" t="str">
        <f>IF(Julio!$E18&gt;0,Julio!$E18,IF(Julio!$G18&gt;0,0,""))</f>
        <v/>
      </c>
      <c r="AZ18" s="155" t="str">
        <f>IF(Agosto!$E18&gt;0,Agosto!$E18,IF(Agosto!$G18&gt;0,0,""))</f>
        <v/>
      </c>
      <c r="BA18" s="155" t="str">
        <f>IF(Septiembre!$E18&gt;0,Septiembre!$E18,IF(Septiembre!$G18&gt;0,0,""))</f>
        <v/>
      </c>
      <c r="BB18" s="155" t="str">
        <f>IF(Octubre!$E18&gt;0,Octubre!$E18,IF(Octubre!$G18&gt;0,0,""))</f>
        <v/>
      </c>
      <c r="BC18" s="155" t="str">
        <f>IF(Noviembre!$E18&gt;0,Noviembre!$E18,IF(Noviembre!$G18&gt;0,0,""))</f>
        <v/>
      </c>
      <c r="BD18" s="156" t="str">
        <f>IF(Diciembre!$E18&gt;0,Diciembre!$E18,IF(Diciembre!$G18&gt;0,0,""))</f>
        <v/>
      </c>
    </row>
    <row r="19" spans="1:56" ht="14.45" customHeight="1" x14ac:dyDescent="0.25">
      <c r="A19" s="26">
        <v>12</v>
      </c>
      <c r="B19" s="165" t="s">
        <v>102</v>
      </c>
      <c r="C19" s="21">
        <v>945</v>
      </c>
      <c r="D19" s="113">
        <f>IF(COUNT(Enero!P19,Febrero!P19,Marzo!P19,Abril!P19,Mayo!P19,Junio!P19,Julio!P19,Agosto!P19,Septiembre!P19,Octubre!P19,Noviembre!P19,Diciembre!P19)=0,"",COUNT(Enero!P19,Febrero!P19,Marzo!P19,Abril!P19,Mayo!P19,Junio!P19,Julio!P19,Agosto!P19,Septiembre!P19,Octubre!P19,Noviembre!P19,Diciembre!P19))</f>
        <v>1</v>
      </c>
      <c r="E19" s="113" t="str">
        <f>IF(COUNT(Enero!E19,Febrero!E19,Marzo!E19,Abril!E19,Mayo!E19,Junio!E19,Julio!E19,Agosto!E19,Septiembre!E19,Octubre!E19,Noviembre!E19,Diciembre!E19)=0,"",COUNT(Enero!E19,Febrero!E19,Marzo!E19,Abril!E19,Mayo!E19,Junio!E19,Julio!E19,Agosto!E19,Septiembre!E19,Octubre!E19,Noviembre!E19,Diciembre!E19))</f>
        <v/>
      </c>
      <c r="F19" s="114">
        <f t="shared" si="5"/>
        <v>0</v>
      </c>
      <c r="G19" s="114" t="str">
        <f t="shared" si="6"/>
        <v/>
      </c>
      <c r="H19" s="113" t="str">
        <f>IF(COUNTA(Enero!H19,Febrero!H19,Marzo!H19,Abril!H19,Mayo!H19,Junio!H19,Julio!H19,Agosto!H19,Septiembre!H19,Octubre!H19,Noviembre!H19,Diciembre!H19)=0,"",COUNTA(Enero!H19,Febrero!H19,Marzo!H19,Abril!H19,Mayo!H19,Junio!H19,Julio!H19,Agosto!H19,Septiembre!H19,Octubre!H19,Noviembre!H19,Diciembre!H19))</f>
        <v/>
      </c>
      <c r="I19" s="113" t="str">
        <f>IF(COUNTA(Enero!I19,Febrero!I19,Marzo!I19,Abril!I19,Mayo!I19,Junio!I19,Julio!I19,Agosto!I19,Septiembre!I19,Octubre!I19,Noviembre!I19,Diciembre!I19)=0,"",COUNTA(Enero!I19,Febrero!I19,Marzo!I19,Abril!I19,Mayo!I19,Junio!I19,Julio!I19,Agosto!I19,Septiembre!I19,Octubre!I19,Noviembre!I19,Diciembre!I19))</f>
        <v/>
      </c>
      <c r="J19" s="113" t="str">
        <f>IF(COUNTA(Enero!J19,Febrero!J19,Marzo!J19,Abril!J19,Mayo!J19,Junio!J19,Julio!J19,Agosto!J19,Septiembre!J19,Octubre!J19,Noviembre!J19,Diciembre!J19)=0,"",COUNTA(Enero!J19,Febrero!J19,Marzo!J19,Abril!J19,Mayo!J19,Junio!J19,Julio!J19,Agosto!J19,Septiembre!J19,Octubre!J19,Noviembre!J19,Diciembre!J19))</f>
        <v/>
      </c>
      <c r="K19" s="113">
        <f>IF(COUNTA(Enero!K19,Febrero!K19,Marzo!K19,Abril!K19,Mayo!K19,Junio!K19,Julio!K19,Agosto!K19,Septiembre!K19,Octubre!K19,Noviembre!K19,Diciembre!K19)=0,"",COUNTA(Enero!K19,Febrero!K19,Marzo!K19,Abril!K19,Mayo!K19,Junio!K19,Julio!K19,Agosto!K19,Septiembre!K19,Octubre!K19,Noviembre!K19,Diciembre!K19))</f>
        <v>1</v>
      </c>
      <c r="L19" s="113" t="str">
        <f>IF(COUNTA(Enero!L19,Febrero!L19,Marzo!L19,Abril!L19,Mayo!L19,Junio!L19,Julio!L19,Agosto!L19,Septiembre!L19,Octubre!L19,Noviembre!L19,Diciembre!L19)=0,"",COUNTA(Enero!L19,Febrero!L19,Marzo!L19,Abril!L19,Mayo!L19,Junio!L19,Julio!L19,Agosto!L19,Septiembre!L19,Octubre!L19,Noviembre!L19,Diciembre!L19))</f>
        <v/>
      </c>
      <c r="M19" s="113" t="str">
        <f>IF(COUNTA(Enero!M19,Febrero!M19,Marzo!M19,Abril!M19,Mayo!M19,Junio!M19,Julio!M19,Agosto!M19,Septiembre!M19,Octubre!M19,Noviembre!M19,Diciembre!M19)=0,"",COUNTA(Enero!M19,Febrero!M19,Marzo!M19,Abril!M19,Mayo!M19,Junio!M19,Julio!M19,Agosto!M19,Septiembre!M19,Octubre!M19,Noviembre!M19,Diciembre!M19))</f>
        <v/>
      </c>
      <c r="N19" s="113" t="str">
        <f>IF(COUNTA(Enero!N19,Febrero!N19,Marzo!N19,Abril!N19,Mayo!N19,Junio!N19,Julio!N19,Agosto!N19,Septiembre!N19,Octubre!N19,Noviembre!N19,Diciembre!N19)=0,"",COUNTA(Enero!N19,Febrero!N19,Marzo!N19,Abril!N19,Mayo!N19,Junio!N19,Julio!N19,Agosto!N19,Septiembre!N19,Octubre!N19,Noviembre!N19,Diciembre!N19))</f>
        <v/>
      </c>
      <c r="O19" s="52"/>
      <c r="Q19" s="154" t="str">
        <f>IF(Enero!$E19&gt;0,"Si","")</f>
        <v/>
      </c>
      <c r="R19" s="151" t="str">
        <f>IF(Febrero!E19&gt;0,"Si","")</f>
        <v/>
      </c>
      <c r="S19" s="151" t="str">
        <f>IF(Marzo!E19&gt;0,"Si","")</f>
        <v/>
      </c>
      <c r="T19" s="151" t="str">
        <f>IF(Abril!E19&gt;0,"Si","")</f>
        <v/>
      </c>
      <c r="U19" s="151" t="str">
        <f>IF(Mayo!E19&gt;0,"Si","")</f>
        <v/>
      </c>
      <c r="V19" s="151" t="str">
        <f>IF(Junio!E19&gt;0,"Si","")</f>
        <v/>
      </c>
      <c r="W19" s="151" t="str">
        <f>IF(Julio!E19&gt;0,"Si","")</f>
        <v/>
      </c>
      <c r="X19" s="151" t="str">
        <f>IF(Agosto!E19&gt;0,"Si","")</f>
        <v/>
      </c>
      <c r="Y19" s="151" t="str">
        <f>IF(Septiembre!E19&gt;0,"Si","")</f>
        <v/>
      </c>
      <c r="Z19" s="151" t="str">
        <f>IF(Octubre!E19&gt;0,"Si","")</f>
        <v/>
      </c>
      <c r="AA19" s="151" t="str">
        <f>IF(Noviembre!E19&gt;0,"Si","")</f>
        <v/>
      </c>
      <c r="AB19" s="152" t="str">
        <f>IF(Diciembre!E19&gt;0,"Si","")</f>
        <v/>
      </c>
      <c r="AC19" s="153">
        <f t="shared" si="1"/>
        <v>1</v>
      </c>
      <c r="AE19" s="154" t="str">
        <f>IF(Enero!$D19&gt;0,"Si","")</f>
        <v>Si</v>
      </c>
      <c r="AF19" s="155" t="str">
        <f>IF(Febrero!$D19&gt;0,"Si","")</f>
        <v/>
      </c>
      <c r="AG19" s="155" t="str">
        <f>IF(Marzo!$D19&gt;0,"Si","")</f>
        <v/>
      </c>
      <c r="AH19" s="155" t="str">
        <f>IF(Abril!$D19&gt;0,"Si","")</f>
        <v/>
      </c>
      <c r="AI19" s="155" t="str">
        <f>IF(Mayo!$D19&gt;0,"Si","")</f>
        <v/>
      </c>
      <c r="AJ19" s="155" t="str">
        <f>IF(Junio!$D19&gt;0,"Si","")</f>
        <v/>
      </c>
      <c r="AK19" s="155" t="str">
        <f>IF(Julio!$D19&gt;0,"Si","")</f>
        <v/>
      </c>
      <c r="AL19" s="155" t="str">
        <f>IF(Agosto!$D19&gt;0,"Si","")</f>
        <v/>
      </c>
      <c r="AM19" s="155" t="str">
        <f>IF(Septiembre!$D19&gt;0,"Si","")</f>
        <v/>
      </c>
      <c r="AN19" s="155" t="str">
        <f>IF(Octubre!$D19&gt;0,"Si","")</f>
        <v/>
      </c>
      <c r="AO19" s="155" t="str">
        <f>IF(Noviembre!$D19&gt;0,"Si","")</f>
        <v/>
      </c>
      <c r="AP19" s="156" t="str">
        <f>IF(Diciembre!$D19&gt;0,"Si","")</f>
        <v/>
      </c>
      <c r="AQ19">
        <f t="shared" si="2"/>
        <v>1</v>
      </c>
      <c r="AS19" s="154">
        <f>IF(Enero!$E19&gt;0,Enero!$E19,IF(Enero!$G19&gt;0,0,""))</f>
        <v>0</v>
      </c>
      <c r="AT19" s="155" t="str">
        <f>IF(Febrero!$E19&gt;0,Febrero!$E19,IF(Febrero!$G19&gt;0,0,""))</f>
        <v/>
      </c>
      <c r="AU19" s="155" t="str">
        <f>IF(Marzo!$E19&gt;0,Marzo!$E19,IF(Marzo!$G19&gt;0,0,""))</f>
        <v/>
      </c>
      <c r="AV19" s="155" t="str">
        <f>IF(Abril!$E19&gt;0,Abril!$E19,IF(Abril!$G19&gt;0,0,""))</f>
        <v/>
      </c>
      <c r="AW19" s="155" t="str">
        <f>IF(Mayo!$E19&gt;0,Mayo!$E19,IF(Mayo!$G19&gt;0,0,""))</f>
        <v/>
      </c>
      <c r="AX19" s="155" t="str">
        <f>IF(Junio!$E19&gt;0,Junio!$E19,IF(Junio!$G19&gt;0,0,""))</f>
        <v/>
      </c>
      <c r="AY19" s="155" t="str">
        <f>IF(Julio!$E19&gt;0,Julio!$E19,IF(Julio!$G19&gt;0,0,""))</f>
        <v/>
      </c>
      <c r="AZ19" s="155" t="str">
        <f>IF(Agosto!$E19&gt;0,Agosto!$E19,IF(Agosto!$G19&gt;0,0,""))</f>
        <v/>
      </c>
      <c r="BA19" s="155" t="str">
        <f>IF(Septiembre!$E19&gt;0,Septiembre!$E19,IF(Septiembre!$G19&gt;0,0,""))</f>
        <v/>
      </c>
      <c r="BB19" s="155" t="str">
        <f>IF(Octubre!$E19&gt;0,Octubre!$E19,IF(Octubre!$G19&gt;0,0,""))</f>
        <v/>
      </c>
      <c r="BC19" s="155" t="str">
        <f>IF(Noviembre!$E19&gt;0,Noviembre!$E19,IF(Noviembre!$G19&gt;0,0,""))</f>
        <v/>
      </c>
      <c r="BD19" s="156" t="str">
        <f>IF(Diciembre!$E19&gt;0,Diciembre!$E19,IF(Diciembre!$G19&gt;0,0,""))</f>
        <v/>
      </c>
    </row>
    <row r="20" spans="1:56" ht="14.45" customHeight="1" x14ac:dyDescent="0.25">
      <c r="A20" s="22">
        <v>13</v>
      </c>
      <c r="B20" s="165" t="s">
        <v>103</v>
      </c>
      <c r="C20" s="21">
        <v>700</v>
      </c>
      <c r="D20" s="113">
        <f>IF(COUNT(Enero!P20,Febrero!P20,Marzo!P20,Abril!P20,Mayo!P20,Junio!P20,Julio!P20,Agosto!P20,Septiembre!P20,Octubre!P20,Noviembre!P20,Diciembre!P20)=0,"",COUNT(Enero!P20,Febrero!P20,Marzo!P20,Abril!P20,Mayo!P20,Junio!P20,Julio!P20,Agosto!P20,Septiembre!P20,Octubre!P20,Noviembre!P20,Diciembre!P20))</f>
        <v>1</v>
      </c>
      <c r="E20" s="113" t="str">
        <f>IF(COUNT(Enero!E20,Febrero!E20,Marzo!E20,Abril!E20,Mayo!E20,Junio!E20,Julio!E20,Agosto!E20,Septiembre!E20,Octubre!E20,Noviembre!E20,Diciembre!E20)=0,"",COUNT(Enero!E20,Febrero!E20,Marzo!E20,Abril!E20,Mayo!E20,Junio!E20,Julio!E20,Agosto!E20,Septiembre!E20,Octubre!E20,Noviembre!E20,Diciembre!E20))</f>
        <v/>
      </c>
      <c r="F20" s="114">
        <f t="shared" si="5"/>
        <v>0</v>
      </c>
      <c r="G20" s="114" t="str">
        <f t="shared" si="6"/>
        <v/>
      </c>
      <c r="H20" s="113" t="str">
        <f>IF(COUNTA(Enero!H20,Febrero!H20,Marzo!H20,Abril!H20,Mayo!H20,Junio!H20,Julio!H20,Agosto!H20,Septiembre!H20,Octubre!H20,Noviembre!H20,Diciembre!H20)=0,"",COUNTA(Enero!H20,Febrero!H20,Marzo!H20,Abril!H20,Mayo!H20,Junio!H20,Julio!H20,Agosto!H20,Septiembre!H20,Octubre!H20,Noviembre!H20,Diciembre!H20))</f>
        <v/>
      </c>
      <c r="I20" s="113" t="str">
        <f>IF(COUNTA(Enero!I20,Febrero!I20,Marzo!I20,Abril!I20,Mayo!I20,Junio!I20,Julio!I20,Agosto!I20,Septiembre!I20,Octubre!I20,Noviembre!I20,Diciembre!I20)=0,"",COUNTA(Enero!I20,Febrero!I20,Marzo!I20,Abril!I20,Mayo!I20,Junio!I20,Julio!I20,Agosto!I20,Septiembre!I20,Octubre!I20,Noviembre!I20,Diciembre!I20))</f>
        <v/>
      </c>
      <c r="J20" s="113" t="str">
        <f>IF(COUNTA(Enero!J20,Febrero!J20,Marzo!J20,Abril!J20,Mayo!J20,Junio!J20,Julio!J20,Agosto!J20,Septiembre!J20,Octubre!J20,Noviembre!J20,Diciembre!J20)=0,"",COUNTA(Enero!J20,Febrero!J20,Marzo!J20,Abril!J20,Mayo!J20,Junio!J20,Julio!J20,Agosto!J20,Septiembre!J20,Octubre!J20,Noviembre!J20,Diciembre!J20))</f>
        <v/>
      </c>
      <c r="K20" s="113">
        <f>IF(COUNTA(Enero!K20,Febrero!K20,Marzo!K20,Abril!K20,Mayo!K20,Junio!K20,Julio!K20,Agosto!K20,Septiembre!K20,Octubre!K20,Noviembre!K20,Diciembre!K20)=0,"",COUNTA(Enero!K20,Febrero!K20,Marzo!K20,Abril!K20,Mayo!K20,Junio!K20,Julio!K20,Agosto!K20,Septiembre!K20,Octubre!K20,Noviembre!K20,Diciembre!K20))</f>
        <v>1</v>
      </c>
      <c r="L20" s="113" t="str">
        <f>IF(COUNTA(Enero!L20,Febrero!L20,Marzo!L20,Abril!L20,Mayo!L20,Junio!L20,Julio!L20,Agosto!L20,Septiembre!L20,Octubre!L20,Noviembre!L20,Diciembre!L20)=0,"",COUNTA(Enero!L20,Febrero!L20,Marzo!L20,Abril!L20,Mayo!L20,Junio!L20,Julio!L20,Agosto!L20,Septiembre!L20,Octubre!L20,Noviembre!L20,Diciembre!L20))</f>
        <v/>
      </c>
      <c r="M20" s="113" t="str">
        <f>IF(COUNTA(Enero!M20,Febrero!M20,Marzo!M20,Abril!M20,Mayo!M20,Junio!M20,Julio!M20,Agosto!M20,Septiembre!M20,Octubre!M20,Noviembre!M20,Diciembre!M20)=0,"",COUNTA(Enero!M20,Febrero!M20,Marzo!M20,Abril!M20,Mayo!M20,Junio!M20,Julio!M20,Agosto!M20,Septiembre!M20,Octubre!M20,Noviembre!M20,Diciembre!M20))</f>
        <v/>
      </c>
      <c r="N20" s="113" t="str">
        <f>IF(COUNTA(Enero!N20,Febrero!N20,Marzo!N20,Abril!N20,Mayo!N20,Junio!N20,Julio!N20,Agosto!N20,Septiembre!N20,Octubre!N20,Noviembre!N20,Diciembre!N20)=0,"",COUNTA(Enero!N20,Febrero!N20,Marzo!N20,Abril!N20,Mayo!N20,Junio!N20,Julio!N20,Agosto!N20,Septiembre!N20,Octubre!N20,Noviembre!N20,Diciembre!N20))</f>
        <v/>
      </c>
      <c r="O20" s="52"/>
      <c r="Q20" s="154" t="str">
        <f>IF(Enero!$E20&gt;0,"Si","")</f>
        <v/>
      </c>
      <c r="R20" s="151" t="str">
        <f>IF(Febrero!E20&gt;0,"Si","")</f>
        <v/>
      </c>
      <c r="S20" s="151" t="str">
        <f>IF(Marzo!E20&gt;0,"Si","")</f>
        <v/>
      </c>
      <c r="T20" s="151" t="str">
        <f>IF(Abril!E20&gt;0,"Si","")</f>
        <v/>
      </c>
      <c r="U20" s="151" t="str">
        <f>IF(Mayo!E20&gt;0,"Si","")</f>
        <v/>
      </c>
      <c r="V20" s="151" t="str">
        <f>IF(Junio!E20&gt;0,"Si","")</f>
        <v/>
      </c>
      <c r="W20" s="151" t="str">
        <f>IF(Julio!E20&gt;0,"Si","")</f>
        <v/>
      </c>
      <c r="X20" s="151" t="str">
        <f>IF(Agosto!E20&gt;0,"Si","")</f>
        <v/>
      </c>
      <c r="Y20" s="151" t="str">
        <f>IF(Septiembre!E20&gt;0,"Si","")</f>
        <v/>
      </c>
      <c r="Z20" s="151" t="str">
        <f>IF(Octubre!E20&gt;0,"Si","")</f>
        <v/>
      </c>
      <c r="AA20" s="151" t="str">
        <f>IF(Noviembre!E20&gt;0,"Si","")</f>
        <v/>
      </c>
      <c r="AB20" s="152" t="str">
        <f>IF(Diciembre!E20&gt;0,"Si","")</f>
        <v/>
      </c>
      <c r="AC20" s="153">
        <f t="shared" si="1"/>
        <v>1</v>
      </c>
      <c r="AE20" s="154" t="str">
        <f>IF(Enero!$D20&gt;0,"Si","")</f>
        <v>Si</v>
      </c>
      <c r="AF20" s="155" t="str">
        <f>IF(Febrero!$D20&gt;0,"Si","")</f>
        <v/>
      </c>
      <c r="AG20" s="155" t="str">
        <f>IF(Marzo!$D20&gt;0,"Si","")</f>
        <v/>
      </c>
      <c r="AH20" s="155" t="str">
        <f>IF(Abril!$D20&gt;0,"Si","")</f>
        <v/>
      </c>
      <c r="AI20" s="155" t="str">
        <f>IF(Mayo!$D20&gt;0,"Si","")</f>
        <v/>
      </c>
      <c r="AJ20" s="155" t="str">
        <f>IF(Junio!$D20&gt;0,"Si","")</f>
        <v/>
      </c>
      <c r="AK20" s="155" t="str">
        <f>IF(Julio!$D20&gt;0,"Si","")</f>
        <v/>
      </c>
      <c r="AL20" s="155" t="str">
        <f>IF(Agosto!$D20&gt;0,"Si","")</f>
        <v/>
      </c>
      <c r="AM20" s="155" t="str">
        <f>IF(Septiembre!$D20&gt;0,"Si","")</f>
        <v/>
      </c>
      <c r="AN20" s="155" t="str">
        <f>IF(Octubre!$D20&gt;0,"Si","")</f>
        <v/>
      </c>
      <c r="AO20" s="155" t="str">
        <f>IF(Noviembre!$D20&gt;0,"Si","")</f>
        <v/>
      </c>
      <c r="AP20" s="156" t="str">
        <f>IF(Diciembre!$D20&gt;0,"Si","")</f>
        <v/>
      </c>
      <c r="AQ20">
        <f t="shared" si="2"/>
        <v>1</v>
      </c>
      <c r="AS20" s="154">
        <f>IF(Enero!$E20&gt;0,Enero!$E20,IF(Enero!$G20&gt;0,0,""))</f>
        <v>0</v>
      </c>
      <c r="AT20" s="155" t="str">
        <f>IF(Febrero!$E20&gt;0,Febrero!$E20,IF(Febrero!$G20&gt;0,0,""))</f>
        <v/>
      </c>
      <c r="AU20" s="155" t="str">
        <f>IF(Marzo!$E20&gt;0,Marzo!$E20,IF(Marzo!$G20&gt;0,0,""))</f>
        <v/>
      </c>
      <c r="AV20" s="155" t="str">
        <f>IF(Abril!$E20&gt;0,Abril!$E20,IF(Abril!$G20&gt;0,0,""))</f>
        <v/>
      </c>
      <c r="AW20" s="155" t="str">
        <f>IF(Mayo!$E20&gt;0,Mayo!$E20,IF(Mayo!$G20&gt;0,0,""))</f>
        <v/>
      </c>
      <c r="AX20" s="155" t="str">
        <f>IF(Junio!$E20&gt;0,Junio!$E20,IF(Junio!$G20&gt;0,0,""))</f>
        <v/>
      </c>
      <c r="AY20" s="155" t="str">
        <f>IF(Julio!$E20&gt;0,Julio!$E20,IF(Julio!$G20&gt;0,0,""))</f>
        <v/>
      </c>
      <c r="AZ20" s="155" t="str">
        <f>IF(Agosto!$E20&gt;0,Agosto!$E20,IF(Agosto!$G20&gt;0,0,""))</f>
        <v/>
      </c>
      <c r="BA20" s="155" t="str">
        <f>IF(Septiembre!$E20&gt;0,Septiembre!$E20,IF(Septiembre!$G20&gt;0,0,""))</f>
        <v/>
      </c>
      <c r="BB20" s="155" t="str">
        <f>IF(Octubre!$E20&gt;0,Octubre!$E20,IF(Octubre!$G20&gt;0,0,""))</f>
        <v/>
      </c>
      <c r="BC20" s="155" t="str">
        <f>IF(Noviembre!$E20&gt;0,Noviembre!$E20,IF(Noviembre!$G20&gt;0,0,""))</f>
        <v/>
      </c>
      <c r="BD20" s="156" t="str">
        <f>IF(Diciembre!$E20&gt;0,Diciembre!$E20,IF(Diciembre!$G20&gt;0,0,""))</f>
        <v/>
      </c>
    </row>
    <row r="21" spans="1:56" ht="14.45" customHeight="1" x14ac:dyDescent="0.25">
      <c r="A21" s="24">
        <v>14</v>
      </c>
      <c r="B21" s="165" t="s">
        <v>104</v>
      </c>
      <c r="C21" s="21">
        <v>389</v>
      </c>
      <c r="D21" s="113">
        <f>IF(COUNT(Enero!P21,Febrero!P21,Marzo!P21,Abril!P21,Mayo!P21,Junio!P21,Julio!P21,Agosto!P21,Septiembre!P21,Octubre!P21,Noviembre!P21,Diciembre!P21)=0,"",COUNT(Enero!P21,Febrero!P21,Marzo!P21,Abril!P21,Mayo!P21,Junio!P21,Julio!P21,Agosto!P21,Septiembre!P21,Octubre!P21,Noviembre!P21,Diciembre!P21))</f>
        <v>1</v>
      </c>
      <c r="E21" s="113" t="str">
        <f>IF(COUNT(Enero!E21,Febrero!E21,Marzo!E21,Abril!E21,Mayo!E21,Junio!E21,Julio!E21,Agosto!E21,Septiembre!E21,Octubre!E21,Noviembre!E21,Diciembre!E21)=0,"",COUNT(Enero!E21,Febrero!E21,Marzo!E21,Abril!E21,Mayo!E21,Junio!E21,Julio!E21,Agosto!E21,Septiembre!E21,Octubre!E21,Noviembre!E21,Diciembre!E21))</f>
        <v/>
      </c>
      <c r="F21" s="114">
        <f t="shared" si="5"/>
        <v>0</v>
      </c>
      <c r="G21" s="114" t="str">
        <f t="shared" si="6"/>
        <v/>
      </c>
      <c r="H21" s="113" t="str">
        <f>IF(COUNTA(Enero!H21,Febrero!H21,Marzo!H21,Abril!H21,Mayo!H21,Junio!H21,Julio!H21,Agosto!H21,Septiembre!H21,Octubre!H21,Noviembre!H21,Diciembre!H21)=0,"",COUNTA(Enero!H21,Febrero!H21,Marzo!H21,Abril!H21,Mayo!H21,Junio!H21,Julio!H21,Agosto!H21,Septiembre!H21,Octubre!H21,Noviembre!H21,Diciembre!H21))</f>
        <v/>
      </c>
      <c r="I21" s="113" t="str">
        <f>IF(COUNTA(Enero!I21,Febrero!I21,Marzo!I21,Abril!I21,Mayo!I21,Junio!I21,Julio!I21,Agosto!I21,Septiembre!I21,Octubre!I21,Noviembre!I21,Diciembre!I21)=0,"",COUNTA(Enero!I21,Febrero!I21,Marzo!I21,Abril!I21,Mayo!I21,Junio!I21,Julio!I21,Agosto!I21,Septiembre!I21,Octubre!I21,Noviembre!I21,Diciembre!I21))</f>
        <v/>
      </c>
      <c r="J21" s="113" t="str">
        <f>IF(COUNTA(Enero!J21,Febrero!J21,Marzo!J21,Abril!J21,Mayo!J21,Junio!J21,Julio!J21,Agosto!J21,Septiembre!J21,Octubre!J21,Noviembre!J21,Diciembre!J21)=0,"",COUNTA(Enero!J21,Febrero!J21,Marzo!J21,Abril!J21,Mayo!J21,Junio!J21,Julio!J21,Agosto!J21,Septiembre!J21,Octubre!J21,Noviembre!J21,Diciembre!J21))</f>
        <v/>
      </c>
      <c r="K21" s="113">
        <f>IF(COUNTA(Enero!K21,Febrero!K21,Marzo!K21,Abril!K21,Mayo!K21,Junio!K21,Julio!K21,Agosto!K21,Septiembre!K21,Octubre!K21,Noviembre!K21,Diciembre!K21)=0,"",COUNTA(Enero!K21,Febrero!K21,Marzo!K21,Abril!K21,Mayo!K21,Junio!K21,Julio!K21,Agosto!K21,Septiembre!K21,Octubre!K21,Noviembre!K21,Diciembre!K21))</f>
        <v>1</v>
      </c>
      <c r="L21" s="113" t="str">
        <f>IF(COUNTA(Enero!L21,Febrero!L21,Marzo!L21,Abril!L21,Mayo!L21,Junio!L21,Julio!L21,Agosto!L21,Septiembre!L21,Octubre!L21,Noviembre!L21,Diciembre!L21)=0,"",COUNTA(Enero!L21,Febrero!L21,Marzo!L21,Abril!L21,Mayo!L21,Junio!L21,Julio!L21,Agosto!L21,Septiembre!L21,Octubre!L21,Noviembre!L21,Diciembre!L21))</f>
        <v/>
      </c>
      <c r="M21" s="113" t="str">
        <f>IF(COUNTA(Enero!M21,Febrero!M21,Marzo!M21,Abril!M21,Mayo!M21,Junio!M21,Julio!M21,Agosto!M21,Septiembre!M21,Octubre!M21,Noviembre!M21,Diciembre!M21)=0,"",COUNTA(Enero!M21,Febrero!M21,Marzo!M21,Abril!M21,Mayo!M21,Junio!M21,Julio!M21,Agosto!M21,Septiembre!M21,Octubre!M21,Noviembre!M21,Diciembre!M21))</f>
        <v/>
      </c>
      <c r="N21" s="113" t="str">
        <f>IF(COUNTA(Enero!N21,Febrero!N21,Marzo!N21,Abril!N21,Mayo!N21,Junio!N21,Julio!N21,Agosto!N21,Septiembre!N21,Octubre!N21,Noviembre!N21,Diciembre!N21)=0,"",COUNTA(Enero!N21,Febrero!N21,Marzo!N21,Abril!N21,Mayo!N21,Junio!N21,Julio!N21,Agosto!N21,Septiembre!N21,Octubre!N21,Noviembre!N21,Diciembre!N21))</f>
        <v/>
      </c>
      <c r="O21" s="52"/>
      <c r="Q21" s="154" t="str">
        <f>IF(Enero!$E21&gt;0,"Si","")</f>
        <v/>
      </c>
      <c r="R21" s="151" t="str">
        <f>IF(Febrero!E21&gt;0,"Si","")</f>
        <v/>
      </c>
      <c r="S21" s="151" t="str">
        <f>IF(Marzo!E21&gt;0,"Si","")</f>
        <v/>
      </c>
      <c r="T21" s="151" t="str">
        <f>IF(Abril!E21&gt;0,"Si","")</f>
        <v/>
      </c>
      <c r="U21" s="151" t="str">
        <f>IF(Mayo!E21&gt;0,"Si","")</f>
        <v/>
      </c>
      <c r="V21" s="151" t="str">
        <f>IF(Junio!E21&gt;0,"Si","")</f>
        <v/>
      </c>
      <c r="W21" s="151" t="str">
        <f>IF(Julio!E21&gt;0,"Si","")</f>
        <v/>
      </c>
      <c r="X21" s="151" t="str">
        <f>IF(Agosto!E21&gt;0,"Si","")</f>
        <v/>
      </c>
      <c r="Y21" s="151" t="str">
        <f>IF(Septiembre!E21&gt;0,"Si","")</f>
        <v/>
      </c>
      <c r="Z21" s="151" t="str">
        <f>IF(Octubre!E21&gt;0,"Si","")</f>
        <v/>
      </c>
      <c r="AA21" s="151" t="str">
        <f>IF(Noviembre!E21&gt;0,"Si","")</f>
        <v/>
      </c>
      <c r="AB21" s="152" t="str">
        <f>IF(Diciembre!E21&gt;0,"Si","")</f>
        <v/>
      </c>
      <c r="AC21" s="153">
        <f t="shared" si="1"/>
        <v>1</v>
      </c>
      <c r="AE21" s="154" t="str">
        <f>IF(Enero!$D21&gt;0,"Si","")</f>
        <v>Si</v>
      </c>
      <c r="AF21" s="155" t="str">
        <f>IF(Febrero!$D21&gt;0,"Si","")</f>
        <v/>
      </c>
      <c r="AG21" s="155" t="str">
        <f>IF(Marzo!$D21&gt;0,"Si","")</f>
        <v/>
      </c>
      <c r="AH21" s="155" t="str">
        <f>IF(Abril!$D21&gt;0,"Si","")</f>
        <v/>
      </c>
      <c r="AI21" s="155" t="str">
        <f>IF(Mayo!$D21&gt;0,"Si","")</f>
        <v/>
      </c>
      <c r="AJ21" s="155" t="str">
        <f>IF(Junio!$D21&gt;0,"Si","")</f>
        <v/>
      </c>
      <c r="AK21" s="155" t="str">
        <f>IF(Julio!$D21&gt;0,"Si","")</f>
        <v/>
      </c>
      <c r="AL21" s="155" t="str">
        <f>IF(Agosto!$D21&gt;0,"Si","")</f>
        <v/>
      </c>
      <c r="AM21" s="155" t="str">
        <f>IF(Septiembre!$D21&gt;0,"Si","")</f>
        <v/>
      </c>
      <c r="AN21" s="155" t="str">
        <f>IF(Octubre!$D21&gt;0,"Si","")</f>
        <v/>
      </c>
      <c r="AO21" s="155" t="str">
        <f>IF(Noviembre!$D21&gt;0,"Si","")</f>
        <v/>
      </c>
      <c r="AP21" s="156" t="str">
        <f>IF(Diciembre!$D21&gt;0,"Si","")</f>
        <v/>
      </c>
      <c r="AQ21">
        <f t="shared" si="2"/>
        <v>1</v>
      </c>
      <c r="AS21" s="154">
        <f>IF(Enero!$E21&gt;0,Enero!$E21,IF(Enero!$G21&gt;0,0,""))</f>
        <v>0</v>
      </c>
      <c r="AT21" s="155" t="str">
        <f>IF(Febrero!$E21&gt;0,Febrero!$E21,IF(Febrero!$G21&gt;0,0,""))</f>
        <v/>
      </c>
      <c r="AU21" s="155" t="str">
        <f>IF(Marzo!$E21&gt;0,Marzo!$E21,IF(Marzo!$G21&gt;0,0,""))</f>
        <v/>
      </c>
      <c r="AV21" s="155" t="str">
        <f>IF(Abril!$E21&gt;0,Abril!$E21,IF(Abril!$G21&gt;0,0,""))</f>
        <v/>
      </c>
      <c r="AW21" s="155" t="str">
        <f>IF(Mayo!$E21&gt;0,Mayo!$E21,IF(Mayo!$G21&gt;0,0,""))</f>
        <v/>
      </c>
      <c r="AX21" s="155" t="str">
        <f>IF(Junio!$E21&gt;0,Junio!$E21,IF(Junio!$G21&gt;0,0,""))</f>
        <v/>
      </c>
      <c r="AY21" s="155" t="str">
        <f>IF(Julio!$E21&gt;0,Julio!$E21,IF(Julio!$G21&gt;0,0,""))</f>
        <v/>
      </c>
      <c r="AZ21" s="155" t="str">
        <f>IF(Agosto!$E21&gt;0,Agosto!$E21,IF(Agosto!$G21&gt;0,0,""))</f>
        <v/>
      </c>
      <c r="BA21" s="155" t="str">
        <f>IF(Septiembre!$E21&gt;0,Septiembre!$E21,IF(Septiembre!$G21&gt;0,0,""))</f>
        <v/>
      </c>
      <c r="BB21" s="155" t="str">
        <f>IF(Octubre!$E21&gt;0,Octubre!$E21,IF(Octubre!$G21&gt;0,0,""))</f>
        <v/>
      </c>
      <c r="BC21" s="155" t="str">
        <f>IF(Noviembre!$E21&gt;0,Noviembre!$E21,IF(Noviembre!$G21&gt;0,0,""))</f>
        <v/>
      </c>
      <c r="BD21" s="156" t="str">
        <f>IF(Diciembre!$E21&gt;0,Diciembre!$E21,IF(Diciembre!$G21&gt;0,0,""))</f>
        <v/>
      </c>
    </row>
    <row r="22" spans="1:56" ht="14.45" customHeight="1" x14ac:dyDescent="0.25">
      <c r="A22" s="25">
        <v>15</v>
      </c>
      <c r="B22" s="165" t="s">
        <v>105</v>
      </c>
      <c r="C22" s="21">
        <v>386</v>
      </c>
      <c r="D22" s="113">
        <f>IF(COUNT(Enero!P22,Febrero!P22,Marzo!P22,Abril!P22,Mayo!P22,Junio!P22,Julio!P22,Agosto!P22,Septiembre!P22,Octubre!P22,Noviembre!P22,Diciembre!P22)=0,"",COUNT(Enero!P22,Febrero!P22,Marzo!P22,Abril!P22,Mayo!P22,Junio!P22,Julio!P22,Agosto!P22,Septiembre!P22,Octubre!P22,Noviembre!P22,Diciembre!P22))</f>
        <v>1</v>
      </c>
      <c r="E22" s="113" t="str">
        <f>IF(COUNT(Enero!E22,Febrero!E22,Marzo!E22,Abril!E22,Mayo!E22,Junio!E22,Julio!E22,Agosto!E22,Septiembre!E22,Octubre!E22,Noviembre!E22,Diciembre!E22)=0,"",COUNT(Enero!E22,Febrero!E22,Marzo!E22,Abril!E22,Mayo!E22,Junio!E22,Julio!E22,Agosto!E22,Septiembre!E22,Octubre!E22,Noviembre!E22,Diciembre!E22))</f>
        <v/>
      </c>
      <c r="F22" s="114">
        <f t="shared" si="5"/>
        <v>0</v>
      </c>
      <c r="G22" s="114" t="str">
        <f t="shared" si="6"/>
        <v/>
      </c>
      <c r="H22" s="113" t="str">
        <f>IF(COUNTA(Enero!H22,Febrero!H22,Marzo!H22,Abril!H22,Mayo!H22,Junio!H22,Julio!H22,Agosto!H22,Septiembre!H22,Octubre!H22,Noviembre!H22,Diciembre!H22)=0,"",COUNTA(Enero!H22,Febrero!H22,Marzo!H22,Abril!H22,Mayo!H22,Junio!H22,Julio!H22,Agosto!H22,Septiembre!H22,Octubre!H22,Noviembre!H22,Diciembre!H22))</f>
        <v/>
      </c>
      <c r="I22" s="113" t="str">
        <f>IF(COUNTA(Enero!I22,Febrero!I22,Marzo!I22,Abril!I22,Mayo!I22,Junio!I22,Julio!I22,Agosto!I22,Septiembre!I22,Octubre!I22,Noviembre!I22,Diciembre!I22)=0,"",COUNTA(Enero!I22,Febrero!I22,Marzo!I22,Abril!I22,Mayo!I22,Junio!I22,Julio!I22,Agosto!I22,Septiembre!I22,Octubre!I22,Noviembre!I22,Diciembre!I22))</f>
        <v/>
      </c>
      <c r="J22" s="113">
        <f>IF(COUNTA(Enero!J22,Febrero!J22,Marzo!J22,Abril!J22,Mayo!J22,Junio!J22,Julio!J22,Agosto!J22,Septiembre!J22,Octubre!J22,Noviembre!J22,Diciembre!J22)=0,"",COUNTA(Enero!J22,Febrero!J22,Marzo!J22,Abril!J22,Mayo!J22,Junio!J22,Julio!J22,Agosto!J22,Septiembre!J22,Octubre!J22,Noviembre!J22,Diciembre!J22))</f>
        <v>1</v>
      </c>
      <c r="K22" s="113" t="str">
        <f>IF(COUNTA(Enero!K22,Febrero!K22,Marzo!K22,Abril!K22,Mayo!K22,Junio!K22,Julio!K22,Agosto!K22,Septiembre!K22,Octubre!K22,Noviembre!K22,Diciembre!K22)=0,"",COUNTA(Enero!K22,Febrero!K22,Marzo!K22,Abril!K22,Mayo!K22,Junio!K22,Julio!K22,Agosto!K22,Septiembre!K22,Octubre!K22,Noviembre!K22,Diciembre!K22))</f>
        <v/>
      </c>
      <c r="L22" s="113" t="str">
        <f>IF(COUNTA(Enero!L22,Febrero!L22,Marzo!L22,Abril!L22,Mayo!L22,Junio!L22,Julio!L22,Agosto!L22,Septiembre!L22,Octubre!L22,Noviembre!L22,Diciembre!L22)=0,"",COUNTA(Enero!L22,Febrero!L22,Marzo!L22,Abril!L22,Mayo!L22,Junio!L22,Julio!L22,Agosto!L22,Septiembre!L22,Octubre!L22,Noviembre!L22,Diciembre!L22))</f>
        <v/>
      </c>
      <c r="M22" s="113" t="str">
        <f>IF(COUNTA(Enero!M22,Febrero!M22,Marzo!M22,Abril!M22,Mayo!M22,Junio!M22,Julio!M22,Agosto!M22,Septiembre!M22,Octubre!M22,Noviembre!M22,Diciembre!M22)=0,"",COUNTA(Enero!M22,Febrero!M22,Marzo!M22,Abril!M22,Mayo!M22,Junio!M22,Julio!M22,Agosto!M22,Septiembre!M22,Octubre!M22,Noviembre!M22,Diciembre!M22))</f>
        <v/>
      </c>
      <c r="N22" s="113" t="str">
        <f>IF(COUNTA(Enero!N22,Febrero!N22,Marzo!N22,Abril!N22,Mayo!N22,Junio!N22,Julio!N22,Agosto!N22,Septiembre!N22,Octubre!N22,Noviembre!N22,Diciembre!N22)=0,"",COUNTA(Enero!N22,Febrero!N22,Marzo!N22,Abril!N22,Mayo!N22,Junio!N22,Julio!N22,Agosto!N22,Septiembre!N22,Octubre!N22,Noviembre!N22,Diciembre!N22))</f>
        <v/>
      </c>
      <c r="O22" s="52"/>
      <c r="Q22" s="154" t="str">
        <f>IF(Enero!$E22&gt;0,"Si","")</f>
        <v/>
      </c>
      <c r="R22" s="151" t="str">
        <f>IF(Febrero!E22&gt;0,"Si","")</f>
        <v/>
      </c>
      <c r="S22" s="151" t="str">
        <f>IF(Marzo!E22&gt;0,"Si","")</f>
        <v/>
      </c>
      <c r="T22" s="151" t="str">
        <f>IF(Abril!E22&gt;0,"Si","")</f>
        <v/>
      </c>
      <c r="U22" s="151" t="str">
        <f>IF(Mayo!E22&gt;0,"Si","")</f>
        <v/>
      </c>
      <c r="V22" s="151" t="str">
        <f>IF(Junio!E22&gt;0,"Si","")</f>
        <v/>
      </c>
      <c r="W22" s="151" t="str">
        <f>IF(Julio!E22&gt;0,"Si","")</f>
        <v/>
      </c>
      <c r="X22" s="151" t="str">
        <f>IF(Agosto!E22&gt;0,"Si","")</f>
        <v/>
      </c>
      <c r="Y22" s="151" t="str">
        <f>IF(Septiembre!E22&gt;0,"Si","")</f>
        <v/>
      </c>
      <c r="Z22" s="151" t="str">
        <f>IF(Octubre!E22&gt;0,"Si","")</f>
        <v/>
      </c>
      <c r="AA22" s="151" t="str">
        <f>IF(Noviembre!E22&gt;0,"Si","")</f>
        <v/>
      </c>
      <c r="AB22" s="152" t="str">
        <f>IF(Diciembre!E22&gt;0,"Si","")</f>
        <v/>
      </c>
      <c r="AC22" s="153">
        <f t="shared" si="1"/>
        <v>1</v>
      </c>
      <c r="AE22" s="154" t="str">
        <f>IF(Enero!$D22&gt;0,"Si","")</f>
        <v>Si</v>
      </c>
      <c r="AF22" s="155" t="str">
        <f>IF(Febrero!$D22&gt;0,"Si","")</f>
        <v/>
      </c>
      <c r="AG22" s="155" t="str">
        <f>IF(Marzo!$D22&gt;0,"Si","")</f>
        <v/>
      </c>
      <c r="AH22" s="155" t="str">
        <f>IF(Abril!$D22&gt;0,"Si","")</f>
        <v/>
      </c>
      <c r="AI22" s="155" t="str">
        <f>IF(Mayo!$D22&gt;0,"Si","")</f>
        <v/>
      </c>
      <c r="AJ22" s="155" t="str">
        <f>IF(Junio!$D22&gt;0,"Si","")</f>
        <v/>
      </c>
      <c r="AK22" s="155" t="str">
        <f>IF(Julio!$D22&gt;0,"Si","")</f>
        <v/>
      </c>
      <c r="AL22" s="155" t="str">
        <f>IF(Agosto!$D22&gt;0,"Si","")</f>
        <v/>
      </c>
      <c r="AM22" s="155" t="str">
        <f>IF(Septiembre!$D22&gt;0,"Si","")</f>
        <v/>
      </c>
      <c r="AN22" s="155" t="str">
        <f>IF(Octubre!$D22&gt;0,"Si","")</f>
        <v/>
      </c>
      <c r="AO22" s="155" t="str">
        <f>IF(Noviembre!$D22&gt;0,"Si","")</f>
        <v/>
      </c>
      <c r="AP22" s="156" t="str">
        <f>IF(Diciembre!$D22&gt;0,"Si","")</f>
        <v/>
      </c>
      <c r="AQ22">
        <f t="shared" si="2"/>
        <v>1</v>
      </c>
      <c r="AS22" s="154">
        <f>IF(Enero!$E22&gt;0,Enero!$E22,IF(Enero!$G22&gt;0,0,""))</f>
        <v>0</v>
      </c>
      <c r="AT22" s="155" t="str">
        <f>IF(Febrero!$E22&gt;0,Febrero!$E22,IF(Febrero!$G22&gt;0,0,""))</f>
        <v/>
      </c>
      <c r="AU22" s="155" t="str">
        <f>IF(Marzo!$E22&gt;0,Marzo!$E22,IF(Marzo!$G22&gt;0,0,""))</f>
        <v/>
      </c>
      <c r="AV22" s="155" t="str">
        <f>IF(Abril!$E22&gt;0,Abril!$E22,IF(Abril!$G22&gt;0,0,""))</f>
        <v/>
      </c>
      <c r="AW22" s="155" t="str">
        <f>IF(Mayo!$E22&gt;0,Mayo!$E22,IF(Mayo!$G22&gt;0,0,""))</f>
        <v/>
      </c>
      <c r="AX22" s="155" t="str">
        <f>IF(Junio!$E22&gt;0,Junio!$E22,IF(Junio!$G22&gt;0,0,""))</f>
        <v/>
      </c>
      <c r="AY22" s="155" t="str">
        <f>IF(Julio!$E22&gt;0,Julio!$E22,IF(Julio!$G22&gt;0,0,""))</f>
        <v/>
      </c>
      <c r="AZ22" s="155" t="str">
        <f>IF(Agosto!$E22&gt;0,Agosto!$E22,IF(Agosto!$G22&gt;0,0,""))</f>
        <v/>
      </c>
      <c r="BA22" s="155" t="str">
        <f>IF(Septiembre!$E22&gt;0,Septiembre!$E22,IF(Septiembre!$G22&gt;0,0,""))</f>
        <v/>
      </c>
      <c r="BB22" s="155" t="str">
        <f>IF(Octubre!$E22&gt;0,Octubre!$E22,IF(Octubre!$G22&gt;0,0,""))</f>
        <v/>
      </c>
      <c r="BC22" s="155" t="str">
        <f>IF(Noviembre!$E22&gt;0,Noviembre!$E22,IF(Noviembre!$G22&gt;0,0,""))</f>
        <v/>
      </c>
      <c r="BD22" s="156" t="str">
        <f>IF(Diciembre!$E22&gt;0,Diciembre!$E22,IF(Diciembre!$G22&gt;0,0,""))</f>
        <v/>
      </c>
    </row>
    <row r="23" spans="1:56" ht="14.45" customHeight="1" x14ac:dyDescent="0.25">
      <c r="A23" s="26">
        <v>16</v>
      </c>
      <c r="B23" s="165" t="s">
        <v>106</v>
      </c>
      <c r="C23" s="21">
        <v>168</v>
      </c>
      <c r="D23" s="113">
        <f>IF(COUNT(Enero!P23,Febrero!P23,Marzo!P23,Abril!P23,Mayo!P23,Junio!P23,Julio!P23,Agosto!P23,Septiembre!P23,Octubre!P23,Noviembre!P23,Diciembre!P23)=0,"",COUNT(Enero!P23,Febrero!P23,Marzo!P23,Abril!P23,Mayo!P23,Junio!P23,Julio!P23,Agosto!P23,Septiembre!P23,Octubre!P23,Noviembre!P23,Diciembre!P23))</f>
        <v>1</v>
      </c>
      <c r="E23" s="113" t="str">
        <f>IF(COUNT(Enero!E23,Febrero!E23,Marzo!E23,Abril!E23,Mayo!E23,Junio!E23,Julio!E23,Agosto!E23,Septiembre!E23,Octubre!E23,Noviembre!E23,Diciembre!E23)=0,"",COUNT(Enero!E23,Febrero!E23,Marzo!E23,Abril!E23,Mayo!E23,Junio!E23,Julio!E23,Agosto!E23,Septiembre!E23,Octubre!E23,Noviembre!E23,Diciembre!E23))</f>
        <v/>
      </c>
      <c r="F23" s="114">
        <f t="shared" si="5"/>
        <v>0</v>
      </c>
      <c r="G23" s="114" t="str">
        <f t="shared" si="6"/>
        <v/>
      </c>
      <c r="H23" s="113" t="str">
        <f>IF(COUNTA(Enero!H23,Febrero!H23,Marzo!H23,Abril!H23,Mayo!H23,Junio!H23,Julio!H23,Agosto!H23,Septiembre!H23,Octubre!H23,Noviembre!H23,Diciembre!H23)=0,"",COUNTA(Enero!H23,Febrero!H23,Marzo!H23,Abril!H23,Mayo!H23,Junio!H23,Julio!H23,Agosto!H23,Septiembre!H23,Octubre!H23,Noviembre!H23,Diciembre!H23))</f>
        <v/>
      </c>
      <c r="I23" s="113" t="str">
        <f>IF(COUNTA(Enero!I23,Febrero!I23,Marzo!I23,Abril!I23,Mayo!I23,Junio!I23,Julio!I23,Agosto!I23,Septiembre!I23,Octubre!I23,Noviembre!I23,Diciembre!I23)=0,"",COUNTA(Enero!I23,Febrero!I23,Marzo!I23,Abril!I23,Mayo!I23,Junio!I23,Julio!I23,Agosto!I23,Septiembre!I23,Octubre!I23,Noviembre!I23,Diciembre!I23))</f>
        <v/>
      </c>
      <c r="J23" s="113" t="str">
        <f>IF(COUNTA(Enero!J23,Febrero!J23,Marzo!J23,Abril!J23,Mayo!J23,Junio!J23,Julio!J23,Agosto!J23,Septiembre!J23,Octubre!J23,Noviembre!J23,Diciembre!J23)=0,"",COUNTA(Enero!J23,Febrero!J23,Marzo!J23,Abril!J23,Mayo!J23,Junio!J23,Julio!J23,Agosto!J23,Septiembre!J23,Octubre!J23,Noviembre!J23,Diciembre!J23))</f>
        <v/>
      </c>
      <c r="K23" s="113">
        <f>IF(COUNTA(Enero!K23,Febrero!K23,Marzo!K23,Abril!K23,Mayo!K23,Junio!K23,Julio!K23,Agosto!K23,Septiembre!K23,Octubre!K23,Noviembre!K23,Diciembre!K23)=0,"",COUNTA(Enero!K23,Febrero!K23,Marzo!K23,Abril!K23,Mayo!K23,Junio!K23,Julio!K23,Agosto!K23,Septiembre!K23,Octubre!K23,Noviembre!K23,Diciembre!K23))</f>
        <v>1</v>
      </c>
      <c r="L23" s="113" t="str">
        <f>IF(COUNTA(Enero!L23,Febrero!L23,Marzo!L23,Abril!L23,Mayo!L23,Junio!L23,Julio!L23,Agosto!L23,Septiembre!L23,Octubre!L23,Noviembre!L23,Diciembre!L23)=0,"",COUNTA(Enero!L23,Febrero!L23,Marzo!L23,Abril!L23,Mayo!L23,Junio!L23,Julio!L23,Agosto!L23,Septiembre!L23,Octubre!L23,Noviembre!L23,Diciembre!L23))</f>
        <v/>
      </c>
      <c r="M23" s="113" t="str">
        <f>IF(COUNTA(Enero!M23,Febrero!M23,Marzo!M23,Abril!M23,Mayo!M23,Junio!M23,Julio!M23,Agosto!M23,Septiembre!M23,Octubre!M23,Noviembre!M23,Diciembre!M23)=0,"",COUNTA(Enero!M23,Febrero!M23,Marzo!M23,Abril!M23,Mayo!M23,Junio!M23,Julio!M23,Agosto!M23,Septiembre!M23,Octubre!M23,Noviembre!M23,Diciembre!M23))</f>
        <v/>
      </c>
      <c r="N23" s="113" t="str">
        <f>IF(COUNTA(Enero!N23,Febrero!N23,Marzo!N23,Abril!N23,Mayo!N23,Junio!N23,Julio!N23,Agosto!N23,Septiembre!N23,Octubre!N23,Noviembre!N23,Diciembre!N23)=0,"",COUNTA(Enero!N23,Febrero!N23,Marzo!N23,Abril!N23,Mayo!N23,Junio!N23,Julio!N23,Agosto!N23,Septiembre!N23,Octubre!N23,Noviembre!N23,Diciembre!N23))</f>
        <v/>
      </c>
      <c r="O23" s="52"/>
      <c r="Q23" s="154" t="str">
        <f>IF(Enero!$E23&gt;0,"Si","")</f>
        <v/>
      </c>
      <c r="R23" s="151" t="str">
        <f>IF(Febrero!E23&gt;0,"Si","")</f>
        <v/>
      </c>
      <c r="S23" s="151" t="str">
        <f>IF(Marzo!E23&gt;0,"Si","")</f>
        <v/>
      </c>
      <c r="T23" s="151" t="str">
        <f>IF(Abril!E23&gt;0,"Si","")</f>
        <v/>
      </c>
      <c r="U23" s="151" t="str">
        <f>IF(Mayo!E23&gt;0,"Si","")</f>
        <v/>
      </c>
      <c r="V23" s="151" t="str">
        <f>IF(Junio!E23&gt;0,"Si","")</f>
        <v/>
      </c>
      <c r="W23" s="151" t="str">
        <f>IF(Julio!E23&gt;0,"Si","")</f>
        <v/>
      </c>
      <c r="X23" s="151" t="str">
        <f>IF(Agosto!E23&gt;0,"Si","")</f>
        <v/>
      </c>
      <c r="Y23" s="151" t="str">
        <f>IF(Septiembre!E23&gt;0,"Si","")</f>
        <v/>
      </c>
      <c r="Z23" s="151" t="str">
        <f>IF(Octubre!E23&gt;0,"Si","")</f>
        <v/>
      </c>
      <c r="AA23" s="151" t="str">
        <f>IF(Noviembre!E23&gt;0,"Si","")</f>
        <v/>
      </c>
      <c r="AB23" s="152" t="str">
        <f>IF(Diciembre!E23&gt;0,"Si","")</f>
        <v/>
      </c>
      <c r="AC23" s="153">
        <f t="shared" si="1"/>
        <v>1</v>
      </c>
      <c r="AE23" s="154" t="str">
        <f>IF(Enero!$D23&gt;0,"Si","")</f>
        <v>Si</v>
      </c>
      <c r="AF23" s="155" t="str">
        <f>IF(Febrero!$D23&gt;0,"Si","")</f>
        <v/>
      </c>
      <c r="AG23" s="155" t="str">
        <f>IF(Marzo!$D23&gt;0,"Si","")</f>
        <v/>
      </c>
      <c r="AH23" s="155" t="str">
        <f>IF(Abril!$D23&gt;0,"Si","")</f>
        <v/>
      </c>
      <c r="AI23" s="155" t="str">
        <f>IF(Mayo!$D23&gt;0,"Si","")</f>
        <v/>
      </c>
      <c r="AJ23" s="155" t="str">
        <f>IF(Junio!$D23&gt;0,"Si","")</f>
        <v/>
      </c>
      <c r="AK23" s="155" t="str">
        <f>IF(Julio!$D23&gt;0,"Si","")</f>
        <v/>
      </c>
      <c r="AL23" s="155" t="str">
        <f>IF(Agosto!$D23&gt;0,"Si","")</f>
        <v/>
      </c>
      <c r="AM23" s="155" t="str">
        <f>IF(Septiembre!$D23&gt;0,"Si","")</f>
        <v/>
      </c>
      <c r="AN23" s="155" t="str">
        <f>IF(Octubre!$D23&gt;0,"Si","")</f>
        <v/>
      </c>
      <c r="AO23" s="155" t="str">
        <f>IF(Noviembre!$D23&gt;0,"Si","")</f>
        <v/>
      </c>
      <c r="AP23" s="156" t="str">
        <f>IF(Diciembre!$D23&gt;0,"Si","")</f>
        <v/>
      </c>
      <c r="AQ23">
        <f t="shared" si="2"/>
        <v>1</v>
      </c>
      <c r="AS23" s="154">
        <f>IF(Enero!$E23&gt;0,Enero!$E23,IF(Enero!$G23&gt;0,0,""))</f>
        <v>0</v>
      </c>
      <c r="AT23" s="155" t="str">
        <f>IF(Febrero!$E23&gt;0,Febrero!$E23,IF(Febrero!$G23&gt;0,0,""))</f>
        <v/>
      </c>
      <c r="AU23" s="155" t="str">
        <f>IF(Marzo!$E23&gt;0,Marzo!$E23,IF(Marzo!$G23&gt;0,0,""))</f>
        <v/>
      </c>
      <c r="AV23" s="155" t="str">
        <f>IF(Abril!$E23&gt;0,Abril!$E23,IF(Abril!$G23&gt;0,0,""))</f>
        <v/>
      </c>
      <c r="AW23" s="155" t="str">
        <f>IF(Mayo!$E23&gt;0,Mayo!$E23,IF(Mayo!$G23&gt;0,0,""))</f>
        <v/>
      </c>
      <c r="AX23" s="155" t="str">
        <f>IF(Junio!$E23&gt;0,Junio!$E23,IF(Junio!$G23&gt;0,0,""))</f>
        <v/>
      </c>
      <c r="AY23" s="155" t="str">
        <f>IF(Julio!$E23&gt;0,Julio!$E23,IF(Julio!$G23&gt;0,0,""))</f>
        <v/>
      </c>
      <c r="AZ23" s="155" t="str">
        <f>IF(Agosto!$E23&gt;0,Agosto!$E23,IF(Agosto!$G23&gt;0,0,""))</f>
        <v/>
      </c>
      <c r="BA23" s="155" t="str">
        <f>IF(Septiembre!$E23&gt;0,Septiembre!$E23,IF(Septiembre!$G23&gt;0,0,""))</f>
        <v/>
      </c>
      <c r="BB23" s="155" t="str">
        <f>IF(Octubre!$E23&gt;0,Octubre!$E23,IF(Octubre!$G23&gt;0,0,""))</f>
        <v/>
      </c>
      <c r="BC23" s="155" t="str">
        <f>IF(Noviembre!$E23&gt;0,Noviembre!$E23,IF(Noviembre!$G23&gt;0,0,""))</f>
        <v/>
      </c>
      <c r="BD23" s="156" t="str">
        <f>IF(Diciembre!$E23&gt;0,Diciembre!$E23,IF(Diciembre!$G23&gt;0,0,""))</f>
        <v/>
      </c>
    </row>
    <row r="24" spans="1:56" ht="14.45" customHeight="1" x14ac:dyDescent="0.25">
      <c r="A24" s="24">
        <v>17</v>
      </c>
      <c r="B24" s="165" t="s">
        <v>107</v>
      </c>
      <c r="C24" s="21">
        <v>226</v>
      </c>
      <c r="D24" s="113">
        <f>IF(COUNT(Enero!P24,Febrero!P24,Marzo!P24,Abril!P24,Mayo!P24,Junio!P24,Julio!P24,Agosto!P24,Septiembre!P24,Octubre!P24,Noviembre!P24,Diciembre!P24)=0,"",COUNT(Enero!P24,Febrero!P24,Marzo!P24,Abril!P24,Mayo!P24,Junio!P24,Julio!P24,Agosto!P24,Septiembre!P24,Octubre!P24,Noviembre!P24,Diciembre!P24))</f>
        <v>1</v>
      </c>
      <c r="E24" s="113" t="str">
        <f>IF(COUNT(Enero!E24,Febrero!E24,Marzo!E24,Abril!E24,Mayo!E24,Junio!E24,Julio!E24,Agosto!E24,Septiembre!E24,Octubre!E24,Noviembre!E24,Diciembre!E24)=0,"",COUNT(Enero!E24,Febrero!E24,Marzo!E24,Abril!E24,Mayo!E24,Junio!E24,Julio!E24,Agosto!E24,Septiembre!E24,Octubre!E24,Noviembre!E24,Diciembre!E24))</f>
        <v/>
      </c>
      <c r="F24" s="114">
        <f t="shared" si="5"/>
        <v>0</v>
      </c>
      <c r="G24" s="114" t="str">
        <f t="shared" si="6"/>
        <v/>
      </c>
      <c r="H24" s="113" t="str">
        <f>IF(COUNTA(Enero!H24,Febrero!H24,Marzo!H24,Abril!H24,Mayo!H24,Junio!H24,Julio!H24,Agosto!H24,Septiembre!H24,Octubre!H24,Noviembre!H24,Diciembre!H24)=0,"",COUNTA(Enero!H24,Febrero!H24,Marzo!H24,Abril!H24,Mayo!H24,Junio!H24,Julio!H24,Agosto!H24,Septiembre!H24,Octubre!H24,Noviembre!H24,Diciembre!H24))</f>
        <v/>
      </c>
      <c r="I24" s="113" t="str">
        <f>IF(COUNTA(Enero!I24,Febrero!I24,Marzo!I24,Abril!I24,Mayo!I24,Junio!I24,Julio!I24,Agosto!I24,Septiembre!I24,Octubre!I24,Noviembre!I24,Diciembre!I24)=0,"",COUNTA(Enero!I24,Febrero!I24,Marzo!I24,Abril!I24,Mayo!I24,Junio!I24,Julio!I24,Agosto!I24,Septiembre!I24,Octubre!I24,Noviembre!I24,Diciembre!I24))</f>
        <v/>
      </c>
      <c r="J24" s="113" t="str">
        <f>IF(COUNTA(Enero!J24,Febrero!J24,Marzo!J24,Abril!J24,Mayo!J24,Junio!J24,Julio!J24,Agosto!J24,Septiembre!J24,Octubre!J24,Noviembre!J24,Diciembre!J24)=0,"",COUNTA(Enero!J24,Febrero!J24,Marzo!J24,Abril!J24,Mayo!J24,Junio!J24,Julio!J24,Agosto!J24,Septiembre!J24,Octubre!J24,Noviembre!J24,Diciembre!J24))</f>
        <v/>
      </c>
      <c r="K24" s="113">
        <f>IF(COUNTA(Enero!K24,Febrero!K24,Marzo!K24,Abril!K24,Mayo!K24,Junio!K24,Julio!K24,Agosto!K24,Septiembre!K24,Octubre!K24,Noviembre!K24,Diciembre!K24)=0,"",COUNTA(Enero!K24,Febrero!K24,Marzo!K24,Abril!K24,Mayo!K24,Junio!K24,Julio!K24,Agosto!K24,Septiembre!K24,Octubre!K24,Noviembre!K24,Diciembre!K24))</f>
        <v>1</v>
      </c>
      <c r="L24" s="113" t="str">
        <f>IF(COUNTA(Enero!L24,Febrero!L24,Marzo!L24,Abril!L24,Mayo!L24,Junio!L24,Julio!L24,Agosto!L24,Septiembre!L24,Octubre!L24,Noviembre!L24,Diciembre!L24)=0,"",COUNTA(Enero!L24,Febrero!L24,Marzo!L24,Abril!L24,Mayo!L24,Junio!L24,Julio!L24,Agosto!L24,Septiembre!L24,Octubre!L24,Noviembre!L24,Diciembre!L24))</f>
        <v/>
      </c>
      <c r="M24" s="113" t="str">
        <f>IF(COUNTA(Enero!M24,Febrero!M24,Marzo!M24,Abril!M24,Mayo!M24,Junio!M24,Julio!M24,Agosto!M24,Septiembre!M24,Octubre!M24,Noviembre!M24,Diciembre!M24)=0,"",COUNTA(Enero!M24,Febrero!M24,Marzo!M24,Abril!M24,Mayo!M24,Junio!M24,Julio!M24,Agosto!M24,Septiembre!M24,Octubre!M24,Noviembre!M24,Diciembre!M24))</f>
        <v/>
      </c>
      <c r="N24" s="113" t="str">
        <f>IF(COUNTA(Enero!N24,Febrero!N24,Marzo!N24,Abril!N24,Mayo!N24,Junio!N24,Julio!N24,Agosto!N24,Septiembre!N24,Octubre!N24,Noviembre!N24,Diciembre!N24)=0,"",COUNTA(Enero!N24,Febrero!N24,Marzo!N24,Abril!N24,Mayo!N24,Junio!N24,Julio!N24,Agosto!N24,Septiembre!N24,Octubre!N24,Noviembre!N24,Diciembre!N24))</f>
        <v/>
      </c>
      <c r="O24" s="52"/>
      <c r="Q24" s="154" t="str">
        <f>IF(Enero!$E24&gt;0,"Si","")</f>
        <v/>
      </c>
      <c r="R24" s="151" t="str">
        <f>IF(Febrero!E24&gt;0,"Si","")</f>
        <v/>
      </c>
      <c r="S24" s="151" t="str">
        <f>IF(Marzo!E24&gt;0,"Si","")</f>
        <v/>
      </c>
      <c r="T24" s="151" t="str">
        <f>IF(Abril!E24&gt;0,"Si","")</f>
        <v/>
      </c>
      <c r="U24" s="151" t="str">
        <f>IF(Mayo!E24&gt;0,"Si","")</f>
        <v/>
      </c>
      <c r="V24" s="151" t="str">
        <f>IF(Junio!E24&gt;0,"Si","")</f>
        <v/>
      </c>
      <c r="W24" s="151" t="str">
        <f>IF(Julio!E24&gt;0,"Si","")</f>
        <v/>
      </c>
      <c r="X24" s="151" t="str">
        <f>IF(Agosto!E24&gt;0,"Si","")</f>
        <v/>
      </c>
      <c r="Y24" s="151" t="str">
        <f>IF(Septiembre!E24&gt;0,"Si","")</f>
        <v/>
      </c>
      <c r="Z24" s="151" t="str">
        <f>IF(Octubre!E24&gt;0,"Si","")</f>
        <v/>
      </c>
      <c r="AA24" s="151" t="str">
        <f>IF(Noviembre!E24&gt;0,"Si","")</f>
        <v/>
      </c>
      <c r="AB24" s="152" t="str">
        <f>IF(Diciembre!E24&gt;0,"Si","")</f>
        <v/>
      </c>
      <c r="AC24" s="153">
        <f t="shared" si="1"/>
        <v>1</v>
      </c>
      <c r="AE24" s="154" t="str">
        <f>IF(Enero!$D24&gt;0,"Si","")</f>
        <v>Si</v>
      </c>
      <c r="AF24" s="155" t="str">
        <f>IF(Febrero!$D24&gt;0,"Si","")</f>
        <v/>
      </c>
      <c r="AG24" s="155" t="str">
        <f>IF(Marzo!$D24&gt;0,"Si","")</f>
        <v/>
      </c>
      <c r="AH24" s="155" t="str">
        <f>IF(Abril!$D24&gt;0,"Si","")</f>
        <v/>
      </c>
      <c r="AI24" s="155" t="str">
        <f>IF(Mayo!$D24&gt;0,"Si","")</f>
        <v/>
      </c>
      <c r="AJ24" s="155" t="str">
        <f>IF(Junio!$D24&gt;0,"Si","")</f>
        <v/>
      </c>
      <c r="AK24" s="155" t="str">
        <f>IF(Julio!$D24&gt;0,"Si","")</f>
        <v/>
      </c>
      <c r="AL24" s="155" t="str">
        <f>IF(Agosto!$D24&gt;0,"Si","")</f>
        <v/>
      </c>
      <c r="AM24" s="155" t="str">
        <f>IF(Septiembre!$D24&gt;0,"Si","")</f>
        <v/>
      </c>
      <c r="AN24" s="155" t="str">
        <f>IF(Octubre!$D24&gt;0,"Si","")</f>
        <v/>
      </c>
      <c r="AO24" s="155" t="str">
        <f>IF(Noviembre!$D24&gt;0,"Si","")</f>
        <v/>
      </c>
      <c r="AP24" s="156" t="str">
        <f>IF(Diciembre!$D24&gt;0,"Si","")</f>
        <v/>
      </c>
      <c r="AQ24">
        <f t="shared" si="2"/>
        <v>1</v>
      </c>
      <c r="AS24" s="154">
        <f>IF(Enero!$E24&gt;0,Enero!$E24,IF(Enero!$G24&gt;0,0,""))</f>
        <v>0</v>
      </c>
      <c r="AT24" s="155" t="str">
        <f>IF(Febrero!$E24&gt;0,Febrero!$E24,IF(Febrero!$G24&gt;0,0,""))</f>
        <v/>
      </c>
      <c r="AU24" s="155" t="str">
        <f>IF(Marzo!$E24&gt;0,Marzo!$E24,IF(Marzo!$G24&gt;0,0,""))</f>
        <v/>
      </c>
      <c r="AV24" s="155" t="str">
        <f>IF(Abril!$E24&gt;0,Abril!$E24,IF(Abril!$G24&gt;0,0,""))</f>
        <v/>
      </c>
      <c r="AW24" s="155" t="str">
        <f>IF(Mayo!$E24&gt;0,Mayo!$E24,IF(Mayo!$G24&gt;0,0,""))</f>
        <v/>
      </c>
      <c r="AX24" s="155" t="str">
        <f>IF(Junio!$E24&gt;0,Junio!$E24,IF(Junio!$G24&gt;0,0,""))</f>
        <v/>
      </c>
      <c r="AY24" s="155" t="str">
        <f>IF(Julio!$E24&gt;0,Julio!$E24,IF(Julio!$G24&gt;0,0,""))</f>
        <v/>
      </c>
      <c r="AZ24" s="155" t="str">
        <f>IF(Agosto!$E24&gt;0,Agosto!$E24,IF(Agosto!$G24&gt;0,0,""))</f>
        <v/>
      </c>
      <c r="BA24" s="155" t="str">
        <f>IF(Septiembre!$E24&gt;0,Septiembre!$E24,IF(Septiembre!$G24&gt;0,0,""))</f>
        <v/>
      </c>
      <c r="BB24" s="155" t="str">
        <f>IF(Octubre!$E24&gt;0,Octubre!$E24,IF(Octubre!$G24&gt;0,0,""))</f>
        <v/>
      </c>
      <c r="BC24" s="155" t="str">
        <f>IF(Noviembre!$E24&gt;0,Noviembre!$E24,IF(Noviembre!$G24&gt;0,0,""))</f>
        <v/>
      </c>
      <c r="BD24" s="156" t="str">
        <f>IF(Diciembre!$E24&gt;0,Diciembre!$E24,IF(Diciembre!$G24&gt;0,0,""))</f>
        <v/>
      </c>
    </row>
    <row r="25" spans="1:56" ht="14.45" customHeight="1" x14ac:dyDescent="0.25">
      <c r="A25" s="26">
        <v>18</v>
      </c>
      <c r="B25" s="165" t="s">
        <v>108</v>
      </c>
      <c r="C25" s="21">
        <v>67</v>
      </c>
      <c r="D25" s="113">
        <f>IF(COUNT(Enero!P25,Febrero!P25,Marzo!P25,Abril!P25,Mayo!P25,Junio!P25,Julio!P25,Agosto!P25,Septiembre!P25,Octubre!P25,Noviembre!P25,Diciembre!P25)=0,"",COUNT(Enero!P25,Febrero!P25,Marzo!P25,Abril!P25,Mayo!P25,Junio!P25,Julio!P25,Agosto!P25,Septiembre!P25,Octubre!P25,Noviembre!P25,Diciembre!P25))</f>
        <v>1</v>
      </c>
      <c r="E25" s="113">
        <f>IF(COUNT(Enero!E25,Febrero!E25,Marzo!E25,Abril!E25,Mayo!E25,Junio!E25,Julio!E25,Agosto!E25,Septiembre!E25,Octubre!E25,Noviembre!E25,Diciembre!E25)=0,"",COUNT(Enero!E25,Febrero!E25,Marzo!E25,Abril!E25,Mayo!E25,Junio!E25,Julio!E25,Agosto!E25,Septiembre!E25,Octubre!E25,Noviembre!E25,Diciembre!E25))</f>
        <v>1</v>
      </c>
      <c r="F25" s="114">
        <f t="shared" si="5"/>
        <v>1</v>
      </c>
      <c r="G25" s="114">
        <f t="shared" si="6"/>
        <v>1</v>
      </c>
      <c r="H25" s="113" t="str">
        <f>IF(COUNTA(Enero!H25,Febrero!H25,Marzo!H25,Abril!H25,Mayo!H25,Junio!H25,Julio!H25,Agosto!H25,Septiembre!H25,Octubre!H25,Noviembre!H25,Diciembre!H25)=0,"",COUNTA(Enero!H25,Febrero!H25,Marzo!H25,Abril!H25,Mayo!H25,Junio!H25,Julio!H25,Agosto!H25,Septiembre!H25,Octubre!H25,Noviembre!H25,Diciembre!H25))</f>
        <v/>
      </c>
      <c r="I25" s="113" t="str">
        <f>IF(COUNTA(Enero!I25,Febrero!I25,Marzo!I25,Abril!I25,Mayo!I25,Junio!I25,Julio!I25,Agosto!I25,Septiembre!I25,Octubre!I25,Noviembre!I25,Diciembre!I25)=0,"",COUNTA(Enero!I25,Febrero!I25,Marzo!I25,Abril!I25,Mayo!I25,Junio!I25,Julio!I25,Agosto!I25,Septiembre!I25,Octubre!I25,Noviembre!I25,Diciembre!I25))</f>
        <v/>
      </c>
      <c r="J25" s="113" t="str">
        <f>IF(COUNTA(Enero!J25,Febrero!J25,Marzo!J25,Abril!J25,Mayo!J25,Junio!J25,Julio!J25,Agosto!J25,Septiembre!J25,Octubre!J25,Noviembre!J25,Diciembre!J25)=0,"",COUNTA(Enero!J25,Febrero!J25,Marzo!J25,Abril!J25,Mayo!J25,Junio!J25,Julio!J25,Agosto!J25,Septiembre!J25,Octubre!J25,Noviembre!J25,Diciembre!J25))</f>
        <v/>
      </c>
      <c r="K25" s="113" t="str">
        <f>IF(COUNTA(Enero!K25,Febrero!K25,Marzo!K25,Abril!K25,Mayo!K25,Junio!K25,Julio!K25,Agosto!K25,Septiembre!K25,Octubre!K25,Noviembre!K25,Diciembre!K25)=0,"",COUNTA(Enero!K25,Febrero!K25,Marzo!K25,Abril!K25,Mayo!K25,Junio!K25,Julio!K25,Agosto!K25,Septiembre!K25,Octubre!K25,Noviembre!K25,Diciembre!K25))</f>
        <v/>
      </c>
      <c r="L25" s="113" t="str">
        <f>IF(COUNTA(Enero!L25,Febrero!L25,Marzo!L25,Abril!L25,Mayo!L25,Junio!L25,Julio!L25,Agosto!L25,Septiembre!L25,Octubre!L25,Noviembre!L25,Diciembre!L25)=0,"",COUNTA(Enero!L25,Febrero!L25,Marzo!L25,Abril!L25,Mayo!L25,Junio!L25,Julio!L25,Agosto!L25,Septiembre!L25,Octubre!L25,Noviembre!L25,Diciembre!L25))</f>
        <v/>
      </c>
      <c r="M25" s="113" t="str">
        <f>IF(COUNTA(Enero!M25,Febrero!M25,Marzo!M25,Abril!M25,Mayo!M25,Junio!M25,Julio!M25,Agosto!M25,Septiembre!M25,Octubre!M25,Noviembre!M25,Diciembre!M25)=0,"",COUNTA(Enero!M25,Febrero!M25,Marzo!M25,Abril!M25,Mayo!M25,Junio!M25,Julio!M25,Agosto!M25,Septiembre!M25,Octubre!M25,Noviembre!M25,Diciembre!M25))</f>
        <v/>
      </c>
      <c r="N25" s="113" t="str">
        <f>IF(COUNTA(Enero!N25,Febrero!N25,Marzo!N25,Abril!N25,Mayo!N25,Junio!N25,Julio!N25,Agosto!N25,Septiembre!N25,Octubre!N25,Noviembre!N25,Diciembre!N25)=0,"",COUNTA(Enero!N25,Febrero!N25,Marzo!N25,Abril!N25,Mayo!N25,Junio!N25,Julio!N25,Agosto!N25,Septiembre!N25,Octubre!N25,Noviembre!N25,Diciembre!N25))</f>
        <v/>
      </c>
      <c r="O25" s="52"/>
      <c r="Q25" s="154" t="str">
        <f>IF(Enero!$E25&gt;0,"Si","")</f>
        <v>Si</v>
      </c>
      <c r="R25" s="151" t="str">
        <f>IF(Febrero!E25&gt;0,"Si","")</f>
        <v/>
      </c>
      <c r="S25" s="151" t="str">
        <f>IF(Marzo!E25&gt;0,"Si","")</f>
        <v/>
      </c>
      <c r="T25" s="151" t="str">
        <f>IF(Abril!E25&gt;0,"Si","")</f>
        <v/>
      </c>
      <c r="U25" s="151" t="str">
        <f>IF(Mayo!E25&gt;0,"Si","")</f>
        <v/>
      </c>
      <c r="V25" s="151" t="str">
        <f>IF(Junio!E25&gt;0,"Si","")</f>
        <v/>
      </c>
      <c r="W25" s="151" t="str">
        <f>IF(Julio!E25&gt;0,"Si","")</f>
        <v/>
      </c>
      <c r="X25" s="151" t="str">
        <f>IF(Agosto!E25&gt;0,"Si","")</f>
        <v/>
      </c>
      <c r="Y25" s="151" t="str">
        <f>IF(Septiembre!E25&gt;0,"Si","")</f>
        <v/>
      </c>
      <c r="Z25" s="151" t="str">
        <f>IF(Octubre!E25&gt;0,"Si","")</f>
        <v/>
      </c>
      <c r="AA25" s="151" t="str">
        <f>IF(Noviembre!E25&gt;0,"Si","")</f>
        <v/>
      </c>
      <c r="AB25" s="152" t="str">
        <f>IF(Diciembre!E25&gt;0,"Si","")</f>
        <v/>
      </c>
      <c r="AC25" s="153">
        <f t="shared" si="1"/>
        <v>0</v>
      </c>
      <c r="AE25" s="154" t="str">
        <f>IF(Enero!$D25&gt;0,"Si","")</f>
        <v>Si</v>
      </c>
      <c r="AF25" s="155" t="str">
        <f>IF(Febrero!$D25&gt;0,"Si","")</f>
        <v/>
      </c>
      <c r="AG25" s="155" t="str">
        <f>IF(Marzo!$D25&gt;0,"Si","")</f>
        <v/>
      </c>
      <c r="AH25" s="155" t="str">
        <f>IF(Abril!$D25&gt;0,"Si","")</f>
        <v/>
      </c>
      <c r="AI25" s="155" t="str">
        <f>IF(Mayo!$D25&gt;0,"Si","")</f>
        <v/>
      </c>
      <c r="AJ25" s="155" t="str">
        <f>IF(Junio!$D25&gt;0,"Si","")</f>
        <v/>
      </c>
      <c r="AK25" s="155" t="str">
        <f>IF(Julio!$D25&gt;0,"Si","")</f>
        <v/>
      </c>
      <c r="AL25" s="155" t="str">
        <f>IF(Agosto!$D25&gt;0,"Si","")</f>
        <v/>
      </c>
      <c r="AM25" s="155" t="str">
        <f>IF(Septiembre!$D25&gt;0,"Si","")</f>
        <v/>
      </c>
      <c r="AN25" s="155" t="str">
        <f>IF(Octubre!$D25&gt;0,"Si","")</f>
        <v/>
      </c>
      <c r="AO25" s="155" t="str">
        <f>IF(Noviembre!$D25&gt;0,"Si","")</f>
        <v/>
      </c>
      <c r="AP25" s="156" t="str">
        <f>IF(Diciembre!$D25&gt;0,"Si","")</f>
        <v/>
      </c>
      <c r="AQ25">
        <f t="shared" si="2"/>
        <v>1</v>
      </c>
      <c r="AS25" s="154">
        <f>IF(Enero!$E25&gt;0,Enero!$E25,IF(Enero!$G25&gt;0,0,""))</f>
        <v>0.9</v>
      </c>
      <c r="AT25" s="155" t="str">
        <f>IF(Febrero!$E25&gt;0,Febrero!$E25,IF(Febrero!$G25&gt;0,0,""))</f>
        <v/>
      </c>
      <c r="AU25" s="155" t="str">
        <f>IF(Marzo!$E25&gt;0,Marzo!$E25,IF(Marzo!$G25&gt;0,0,""))</f>
        <v/>
      </c>
      <c r="AV25" s="155" t="str">
        <f>IF(Abril!$E25&gt;0,Abril!$E25,IF(Abril!$G25&gt;0,0,""))</f>
        <v/>
      </c>
      <c r="AW25" s="155" t="str">
        <f>IF(Mayo!$E25&gt;0,Mayo!$E25,IF(Mayo!$G25&gt;0,0,""))</f>
        <v/>
      </c>
      <c r="AX25" s="155" t="str">
        <f>IF(Junio!$E25&gt;0,Junio!$E25,IF(Junio!$G25&gt;0,0,""))</f>
        <v/>
      </c>
      <c r="AY25" s="155" t="str">
        <f>IF(Julio!$E25&gt;0,Julio!$E25,IF(Julio!$G25&gt;0,0,""))</f>
        <v/>
      </c>
      <c r="AZ25" s="155" t="str">
        <f>IF(Agosto!$E25&gt;0,Agosto!$E25,IF(Agosto!$G25&gt;0,0,""))</f>
        <v/>
      </c>
      <c r="BA25" s="155" t="str">
        <f>IF(Septiembre!$E25&gt;0,Septiembre!$E25,IF(Septiembre!$G25&gt;0,0,""))</f>
        <v/>
      </c>
      <c r="BB25" s="155" t="str">
        <f>IF(Octubre!$E25&gt;0,Octubre!$E25,IF(Octubre!$G25&gt;0,0,""))</f>
        <v/>
      </c>
      <c r="BC25" s="155" t="str">
        <f>IF(Noviembre!$E25&gt;0,Noviembre!$E25,IF(Noviembre!$G25&gt;0,0,""))</f>
        <v/>
      </c>
      <c r="BD25" s="156" t="str">
        <f>IF(Diciembre!$E25&gt;0,Diciembre!$E25,IF(Diciembre!$G25&gt;0,0,""))</f>
        <v/>
      </c>
    </row>
    <row r="26" spans="1:56" ht="14.45" customHeight="1" x14ac:dyDescent="0.25">
      <c r="A26" s="22">
        <v>19</v>
      </c>
      <c r="B26" s="165" t="s">
        <v>109</v>
      </c>
      <c r="C26" s="21">
        <v>187</v>
      </c>
      <c r="D26" s="113">
        <f>IF(COUNT(Enero!P26,Febrero!P26,Marzo!P26,Abril!P26,Mayo!P26,Junio!P26,Julio!P26,Agosto!P26,Septiembre!P26,Octubre!P26,Noviembre!P26,Diciembre!P26)=0,"",COUNT(Enero!P26,Febrero!P26,Marzo!P26,Abril!P26,Mayo!P26,Junio!P26,Julio!P26,Agosto!P26,Septiembre!P26,Octubre!P26,Noviembre!P26,Diciembre!P26))</f>
        <v>1</v>
      </c>
      <c r="E26" s="113">
        <f>IF(COUNT(Enero!E26,Febrero!E26,Marzo!E26,Abril!E26,Mayo!E26,Junio!E26,Julio!E26,Agosto!E26,Septiembre!E26,Octubre!E26,Noviembre!E26,Diciembre!E26)=0,"",COUNT(Enero!E26,Febrero!E26,Marzo!E26,Abril!E26,Mayo!E26,Junio!E26,Julio!E26,Agosto!E26,Septiembre!E26,Octubre!E26,Noviembre!E26,Diciembre!E26))</f>
        <v>1</v>
      </c>
      <c r="F26" s="114">
        <f t="shared" si="5"/>
        <v>1</v>
      </c>
      <c r="G26" s="114">
        <f t="shared" si="6"/>
        <v>1</v>
      </c>
      <c r="H26" s="113" t="str">
        <f>IF(COUNTA(Enero!H26,Febrero!H26,Marzo!H26,Abril!H26,Mayo!H26,Junio!H26,Julio!H26,Agosto!H26,Septiembre!H26,Octubre!H26,Noviembre!H26,Diciembre!H26)=0,"",COUNTA(Enero!H26,Febrero!H26,Marzo!H26,Abril!H26,Mayo!H26,Junio!H26,Julio!H26,Agosto!H26,Septiembre!H26,Octubre!H26,Noviembre!H26,Diciembre!H26))</f>
        <v/>
      </c>
      <c r="I26" s="113" t="str">
        <f>IF(COUNTA(Enero!I26,Febrero!I26,Marzo!I26,Abril!I26,Mayo!I26,Junio!I26,Julio!I26,Agosto!I26,Septiembre!I26,Octubre!I26,Noviembre!I26,Diciembre!I26)=0,"",COUNTA(Enero!I26,Febrero!I26,Marzo!I26,Abril!I26,Mayo!I26,Junio!I26,Julio!I26,Agosto!I26,Septiembre!I26,Octubre!I26,Noviembre!I26,Diciembre!I26))</f>
        <v/>
      </c>
      <c r="J26" s="113" t="str">
        <f>IF(COUNTA(Enero!J26,Febrero!J26,Marzo!J26,Abril!J26,Mayo!J26,Junio!J26,Julio!J26,Agosto!J26,Septiembre!J26,Octubre!J26,Noviembre!J26,Diciembre!J26)=0,"",COUNTA(Enero!J26,Febrero!J26,Marzo!J26,Abril!J26,Mayo!J26,Junio!J26,Julio!J26,Agosto!J26,Septiembre!J26,Octubre!J26,Noviembre!J26,Diciembre!J26))</f>
        <v/>
      </c>
      <c r="K26" s="113" t="str">
        <f>IF(COUNTA(Enero!K26,Febrero!K26,Marzo!K26,Abril!K26,Mayo!K26,Junio!K26,Julio!K26,Agosto!K26,Septiembre!K26,Octubre!K26,Noviembre!K26,Diciembre!K26)=0,"",COUNTA(Enero!K26,Febrero!K26,Marzo!K26,Abril!K26,Mayo!K26,Junio!K26,Julio!K26,Agosto!K26,Septiembre!K26,Octubre!K26,Noviembre!K26,Diciembre!K26))</f>
        <v/>
      </c>
      <c r="L26" s="113" t="str">
        <f>IF(COUNTA(Enero!L26,Febrero!L26,Marzo!L26,Abril!L26,Mayo!L26,Junio!L26,Julio!L26,Agosto!L26,Septiembre!L26,Octubre!L26,Noviembre!L26,Diciembre!L26)=0,"",COUNTA(Enero!L26,Febrero!L26,Marzo!L26,Abril!L26,Mayo!L26,Junio!L26,Julio!L26,Agosto!L26,Septiembre!L26,Octubre!L26,Noviembre!L26,Diciembre!L26))</f>
        <v/>
      </c>
      <c r="M26" s="113" t="str">
        <f>IF(COUNTA(Enero!M26,Febrero!M26,Marzo!M26,Abril!M26,Mayo!M26,Junio!M26,Julio!M26,Agosto!M26,Septiembre!M26,Octubre!M26,Noviembre!M26,Diciembre!M26)=0,"",COUNTA(Enero!M26,Febrero!M26,Marzo!M26,Abril!M26,Mayo!M26,Junio!M26,Julio!M26,Agosto!M26,Septiembre!M26,Octubre!M26,Noviembre!M26,Diciembre!M26))</f>
        <v/>
      </c>
      <c r="N26" s="113" t="str">
        <f>IF(COUNTA(Enero!N26,Febrero!N26,Marzo!N26,Abril!N26,Mayo!N26,Junio!N26,Julio!N26,Agosto!N26,Septiembre!N26,Octubre!N26,Noviembre!N26,Diciembre!N26)=0,"",COUNTA(Enero!N26,Febrero!N26,Marzo!N26,Abril!N26,Mayo!N26,Junio!N26,Julio!N26,Agosto!N26,Septiembre!N26,Octubre!N26,Noviembre!N26,Diciembre!N26))</f>
        <v/>
      </c>
      <c r="O26" s="52"/>
      <c r="Q26" s="154" t="str">
        <f>IF(Enero!$E26&gt;0,"Si","")</f>
        <v>Si</v>
      </c>
      <c r="R26" s="151" t="str">
        <f>IF(Febrero!E26&gt;0,"Si","")</f>
        <v/>
      </c>
      <c r="S26" s="151" t="str">
        <f>IF(Marzo!E26&gt;0,"Si","")</f>
        <v/>
      </c>
      <c r="T26" s="151" t="str">
        <f>IF(Abril!E26&gt;0,"Si","")</f>
        <v/>
      </c>
      <c r="U26" s="151" t="str">
        <f>IF(Mayo!E26&gt;0,"Si","")</f>
        <v/>
      </c>
      <c r="V26" s="151" t="str">
        <f>IF(Junio!E26&gt;0,"Si","")</f>
        <v/>
      </c>
      <c r="W26" s="151" t="str">
        <f>IF(Julio!E26&gt;0,"Si","")</f>
        <v/>
      </c>
      <c r="X26" s="151" t="str">
        <f>IF(Agosto!E26&gt;0,"Si","")</f>
        <v/>
      </c>
      <c r="Y26" s="151" t="str">
        <f>IF(Septiembre!E26&gt;0,"Si","")</f>
        <v/>
      </c>
      <c r="Z26" s="151" t="str">
        <f>IF(Octubre!E26&gt;0,"Si","")</f>
        <v/>
      </c>
      <c r="AA26" s="151" t="str">
        <f>IF(Noviembre!E26&gt;0,"Si","")</f>
        <v/>
      </c>
      <c r="AB26" s="152" t="str">
        <f>IF(Diciembre!E26&gt;0,"Si","")</f>
        <v/>
      </c>
      <c r="AC26" s="153">
        <f t="shared" si="1"/>
        <v>0</v>
      </c>
      <c r="AE26" s="154" t="str">
        <f>IF(Enero!$D26&gt;0,"Si","")</f>
        <v>Si</v>
      </c>
      <c r="AF26" s="155" t="str">
        <f>IF(Febrero!$D26&gt;0,"Si","")</f>
        <v/>
      </c>
      <c r="AG26" s="155" t="str">
        <f>IF(Marzo!$D26&gt;0,"Si","")</f>
        <v/>
      </c>
      <c r="AH26" s="155" t="str">
        <f>IF(Abril!$D26&gt;0,"Si","")</f>
        <v/>
      </c>
      <c r="AI26" s="155" t="str">
        <f>IF(Mayo!$D26&gt;0,"Si","")</f>
        <v/>
      </c>
      <c r="AJ26" s="155" t="str">
        <f>IF(Junio!$D26&gt;0,"Si","")</f>
        <v/>
      </c>
      <c r="AK26" s="155" t="str">
        <f>IF(Julio!$D26&gt;0,"Si","")</f>
        <v/>
      </c>
      <c r="AL26" s="155" t="str">
        <f>IF(Agosto!$D26&gt;0,"Si","")</f>
        <v/>
      </c>
      <c r="AM26" s="155" t="str">
        <f>IF(Septiembre!$D26&gt;0,"Si","")</f>
        <v/>
      </c>
      <c r="AN26" s="155" t="str">
        <f>IF(Octubre!$D26&gt;0,"Si","")</f>
        <v/>
      </c>
      <c r="AO26" s="155" t="str">
        <f>IF(Noviembre!$D26&gt;0,"Si","")</f>
        <v/>
      </c>
      <c r="AP26" s="156" t="str">
        <f>IF(Diciembre!$D26&gt;0,"Si","")</f>
        <v/>
      </c>
      <c r="AQ26">
        <f t="shared" si="2"/>
        <v>1</v>
      </c>
      <c r="AS26" s="154">
        <f>IF(Enero!$E26&gt;0,Enero!$E26,IF(Enero!$G26&gt;0,0,""))</f>
        <v>1.5</v>
      </c>
      <c r="AT26" s="155" t="str">
        <f>IF(Febrero!$E26&gt;0,Febrero!$E26,IF(Febrero!$G26&gt;0,0,""))</f>
        <v/>
      </c>
      <c r="AU26" s="155" t="str">
        <f>IF(Marzo!$E26&gt;0,Marzo!$E26,IF(Marzo!$G26&gt;0,0,""))</f>
        <v/>
      </c>
      <c r="AV26" s="155" t="str">
        <f>IF(Abril!$E26&gt;0,Abril!$E26,IF(Abril!$G26&gt;0,0,""))</f>
        <v/>
      </c>
      <c r="AW26" s="155" t="str">
        <f>IF(Mayo!$E26&gt;0,Mayo!$E26,IF(Mayo!$G26&gt;0,0,""))</f>
        <v/>
      </c>
      <c r="AX26" s="155" t="str">
        <f>IF(Junio!$E26&gt;0,Junio!$E26,IF(Junio!$G26&gt;0,0,""))</f>
        <v/>
      </c>
      <c r="AY26" s="155" t="str">
        <f>IF(Julio!$E26&gt;0,Julio!$E26,IF(Julio!$G26&gt;0,0,""))</f>
        <v/>
      </c>
      <c r="AZ26" s="155" t="str">
        <f>IF(Agosto!$E26&gt;0,Agosto!$E26,IF(Agosto!$G26&gt;0,0,""))</f>
        <v/>
      </c>
      <c r="BA26" s="155" t="str">
        <f>IF(Septiembre!$E26&gt;0,Septiembre!$E26,IF(Septiembre!$G26&gt;0,0,""))</f>
        <v/>
      </c>
      <c r="BB26" s="155" t="str">
        <f>IF(Octubre!$E26&gt;0,Octubre!$E26,IF(Octubre!$G26&gt;0,0,""))</f>
        <v/>
      </c>
      <c r="BC26" s="155" t="str">
        <f>IF(Noviembre!$E26&gt;0,Noviembre!$E26,IF(Noviembre!$G26&gt;0,0,""))</f>
        <v/>
      </c>
      <c r="BD26" s="156" t="str">
        <f>IF(Diciembre!$E26&gt;0,Diciembre!$E26,IF(Diciembre!$G26&gt;0,0,""))</f>
        <v/>
      </c>
    </row>
    <row r="27" spans="1:56" ht="14.45" customHeight="1" x14ac:dyDescent="0.25">
      <c r="A27" s="24">
        <v>20</v>
      </c>
      <c r="B27" s="165" t="s">
        <v>110</v>
      </c>
      <c r="C27" s="21">
        <v>250</v>
      </c>
      <c r="D27" s="113">
        <f>IF(COUNT(Enero!P27,Febrero!P27,Marzo!P27,Abril!P27,Mayo!P27,Junio!P27,Julio!P27,Agosto!P27,Septiembre!P27,Octubre!P27,Noviembre!P27,Diciembre!P27)=0,"",COUNT(Enero!P27,Febrero!P27,Marzo!P27,Abril!P27,Mayo!P27,Junio!P27,Julio!P27,Agosto!P27,Septiembre!P27,Octubre!P27,Noviembre!P27,Diciembre!P27))</f>
        <v>1</v>
      </c>
      <c r="E27" s="113" t="str">
        <f>IF(COUNT(Enero!E27,Febrero!E27,Marzo!E27,Abril!E27,Mayo!E27,Junio!E27,Julio!E27,Agosto!E27,Septiembre!E27,Octubre!E27,Noviembre!E27,Diciembre!E27)=0,"",COUNT(Enero!E27,Febrero!E27,Marzo!E27,Abril!E27,Mayo!E27,Junio!E27,Julio!E27,Agosto!E27,Septiembre!E27,Octubre!E27,Noviembre!E27,Diciembre!E27))</f>
        <v/>
      </c>
      <c r="F27" s="114">
        <f t="shared" si="5"/>
        <v>0</v>
      </c>
      <c r="G27" s="114" t="str">
        <f t="shared" si="6"/>
        <v/>
      </c>
      <c r="H27" s="113" t="str">
        <f>IF(COUNTA(Enero!H27,Febrero!H27,Marzo!H27,Abril!H27,Mayo!H27,Junio!H27,Julio!H27,Agosto!H27,Septiembre!H27,Octubre!H27,Noviembre!H27,Diciembre!H27)=0,"",COUNTA(Enero!H27,Febrero!H27,Marzo!H27,Abril!H27,Mayo!H27,Junio!H27,Julio!H27,Agosto!H27,Septiembre!H27,Octubre!H27,Noviembre!H27,Diciembre!H27))</f>
        <v/>
      </c>
      <c r="I27" s="113" t="str">
        <f>IF(COUNTA(Enero!I27,Febrero!I27,Marzo!I27,Abril!I27,Mayo!I27,Junio!I27,Julio!I27,Agosto!I27,Septiembre!I27,Octubre!I27,Noviembre!I27,Diciembre!I27)=0,"",COUNTA(Enero!I27,Febrero!I27,Marzo!I27,Abril!I27,Mayo!I27,Junio!I27,Julio!I27,Agosto!I27,Septiembre!I27,Octubre!I27,Noviembre!I27,Diciembre!I27))</f>
        <v/>
      </c>
      <c r="J27" s="113">
        <f>IF(COUNTA(Enero!J27,Febrero!J27,Marzo!J27,Abril!J27,Mayo!J27,Junio!J27,Julio!J27,Agosto!J27,Septiembre!J27,Octubre!J27,Noviembre!J27,Diciembre!J27)=0,"",COUNTA(Enero!J27,Febrero!J27,Marzo!J27,Abril!J27,Mayo!J27,Junio!J27,Julio!J27,Agosto!J27,Septiembre!J27,Octubre!J27,Noviembre!J27,Diciembre!J27))</f>
        <v>1</v>
      </c>
      <c r="K27" s="113" t="str">
        <f>IF(COUNTA(Enero!K27,Febrero!K27,Marzo!K27,Abril!K27,Mayo!K27,Junio!K27,Julio!K27,Agosto!K27,Septiembre!K27,Octubre!K27,Noviembre!K27,Diciembre!K27)=0,"",COUNTA(Enero!K27,Febrero!K27,Marzo!K27,Abril!K27,Mayo!K27,Junio!K27,Julio!K27,Agosto!K27,Septiembre!K27,Octubre!K27,Noviembre!K27,Diciembre!K27))</f>
        <v/>
      </c>
      <c r="L27" s="113" t="str">
        <f>IF(COUNTA(Enero!L27,Febrero!L27,Marzo!L27,Abril!L27,Mayo!L27,Junio!L27,Julio!L27,Agosto!L27,Septiembre!L27,Octubre!L27,Noviembre!L27,Diciembre!L27)=0,"",COUNTA(Enero!L27,Febrero!L27,Marzo!L27,Abril!L27,Mayo!L27,Junio!L27,Julio!L27,Agosto!L27,Septiembre!L27,Octubre!L27,Noviembre!L27,Diciembre!L27))</f>
        <v/>
      </c>
      <c r="M27" s="113" t="str">
        <f>IF(COUNTA(Enero!M27,Febrero!M27,Marzo!M27,Abril!M27,Mayo!M27,Junio!M27,Julio!M27,Agosto!M27,Septiembre!M27,Octubre!M27,Noviembre!M27,Diciembre!M27)=0,"",COUNTA(Enero!M27,Febrero!M27,Marzo!M27,Abril!M27,Mayo!M27,Junio!M27,Julio!M27,Agosto!M27,Septiembre!M27,Octubre!M27,Noviembre!M27,Diciembre!M27))</f>
        <v/>
      </c>
      <c r="N27" s="113" t="str">
        <f>IF(COUNTA(Enero!N27,Febrero!N27,Marzo!N27,Abril!N27,Mayo!N27,Junio!N27,Julio!N27,Agosto!N27,Septiembre!N27,Octubre!N27,Noviembre!N27,Diciembre!N27)=0,"",COUNTA(Enero!N27,Febrero!N27,Marzo!N27,Abril!N27,Mayo!N27,Junio!N27,Julio!N27,Agosto!N27,Septiembre!N27,Octubre!N27,Noviembre!N27,Diciembre!N27))</f>
        <v/>
      </c>
      <c r="O27" s="52"/>
      <c r="Q27" s="154" t="str">
        <f>IF(Enero!$E27&gt;0,"Si","")</f>
        <v/>
      </c>
      <c r="R27" s="151" t="str">
        <f>IF(Febrero!E27&gt;0,"Si","")</f>
        <v/>
      </c>
      <c r="S27" s="151" t="str">
        <f>IF(Marzo!E27&gt;0,"Si","")</f>
        <v/>
      </c>
      <c r="T27" s="151" t="str">
        <f>IF(Abril!E27&gt;0,"Si","")</f>
        <v/>
      </c>
      <c r="U27" s="151" t="str">
        <f>IF(Mayo!E27&gt;0,"Si","")</f>
        <v/>
      </c>
      <c r="V27" s="151" t="str">
        <f>IF(Junio!E27&gt;0,"Si","")</f>
        <v/>
      </c>
      <c r="W27" s="151" t="str">
        <f>IF(Julio!E27&gt;0,"Si","")</f>
        <v/>
      </c>
      <c r="X27" s="151" t="str">
        <f>IF(Agosto!E27&gt;0,"Si","")</f>
        <v/>
      </c>
      <c r="Y27" s="151" t="str">
        <f>IF(Septiembre!E27&gt;0,"Si","")</f>
        <v/>
      </c>
      <c r="Z27" s="151" t="str">
        <f>IF(Octubre!E27&gt;0,"Si","")</f>
        <v/>
      </c>
      <c r="AA27" s="151" t="str">
        <f>IF(Noviembre!E27&gt;0,"Si","")</f>
        <v/>
      </c>
      <c r="AB27" s="152" t="str">
        <f>IF(Diciembre!E27&gt;0,"Si","")</f>
        <v/>
      </c>
      <c r="AC27" s="153">
        <f t="shared" si="1"/>
        <v>1</v>
      </c>
      <c r="AE27" s="154" t="str">
        <f>IF(Enero!$D27&gt;0,"Si","")</f>
        <v>Si</v>
      </c>
      <c r="AF27" s="155" t="str">
        <f>IF(Febrero!$D27&gt;0,"Si","")</f>
        <v/>
      </c>
      <c r="AG27" s="155" t="str">
        <f>IF(Marzo!$D27&gt;0,"Si","")</f>
        <v/>
      </c>
      <c r="AH27" s="155" t="str">
        <f>IF(Abril!$D27&gt;0,"Si","")</f>
        <v/>
      </c>
      <c r="AI27" s="155" t="str">
        <f>IF(Mayo!$D27&gt;0,"Si","")</f>
        <v/>
      </c>
      <c r="AJ27" s="155" t="str">
        <f>IF(Junio!$D27&gt;0,"Si","")</f>
        <v/>
      </c>
      <c r="AK27" s="155" t="str">
        <f>IF(Julio!$D27&gt;0,"Si","")</f>
        <v/>
      </c>
      <c r="AL27" s="155" t="str">
        <f>IF(Agosto!$D27&gt;0,"Si","")</f>
        <v/>
      </c>
      <c r="AM27" s="155" t="str">
        <f>IF(Septiembre!$D27&gt;0,"Si","")</f>
        <v/>
      </c>
      <c r="AN27" s="155" t="str">
        <f>IF(Octubre!$D27&gt;0,"Si","")</f>
        <v/>
      </c>
      <c r="AO27" s="155" t="str">
        <f>IF(Noviembre!$D27&gt;0,"Si","")</f>
        <v/>
      </c>
      <c r="AP27" s="156" t="str">
        <f>IF(Diciembre!$D27&gt;0,"Si","")</f>
        <v/>
      </c>
      <c r="AQ27">
        <f t="shared" si="2"/>
        <v>1</v>
      </c>
      <c r="AS27" s="154" t="str">
        <f>IF(Enero!$E27&gt;0,Enero!$E27,IF(Enero!$G27&gt;0,0,""))</f>
        <v/>
      </c>
      <c r="AT27" s="155" t="str">
        <f>IF(Febrero!$E27&gt;0,Febrero!$E27,IF(Febrero!$G27&gt;0,0,""))</f>
        <v/>
      </c>
      <c r="AU27" s="155" t="str">
        <f>IF(Marzo!$E27&gt;0,Marzo!$E27,IF(Marzo!$G27&gt;0,0,""))</f>
        <v/>
      </c>
      <c r="AV27" s="155" t="str">
        <f>IF(Abril!$E27&gt;0,Abril!$E27,IF(Abril!$G27&gt;0,0,""))</f>
        <v/>
      </c>
      <c r="AW27" s="155" t="str">
        <f>IF(Mayo!$E27&gt;0,Mayo!$E27,IF(Mayo!$G27&gt;0,0,""))</f>
        <v/>
      </c>
      <c r="AX27" s="155" t="str">
        <f>IF(Junio!$E27&gt;0,Junio!$E27,IF(Junio!$G27&gt;0,0,""))</f>
        <v/>
      </c>
      <c r="AY27" s="155" t="str">
        <f>IF(Julio!$E27&gt;0,Julio!$E27,IF(Julio!$G27&gt;0,0,""))</f>
        <v/>
      </c>
      <c r="AZ27" s="155" t="str">
        <f>IF(Agosto!$E27&gt;0,Agosto!$E27,IF(Agosto!$G27&gt;0,0,""))</f>
        <v/>
      </c>
      <c r="BA27" s="155" t="str">
        <f>IF(Septiembre!$E27&gt;0,Septiembre!$E27,IF(Septiembre!$G27&gt;0,0,""))</f>
        <v/>
      </c>
      <c r="BB27" s="155" t="str">
        <f>IF(Octubre!$E27&gt;0,Octubre!$E27,IF(Octubre!$G27&gt;0,0,""))</f>
        <v/>
      </c>
      <c r="BC27" s="155" t="str">
        <f>IF(Noviembre!$E27&gt;0,Noviembre!$E27,IF(Noviembre!$G27&gt;0,0,""))</f>
        <v/>
      </c>
      <c r="BD27" s="156" t="str">
        <f>IF(Diciembre!$E27&gt;0,Diciembre!$E27,IF(Diciembre!$G27&gt;0,0,""))</f>
        <v/>
      </c>
    </row>
    <row r="28" spans="1:56" ht="14.45" customHeight="1" x14ac:dyDescent="0.25">
      <c r="A28" s="25">
        <v>21</v>
      </c>
      <c r="B28" s="165" t="s">
        <v>111</v>
      </c>
      <c r="C28" s="21">
        <v>300</v>
      </c>
      <c r="D28" s="113">
        <f>IF(COUNT(Enero!P28,Febrero!P28,Marzo!P28,Abril!P28,Mayo!P28,Junio!P28,Julio!P28,Agosto!P28,Septiembre!P28,Octubre!P28,Noviembre!P28,Diciembre!P28)=0,"",COUNT(Enero!P28,Febrero!P28,Marzo!P28,Abril!P28,Mayo!P28,Junio!P28,Julio!P28,Agosto!P28,Septiembre!P28,Octubre!P28,Noviembre!P28,Diciembre!P28))</f>
        <v>1</v>
      </c>
      <c r="E28" s="113" t="str">
        <f>IF(COUNT(Enero!E28,Febrero!E28,Marzo!E28,Abril!E28,Mayo!E28,Junio!E28,Julio!E28,Agosto!E28,Septiembre!E28,Octubre!E28,Noviembre!E28,Diciembre!E28)=0,"",COUNT(Enero!E28,Febrero!E28,Marzo!E28,Abril!E28,Mayo!E28,Junio!E28,Julio!E28,Agosto!E28,Septiembre!E28,Octubre!E28,Noviembre!E28,Diciembre!E28))</f>
        <v/>
      </c>
      <c r="F28" s="114">
        <f t="shared" si="5"/>
        <v>0</v>
      </c>
      <c r="G28" s="114" t="str">
        <f t="shared" si="6"/>
        <v/>
      </c>
      <c r="H28" s="113" t="str">
        <f>IF(COUNTA(Enero!H28,Febrero!H28,Marzo!H28,Abril!H28,Mayo!H28,Junio!H28,Julio!H28,Agosto!H28,Septiembre!H28,Octubre!H28,Noviembre!H28,Diciembre!H28)=0,"",COUNTA(Enero!H28,Febrero!H28,Marzo!H28,Abril!H28,Mayo!H28,Junio!H28,Julio!H28,Agosto!H28,Septiembre!H28,Octubre!H28,Noviembre!H28,Diciembre!H28))</f>
        <v/>
      </c>
      <c r="I28" s="113" t="str">
        <f>IF(COUNTA(Enero!I28,Febrero!I28,Marzo!I28,Abril!I28,Mayo!I28,Junio!I28,Julio!I28,Agosto!I28,Septiembre!I28,Octubre!I28,Noviembre!I28,Diciembre!I28)=0,"",COUNTA(Enero!I28,Febrero!I28,Marzo!I28,Abril!I28,Mayo!I28,Junio!I28,Julio!I28,Agosto!I28,Septiembre!I28,Octubre!I28,Noviembre!I28,Diciembre!I28))</f>
        <v/>
      </c>
      <c r="J28" s="113" t="str">
        <f>IF(COUNTA(Enero!J28,Febrero!J28,Marzo!J28,Abril!J28,Mayo!J28,Junio!J28,Julio!J28,Agosto!J28,Septiembre!J28,Octubre!J28,Noviembre!J28,Diciembre!J28)=0,"",COUNTA(Enero!J28,Febrero!J28,Marzo!J28,Abril!J28,Mayo!J28,Junio!J28,Julio!J28,Agosto!J28,Septiembre!J28,Octubre!J28,Noviembre!J28,Diciembre!J28))</f>
        <v/>
      </c>
      <c r="K28" s="113" t="str">
        <f>IF(COUNTA(Enero!K28,Febrero!K28,Marzo!K28,Abril!K28,Mayo!K28,Junio!K28,Julio!K28,Agosto!K28,Septiembre!K28,Octubre!K28,Noviembre!K28,Diciembre!K28)=0,"",COUNTA(Enero!K28,Febrero!K28,Marzo!K28,Abril!K28,Mayo!K28,Junio!K28,Julio!K28,Agosto!K28,Septiembre!K28,Octubre!K28,Noviembre!K28,Diciembre!K28))</f>
        <v/>
      </c>
      <c r="L28" s="113" t="str">
        <f>IF(COUNTA(Enero!L28,Febrero!L28,Marzo!L28,Abril!L28,Mayo!L28,Junio!L28,Julio!L28,Agosto!L28,Septiembre!L28,Octubre!L28,Noviembre!L28,Diciembre!L28)=0,"",COUNTA(Enero!L28,Febrero!L28,Marzo!L28,Abril!L28,Mayo!L28,Junio!L28,Julio!L28,Agosto!L28,Septiembre!L28,Octubre!L28,Noviembre!L28,Diciembre!L28))</f>
        <v/>
      </c>
      <c r="M28" s="113" t="str">
        <f>IF(COUNTA(Enero!M28,Febrero!M28,Marzo!M28,Abril!M28,Mayo!M28,Junio!M28,Julio!M28,Agosto!M28,Septiembre!M28,Octubre!M28,Noviembre!M28,Diciembre!M28)=0,"",COUNTA(Enero!M28,Febrero!M28,Marzo!M28,Abril!M28,Mayo!M28,Junio!M28,Julio!M28,Agosto!M28,Septiembre!M28,Octubre!M28,Noviembre!M28,Diciembre!M28))</f>
        <v/>
      </c>
      <c r="N28" s="113">
        <f>IF(COUNTA(Enero!N28,Febrero!N28,Marzo!N28,Abril!N28,Mayo!N28,Junio!N28,Julio!N28,Agosto!N28,Septiembre!N28,Octubre!N28,Noviembre!N28,Diciembre!N28)=0,"",COUNTA(Enero!N28,Febrero!N28,Marzo!N28,Abril!N28,Mayo!N28,Junio!N28,Julio!N28,Agosto!N28,Septiembre!N28,Octubre!N28,Noviembre!N28,Diciembre!N28))</f>
        <v>1</v>
      </c>
      <c r="O28" s="52"/>
      <c r="Q28" s="154" t="str">
        <f>IF(Enero!$E28&gt;0,"Si","")</f>
        <v/>
      </c>
      <c r="R28" s="151" t="str">
        <f>IF(Febrero!E28&gt;0,"Si","")</f>
        <v/>
      </c>
      <c r="S28" s="151" t="str">
        <f>IF(Marzo!E28&gt;0,"Si","")</f>
        <v/>
      </c>
      <c r="T28" s="151" t="str">
        <f>IF(Abril!E28&gt;0,"Si","")</f>
        <v/>
      </c>
      <c r="U28" s="151" t="str">
        <f>IF(Mayo!E28&gt;0,"Si","")</f>
        <v/>
      </c>
      <c r="V28" s="151" t="str">
        <f>IF(Junio!E28&gt;0,"Si","")</f>
        <v/>
      </c>
      <c r="W28" s="151" t="str">
        <f>IF(Julio!E28&gt;0,"Si","")</f>
        <v/>
      </c>
      <c r="X28" s="151" t="str">
        <f>IF(Agosto!E28&gt;0,"Si","")</f>
        <v/>
      </c>
      <c r="Y28" s="151" t="str">
        <f>IF(Septiembre!E28&gt;0,"Si","")</f>
        <v/>
      </c>
      <c r="Z28" s="151" t="str">
        <f>IF(Octubre!E28&gt;0,"Si","")</f>
        <v/>
      </c>
      <c r="AA28" s="151" t="str">
        <f>IF(Noviembre!E28&gt;0,"Si","")</f>
        <v/>
      </c>
      <c r="AB28" s="152" t="str">
        <f>IF(Diciembre!E28&gt;0,"Si","")</f>
        <v/>
      </c>
      <c r="AC28" s="153">
        <f t="shared" si="1"/>
        <v>1</v>
      </c>
      <c r="AE28" s="154" t="str">
        <f>IF(Enero!$D28&gt;0,"Si","")</f>
        <v>Si</v>
      </c>
      <c r="AF28" s="155" t="str">
        <f>IF(Febrero!$D28&gt;0,"Si","")</f>
        <v/>
      </c>
      <c r="AG28" s="155" t="str">
        <f>IF(Marzo!$D28&gt;0,"Si","")</f>
        <v/>
      </c>
      <c r="AH28" s="155" t="str">
        <f>IF(Abril!$D28&gt;0,"Si","")</f>
        <v/>
      </c>
      <c r="AI28" s="155" t="str">
        <f>IF(Mayo!$D28&gt;0,"Si","")</f>
        <v/>
      </c>
      <c r="AJ28" s="155" t="str">
        <f>IF(Junio!$D28&gt;0,"Si","")</f>
        <v/>
      </c>
      <c r="AK28" s="155" t="str">
        <f>IF(Julio!$D28&gt;0,"Si","")</f>
        <v/>
      </c>
      <c r="AL28" s="155" t="str">
        <f>IF(Agosto!$D28&gt;0,"Si","")</f>
        <v/>
      </c>
      <c r="AM28" s="155" t="str">
        <f>IF(Septiembre!$D28&gt;0,"Si","")</f>
        <v/>
      </c>
      <c r="AN28" s="155" t="str">
        <f>IF(Octubre!$D28&gt;0,"Si","")</f>
        <v/>
      </c>
      <c r="AO28" s="155" t="str">
        <f>IF(Noviembre!$D28&gt;0,"Si","")</f>
        <v/>
      </c>
      <c r="AP28" s="156" t="str">
        <f>IF(Diciembre!$D28&gt;0,"Si","")</f>
        <v/>
      </c>
      <c r="AQ28">
        <f t="shared" si="2"/>
        <v>1</v>
      </c>
      <c r="AS28" s="154" t="str">
        <f>IF(Enero!$E28&gt;0,Enero!$E28,IF(Enero!$G28&gt;0,0,""))</f>
        <v/>
      </c>
      <c r="AT28" s="155" t="str">
        <f>IF(Febrero!$E28&gt;0,Febrero!$E28,IF(Febrero!$G28&gt;0,0,""))</f>
        <v/>
      </c>
      <c r="AU28" s="155" t="str">
        <f>IF(Marzo!$E28&gt;0,Marzo!$E28,IF(Marzo!$G28&gt;0,0,""))</f>
        <v/>
      </c>
      <c r="AV28" s="155" t="str">
        <f>IF(Abril!$E28&gt;0,Abril!$E28,IF(Abril!$G28&gt;0,0,""))</f>
        <v/>
      </c>
      <c r="AW28" s="155" t="str">
        <f>IF(Mayo!$E28&gt;0,Mayo!$E28,IF(Mayo!$G28&gt;0,0,""))</f>
        <v/>
      </c>
      <c r="AX28" s="155" t="str">
        <f>IF(Junio!$E28&gt;0,Junio!$E28,IF(Junio!$G28&gt;0,0,""))</f>
        <v/>
      </c>
      <c r="AY28" s="155" t="str">
        <f>IF(Julio!$E28&gt;0,Julio!$E28,IF(Julio!$G28&gt;0,0,""))</f>
        <v/>
      </c>
      <c r="AZ28" s="155" t="str">
        <f>IF(Agosto!$E28&gt;0,Agosto!$E28,IF(Agosto!$G28&gt;0,0,""))</f>
        <v/>
      </c>
      <c r="BA28" s="155" t="str">
        <f>IF(Septiembre!$E28&gt;0,Septiembre!$E28,IF(Septiembre!$G28&gt;0,0,""))</f>
        <v/>
      </c>
      <c r="BB28" s="155" t="str">
        <f>IF(Octubre!$E28&gt;0,Octubre!$E28,IF(Octubre!$G28&gt;0,0,""))</f>
        <v/>
      </c>
      <c r="BC28" s="155" t="str">
        <f>IF(Noviembre!$E28&gt;0,Noviembre!$E28,IF(Noviembre!$G28&gt;0,0,""))</f>
        <v/>
      </c>
      <c r="BD28" s="156" t="str">
        <f>IF(Diciembre!$E28&gt;0,Diciembre!$E28,IF(Diciembre!$G28&gt;0,0,""))</f>
        <v/>
      </c>
    </row>
    <row r="29" spans="1:56" ht="14.45" customHeight="1" x14ac:dyDescent="0.25">
      <c r="A29" s="26">
        <v>22</v>
      </c>
      <c r="B29" s="165" t="s">
        <v>112</v>
      </c>
      <c r="C29" s="21"/>
      <c r="D29" s="113">
        <f>IF(COUNT(Enero!P29,Febrero!P29,Marzo!P29,Abril!P29,Mayo!P29,Junio!P29,Julio!P29,Agosto!P29,Septiembre!P29,Octubre!P29,Noviembre!P29,Diciembre!P29)=0,"",COUNT(Enero!P29,Febrero!P29,Marzo!P29,Abril!P29,Mayo!P29,Junio!P29,Julio!P29,Agosto!P29,Septiembre!P29,Octubre!P29,Noviembre!P29,Diciembre!P29))</f>
        <v>1</v>
      </c>
      <c r="E29" s="113">
        <f>IF(COUNT(Enero!E29,Febrero!E29,Marzo!E29,Abril!E29,Mayo!E29,Junio!E29,Julio!E29,Agosto!E29,Septiembre!E29,Octubre!E29,Noviembre!E29,Diciembre!E29)=0,"",COUNT(Enero!E29,Febrero!E29,Marzo!E29,Abril!E29,Mayo!E29,Junio!E29,Julio!E29,Agosto!E29,Septiembre!E29,Octubre!E29,Noviembre!E29,Diciembre!E29))</f>
        <v>1</v>
      </c>
      <c r="F29" s="114">
        <f t="shared" si="5"/>
        <v>1</v>
      </c>
      <c r="G29" s="114">
        <f t="shared" si="6"/>
        <v>1</v>
      </c>
      <c r="H29" s="113" t="str">
        <f>IF(COUNTA(Enero!H29,Febrero!H29,Marzo!H29,Abril!H29,Mayo!H29,Junio!H29,Julio!H29,Agosto!H29,Septiembre!H29,Octubre!H29,Noviembre!H29,Diciembre!H29)=0,"",COUNTA(Enero!H29,Febrero!H29,Marzo!H29,Abril!H29,Mayo!H29,Junio!H29,Julio!H29,Agosto!H29,Septiembre!H29,Octubre!H29,Noviembre!H29,Diciembre!H29))</f>
        <v/>
      </c>
      <c r="I29" s="113" t="str">
        <f>IF(COUNTA(Enero!I29,Febrero!I29,Marzo!I29,Abril!I29,Mayo!I29,Junio!I29,Julio!I29,Agosto!I29,Septiembre!I29,Octubre!I29,Noviembre!I29,Diciembre!I29)=0,"",COUNTA(Enero!I29,Febrero!I29,Marzo!I29,Abril!I29,Mayo!I29,Junio!I29,Julio!I29,Agosto!I29,Septiembre!I29,Octubre!I29,Noviembre!I29,Diciembre!I29))</f>
        <v/>
      </c>
      <c r="J29" s="113" t="str">
        <f>IF(COUNTA(Enero!J29,Febrero!J29,Marzo!J29,Abril!J29,Mayo!J29,Junio!J29,Julio!J29,Agosto!J29,Septiembre!J29,Octubre!J29,Noviembre!J29,Diciembre!J29)=0,"",COUNTA(Enero!J29,Febrero!J29,Marzo!J29,Abril!J29,Mayo!J29,Junio!J29,Julio!J29,Agosto!J29,Septiembre!J29,Octubre!J29,Noviembre!J29,Diciembre!J29))</f>
        <v/>
      </c>
      <c r="K29" s="113" t="str">
        <f>IF(COUNTA(Enero!K29,Febrero!K29,Marzo!K29,Abril!K29,Mayo!K29,Junio!K29,Julio!K29,Agosto!K29,Septiembre!K29,Octubre!K29,Noviembre!K29,Diciembre!K29)=0,"",COUNTA(Enero!K29,Febrero!K29,Marzo!K29,Abril!K29,Mayo!K29,Junio!K29,Julio!K29,Agosto!K29,Septiembre!K29,Octubre!K29,Noviembre!K29,Diciembre!K29))</f>
        <v/>
      </c>
      <c r="L29" s="113" t="str">
        <f>IF(COUNTA(Enero!L29,Febrero!L29,Marzo!L29,Abril!L29,Mayo!L29,Junio!L29,Julio!L29,Agosto!L29,Septiembre!L29,Octubre!L29,Noviembre!L29,Diciembre!L29)=0,"",COUNTA(Enero!L29,Febrero!L29,Marzo!L29,Abril!L29,Mayo!L29,Junio!L29,Julio!L29,Agosto!L29,Septiembre!L29,Octubre!L29,Noviembre!L29,Diciembre!L29))</f>
        <v/>
      </c>
      <c r="M29" s="113" t="str">
        <f>IF(COUNTA(Enero!M29,Febrero!M29,Marzo!M29,Abril!M29,Mayo!M29,Junio!M29,Julio!M29,Agosto!M29,Septiembre!M29,Octubre!M29,Noviembre!M29,Diciembre!M29)=0,"",COUNTA(Enero!M29,Febrero!M29,Marzo!M29,Abril!M29,Mayo!M29,Junio!M29,Julio!M29,Agosto!M29,Septiembre!M29,Octubre!M29,Noviembre!M29,Diciembre!M29))</f>
        <v/>
      </c>
      <c r="N29" s="113" t="str">
        <f>IF(COUNTA(Enero!N29,Febrero!N29,Marzo!N29,Abril!N29,Mayo!N29,Junio!N29,Julio!N29,Agosto!N29,Septiembre!N29,Octubre!N29,Noviembre!N29,Diciembre!N29)=0,"",COUNTA(Enero!N29,Febrero!N29,Marzo!N29,Abril!N29,Mayo!N29,Junio!N29,Julio!N29,Agosto!N29,Septiembre!N29,Octubre!N29,Noviembre!N29,Diciembre!N29))</f>
        <v/>
      </c>
      <c r="O29" s="52"/>
      <c r="Q29" s="154" t="str">
        <f>IF(Enero!$E29&gt;0,"Si","")</f>
        <v>Si</v>
      </c>
      <c r="R29" s="151" t="str">
        <f>IF(Febrero!E29&gt;0,"Si","")</f>
        <v/>
      </c>
      <c r="S29" s="151" t="str">
        <f>IF(Marzo!E29&gt;0,"Si","")</f>
        <v/>
      </c>
      <c r="T29" s="151" t="str">
        <f>IF(Abril!E29&gt;0,"Si","")</f>
        <v/>
      </c>
      <c r="U29" s="151" t="str">
        <f>IF(Mayo!E29&gt;0,"Si","")</f>
        <v/>
      </c>
      <c r="V29" s="151" t="str">
        <f>IF(Junio!E29&gt;0,"Si","")</f>
        <v/>
      </c>
      <c r="W29" s="151" t="str">
        <f>IF(Julio!E29&gt;0,"Si","")</f>
        <v/>
      </c>
      <c r="X29" s="151" t="str">
        <f>IF(Agosto!E29&gt;0,"Si","")</f>
        <v/>
      </c>
      <c r="Y29" s="151" t="str">
        <f>IF(Septiembre!E29&gt;0,"Si","")</f>
        <v/>
      </c>
      <c r="Z29" s="151" t="str">
        <f>IF(Octubre!E29&gt;0,"Si","")</f>
        <v/>
      </c>
      <c r="AA29" s="151" t="str">
        <f>IF(Noviembre!E29&gt;0,"Si","")</f>
        <v/>
      </c>
      <c r="AB29" s="152" t="str">
        <f>IF(Diciembre!E29&gt;0,"Si","")</f>
        <v/>
      </c>
      <c r="AC29" s="153">
        <f t="shared" si="1"/>
        <v>0</v>
      </c>
      <c r="AE29" s="154" t="str">
        <f>IF(Enero!$D29&gt;0,"Si","")</f>
        <v>Si</v>
      </c>
      <c r="AF29" s="155" t="str">
        <f>IF(Febrero!$D29&gt;0,"Si","")</f>
        <v/>
      </c>
      <c r="AG29" s="155" t="str">
        <f>IF(Marzo!$D29&gt;0,"Si","")</f>
        <v/>
      </c>
      <c r="AH29" s="155" t="str">
        <f>IF(Abril!$D29&gt;0,"Si","")</f>
        <v/>
      </c>
      <c r="AI29" s="155" t="str">
        <f>IF(Mayo!$D29&gt;0,"Si","")</f>
        <v/>
      </c>
      <c r="AJ29" s="155" t="str">
        <f>IF(Junio!$D29&gt;0,"Si","")</f>
        <v/>
      </c>
      <c r="AK29" s="155" t="str">
        <f>IF(Julio!$D29&gt;0,"Si","")</f>
        <v/>
      </c>
      <c r="AL29" s="155" t="str">
        <f>IF(Agosto!$D29&gt;0,"Si","")</f>
        <v/>
      </c>
      <c r="AM29" s="155" t="str">
        <f>IF(Septiembre!$D29&gt;0,"Si","")</f>
        <v/>
      </c>
      <c r="AN29" s="155" t="str">
        <f>IF(Octubre!$D29&gt;0,"Si","")</f>
        <v/>
      </c>
      <c r="AO29" s="155" t="str">
        <f>IF(Noviembre!$D29&gt;0,"Si","")</f>
        <v/>
      </c>
      <c r="AP29" s="156" t="str">
        <f>IF(Diciembre!$D29&gt;0,"Si","")</f>
        <v/>
      </c>
      <c r="AQ29">
        <f t="shared" si="2"/>
        <v>1</v>
      </c>
      <c r="AS29" s="154">
        <f>IF(Enero!$E29&gt;0,Enero!$E29,IF(Enero!$G29&gt;0,0,""))</f>
        <v>2</v>
      </c>
      <c r="AT29" s="155" t="str">
        <f>IF(Febrero!$E29&gt;0,Febrero!$E29,IF(Febrero!$G29&gt;0,0,""))</f>
        <v/>
      </c>
      <c r="AU29" s="155" t="str">
        <f>IF(Marzo!$E29&gt;0,Marzo!$E29,IF(Marzo!$G29&gt;0,0,""))</f>
        <v/>
      </c>
      <c r="AV29" s="155" t="str">
        <f>IF(Abril!$E29&gt;0,Abril!$E29,IF(Abril!$G29&gt;0,0,""))</f>
        <v/>
      </c>
      <c r="AW29" s="155" t="str">
        <f>IF(Mayo!$E29&gt;0,Mayo!$E29,IF(Mayo!$G29&gt;0,0,""))</f>
        <v/>
      </c>
      <c r="AX29" s="155" t="str">
        <f>IF(Junio!$E29&gt;0,Junio!$E29,IF(Junio!$G29&gt;0,0,""))</f>
        <v/>
      </c>
      <c r="AY29" s="155" t="str">
        <f>IF(Julio!$E29&gt;0,Julio!$E29,IF(Julio!$G29&gt;0,0,""))</f>
        <v/>
      </c>
      <c r="AZ29" s="155" t="str">
        <f>IF(Agosto!$E29&gt;0,Agosto!$E29,IF(Agosto!$G29&gt;0,0,""))</f>
        <v/>
      </c>
      <c r="BA29" s="155" t="str">
        <f>IF(Septiembre!$E29&gt;0,Septiembre!$E29,IF(Septiembre!$G29&gt;0,0,""))</f>
        <v/>
      </c>
      <c r="BB29" s="155" t="str">
        <f>IF(Octubre!$E29&gt;0,Octubre!$E29,IF(Octubre!$G29&gt;0,0,""))</f>
        <v/>
      </c>
      <c r="BC29" s="155" t="str">
        <f>IF(Noviembre!$E29&gt;0,Noviembre!$E29,IF(Noviembre!$G29&gt;0,0,""))</f>
        <v/>
      </c>
      <c r="BD29" s="156" t="str">
        <f>IF(Diciembre!$E29&gt;0,Diciembre!$E29,IF(Diciembre!$G29&gt;0,0,""))</f>
        <v/>
      </c>
    </row>
    <row r="30" spans="1:56" ht="14.45" customHeight="1" x14ac:dyDescent="0.25">
      <c r="A30" s="24">
        <v>23</v>
      </c>
      <c r="B30" s="165" t="s">
        <v>113</v>
      </c>
      <c r="C30" s="21">
        <v>380</v>
      </c>
      <c r="D30" s="113">
        <f>IF(COUNT(Enero!P30,Febrero!P30,Marzo!P30,Abril!P30,Mayo!P30,Junio!P30,Julio!P30,Agosto!P30,Septiembre!P30,Octubre!P30,Noviembre!P30,Diciembre!P30)=0,"",COUNT(Enero!P30,Febrero!P30,Marzo!P30,Abril!P30,Mayo!P30,Junio!P30,Julio!P30,Agosto!P30,Septiembre!P30,Octubre!P30,Noviembre!P30,Diciembre!P30))</f>
        <v>1</v>
      </c>
      <c r="E30" s="113" t="str">
        <f>IF(COUNT(Enero!E30,Febrero!E30,Marzo!E30,Abril!E30,Mayo!E30,Junio!E30,Julio!E30,Agosto!E30,Septiembre!E30,Octubre!E30,Noviembre!E30,Diciembre!E30)=0,"",COUNT(Enero!E30,Febrero!E30,Marzo!E30,Abril!E30,Mayo!E30,Junio!E30,Julio!E30,Agosto!E30,Septiembre!E30,Octubre!E30,Noviembre!E30,Diciembre!E30))</f>
        <v/>
      </c>
      <c r="F30" s="114">
        <f t="shared" si="5"/>
        <v>0</v>
      </c>
      <c r="G30" s="114" t="str">
        <f t="shared" si="6"/>
        <v/>
      </c>
      <c r="H30" s="113" t="str">
        <f>IF(COUNTA(Enero!H30,Febrero!H30,Marzo!H30,Abril!H30,Mayo!H30,Junio!H30,Julio!H30,Agosto!H30,Septiembre!H30,Octubre!H30,Noviembre!H30,Diciembre!H30)=0,"",COUNTA(Enero!H30,Febrero!H30,Marzo!H30,Abril!H30,Mayo!H30,Junio!H30,Julio!H30,Agosto!H30,Septiembre!H30,Octubre!H30,Noviembre!H30,Diciembre!H30))</f>
        <v/>
      </c>
      <c r="I30" s="113" t="str">
        <f>IF(COUNTA(Enero!I30,Febrero!I30,Marzo!I30,Abril!I30,Mayo!I30,Junio!I30,Julio!I30,Agosto!I30,Septiembre!I30,Octubre!I30,Noviembre!I30,Diciembre!I30)=0,"",COUNTA(Enero!I30,Febrero!I30,Marzo!I30,Abril!I30,Mayo!I30,Junio!I30,Julio!I30,Agosto!I30,Septiembre!I30,Octubre!I30,Noviembre!I30,Diciembre!I30))</f>
        <v/>
      </c>
      <c r="J30" s="113" t="str">
        <f>IF(COUNTA(Enero!J30,Febrero!J30,Marzo!J30,Abril!J30,Mayo!J30,Junio!J30,Julio!J30,Agosto!J30,Septiembre!J30,Octubre!J30,Noviembre!J30,Diciembre!J30)=0,"",COUNTA(Enero!J30,Febrero!J30,Marzo!J30,Abril!J30,Mayo!J30,Junio!J30,Julio!J30,Agosto!J30,Septiembre!J30,Octubre!J30,Noviembre!J30,Diciembre!J30))</f>
        <v/>
      </c>
      <c r="K30" s="113">
        <f>IF(COUNTA(Enero!K30,Febrero!K30,Marzo!K30,Abril!K30,Mayo!K30,Junio!K30,Julio!K30,Agosto!K30,Septiembre!K30,Octubre!K30,Noviembre!K30,Diciembre!K30)=0,"",COUNTA(Enero!K30,Febrero!K30,Marzo!K30,Abril!K30,Mayo!K30,Junio!K30,Julio!K30,Agosto!K30,Septiembre!K30,Octubre!K30,Noviembre!K30,Diciembre!K30))</f>
        <v>1</v>
      </c>
      <c r="L30" s="113" t="str">
        <f>IF(COUNTA(Enero!L30,Febrero!L30,Marzo!L30,Abril!L30,Mayo!L30,Junio!L30,Julio!L30,Agosto!L30,Septiembre!L30,Octubre!L30,Noviembre!L30,Diciembre!L30)=0,"",COUNTA(Enero!L30,Febrero!L30,Marzo!L30,Abril!L30,Mayo!L30,Junio!L30,Julio!L30,Agosto!L30,Septiembre!L30,Octubre!L30,Noviembre!L30,Diciembre!L30))</f>
        <v/>
      </c>
      <c r="M30" s="113" t="str">
        <f>IF(COUNTA(Enero!M30,Febrero!M30,Marzo!M30,Abril!M30,Mayo!M30,Junio!M30,Julio!M30,Agosto!M30,Septiembre!M30,Octubre!M30,Noviembre!M30,Diciembre!M30)=0,"",COUNTA(Enero!M30,Febrero!M30,Marzo!M30,Abril!M30,Mayo!M30,Junio!M30,Julio!M30,Agosto!M30,Septiembre!M30,Octubre!M30,Noviembre!M30,Diciembre!M30))</f>
        <v/>
      </c>
      <c r="N30" s="113" t="str">
        <f>IF(COUNTA(Enero!N30,Febrero!N30,Marzo!N30,Abril!N30,Mayo!N30,Junio!N30,Julio!N30,Agosto!N30,Septiembre!N30,Octubre!N30,Noviembre!N30,Diciembre!N30)=0,"",COUNTA(Enero!N30,Febrero!N30,Marzo!N30,Abril!N30,Mayo!N30,Junio!N30,Julio!N30,Agosto!N30,Septiembre!N30,Octubre!N30,Noviembre!N30,Diciembre!N30))</f>
        <v/>
      </c>
      <c r="O30" s="52"/>
      <c r="Q30" s="154" t="str">
        <f>IF(Enero!$E30&gt;0,"Si","")</f>
        <v/>
      </c>
      <c r="R30" s="151" t="str">
        <f>IF(Febrero!E30&gt;0,"Si","")</f>
        <v/>
      </c>
      <c r="S30" s="151" t="str">
        <f>IF(Marzo!E30&gt;0,"Si","")</f>
        <v/>
      </c>
      <c r="T30" s="151" t="str">
        <f>IF(Abril!E30&gt;0,"Si","")</f>
        <v/>
      </c>
      <c r="U30" s="151" t="str">
        <f>IF(Mayo!E30&gt;0,"Si","")</f>
        <v/>
      </c>
      <c r="V30" s="151" t="str">
        <f>IF(Junio!E30&gt;0,"Si","")</f>
        <v/>
      </c>
      <c r="W30" s="151" t="str">
        <f>IF(Julio!E30&gt;0,"Si","")</f>
        <v/>
      </c>
      <c r="X30" s="151" t="str">
        <f>IF(Agosto!E30&gt;0,"Si","")</f>
        <v/>
      </c>
      <c r="Y30" s="151" t="str">
        <f>IF(Septiembre!E30&gt;0,"Si","")</f>
        <v/>
      </c>
      <c r="Z30" s="151" t="str">
        <f>IF(Octubre!E30&gt;0,"Si","")</f>
        <v/>
      </c>
      <c r="AA30" s="151" t="str">
        <f>IF(Noviembre!E30&gt;0,"Si","")</f>
        <v/>
      </c>
      <c r="AB30" s="152" t="str">
        <f>IF(Diciembre!E30&gt;0,"Si","")</f>
        <v/>
      </c>
      <c r="AC30" s="153">
        <f t="shared" si="1"/>
        <v>1</v>
      </c>
      <c r="AE30" s="154" t="str">
        <f>IF(Enero!$D30&gt;0,"Si","")</f>
        <v>Si</v>
      </c>
      <c r="AF30" s="155" t="str">
        <f>IF(Febrero!$D30&gt;0,"Si","")</f>
        <v/>
      </c>
      <c r="AG30" s="155" t="str">
        <f>IF(Marzo!$D30&gt;0,"Si","")</f>
        <v/>
      </c>
      <c r="AH30" s="155" t="str">
        <f>IF(Abril!$D30&gt;0,"Si","")</f>
        <v/>
      </c>
      <c r="AI30" s="155" t="str">
        <f>IF(Mayo!$D30&gt;0,"Si","")</f>
        <v/>
      </c>
      <c r="AJ30" s="155" t="str">
        <f>IF(Junio!$D30&gt;0,"Si","")</f>
        <v/>
      </c>
      <c r="AK30" s="155" t="str">
        <f>IF(Julio!$D30&gt;0,"Si","")</f>
        <v/>
      </c>
      <c r="AL30" s="155" t="str">
        <f>IF(Agosto!$D30&gt;0,"Si","")</f>
        <v/>
      </c>
      <c r="AM30" s="155" t="str">
        <f>IF(Septiembre!$D30&gt;0,"Si","")</f>
        <v/>
      </c>
      <c r="AN30" s="155" t="str">
        <f>IF(Octubre!$D30&gt;0,"Si","")</f>
        <v/>
      </c>
      <c r="AO30" s="155" t="str">
        <f>IF(Noviembre!$D30&gt;0,"Si","")</f>
        <v/>
      </c>
      <c r="AP30" s="156" t="str">
        <f>IF(Diciembre!$D30&gt;0,"Si","")</f>
        <v/>
      </c>
      <c r="AQ30">
        <f t="shared" si="2"/>
        <v>1</v>
      </c>
      <c r="AS30" s="154" t="str">
        <f>IF(Enero!$E30&gt;0,Enero!$E30,IF(Enero!$G30&gt;0,0,""))</f>
        <v/>
      </c>
      <c r="AT30" s="155" t="str">
        <f>IF(Febrero!$E30&gt;0,Febrero!$E30,IF(Febrero!$G30&gt;0,0,""))</f>
        <v/>
      </c>
      <c r="AU30" s="155" t="str">
        <f>IF(Marzo!$E30&gt;0,Marzo!$E30,IF(Marzo!$G30&gt;0,0,""))</f>
        <v/>
      </c>
      <c r="AV30" s="155" t="str">
        <f>IF(Abril!$E30&gt;0,Abril!$E30,IF(Abril!$G30&gt;0,0,""))</f>
        <v/>
      </c>
      <c r="AW30" s="155" t="str">
        <f>IF(Mayo!$E30&gt;0,Mayo!$E30,IF(Mayo!$G30&gt;0,0,""))</f>
        <v/>
      </c>
      <c r="AX30" s="155" t="str">
        <f>IF(Junio!$E30&gt;0,Junio!$E30,IF(Junio!$G30&gt;0,0,""))</f>
        <v/>
      </c>
      <c r="AY30" s="155" t="str">
        <f>IF(Julio!$E30&gt;0,Julio!$E30,IF(Julio!$G30&gt;0,0,""))</f>
        <v/>
      </c>
      <c r="AZ30" s="155" t="str">
        <f>IF(Agosto!$E30&gt;0,Agosto!$E30,IF(Agosto!$G30&gt;0,0,""))</f>
        <v/>
      </c>
      <c r="BA30" s="155" t="str">
        <f>IF(Septiembre!$E30&gt;0,Septiembre!$E30,IF(Septiembre!$G30&gt;0,0,""))</f>
        <v/>
      </c>
      <c r="BB30" s="155" t="str">
        <f>IF(Octubre!$E30&gt;0,Octubre!$E30,IF(Octubre!$G30&gt;0,0,""))</f>
        <v/>
      </c>
      <c r="BC30" s="155" t="str">
        <f>IF(Noviembre!$E30&gt;0,Noviembre!$E30,IF(Noviembre!$G30&gt;0,0,""))</f>
        <v/>
      </c>
      <c r="BD30" s="156" t="str">
        <f>IF(Diciembre!$E30&gt;0,Diciembre!$E30,IF(Diciembre!$G30&gt;0,0,""))</f>
        <v/>
      </c>
    </row>
    <row r="31" spans="1:56" ht="14.45" customHeight="1" x14ac:dyDescent="0.25">
      <c r="A31" s="26">
        <v>24</v>
      </c>
      <c r="B31" s="165" t="s">
        <v>114</v>
      </c>
      <c r="C31" s="21">
        <v>402</v>
      </c>
      <c r="D31" s="113">
        <f>IF(COUNT(Enero!P31,Febrero!P31,Marzo!P31,Abril!P31,Mayo!P31,Junio!P31,Julio!P31,Agosto!P31,Septiembre!P31,Octubre!P31,Noviembre!P31,Diciembre!P31)=0,"",COUNT(Enero!P31,Febrero!P31,Marzo!P31,Abril!P31,Mayo!P31,Junio!P31,Julio!P31,Agosto!P31,Septiembre!P31,Octubre!P31,Noviembre!P31,Diciembre!P31))</f>
        <v>1</v>
      </c>
      <c r="E31" s="113" t="str">
        <f>IF(COUNT(Enero!E31,Febrero!E31,Marzo!E31,Abril!E31,Mayo!E31,Junio!E31,Julio!E31,Agosto!E31,Septiembre!E31,Octubre!E31,Noviembre!E31,Diciembre!E31)=0,"",COUNT(Enero!E31,Febrero!E31,Marzo!E31,Abril!E31,Mayo!E31,Junio!E31,Julio!E31,Agosto!E31,Septiembre!E31,Octubre!E31,Noviembre!E31,Diciembre!E31))</f>
        <v/>
      </c>
      <c r="F31" s="114">
        <f t="shared" si="5"/>
        <v>0</v>
      </c>
      <c r="G31" s="114" t="str">
        <f t="shared" si="6"/>
        <v/>
      </c>
      <c r="H31" s="113" t="str">
        <f>IF(COUNTA(Enero!H31,Febrero!H31,Marzo!H31,Abril!H31,Mayo!H31,Junio!H31,Julio!H31,Agosto!H31,Septiembre!H31,Octubre!H31,Noviembre!H31,Diciembre!H31)=0,"",COUNTA(Enero!H31,Febrero!H31,Marzo!H31,Abril!H31,Mayo!H31,Junio!H31,Julio!H31,Agosto!H31,Septiembre!H31,Octubre!H31,Noviembre!H31,Diciembre!H31))</f>
        <v/>
      </c>
      <c r="I31" s="113" t="str">
        <f>IF(COUNTA(Enero!I31,Febrero!I31,Marzo!I31,Abril!I31,Mayo!I31,Junio!I31,Julio!I31,Agosto!I31,Septiembre!I31,Octubre!I31,Noviembre!I31,Diciembre!I31)=0,"",COUNTA(Enero!I31,Febrero!I31,Marzo!I31,Abril!I31,Mayo!I31,Junio!I31,Julio!I31,Agosto!I31,Septiembre!I31,Octubre!I31,Noviembre!I31,Diciembre!I31))</f>
        <v/>
      </c>
      <c r="J31" s="113">
        <f>IF(COUNTA(Enero!J31,Febrero!J31,Marzo!J31,Abril!J31,Mayo!J31,Junio!J31,Julio!J31,Agosto!J31,Septiembre!J31,Octubre!J31,Noviembre!J31,Diciembre!J31)=0,"",COUNTA(Enero!J31,Febrero!J31,Marzo!J31,Abril!J31,Mayo!J31,Junio!J31,Julio!J31,Agosto!J31,Septiembre!J31,Octubre!J31,Noviembre!J31,Diciembre!J31))</f>
        <v>1</v>
      </c>
      <c r="K31" s="113" t="str">
        <f>IF(COUNTA(Enero!K31,Febrero!K31,Marzo!K31,Abril!K31,Mayo!K31,Junio!K31,Julio!K31,Agosto!K31,Septiembre!K31,Octubre!K31,Noviembre!K31,Diciembre!K31)=0,"",COUNTA(Enero!K31,Febrero!K31,Marzo!K31,Abril!K31,Mayo!K31,Junio!K31,Julio!K31,Agosto!K31,Septiembre!K31,Octubre!K31,Noviembre!K31,Diciembre!K31))</f>
        <v/>
      </c>
      <c r="L31" s="113" t="str">
        <f>IF(COUNTA(Enero!L31,Febrero!L31,Marzo!L31,Abril!L31,Mayo!L31,Junio!L31,Julio!L31,Agosto!L31,Septiembre!L31,Octubre!L31,Noviembre!L31,Diciembre!L31)=0,"",COUNTA(Enero!L31,Febrero!L31,Marzo!L31,Abril!L31,Mayo!L31,Junio!L31,Julio!L31,Agosto!L31,Septiembre!L31,Octubre!L31,Noviembre!L31,Diciembre!L31))</f>
        <v/>
      </c>
      <c r="M31" s="113" t="str">
        <f>IF(COUNTA(Enero!M31,Febrero!M31,Marzo!M31,Abril!M31,Mayo!M31,Junio!M31,Julio!M31,Agosto!M31,Septiembre!M31,Octubre!M31,Noviembre!M31,Diciembre!M31)=0,"",COUNTA(Enero!M31,Febrero!M31,Marzo!M31,Abril!M31,Mayo!M31,Junio!M31,Julio!M31,Agosto!M31,Septiembre!M31,Octubre!M31,Noviembre!M31,Diciembre!M31))</f>
        <v/>
      </c>
      <c r="N31" s="113" t="str">
        <f>IF(COUNTA(Enero!N31,Febrero!N31,Marzo!N31,Abril!N31,Mayo!N31,Junio!N31,Julio!N31,Agosto!N31,Septiembre!N31,Octubre!N31,Noviembre!N31,Diciembre!N31)=0,"",COUNTA(Enero!N31,Febrero!N31,Marzo!N31,Abril!N31,Mayo!N31,Junio!N31,Julio!N31,Agosto!N31,Septiembre!N31,Octubre!N31,Noviembre!N31,Diciembre!N31))</f>
        <v/>
      </c>
      <c r="O31" s="52"/>
      <c r="Q31" s="154" t="str">
        <f>IF(Enero!$E31&gt;0,"Si","")</f>
        <v/>
      </c>
      <c r="R31" s="151" t="str">
        <f>IF(Febrero!E31&gt;0,"Si","")</f>
        <v/>
      </c>
      <c r="S31" s="151" t="str">
        <f>IF(Marzo!E31&gt;0,"Si","")</f>
        <v/>
      </c>
      <c r="T31" s="151" t="str">
        <f>IF(Abril!E31&gt;0,"Si","")</f>
        <v/>
      </c>
      <c r="U31" s="151" t="str">
        <f>IF(Mayo!E31&gt;0,"Si","")</f>
        <v/>
      </c>
      <c r="V31" s="151" t="str">
        <f>IF(Junio!E31&gt;0,"Si","")</f>
        <v/>
      </c>
      <c r="W31" s="151" t="str">
        <f>IF(Julio!E31&gt;0,"Si","")</f>
        <v/>
      </c>
      <c r="X31" s="151" t="str">
        <f>IF(Agosto!E31&gt;0,"Si","")</f>
        <v/>
      </c>
      <c r="Y31" s="151" t="str">
        <f>IF(Septiembre!E31&gt;0,"Si","")</f>
        <v/>
      </c>
      <c r="Z31" s="151" t="str">
        <f>IF(Octubre!E31&gt;0,"Si","")</f>
        <v/>
      </c>
      <c r="AA31" s="151" t="str">
        <f>IF(Noviembre!E31&gt;0,"Si","")</f>
        <v/>
      </c>
      <c r="AB31" s="152" t="str">
        <f>IF(Diciembre!E31&gt;0,"Si","")</f>
        <v/>
      </c>
      <c r="AC31" s="153">
        <f t="shared" si="1"/>
        <v>1</v>
      </c>
      <c r="AE31" s="154" t="str">
        <f>IF(Enero!$D31&gt;0,"Si","")</f>
        <v>Si</v>
      </c>
      <c r="AF31" s="155" t="str">
        <f>IF(Febrero!$D31&gt;0,"Si","")</f>
        <v/>
      </c>
      <c r="AG31" s="155" t="str">
        <f>IF(Marzo!$D31&gt;0,"Si","")</f>
        <v/>
      </c>
      <c r="AH31" s="155" t="str">
        <f>IF(Abril!$D31&gt;0,"Si","")</f>
        <v/>
      </c>
      <c r="AI31" s="155" t="str">
        <f>IF(Mayo!$D31&gt;0,"Si","")</f>
        <v/>
      </c>
      <c r="AJ31" s="155" t="str">
        <f>IF(Junio!$D31&gt;0,"Si","")</f>
        <v/>
      </c>
      <c r="AK31" s="155" t="str">
        <f>IF(Julio!$D31&gt;0,"Si","")</f>
        <v/>
      </c>
      <c r="AL31" s="155" t="str">
        <f>IF(Agosto!$D31&gt;0,"Si","")</f>
        <v/>
      </c>
      <c r="AM31" s="155" t="str">
        <f>IF(Septiembre!$D31&gt;0,"Si","")</f>
        <v/>
      </c>
      <c r="AN31" s="155" t="str">
        <f>IF(Octubre!$D31&gt;0,"Si","")</f>
        <v/>
      </c>
      <c r="AO31" s="155" t="str">
        <f>IF(Noviembre!$D31&gt;0,"Si","")</f>
        <v/>
      </c>
      <c r="AP31" s="156" t="str">
        <f>IF(Diciembre!$D31&gt;0,"Si","")</f>
        <v/>
      </c>
      <c r="AQ31">
        <f t="shared" si="2"/>
        <v>1</v>
      </c>
      <c r="AS31" s="154" t="str">
        <f>IF(Enero!$E31&gt;0,Enero!$E31,IF(Enero!$G31&gt;0,0,""))</f>
        <v/>
      </c>
      <c r="AT31" s="155" t="str">
        <f>IF(Febrero!$E31&gt;0,Febrero!$E31,IF(Febrero!$G31&gt;0,0,""))</f>
        <v/>
      </c>
      <c r="AU31" s="155" t="str">
        <f>IF(Marzo!$E31&gt;0,Marzo!$E31,IF(Marzo!$G31&gt;0,0,""))</f>
        <v/>
      </c>
      <c r="AV31" s="155" t="str">
        <f>IF(Abril!$E31&gt;0,Abril!$E31,IF(Abril!$G31&gt;0,0,""))</f>
        <v/>
      </c>
      <c r="AW31" s="155" t="str">
        <f>IF(Mayo!$E31&gt;0,Mayo!$E31,IF(Mayo!$G31&gt;0,0,""))</f>
        <v/>
      </c>
      <c r="AX31" s="155" t="str">
        <f>IF(Junio!$E31&gt;0,Junio!$E31,IF(Junio!$G31&gt;0,0,""))</f>
        <v/>
      </c>
      <c r="AY31" s="155" t="str">
        <f>IF(Julio!$E31&gt;0,Julio!$E31,IF(Julio!$G31&gt;0,0,""))</f>
        <v/>
      </c>
      <c r="AZ31" s="155" t="str">
        <f>IF(Agosto!$E31&gt;0,Agosto!$E31,IF(Agosto!$G31&gt;0,0,""))</f>
        <v/>
      </c>
      <c r="BA31" s="155" t="str">
        <f>IF(Septiembre!$E31&gt;0,Septiembre!$E31,IF(Septiembre!$G31&gt;0,0,""))</f>
        <v/>
      </c>
      <c r="BB31" s="155" t="str">
        <f>IF(Octubre!$E31&gt;0,Octubre!$E31,IF(Octubre!$G31&gt;0,0,""))</f>
        <v/>
      </c>
      <c r="BC31" s="155" t="str">
        <f>IF(Noviembre!$E31&gt;0,Noviembre!$E31,IF(Noviembre!$G31&gt;0,0,""))</f>
        <v/>
      </c>
      <c r="BD31" s="156" t="str">
        <f>IF(Diciembre!$E31&gt;0,Diciembre!$E31,IF(Diciembre!$G31&gt;0,0,""))</f>
        <v/>
      </c>
    </row>
    <row r="32" spans="1:56" ht="14.45" customHeight="1" x14ac:dyDescent="0.25">
      <c r="A32" s="22">
        <v>25</v>
      </c>
      <c r="B32" s="165" t="s">
        <v>115</v>
      </c>
      <c r="C32" s="21">
        <v>320</v>
      </c>
      <c r="D32" s="113">
        <f>IF(COUNT(Enero!P32,Febrero!P32,Marzo!P32,Abril!P32,Mayo!P32,Junio!P32,Julio!P32,Agosto!P32,Septiembre!P32,Octubre!P32,Noviembre!P32,Diciembre!P32)=0,"",COUNT(Enero!P32,Febrero!P32,Marzo!P32,Abril!P32,Mayo!P32,Junio!P32,Julio!P32,Agosto!P32,Septiembre!P32,Octubre!P32,Noviembre!P32,Diciembre!P32))</f>
        <v>1</v>
      </c>
      <c r="E32" s="113">
        <f>IF(COUNT(Enero!E32,Febrero!E32,Marzo!E32,Abril!E32,Mayo!E32,Junio!E32,Julio!E32,Agosto!E32,Septiembre!E32,Octubre!E32,Noviembre!E32,Diciembre!E32)=0,"",COUNT(Enero!E32,Febrero!E32,Marzo!E32,Abril!E32,Mayo!E32,Junio!E32,Julio!E32,Agosto!E32,Septiembre!E32,Octubre!E32,Noviembre!E32,Diciembre!E32))</f>
        <v>1</v>
      </c>
      <c r="F32" s="114">
        <f t="shared" si="5"/>
        <v>1</v>
      </c>
      <c r="G32" s="114">
        <f t="shared" si="6"/>
        <v>1</v>
      </c>
      <c r="H32" s="113" t="str">
        <f>IF(COUNTA(Enero!H32,Febrero!H32,Marzo!H32,Abril!H32,Mayo!H32,Junio!H32,Julio!H32,Agosto!H32,Septiembre!H32,Octubre!H32,Noviembre!H32,Diciembre!H32)=0,"",COUNTA(Enero!H32,Febrero!H32,Marzo!H32,Abril!H32,Mayo!H32,Junio!H32,Julio!H32,Agosto!H32,Septiembre!H32,Octubre!H32,Noviembre!H32,Diciembre!H32))</f>
        <v/>
      </c>
      <c r="I32" s="113" t="str">
        <f>IF(COUNTA(Enero!I32,Febrero!I32,Marzo!I32,Abril!I32,Mayo!I32,Junio!I32,Julio!I32,Agosto!I32,Septiembre!I32,Octubre!I32,Noviembre!I32,Diciembre!I32)=0,"",COUNTA(Enero!I32,Febrero!I32,Marzo!I32,Abril!I32,Mayo!I32,Junio!I32,Julio!I32,Agosto!I32,Septiembre!I32,Octubre!I32,Noviembre!I32,Diciembre!I32))</f>
        <v/>
      </c>
      <c r="J32" s="113" t="str">
        <f>IF(COUNTA(Enero!J32,Febrero!J32,Marzo!J32,Abril!J32,Mayo!J32,Junio!J32,Julio!J32,Agosto!J32,Septiembre!J32,Octubre!J32,Noviembre!J32,Diciembre!J32)=0,"",COUNTA(Enero!J32,Febrero!J32,Marzo!J32,Abril!J32,Mayo!J32,Junio!J32,Julio!J32,Agosto!J32,Septiembre!J32,Octubre!J32,Noviembre!J32,Diciembre!J32))</f>
        <v/>
      </c>
      <c r="K32" s="113" t="str">
        <f>IF(COUNTA(Enero!K32,Febrero!K32,Marzo!K32,Abril!K32,Mayo!K32,Junio!K32,Julio!K32,Agosto!K32,Septiembre!K32,Octubre!K32,Noviembre!K32,Diciembre!K32)=0,"",COUNTA(Enero!K32,Febrero!K32,Marzo!K32,Abril!K32,Mayo!K32,Junio!K32,Julio!K32,Agosto!K32,Septiembre!K32,Octubre!K32,Noviembre!K32,Diciembre!K32))</f>
        <v/>
      </c>
      <c r="L32" s="113" t="str">
        <f>IF(COUNTA(Enero!L32,Febrero!L32,Marzo!L32,Abril!L32,Mayo!L32,Junio!L32,Julio!L32,Agosto!L32,Septiembre!L32,Octubre!L32,Noviembre!L32,Diciembre!L32)=0,"",COUNTA(Enero!L32,Febrero!L32,Marzo!L32,Abril!L32,Mayo!L32,Junio!L32,Julio!L32,Agosto!L32,Septiembre!L32,Octubre!L32,Noviembre!L32,Diciembre!L32))</f>
        <v/>
      </c>
      <c r="M32" s="113" t="str">
        <f>IF(COUNTA(Enero!M32,Febrero!M32,Marzo!M32,Abril!M32,Mayo!M32,Junio!M32,Julio!M32,Agosto!M32,Septiembre!M32,Octubre!M32,Noviembre!M32,Diciembre!M32)=0,"",COUNTA(Enero!M32,Febrero!M32,Marzo!M32,Abril!M32,Mayo!M32,Junio!M32,Julio!M32,Agosto!M32,Septiembre!M32,Octubre!M32,Noviembre!M32,Diciembre!M32))</f>
        <v/>
      </c>
      <c r="N32" s="113" t="str">
        <f>IF(COUNTA(Enero!N32,Febrero!N32,Marzo!N32,Abril!N32,Mayo!N32,Junio!N32,Julio!N32,Agosto!N32,Septiembre!N32,Octubre!N32,Noviembre!N32,Diciembre!N32)=0,"",COUNTA(Enero!N32,Febrero!N32,Marzo!N32,Abril!N32,Mayo!N32,Junio!N32,Julio!N32,Agosto!N32,Septiembre!N32,Octubre!N32,Noviembre!N32,Diciembre!N32))</f>
        <v/>
      </c>
      <c r="O32" s="52"/>
      <c r="Q32" s="154" t="str">
        <f>IF(Enero!$E32&gt;0,"Si","")</f>
        <v>Si</v>
      </c>
      <c r="R32" s="151" t="str">
        <f>IF(Febrero!E32&gt;0,"Si","")</f>
        <v/>
      </c>
      <c r="S32" s="151" t="str">
        <f>IF(Marzo!E32&gt;0,"Si","")</f>
        <v/>
      </c>
      <c r="T32" s="151" t="str">
        <f>IF(Abril!E32&gt;0,"Si","")</f>
        <v/>
      </c>
      <c r="U32" s="151" t="str">
        <f>IF(Mayo!E32&gt;0,"Si","")</f>
        <v/>
      </c>
      <c r="V32" s="151" t="str">
        <f>IF(Junio!E32&gt;0,"Si","")</f>
        <v/>
      </c>
      <c r="W32" s="151" t="str">
        <f>IF(Julio!E32&gt;0,"Si","")</f>
        <v/>
      </c>
      <c r="X32" s="151" t="str">
        <f>IF(Agosto!E32&gt;0,"Si","")</f>
        <v/>
      </c>
      <c r="Y32" s="151" t="str">
        <f>IF(Septiembre!E32&gt;0,"Si","")</f>
        <v/>
      </c>
      <c r="Z32" s="151" t="str">
        <f>IF(Octubre!E32&gt;0,"Si","")</f>
        <v/>
      </c>
      <c r="AA32" s="151" t="str">
        <f>IF(Noviembre!E32&gt;0,"Si","")</f>
        <v/>
      </c>
      <c r="AB32" s="152" t="str">
        <f>IF(Diciembre!E32&gt;0,"Si","")</f>
        <v/>
      </c>
      <c r="AC32" s="153">
        <f t="shared" si="1"/>
        <v>0</v>
      </c>
      <c r="AE32" s="154" t="str">
        <f>IF(Enero!$D32&gt;0,"Si","")</f>
        <v>Si</v>
      </c>
      <c r="AF32" s="155" t="str">
        <f>IF(Febrero!$D32&gt;0,"Si","")</f>
        <v/>
      </c>
      <c r="AG32" s="155" t="str">
        <f>IF(Marzo!$D32&gt;0,"Si","")</f>
        <v/>
      </c>
      <c r="AH32" s="155" t="str">
        <f>IF(Abril!$D32&gt;0,"Si","")</f>
        <v/>
      </c>
      <c r="AI32" s="155" t="str">
        <f>IF(Mayo!$D32&gt;0,"Si","")</f>
        <v/>
      </c>
      <c r="AJ32" s="155" t="str">
        <f>IF(Junio!$D32&gt;0,"Si","")</f>
        <v/>
      </c>
      <c r="AK32" s="155" t="str">
        <f>IF(Julio!$D32&gt;0,"Si","")</f>
        <v/>
      </c>
      <c r="AL32" s="155" t="str">
        <f>IF(Agosto!$D32&gt;0,"Si","")</f>
        <v/>
      </c>
      <c r="AM32" s="155" t="str">
        <f>IF(Septiembre!$D32&gt;0,"Si","")</f>
        <v/>
      </c>
      <c r="AN32" s="155" t="str">
        <f>IF(Octubre!$D32&gt;0,"Si","")</f>
        <v/>
      </c>
      <c r="AO32" s="155" t="str">
        <f>IF(Noviembre!$D32&gt;0,"Si","")</f>
        <v/>
      </c>
      <c r="AP32" s="156" t="str">
        <f>IF(Diciembre!$D32&gt;0,"Si","")</f>
        <v/>
      </c>
      <c r="AQ32">
        <f t="shared" si="2"/>
        <v>1</v>
      </c>
      <c r="AS32" s="154">
        <f>IF(Enero!$E32&gt;0,Enero!$E32,IF(Enero!$G32&gt;0,0,""))</f>
        <v>1.5</v>
      </c>
      <c r="AT32" s="155" t="str">
        <f>IF(Febrero!$E32&gt;0,Febrero!$E32,IF(Febrero!$G32&gt;0,0,""))</f>
        <v/>
      </c>
      <c r="AU32" s="155" t="str">
        <f>IF(Marzo!$E32&gt;0,Marzo!$E32,IF(Marzo!$G32&gt;0,0,""))</f>
        <v/>
      </c>
      <c r="AV32" s="155" t="str">
        <f>IF(Abril!$E32&gt;0,Abril!$E32,IF(Abril!$G32&gt;0,0,""))</f>
        <v/>
      </c>
      <c r="AW32" s="155" t="str">
        <f>IF(Mayo!$E32&gt;0,Mayo!$E32,IF(Mayo!$G32&gt;0,0,""))</f>
        <v/>
      </c>
      <c r="AX32" s="155" t="str">
        <f>IF(Junio!$E32&gt;0,Junio!$E32,IF(Junio!$G32&gt;0,0,""))</f>
        <v/>
      </c>
      <c r="AY32" s="155" t="str">
        <f>IF(Julio!$E32&gt;0,Julio!$E32,IF(Julio!$G32&gt;0,0,""))</f>
        <v/>
      </c>
      <c r="AZ32" s="155" t="str">
        <f>IF(Agosto!$E32&gt;0,Agosto!$E32,IF(Agosto!$G32&gt;0,0,""))</f>
        <v/>
      </c>
      <c r="BA32" s="155" t="str">
        <f>IF(Septiembre!$E32&gt;0,Septiembre!$E32,IF(Septiembre!$G32&gt;0,0,""))</f>
        <v/>
      </c>
      <c r="BB32" s="155" t="str">
        <f>IF(Octubre!$E32&gt;0,Octubre!$E32,IF(Octubre!$G32&gt;0,0,""))</f>
        <v/>
      </c>
      <c r="BC32" s="155" t="str">
        <f>IF(Noviembre!$E32&gt;0,Noviembre!$E32,IF(Noviembre!$G32&gt;0,0,""))</f>
        <v/>
      </c>
      <c r="BD32" s="156" t="str">
        <f>IF(Diciembre!$E32&gt;0,Diciembre!$E32,IF(Diciembre!$G32&gt;0,0,""))</f>
        <v/>
      </c>
    </row>
    <row r="33" spans="1:56" ht="14.45" customHeight="1" x14ac:dyDescent="0.25">
      <c r="A33" s="24">
        <v>26</v>
      </c>
      <c r="B33" s="165" t="s">
        <v>116</v>
      </c>
      <c r="C33" s="21">
        <v>150</v>
      </c>
      <c r="D33" s="113">
        <f>IF(COUNT(Enero!P33,Febrero!P33,Marzo!P33,Abril!P33,Mayo!P33,Junio!P33,Julio!P33,Agosto!P33,Septiembre!P33,Octubre!P33,Noviembre!P33,Diciembre!P33)=0,"",COUNT(Enero!P33,Febrero!P33,Marzo!P33,Abril!P33,Mayo!P33,Junio!P33,Julio!P33,Agosto!P33,Septiembre!P33,Octubre!P33,Noviembre!P33,Diciembre!P33))</f>
        <v>1</v>
      </c>
      <c r="E33" s="113" t="str">
        <f>IF(COUNT(Enero!E33,Febrero!E33,Marzo!E33,Abril!E33,Mayo!E33,Junio!E33,Julio!E33,Agosto!E33,Septiembre!E33,Octubre!E33,Noviembre!E33,Diciembre!E33)=0,"",COUNT(Enero!E33,Febrero!E33,Marzo!E33,Abril!E33,Mayo!E33,Junio!E33,Julio!E33,Agosto!E33,Septiembre!E33,Octubre!E33,Noviembre!E33,Diciembre!E33))</f>
        <v/>
      </c>
      <c r="F33" s="114">
        <f t="shared" si="5"/>
        <v>0</v>
      </c>
      <c r="G33" s="114" t="str">
        <f t="shared" si="6"/>
        <v/>
      </c>
      <c r="H33" s="113">
        <f>IF(COUNTA(Enero!H33,Febrero!H33,Marzo!H33,Abril!H33,Mayo!H33,Junio!H33,Julio!H33,Agosto!H33,Septiembre!H33,Octubre!H33,Noviembre!H33,Diciembre!H33)=0,"",COUNTA(Enero!H33,Febrero!H33,Marzo!H33,Abril!H33,Mayo!H33,Junio!H33,Julio!H33,Agosto!H33,Septiembre!H33,Octubre!H33,Noviembre!H33,Diciembre!H33))</f>
        <v>1</v>
      </c>
      <c r="I33" s="113" t="str">
        <f>IF(COUNTA(Enero!I33,Febrero!I33,Marzo!I33,Abril!I33,Mayo!I33,Junio!I33,Julio!I33,Agosto!I33,Septiembre!I33,Octubre!I33,Noviembre!I33,Diciembre!I33)=0,"",COUNTA(Enero!I33,Febrero!I33,Marzo!I33,Abril!I33,Mayo!I33,Junio!I33,Julio!I33,Agosto!I33,Septiembre!I33,Octubre!I33,Noviembre!I33,Diciembre!I33))</f>
        <v/>
      </c>
      <c r="J33" s="113" t="str">
        <f>IF(COUNTA(Enero!J33,Febrero!J33,Marzo!J33,Abril!J33,Mayo!J33,Junio!J33,Julio!J33,Agosto!J33,Septiembre!J33,Octubre!J33,Noviembre!J33,Diciembre!J33)=0,"",COUNTA(Enero!J33,Febrero!J33,Marzo!J33,Abril!J33,Mayo!J33,Junio!J33,Julio!J33,Agosto!J33,Septiembre!J33,Octubre!J33,Noviembre!J33,Diciembre!J33))</f>
        <v/>
      </c>
      <c r="K33" s="113" t="str">
        <f>IF(COUNTA(Enero!K33,Febrero!K33,Marzo!K33,Abril!K33,Mayo!K33,Junio!K33,Julio!K33,Agosto!K33,Septiembre!K33,Octubre!K33,Noviembre!K33,Diciembre!K33)=0,"",COUNTA(Enero!K33,Febrero!K33,Marzo!K33,Abril!K33,Mayo!K33,Junio!K33,Julio!K33,Agosto!K33,Septiembre!K33,Octubre!K33,Noviembre!K33,Diciembre!K33))</f>
        <v/>
      </c>
      <c r="L33" s="113" t="str">
        <f>IF(COUNTA(Enero!L33,Febrero!L33,Marzo!L33,Abril!L33,Mayo!L33,Junio!L33,Julio!L33,Agosto!L33,Septiembre!L33,Octubre!L33,Noviembre!L33,Diciembre!L33)=0,"",COUNTA(Enero!L33,Febrero!L33,Marzo!L33,Abril!L33,Mayo!L33,Junio!L33,Julio!L33,Agosto!L33,Septiembre!L33,Octubre!L33,Noviembre!L33,Diciembre!L33))</f>
        <v/>
      </c>
      <c r="M33" s="113" t="str">
        <f>IF(COUNTA(Enero!M33,Febrero!M33,Marzo!M33,Abril!M33,Mayo!M33,Junio!M33,Julio!M33,Agosto!M33,Septiembre!M33,Octubre!M33,Noviembre!M33,Diciembre!M33)=0,"",COUNTA(Enero!M33,Febrero!M33,Marzo!M33,Abril!M33,Mayo!M33,Junio!M33,Julio!M33,Agosto!M33,Septiembre!M33,Octubre!M33,Noviembre!M33,Diciembre!M33))</f>
        <v/>
      </c>
      <c r="N33" s="113" t="str">
        <f>IF(COUNTA(Enero!N33,Febrero!N33,Marzo!N33,Abril!N33,Mayo!N33,Junio!N33,Julio!N33,Agosto!N33,Septiembre!N33,Octubre!N33,Noviembre!N33,Diciembre!N33)=0,"",COUNTA(Enero!N33,Febrero!N33,Marzo!N33,Abril!N33,Mayo!N33,Junio!N33,Julio!N33,Agosto!N33,Septiembre!N33,Octubre!N33,Noviembre!N33,Diciembre!N33))</f>
        <v/>
      </c>
      <c r="O33" s="52"/>
      <c r="Q33" s="154" t="str">
        <f>IF(Enero!$E33&gt;0,"Si","")</f>
        <v/>
      </c>
      <c r="R33" s="151" t="str">
        <f>IF(Febrero!E33&gt;0,"Si","")</f>
        <v/>
      </c>
      <c r="S33" s="151" t="str">
        <f>IF(Marzo!E33&gt;0,"Si","")</f>
        <v/>
      </c>
      <c r="T33" s="151" t="str">
        <f>IF(Abril!E33&gt;0,"Si","")</f>
        <v/>
      </c>
      <c r="U33" s="151" t="str">
        <f>IF(Mayo!E33&gt;0,"Si","")</f>
        <v/>
      </c>
      <c r="V33" s="151" t="str">
        <f>IF(Junio!E33&gt;0,"Si","")</f>
        <v/>
      </c>
      <c r="W33" s="151" t="str">
        <f>IF(Julio!E33&gt;0,"Si","")</f>
        <v/>
      </c>
      <c r="X33" s="151" t="str">
        <f>IF(Agosto!E33&gt;0,"Si","")</f>
        <v/>
      </c>
      <c r="Y33" s="151" t="str">
        <f>IF(Septiembre!E33&gt;0,"Si","")</f>
        <v/>
      </c>
      <c r="Z33" s="151" t="str">
        <f>IF(Octubre!E33&gt;0,"Si","")</f>
        <v/>
      </c>
      <c r="AA33" s="151" t="str">
        <f>IF(Noviembre!E33&gt;0,"Si","")</f>
        <v/>
      </c>
      <c r="AB33" s="152" t="str">
        <f>IF(Diciembre!E33&gt;0,"Si","")</f>
        <v/>
      </c>
      <c r="AC33" s="153">
        <f t="shared" si="1"/>
        <v>1</v>
      </c>
      <c r="AE33" s="154" t="str">
        <f>IF(Enero!$D33&gt;0,"Si","")</f>
        <v>Si</v>
      </c>
      <c r="AF33" s="155" t="str">
        <f>IF(Febrero!$D33&gt;0,"Si","")</f>
        <v/>
      </c>
      <c r="AG33" s="155" t="str">
        <f>IF(Marzo!$D33&gt;0,"Si","")</f>
        <v/>
      </c>
      <c r="AH33" s="155" t="str">
        <f>IF(Abril!$D33&gt;0,"Si","")</f>
        <v/>
      </c>
      <c r="AI33" s="155" t="str">
        <f>IF(Mayo!$D33&gt;0,"Si","")</f>
        <v/>
      </c>
      <c r="AJ33" s="155" t="str">
        <f>IF(Junio!$D33&gt;0,"Si","")</f>
        <v/>
      </c>
      <c r="AK33" s="155" t="str">
        <f>IF(Julio!$D33&gt;0,"Si","")</f>
        <v/>
      </c>
      <c r="AL33" s="155" t="str">
        <f>IF(Agosto!$D33&gt;0,"Si","")</f>
        <v/>
      </c>
      <c r="AM33" s="155" t="str">
        <f>IF(Septiembre!$D33&gt;0,"Si","")</f>
        <v/>
      </c>
      <c r="AN33" s="155" t="str">
        <f>IF(Octubre!$D33&gt;0,"Si","")</f>
        <v/>
      </c>
      <c r="AO33" s="155" t="str">
        <f>IF(Noviembre!$D33&gt;0,"Si","")</f>
        <v/>
      </c>
      <c r="AP33" s="156" t="str">
        <f>IF(Diciembre!$D33&gt;0,"Si","")</f>
        <v/>
      </c>
      <c r="AQ33">
        <f t="shared" si="2"/>
        <v>1</v>
      </c>
      <c r="AS33" s="154" t="str">
        <f>IF(Enero!$E33&gt;0,Enero!$E33,IF(Enero!$G33&gt;0,0,""))</f>
        <v/>
      </c>
      <c r="AT33" s="155" t="str">
        <f>IF(Febrero!$E33&gt;0,Febrero!$E33,IF(Febrero!$G33&gt;0,0,""))</f>
        <v/>
      </c>
      <c r="AU33" s="155" t="str">
        <f>IF(Marzo!$E33&gt;0,Marzo!$E33,IF(Marzo!$G33&gt;0,0,""))</f>
        <v/>
      </c>
      <c r="AV33" s="155" t="str">
        <f>IF(Abril!$E33&gt;0,Abril!$E33,IF(Abril!$G33&gt;0,0,""))</f>
        <v/>
      </c>
      <c r="AW33" s="155" t="str">
        <f>IF(Mayo!$E33&gt;0,Mayo!$E33,IF(Mayo!$G33&gt;0,0,""))</f>
        <v/>
      </c>
      <c r="AX33" s="155" t="str">
        <f>IF(Junio!$E33&gt;0,Junio!$E33,IF(Junio!$G33&gt;0,0,""))</f>
        <v/>
      </c>
      <c r="AY33" s="155" t="str">
        <f>IF(Julio!$E33&gt;0,Julio!$E33,IF(Julio!$G33&gt;0,0,""))</f>
        <v/>
      </c>
      <c r="AZ33" s="155" t="str">
        <f>IF(Agosto!$E33&gt;0,Agosto!$E33,IF(Agosto!$G33&gt;0,0,""))</f>
        <v/>
      </c>
      <c r="BA33" s="155" t="str">
        <f>IF(Septiembre!$E33&gt;0,Septiembre!$E33,IF(Septiembre!$G33&gt;0,0,""))</f>
        <v/>
      </c>
      <c r="BB33" s="155" t="str">
        <f>IF(Octubre!$E33&gt;0,Octubre!$E33,IF(Octubre!$G33&gt;0,0,""))</f>
        <v/>
      </c>
      <c r="BC33" s="155" t="str">
        <f>IF(Noviembre!$E33&gt;0,Noviembre!$E33,IF(Noviembre!$G33&gt;0,0,""))</f>
        <v/>
      </c>
      <c r="BD33" s="156" t="str">
        <f>IF(Diciembre!$E33&gt;0,Diciembre!$E33,IF(Diciembre!$G33&gt;0,0,""))</f>
        <v/>
      </c>
    </row>
    <row r="34" spans="1:56" ht="14.45" customHeight="1" x14ac:dyDescent="0.25">
      <c r="A34" s="25">
        <v>27</v>
      </c>
      <c r="B34" s="165" t="s">
        <v>117</v>
      </c>
      <c r="C34" s="21">
        <v>120</v>
      </c>
      <c r="D34" s="113">
        <f>IF(COUNT(Enero!P34,Febrero!P34,Marzo!P34,Abril!P34,Mayo!P34,Junio!P34,Julio!P34,Agosto!P34,Septiembre!P34,Octubre!P34,Noviembre!P34,Diciembre!P34)=0,"",COUNT(Enero!P34,Febrero!P34,Marzo!P34,Abril!P34,Mayo!P34,Junio!P34,Julio!P34,Agosto!P34,Septiembre!P34,Octubre!P34,Noviembre!P34,Diciembre!P34))</f>
        <v>1</v>
      </c>
      <c r="E34" s="113" t="str">
        <f>IF(COUNT(Enero!E34,Febrero!E34,Marzo!E34,Abril!E34,Mayo!E34,Junio!E34,Julio!E34,Agosto!E34,Septiembre!E34,Octubre!E34,Noviembre!E34,Diciembre!E34)=0,"",COUNT(Enero!E34,Febrero!E34,Marzo!E34,Abril!E34,Mayo!E34,Junio!E34,Julio!E34,Agosto!E34,Septiembre!E34,Octubre!E34,Noviembre!E34,Diciembre!E34))</f>
        <v/>
      </c>
      <c r="F34" s="114">
        <f t="shared" si="5"/>
        <v>0</v>
      </c>
      <c r="G34" s="114" t="str">
        <f t="shared" si="6"/>
        <v/>
      </c>
      <c r="H34" s="113">
        <f>IF(COUNTA(Enero!H34,Febrero!H34,Marzo!H34,Abril!H34,Mayo!H34,Junio!H34,Julio!H34,Agosto!H34,Septiembre!H34,Octubre!H34,Noviembre!H34,Diciembre!H34)=0,"",COUNTA(Enero!H34,Febrero!H34,Marzo!H34,Abril!H34,Mayo!H34,Junio!H34,Julio!H34,Agosto!H34,Septiembre!H34,Octubre!H34,Noviembre!H34,Diciembre!H34))</f>
        <v>1</v>
      </c>
      <c r="I34" s="113" t="str">
        <f>IF(COUNTA(Enero!I34,Febrero!I34,Marzo!I34,Abril!I34,Mayo!I34,Junio!I34,Julio!I34,Agosto!I34,Septiembre!I34,Octubre!I34,Noviembre!I34,Diciembre!I34)=0,"",COUNTA(Enero!I34,Febrero!I34,Marzo!I34,Abril!I34,Mayo!I34,Junio!I34,Julio!I34,Agosto!I34,Septiembre!I34,Octubre!I34,Noviembre!I34,Diciembre!I34))</f>
        <v/>
      </c>
      <c r="J34" s="113" t="str">
        <f>IF(COUNTA(Enero!J34,Febrero!J34,Marzo!J34,Abril!J34,Mayo!J34,Junio!J34,Julio!J34,Agosto!J34,Septiembre!J34,Octubre!J34,Noviembre!J34,Diciembre!J34)=0,"",COUNTA(Enero!J34,Febrero!J34,Marzo!J34,Abril!J34,Mayo!J34,Junio!J34,Julio!J34,Agosto!J34,Septiembre!J34,Octubre!J34,Noviembre!J34,Diciembre!J34))</f>
        <v/>
      </c>
      <c r="K34" s="113" t="str">
        <f>IF(COUNTA(Enero!K34,Febrero!K34,Marzo!K34,Abril!K34,Mayo!K34,Junio!K34,Julio!K34,Agosto!K34,Septiembre!K34,Octubre!K34,Noviembre!K34,Diciembre!K34)=0,"",COUNTA(Enero!K34,Febrero!K34,Marzo!K34,Abril!K34,Mayo!K34,Junio!K34,Julio!K34,Agosto!K34,Septiembre!K34,Octubre!K34,Noviembre!K34,Diciembre!K34))</f>
        <v/>
      </c>
      <c r="L34" s="113" t="str">
        <f>IF(COUNTA(Enero!L34,Febrero!L34,Marzo!L34,Abril!L34,Mayo!L34,Junio!L34,Julio!L34,Agosto!L34,Septiembre!L34,Octubre!L34,Noviembre!L34,Diciembre!L34)=0,"",COUNTA(Enero!L34,Febrero!L34,Marzo!L34,Abril!L34,Mayo!L34,Junio!L34,Julio!L34,Agosto!L34,Septiembre!L34,Octubre!L34,Noviembre!L34,Diciembre!L34))</f>
        <v/>
      </c>
      <c r="M34" s="113" t="str">
        <f>IF(COUNTA(Enero!M34,Febrero!M34,Marzo!M34,Abril!M34,Mayo!M34,Junio!M34,Julio!M34,Agosto!M34,Septiembre!M34,Octubre!M34,Noviembre!M34,Diciembre!M34)=0,"",COUNTA(Enero!M34,Febrero!M34,Marzo!M34,Abril!M34,Mayo!M34,Junio!M34,Julio!M34,Agosto!M34,Septiembre!M34,Octubre!M34,Noviembre!M34,Diciembre!M34))</f>
        <v/>
      </c>
      <c r="N34" s="113" t="str">
        <f>IF(COUNTA(Enero!N34,Febrero!N34,Marzo!N34,Abril!N34,Mayo!N34,Junio!N34,Julio!N34,Agosto!N34,Septiembre!N34,Octubre!N34,Noviembre!N34,Diciembre!N34)=0,"",COUNTA(Enero!N34,Febrero!N34,Marzo!N34,Abril!N34,Mayo!N34,Junio!N34,Julio!N34,Agosto!N34,Septiembre!N34,Octubre!N34,Noviembre!N34,Diciembre!N34))</f>
        <v/>
      </c>
      <c r="O34" s="52"/>
      <c r="Q34" s="154" t="str">
        <f>IF(Enero!$E34&gt;0,"Si","")</f>
        <v/>
      </c>
      <c r="R34" s="151" t="str">
        <f>IF(Febrero!E34&gt;0,"Si","")</f>
        <v/>
      </c>
      <c r="S34" s="151" t="str">
        <f>IF(Marzo!E34&gt;0,"Si","")</f>
        <v/>
      </c>
      <c r="T34" s="151" t="str">
        <f>IF(Abril!E34&gt;0,"Si","")</f>
        <v/>
      </c>
      <c r="U34" s="151" t="str">
        <f>IF(Mayo!E34&gt;0,"Si","")</f>
        <v/>
      </c>
      <c r="V34" s="151" t="str">
        <f>IF(Junio!E34&gt;0,"Si","")</f>
        <v/>
      </c>
      <c r="W34" s="151" t="str">
        <f>IF(Julio!E34&gt;0,"Si","")</f>
        <v/>
      </c>
      <c r="X34" s="151" t="str">
        <f>IF(Agosto!E34&gt;0,"Si","")</f>
        <v/>
      </c>
      <c r="Y34" s="151" t="str">
        <f>IF(Septiembre!E34&gt;0,"Si","")</f>
        <v/>
      </c>
      <c r="Z34" s="151" t="str">
        <f>IF(Octubre!E34&gt;0,"Si","")</f>
        <v/>
      </c>
      <c r="AA34" s="151" t="str">
        <f>IF(Noviembre!E34&gt;0,"Si","")</f>
        <v/>
      </c>
      <c r="AB34" s="152" t="str">
        <f>IF(Diciembre!E34&gt;0,"Si","")</f>
        <v/>
      </c>
      <c r="AC34" s="153">
        <f t="shared" si="1"/>
        <v>1</v>
      </c>
      <c r="AE34" s="154" t="str">
        <f>IF(Enero!$D34&gt;0,"Si","")</f>
        <v>Si</v>
      </c>
      <c r="AF34" s="155" t="str">
        <f>IF(Febrero!$D34&gt;0,"Si","")</f>
        <v/>
      </c>
      <c r="AG34" s="155" t="str">
        <f>IF(Marzo!$D34&gt;0,"Si","")</f>
        <v/>
      </c>
      <c r="AH34" s="155" t="str">
        <f>IF(Abril!$D34&gt;0,"Si","")</f>
        <v/>
      </c>
      <c r="AI34" s="155" t="str">
        <f>IF(Mayo!$D34&gt;0,"Si","")</f>
        <v/>
      </c>
      <c r="AJ34" s="155" t="str">
        <f>IF(Junio!$D34&gt;0,"Si","")</f>
        <v/>
      </c>
      <c r="AK34" s="155" t="str">
        <f>IF(Julio!$D34&gt;0,"Si","")</f>
        <v/>
      </c>
      <c r="AL34" s="155" t="str">
        <f>IF(Agosto!$D34&gt;0,"Si","")</f>
        <v/>
      </c>
      <c r="AM34" s="155" t="str">
        <f>IF(Septiembre!$D34&gt;0,"Si","")</f>
        <v/>
      </c>
      <c r="AN34" s="155" t="str">
        <f>IF(Octubre!$D34&gt;0,"Si","")</f>
        <v/>
      </c>
      <c r="AO34" s="155" t="str">
        <f>IF(Noviembre!$D34&gt;0,"Si","")</f>
        <v/>
      </c>
      <c r="AP34" s="156" t="str">
        <f>IF(Diciembre!$D34&gt;0,"Si","")</f>
        <v/>
      </c>
      <c r="AQ34">
        <f t="shared" si="2"/>
        <v>1</v>
      </c>
      <c r="AS34" s="154" t="str">
        <f>IF(Enero!$E34&gt;0,Enero!$E34,IF(Enero!$G34&gt;0,0,""))</f>
        <v/>
      </c>
      <c r="AT34" s="155" t="str">
        <f>IF(Febrero!$E34&gt;0,Febrero!$E34,IF(Febrero!$G34&gt;0,0,""))</f>
        <v/>
      </c>
      <c r="AU34" s="155" t="str">
        <f>IF(Marzo!$E34&gt;0,Marzo!$E34,IF(Marzo!$G34&gt;0,0,""))</f>
        <v/>
      </c>
      <c r="AV34" s="155" t="str">
        <f>IF(Abril!$E34&gt;0,Abril!$E34,IF(Abril!$G34&gt;0,0,""))</f>
        <v/>
      </c>
      <c r="AW34" s="155" t="str">
        <f>IF(Mayo!$E34&gt;0,Mayo!$E34,IF(Mayo!$G34&gt;0,0,""))</f>
        <v/>
      </c>
      <c r="AX34" s="155" t="str">
        <f>IF(Junio!$E34&gt;0,Junio!$E34,IF(Junio!$G34&gt;0,0,""))</f>
        <v/>
      </c>
      <c r="AY34" s="155" t="str">
        <f>IF(Julio!$E34&gt;0,Julio!$E34,IF(Julio!$G34&gt;0,0,""))</f>
        <v/>
      </c>
      <c r="AZ34" s="155" t="str">
        <f>IF(Agosto!$E34&gt;0,Agosto!$E34,IF(Agosto!$G34&gt;0,0,""))</f>
        <v/>
      </c>
      <c r="BA34" s="155" t="str">
        <f>IF(Septiembre!$E34&gt;0,Septiembre!$E34,IF(Septiembre!$G34&gt;0,0,""))</f>
        <v/>
      </c>
      <c r="BB34" s="155" t="str">
        <f>IF(Octubre!$E34&gt;0,Octubre!$E34,IF(Octubre!$G34&gt;0,0,""))</f>
        <v/>
      </c>
      <c r="BC34" s="155" t="str">
        <f>IF(Noviembre!$E34&gt;0,Noviembre!$E34,IF(Noviembre!$G34&gt;0,0,""))</f>
        <v/>
      </c>
      <c r="BD34" s="156" t="str">
        <f>IF(Diciembre!$E34&gt;0,Diciembre!$E34,IF(Diciembre!$G34&gt;0,0,""))</f>
        <v/>
      </c>
    </row>
    <row r="35" spans="1:56" ht="14.45" customHeight="1" x14ac:dyDescent="0.25">
      <c r="A35" s="26">
        <v>28</v>
      </c>
      <c r="B35" s="165" t="s">
        <v>118</v>
      </c>
      <c r="C35" s="21">
        <v>130</v>
      </c>
      <c r="D35" s="113">
        <f>IF(COUNT(Enero!P35,Febrero!P35,Marzo!P35,Abril!P35,Mayo!P35,Junio!P35,Julio!P35,Agosto!P35,Septiembre!P35,Octubre!P35,Noviembre!P35,Diciembre!P35)=0,"",COUNT(Enero!P35,Febrero!P35,Marzo!P35,Abril!P35,Mayo!P35,Junio!P35,Julio!P35,Agosto!P35,Septiembre!P35,Octubre!P35,Noviembre!P35,Diciembre!P35))</f>
        <v>1</v>
      </c>
      <c r="E35" s="113">
        <f>IF(COUNT(Enero!E35,Febrero!E35,Marzo!E35,Abril!E35,Mayo!E35,Junio!E35,Julio!E35,Agosto!E35,Septiembre!E35,Octubre!E35,Noviembre!E35,Diciembre!E35)=0,"",COUNT(Enero!E35,Febrero!E35,Marzo!E35,Abril!E35,Mayo!E35,Junio!E35,Julio!E35,Agosto!E35,Septiembre!E35,Octubre!E35,Noviembre!E35,Diciembre!E35))</f>
        <v>1</v>
      </c>
      <c r="F35" s="114">
        <f t="shared" si="5"/>
        <v>1</v>
      </c>
      <c r="G35" s="114">
        <f t="shared" si="6"/>
        <v>1</v>
      </c>
      <c r="H35" s="113" t="str">
        <f>IF(COUNTA(Enero!H35,Febrero!H35,Marzo!H35,Abril!H35,Mayo!H35,Junio!H35,Julio!H35,Agosto!H35,Septiembre!H35,Octubre!H35,Noviembre!H35,Diciembre!H35)=0,"",COUNTA(Enero!H35,Febrero!H35,Marzo!H35,Abril!H35,Mayo!H35,Junio!H35,Julio!H35,Agosto!H35,Septiembre!H35,Octubre!H35,Noviembre!H35,Diciembre!H35))</f>
        <v/>
      </c>
      <c r="I35" s="113" t="str">
        <f>IF(COUNTA(Enero!I35,Febrero!I35,Marzo!I35,Abril!I35,Mayo!I35,Junio!I35,Julio!I35,Agosto!I35,Septiembre!I35,Octubre!I35,Noviembre!I35,Diciembre!I35)=0,"",COUNTA(Enero!I35,Febrero!I35,Marzo!I35,Abril!I35,Mayo!I35,Junio!I35,Julio!I35,Agosto!I35,Septiembre!I35,Octubre!I35,Noviembre!I35,Diciembre!I35))</f>
        <v/>
      </c>
      <c r="J35" s="113" t="str">
        <f>IF(COUNTA(Enero!J35,Febrero!J35,Marzo!J35,Abril!J35,Mayo!J35,Junio!J35,Julio!J35,Agosto!J35,Septiembre!J35,Octubre!J35,Noviembre!J35,Diciembre!J35)=0,"",COUNTA(Enero!J35,Febrero!J35,Marzo!J35,Abril!J35,Mayo!J35,Junio!J35,Julio!J35,Agosto!J35,Septiembre!J35,Octubre!J35,Noviembre!J35,Diciembre!J35))</f>
        <v/>
      </c>
      <c r="K35" s="113" t="str">
        <f>IF(COUNTA(Enero!K35,Febrero!K35,Marzo!K35,Abril!K35,Mayo!K35,Junio!K35,Julio!K35,Agosto!K35,Septiembre!K35,Octubre!K35,Noviembre!K35,Diciembre!K35)=0,"",COUNTA(Enero!K35,Febrero!K35,Marzo!K35,Abril!K35,Mayo!K35,Junio!K35,Julio!K35,Agosto!K35,Septiembre!K35,Octubre!K35,Noviembre!K35,Diciembre!K35))</f>
        <v/>
      </c>
      <c r="L35" s="113" t="str">
        <f>IF(COUNTA(Enero!L35,Febrero!L35,Marzo!L35,Abril!L35,Mayo!L35,Junio!L35,Julio!L35,Agosto!L35,Septiembre!L35,Octubre!L35,Noviembre!L35,Diciembre!L35)=0,"",COUNTA(Enero!L35,Febrero!L35,Marzo!L35,Abril!L35,Mayo!L35,Junio!L35,Julio!L35,Agosto!L35,Septiembre!L35,Octubre!L35,Noviembre!L35,Diciembre!L35))</f>
        <v/>
      </c>
      <c r="M35" s="113" t="str">
        <f>IF(COUNTA(Enero!M35,Febrero!M35,Marzo!M35,Abril!M35,Mayo!M35,Junio!M35,Julio!M35,Agosto!M35,Septiembre!M35,Octubre!M35,Noviembre!M35,Diciembre!M35)=0,"",COUNTA(Enero!M35,Febrero!M35,Marzo!M35,Abril!M35,Mayo!M35,Junio!M35,Julio!M35,Agosto!M35,Septiembre!M35,Octubre!M35,Noviembre!M35,Diciembre!M35))</f>
        <v/>
      </c>
      <c r="N35" s="113" t="str">
        <f>IF(COUNTA(Enero!N35,Febrero!N35,Marzo!N35,Abril!N35,Mayo!N35,Junio!N35,Julio!N35,Agosto!N35,Septiembre!N35,Octubre!N35,Noviembre!N35,Diciembre!N35)=0,"",COUNTA(Enero!N35,Febrero!N35,Marzo!N35,Abril!N35,Mayo!N35,Junio!N35,Julio!N35,Agosto!N35,Septiembre!N35,Octubre!N35,Noviembre!N35,Diciembre!N35))</f>
        <v/>
      </c>
      <c r="O35" s="52"/>
      <c r="Q35" s="154" t="str">
        <f>IF(Enero!$E35&gt;0,"Si","")</f>
        <v>Si</v>
      </c>
      <c r="R35" s="151" t="str">
        <f>IF(Febrero!E35&gt;0,"Si","")</f>
        <v/>
      </c>
      <c r="S35" s="151" t="str">
        <f>IF(Marzo!E35&gt;0,"Si","")</f>
        <v/>
      </c>
      <c r="T35" s="151" t="str">
        <f>IF(Abril!E35&gt;0,"Si","")</f>
        <v/>
      </c>
      <c r="U35" s="151" t="str">
        <f>IF(Mayo!E35&gt;0,"Si","")</f>
        <v/>
      </c>
      <c r="V35" s="151" t="str">
        <f>IF(Junio!E35&gt;0,"Si","")</f>
        <v/>
      </c>
      <c r="W35" s="151" t="str">
        <f>IF(Julio!E35&gt;0,"Si","")</f>
        <v/>
      </c>
      <c r="X35" s="151" t="str">
        <f>IF(Agosto!E35&gt;0,"Si","")</f>
        <v/>
      </c>
      <c r="Y35" s="151" t="str">
        <f>IF(Septiembre!E35&gt;0,"Si","")</f>
        <v/>
      </c>
      <c r="Z35" s="151" t="str">
        <f>IF(Octubre!E35&gt;0,"Si","")</f>
        <v/>
      </c>
      <c r="AA35" s="151" t="str">
        <f>IF(Noviembre!E35&gt;0,"Si","")</f>
        <v/>
      </c>
      <c r="AB35" s="152" t="str">
        <f>IF(Diciembre!E35&gt;0,"Si","")</f>
        <v/>
      </c>
      <c r="AC35" s="153">
        <f t="shared" si="1"/>
        <v>0</v>
      </c>
      <c r="AE35" s="154" t="str">
        <f>IF(Enero!$D35&gt;0,"Si","")</f>
        <v>Si</v>
      </c>
      <c r="AF35" s="155" t="str">
        <f>IF(Febrero!$D35&gt;0,"Si","")</f>
        <v/>
      </c>
      <c r="AG35" s="155" t="str">
        <f>IF(Marzo!$D35&gt;0,"Si","")</f>
        <v/>
      </c>
      <c r="AH35" s="155" t="str">
        <f>IF(Abril!$D35&gt;0,"Si","")</f>
        <v/>
      </c>
      <c r="AI35" s="155" t="str">
        <f>IF(Mayo!$D35&gt;0,"Si","")</f>
        <v/>
      </c>
      <c r="AJ35" s="155" t="str">
        <f>IF(Junio!$D35&gt;0,"Si","")</f>
        <v/>
      </c>
      <c r="AK35" s="155" t="str">
        <f>IF(Julio!$D35&gt;0,"Si","")</f>
        <v/>
      </c>
      <c r="AL35" s="155" t="str">
        <f>IF(Agosto!$D35&gt;0,"Si","")</f>
        <v/>
      </c>
      <c r="AM35" s="155" t="str">
        <f>IF(Septiembre!$D35&gt;0,"Si","")</f>
        <v/>
      </c>
      <c r="AN35" s="155" t="str">
        <f>IF(Octubre!$D35&gt;0,"Si","")</f>
        <v/>
      </c>
      <c r="AO35" s="155" t="str">
        <f>IF(Noviembre!$D35&gt;0,"Si","")</f>
        <v/>
      </c>
      <c r="AP35" s="156" t="str">
        <f>IF(Diciembre!$D35&gt;0,"Si","")</f>
        <v/>
      </c>
      <c r="AQ35">
        <f t="shared" si="2"/>
        <v>1</v>
      </c>
      <c r="AS35" s="154">
        <f>IF(Enero!$E35&gt;0,Enero!$E35,IF(Enero!$G35&gt;0,0,""))</f>
        <v>1.2</v>
      </c>
      <c r="AT35" s="155" t="str">
        <f>IF(Febrero!$E35&gt;0,Febrero!$E35,IF(Febrero!$G35&gt;0,0,""))</f>
        <v/>
      </c>
      <c r="AU35" s="155" t="str">
        <f>IF(Marzo!$E35&gt;0,Marzo!$E35,IF(Marzo!$G35&gt;0,0,""))</f>
        <v/>
      </c>
      <c r="AV35" s="155" t="str">
        <f>IF(Abril!$E35&gt;0,Abril!$E35,IF(Abril!$G35&gt;0,0,""))</f>
        <v/>
      </c>
      <c r="AW35" s="155" t="str">
        <f>IF(Mayo!$E35&gt;0,Mayo!$E35,IF(Mayo!$G35&gt;0,0,""))</f>
        <v/>
      </c>
      <c r="AX35" s="155" t="str">
        <f>IF(Junio!$E35&gt;0,Junio!$E35,IF(Junio!$G35&gt;0,0,""))</f>
        <v/>
      </c>
      <c r="AY35" s="155" t="str">
        <f>IF(Julio!$E35&gt;0,Julio!$E35,IF(Julio!$G35&gt;0,0,""))</f>
        <v/>
      </c>
      <c r="AZ35" s="155" t="str">
        <f>IF(Agosto!$E35&gt;0,Agosto!$E35,IF(Agosto!$G35&gt;0,0,""))</f>
        <v/>
      </c>
      <c r="BA35" s="155" t="str">
        <f>IF(Septiembre!$E35&gt;0,Septiembre!$E35,IF(Septiembre!$G35&gt;0,0,""))</f>
        <v/>
      </c>
      <c r="BB35" s="155" t="str">
        <f>IF(Octubre!$E35&gt;0,Octubre!$E35,IF(Octubre!$G35&gt;0,0,""))</f>
        <v/>
      </c>
      <c r="BC35" s="155" t="str">
        <f>IF(Noviembre!$E35&gt;0,Noviembre!$E35,IF(Noviembre!$G35&gt;0,0,""))</f>
        <v/>
      </c>
      <c r="BD35" s="156" t="str">
        <f>IF(Diciembre!$E35&gt;0,Diciembre!$E35,IF(Diciembre!$G35&gt;0,0,""))</f>
        <v/>
      </c>
    </row>
    <row r="36" spans="1:56" ht="14.45" customHeight="1" x14ac:dyDescent="0.25">
      <c r="A36" s="24">
        <v>29</v>
      </c>
      <c r="B36" s="165" t="s">
        <v>119</v>
      </c>
      <c r="C36" s="21">
        <v>1500</v>
      </c>
      <c r="D36" s="113">
        <f>IF(COUNT(Enero!P36,Febrero!P36,Marzo!P36,Abril!P36,Mayo!P36,Junio!P36,Julio!P36,Agosto!P36,Septiembre!P36,Octubre!P36,Noviembre!P36,Diciembre!P36)=0,"",COUNT(Enero!P36,Febrero!P36,Marzo!P36,Abril!P36,Mayo!P36,Junio!P36,Julio!P36,Agosto!P36,Septiembre!P36,Octubre!P36,Noviembre!P36,Diciembre!P36))</f>
        <v>1</v>
      </c>
      <c r="E36" s="113">
        <f>IF(COUNT(Enero!E36,Febrero!E36,Marzo!E36,Abril!E36,Mayo!E36,Junio!E36,Julio!E36,Agosto!E36,Septiembre!E36,Octubre!E36,Noviembre!E36,Diciembre!E36)=0,"",COUNT(Enero!E36,Febrero!E36,Marzo!E36,Abril!E36,Mayo!E36,Junio!E36,Julio!E36,Agosto!E36,Septiembre!E36,Octubre!E36,Noviembre!E36,Diciembre!E36))</f>
        <v>1</v>
      </c>
      <c r="F36" s="114">
        <f t="shared" si="5"/>
        <v>1</v>
      </c>
      <c r="G36" s="114">
        <f t="shared" si="6"/>
        <v>1</v>
      </c>
      <c r="H36" s="113" t="str">
        <f>IF(COUNTA(Enero!H36,Febrero!H36,Marzo!H36,Abril!H36,Mayo!H36,Junio!H36,Julio!H36,Agosto!H36,Septiembre!H36,Octubre!H36,Noviembre!H36,Diciembre!H36)=0,"",COUNTA(Enero!H36,Febrero!H36,Marzo!H36,Abril!H36,Mayo!H36,Junio!H36,Julio!H36,Agosto!H36,Septiembre!H36,Octubre!H36,Noviembre!H36,Diciembre!H36))</f>
        <v/>
      </c>
      <c r="I36" s="113" t="str">
        <f>IF(COUNTA(Enero!I36,Febrero!I36,Marzo!I36,Abril!I36,Mayo!I36,Junio!I36,Julio!I36,Agosto!I36,Septiembre!I36,Octubre!I36,Noviembre!I36,Diciembre!I36)=0,"",COUNTA(Enero!I36,Febrero!I36,Marzo!I36,Abril!I36,Mayo!I36,Junio!I36,Julio!I36,Agosto!I36,Septiembre!I36,Octubre!I36,Noviembre!I36,Diciembre!I36))</f>
        <v/>
      </c>
      <c r="J36" s="113" t="str">
        <f>IF(COUNTA(Enero!J36,Febrero!J36,Marzo!J36,Abril!J36,Mayo!J36,Junio!J36,Julio!J36,Agosto!J36,Septiembre!J36,Octubre!J36,Noviembre!J36,Diciembre!J36)=0,"",COUNTA(Enero!J36,Febrero!J36,Marzo!J36,Abril!J36,Mayo!J36,Junio!J36,Julio!J36,Agosto!J36,Septiembre!J36,Octubre!J36,Noviembre!J36,Diciembre!J36))</f>
        <v/>
      </c>
      <c r="K36" s="113" t="str">
        <f>IF(COUNTA(Enero!K36,Febrero!K36,Marzo!K36,Abril!K36,Mayo!K36,Junio!K36,Julio!K36,Agosto!K36,Septiembre!K36,Octubre!K36,Noviembre!K36,Diciembre!K36)=0,"",COUNTA(Enero!K36,Febrero!K36,Marzo!K36,Abril!K36,Mayo!K36,Junio!K36,Julio!K36,Agosto!K36,Septiembre!K36,Octubre!K36,Noviembre!K36,Diciembre!K36))</f>
        <v/>
      </c>
      <c r="L36" s="113" t="str">
        <f>IF(COUNTA(Enero!L36,Febrero!L36,Marzo!L36,Abril!L36,Mayo!L36,Junio!L36,Julio!L36,Agosto!L36,Septiembre!L36,Octubre!L36,Noviembre!L36,Diciembre!L36)=0,"",COUNTA(Enero!L36,Febrero!L36,Marzo!L36,Abril!L36,Mayo!L36,Junio!L36,Julio!L36,Agosto!L36,Septiembre!L36,Octubre!L36,Noviembre!L36,Diciembre!L36))</f>
        <v/>
      </c>
      <c r="M36" s="113" t="str">
        <f>IF(COUNTA(Enero!M36,Febrero!M36,Marzo!M36,Abril!M36,Mayo!M36,Junio!M36,Julio!M36,Agosto!M36,Septiembre!M36,Octubre!M36,Noviembre!M36,Diciembre!M36)=0,"",COUNTA(Enero!M36,Febrero!M36,Marzo!M36,Abril!M36,Mayo!M36,Junio!M36,Julio!M36,Agosto!M36,Septiembre!M36,Octubre!M36,Noviembre!M36,Diciembre!M36))</f>
        <v/>
      </c>
      <c r="N36" s="113" t="str">
        <f>IF(COUNTA(Enero!N36,Febrero!N36,Marzo!N36,Abril!N36,Mayo!N36,Junio!N36,Julio!N36,Agosto!N36,Septiembre!N36,Octubre!N36,Noviembre!N36,Diciembre!N36)=0,"",COUNTA(Enero!N36,Febrero!N36,Marzo!N36,Abril!N36,Mayo!N36,Junio!N36,Julio!N36,Agosto!N36,Septiembre!N36,Octubre!N36,Noviembre!N36,Diciembre!N36))</f>
        <v/>
      </c>
      <c r="O36" s="52"/>
      <c r="Q36" s="154" t="str">
        <f>IF(Enero!$E36&gt;0,"Si","")</f>
        <v>Si</v>
      </c>
      <c r="R36" s="151" t="str">
        <f>IF(Febrero!E36&gt;0,"Si","")</f>
        <v/>
      </c>
      <c r="S36" s="151" t="str">
        <f>IF(Marzo!E36&gt;0,"Si","")</f>
        <v/>
      </c>
      <c r="T36" s="151" t="str">
        <f>IF(Abril!E36&gt;0,"Si","")</f>
        <v/>
      </c>
      <c r="U36" s="151" t="str">
        <f>IF(Mayo!E36&gt;0,"Si","")</f>
        <v/>
      </c>
      <c r="V36" s="151" t="str">
        <f>IF(Junio!E36&gt;0,"Si","")</f>
        <v/>
      </c>
      <c r="W36" s="151" t="str">
        <f>IF(Julio!E36&gt;0,"Si","")</f>
        <v/>
      </c>
      <c r="X36" s="151" t="str">
        <f>IF(Agosto!E36&gt;0,"Si","")</f>
        <v/>
      </c>
      <c r="Y36" s="151" t="str">
        <f>IF(Septiembre!E36&gt;0,"Si","")</f>
        <v/>
      </c>
      <c r="Z36" s="151" t="str">
        <f>IF(Octubre!E36&gt;0,"Si","")</f>
        <v/>
      </c>
      <c r="AA36" s="151" t="str">
        <f>IF(Noviembre!E36&gt;0,"Si","")</f>
        <v/>
      </c>
      <c r="AB36" s="152" t="str">
        <f>IF(Diciembre!E36&gt;0,"Si","")</f>
        <v/>
      </c>
      <c r="AC36" s="153">
        <f t="shared" si="1"/>
        <v>0</v>
      </c>
      <c r="AE36" s="154" t="str">
        <f>IF(Enero!$D36&gt;0,"Si","")</f>
        <v>Si</v>
      </c>
      <c r="AF36" s="155" t="str">
        <f>IF(Febrero!$D36&gt;0,"Si","")</f>
        <v/>
      </c>
      <c r="AG36" s="155" t="str">
        <f>IF(Marzo!$D36&gt;0,"Si","")</f>
        <v/>
      </c>
      <c r="AH36" s="155" t="str">
        <f>IF(Abril!$D36&gt;0,"Si","")</f>
        <v/>
      </c>
      <c r="AI36" s="155" t="str">
        <f>IF(Mayo!$D36&gt;0,"Si","")</f>
        <v/>
      </c>
      <c r="AJ36" s="155" t="str">
        <f>IF(Junio!$D36&gt;0,"Si","")</f>
        <v/>
      </c>
      <c r="AK36" s="155" t="str">
        <f>IF(Julio!$D36&gt;0,"Si","")</f>
        <v/>
      </c>
      <c r="AL36" s="155" t="str">
        <f>IF(Agosto!$D36&gt;0,"Si","")</f>
        <v/>
      </c>
      <c r="AM36" s="155" t="str">
        <f>IF(Septiembre!$D36&gt;0,"Si","")</f>
        <v/>
      </c>
      <c r="AN36" s="155" t="str">
        <f>IF(Octubre!$D36&gt;0,"Si","")</f>
        <v/>
      </c>
      <c r="AO36" s="155" t="str">
        <f>IF(Noviembre!$D36&gt;0,"Si","")</f>
        <v/>
      </c>
      <c r="AP36" s="156" t="str">
        <f>IF(Diciembre!$D36&gt;0,"Si","")</f>
        <v/>
      </c>
      <c r="AQ36">
        <f t="shared" si="2"/>
        <v>1</v>
      </c>
      <c r="AS36" s="154">
        <f>IF(Enero!$E36&gt;0,Enero!$E36,IF(Enero!$G36&gt;0,0,""))</f>
        <v>2</v>
      </c>
      <c r="AT36" s="155" t="str">
        <f>IF(Febrero!$E36&gt;0,Febrero!$E36,IF(Febrero!$G36&gt;0,0,""))</f>
        <v/>
      </c>
      <c r="AU36" s="155" t="str">
        <f>IF(Marzo!$E36&gt;0,Marzo!$E36,IF(Marzo!$G36&gt;0,0,""))</f>
        <v/>
      </c>
      <c r="AV36" s="155" t="str">
        <f>IF(Abril!$E36&gt;0,Abril!$E36,IF(Abril!$G36&gt;0,0,""))</f>
        <v/>
      </c>
      <c r="AW36" s="155" t="str">
        <f>IF(Mayo!$E36&gt;0,Mayo!$E36,IF(Mayo!$G36&gt;0,0,""))</f>
        <v/>
      </c>
      <c r="AX36" s="155" t="str">
        <f>IF(Junio!$E36&gt;0,Junio!$E36,IF(Junio!$G36&gt;0,0,""))</f>
        <v/>
      </c>
      <c r="AY36" s="155" t="str">
        <f>IF(Julio!$E36&gt;0,Julio!$E36,IF(Julio!$G36&gt;0,0,""))</f>
        <v/>
      </c>
      <c r="AZ36" s="155" t="str">
        <f>IF(Agosto!$E36&gt;0,Agosto!$E36,IF(Agosto!$G36&gt;0,0,""))</f>
        <v/>
      </c>
      <c r="BA36" s="155" t="str">
        <f>IF(Septiembre!$E36&gt;0,Septiembre!$E36,IF(Septiembre!$G36&gt;0,0,""))</f>
        <v/>
      </c>
      <c r="BB36" s="155" t="str">
        <f>IF(Octubre!$E36&gt;0,Octubre!$E36,IF(Octubre!$G36&gt;0,0,""))</f>
        <v/>
      </c>
      <c r="BC36" s="155" t="str">
        <f>IF(Noviembre!$E36&gt;0,Noviembre!$E36,IF(Noviembre!$G36&gt;0,0,""))</f>
        <v/>
      </c>
      <c r="BD36" s="156" t="str">
        <f>IF(Diciembre!$E36&gt;0,Diciembre!$E36,IF(Diciembre!$G36&gt;0,0,""))</f>
        <v/>
      </c>
    </row>
    <row r="37" spans="1:56" ht="14.45" customHeight="1" x14ac:dyDescent="0.25">
      <c r="A37" s="26">
        <v>30</v>
      </c>
      <c r="B37" s="165" t="s">
        <v>120</v>
      </c>
      <c r="C37" s="21">
        <v>150</v>
      </c>
      <c r="D37" s="113">
        <f>IF(COUNT(Enero!P37,Febrero!P37,Marzo!P37,Abril!P37,Mayo!P37,Junio!P37,Julio!P37,Agosto!P37,Septiembre!P37,Octubre!P37,Noviembre!P37,Diciembre!P37)=0,"",COUNT(Enero!P37,Febrero!P37,Marzo!P37,Abril!P37,Mayo!P37,Junio!P37,Julio!P37,Agosto!P37,Septiembre!P37,Octubre!P37,Noviembre!P37,Diciembre!P37))</f>
        <v>1</v>
      </c>
      <c r="E37" s="113">
        <f>IF(COUNT(Enero!E37,Febrero!E37,Marzo!E37,Abril!E37,Mayo!E37,Junio!E37,Julio!E37,Agosto!E37,Septiembre!E37,Octubre!E37,Noviembre!E37,Diciembre!E37)=0,"",COUNT(Enero!E37,Febrero!E37,Marzo!E37,Abril!E37,Mayo!E37,Junio!E37,Julio!E37,Agosto!E37,Septiembre!E37,Octubre!E37,Noviembre!E37,Diciembre!E37))</f>
        <v>1</v>
      </c>
      <c r="F37" s="114">
        <f t="shared" si="5"/>
        <v>1</v>
      </c>
      <c r="G37" s="114">
        <f t="shared" si="6"/>
        <v>1</v>
      </c>
      <c r="H37" s="113" t="str">
        <f>IF(COUNTA(Enero!H37,Febrero!H37,Marzo!H37,Abril!H37,Mayo!H37,Junio!H37,Julio!H37,Agosto!H37,Septiembre!H37,Octubre!H37,Noviembre!H37,Diciembre!H37)=0,"",COUNTA(Enero!H37,Febrero!H37,Marzo!H37,Abril!H37,Mayo!H37,Junio!H37,Julio!H37,Agosto!H37,Septiembre!H37,Octubre!H37,Noviembre!H37,Diciembre!H37))</f>
        <v/>
      </c>
      <c r="I37" s="113" t="str">
        <f>IF(COUNTA(Enero!I37,Febrero!I37,Marzo!I37,Abril!I37,Mayo!I37,Junio!I37,Julio!I37,Agosto!I37,Septiembre!I37,Octubre!I37,Noviembre!I37,Diciembre!I37)=0,"",COUNTA(Enero!I37,Febrero!I37,Marzo!I37,Abril!I37,Mayo!I37,Junio!I37,Julio!I37,Agosto!I37,Septiembre!I37,Octubre!I37,Noviembre!I37,Diciembre!I37))</f>
        <v/>
      </c>
      <c r="J37" s="113" t="str">
        <f>IF(COUNTA(Enero!J37,Febrero!J37,Marzo!J37,Abril!J37,Mayo!J37,Junio!J37,Julio!J37,Agosto!J37,Septiembre!J37,Octubre!J37,Noviembre!J37,Diciembre!J37)=0,"",COUNTA(Enero!J37,Febrero!J37,Marzo!J37,Abril!J37,Mayo!J37,Junio!J37,Julio!J37,Agosto!J37,Septiembre!J37,Octubre!J37,Noviembre!J37,Diciembre!J37))</f>
        <v/>
      </c>
      <c r="K37" s="113" t="str">
        <f>IF(COUNTA(Enero!K37,Febrero!K37,Marzo!K37,Abril!K37,Mayo!K37,Junio!K37,Julio!K37,Agosto!K37,Septiembre!K37,Octubre!K37,Noviembre!K37,Diciembre!K37)=0,"",COUNTA(Enero!K37,Febrero!K37,Marzo!K37,Abril!K37,Mayo!K37,Junio!K37,Julio!K37,Agosto!K37,Septiembre!K37,Octubre!K37,Noviembre!K37,Diciembre!K37))</f>
        <v/>
      </c>
      <c r="L37" s="113" t="str">
        <f>IF(COUNTA(Enero!L37,Febrero!L37,Marzo!L37,Abril!L37,Mayo!L37,Junio!L37,Julio!L37,Agosto!L37,Septiembre!L37,Octubre!L37,Noviembre!L37,Diciembre!L37)=0,"",COUNTA(Enero!L37,Febrero!L37,Marzo!L37,Abril!L37,Mayo!L37,Junio!L37,Julio!L37,Agosto!L37,Septiembre!L37,Octubre!L37,Noviembre!L37,Diciembre!L37))</f>
        <v/>
      </c>
      <c r="M37" s="113" t="str">
        <f>IF(COUNTA(Enero!M37,Febrero!M37,Marzo!M37,Abril!M37,Mayo!M37,Junio!M37,Julio!M37,Agosto!M37,Septiembre!M37,Octubre!M37,Noviembre!M37,Diciembre!M37)=0,"",COUNTA(Enero!M37,Febrero!M37,Marzo!M37,Abril!M37,Mayo!M37,Junio!M37,Julio!M37,Agosto!M37,Septiembre!M37,Octubre!M37,Noviembre!M37,Diciembre!M37))</f>
        <v/>
      </c>
      <c r="N37" s="113" t="str">
        <f>IF(COUNTA(Enero!N37,Febrero!N37,Marzo!N37,Abril!N37,Mayo!N37,Junio!N37,Julio!N37,Agosto!N37,Septiembre!N37,Octubre!N37,Noviembre!N37,Diciembre!N37)=0,"",COUNTA(Enero!N37,Febrero!N37,Marzo!N37,Abril!N37,Mayo!N37,Junio!N37,Julio!N37,Agosto!N37,Septiembre!N37,Octubre!N37,Noviembre!N37,Diciembre!N37))</f>
        <v/>
      </c>
      <c r="O37" s="52"/>
      <c r="Q37" s="154" t="str">
        <f>IF(Enero!$E37&gt;0,"Si","")</f>
        <v>Si</v>
      </c>
      <c r="R37" s="151" t="str">
        <f>IF(Febrero!E37&gt;0,"Si","")</f>
        <v/>
      </c>
      <c r="S37" s="151" t="str">
        <f>IF(Marzo!E37&gt;0,"Si","")</f>
        <v/>
      </c>
      <c r="T37" s="151" t="str">
        <f>IF(Abril!E37&gt;0,"Si","")</f>
        <v/>
      </c>
      <c r="U37" s="151" t="str">
        <f>IF(Mayo!E37&gt;0,"Si","")</f>
        <v/>
      </c>
      <c r="V37" s="151" t="str">
        <f>IF(Junio!E37&gt;0,"Si","")</f>
        <v/>
      </c>
      <c r="W37" s="151" t="str">
        <f>IF(Julio!E37&gt;0,"Si","")</f>
        <v/>
      </c>
      <c r="X37" s="151" t="str">
        <f>IF(Agosto!E37&gt;0,"Si","")</f>
        <v/>
      </c>
      <c r="Y37" s="151" t="str">
        <f>IF(Septiembre!E37&gt;0,"Si","")</f>
        <v/>
      </c>
      <c r="Z37" s="151" t="str">
        <f>IF(Octubre!E37&gt;0,"Si","")</f>
        <v/>
      </c>
      <c r="AA37" s="151" t="str">
        <f>IF(Noviembre!E37&gt;0,"Si","")</f>
        <v/>
      </c>
      <c r="AB37" s="152" t="str">
        <f>IF(Diciembre!E37&gt;0,"Si","")</f>
        <v/>
      </c>
      <c r="AC37" s="153">
        <f t="shared" si="1"/>
        <v>0</v>
      </c>
      <c r="AE37" s="154" t="str">
        <f>IF(Enero!$D37&gt;0,"Si","")</f>
        <v>Si</v>
      </c>
      <c r="AF37" s="155" t="str">
        <f>IF(Febrero!$D37&gt;0,"Si","")</f>
        <v/>
      </c>
      <c r="AG37" s="155" t="str">
        <f>IF(Marzo!$D37&gt;0,"Si","")</f>
        <v/>
      </c>
      <c r="AH37" s="155" t="str">
        <f>IF(Abril!$D37&gt;0,"Si","")</f>
        <v/>
      </c>
      <c r="AI37" s="155" t="str">
        <f>IF(Mayo!$D37&gt;0,"Si","")</f>
        <v/>
      </c>
      <c r="AJ37" s="155" t="str">
        <f>IF(Junio!$D37&gt;0,"Si","")</f>
        <v/>
      </c>
      <c r="AK37" s="155" t="str">
        <f>IF(Julio!$D37&gt;0,"Si","")</f>
        <v/>
      </c>
      <c r="AL37" s="155" t="str">
        <f>IF(Agosto!$D37&gt;0,"Si","")</f>
        <v/>
      </c>
      <c r="AM37" s="155" t="str">
        <f>IF(Septiembre!$D37&gt;0,"Si","")</f>
        <v/>
      </c>
      <c r="AN37" s="155" t="str">
        <f>IF(Octubre!$D37&gt;0,"Si","")</f>
        <v/>
      </c>
      <c r="AO37" s="155" t="str">
        <f>IF(Noviembre!$D37&gt;0,"Si","")</f>
        <v/>
      </c>
      <c r="AP37" s="156" t="str">
        <f>IF(Diciembre!$D37&gt;0,"Si","")</f>
        <v/>
      </c>
      <c r="AQ37">
        <f t="shared" si="2"/>
        <v>1</v>
      </c>
      <c r="AS37" s="154">
        <f>IF(Enero!$E37&gt;0,Enero!$E37,IF(Enero!$G37&gt;0,0,""))</f>
        <v>1.6</v>
      </c>
      <c r="AT37" s="155" t="str">
        <f>IF(Febrero!$E37&gt;0,Febrero!$E37,IF(Febrero!$G37&gt;0,0,""))</f>
        <v/>
      </c>
      <c r="AU37" s="155" t="str">
        <f>IF(Marzo!$E37&gt;0,Marzo!$E37,IF(Marzo!$G37&gt;0,0,""))</f>
        <v/>
      </c>
      <c r="AV37" s="155" t="str">
        <f>IF(Abril!$E37&gt;0,Abril!$E37,IF(Abril!$G37&gt;0,0,""))</f>
        <v/>
      </c>
      <c r="AW37" s="155" t="str">
        <f>IF(Mayo!$E37&gt;0,Mayo!$E37,IF(Mayo!$G37&gt;0,0,""))</f>
        <v/>
      </c>
      <c r="AX37" s="155" t="str">
        <f>IF(Junio!$E37&gt;0,Junio!$E37,IF(Junio!$G37&gt;0,0,""))</f>
        <v/>
      </c>
      <c r="AY37" s="155" t="str">
        <f>IF(Julio!$E37&gt;0,Julio!$E37,IF(Julio!$G37&gt;0,0,""))</f>
        <v/>
      </c>
      <c r="AZ37" s="155" t="str">
        <f>IF(Agosto!$E37&gt;0,Agosto!$E37,IF(Agosto!$G37&gt;0,0,""))</f>
        <v/>
      </c>
      <c r="BA37" s="155" t="str">
        <f>IF(Septiembre!$E37&gt;0,Septiembre!$E37,IF(Septiembre!$G37&gt;0,0,""))</f>
        <v/>
      </c>
      <c r="BB37" s="155" t="str">
        <f>IF(Octubre!$E37&gt;0,Octubre!$E37,IF(Octubre!$G37&gt;0,0,""))</f>
        <v/>
      </c>
      <c r="BC37" s="155" t="str">
        <f>IF(Noviembre!$E37&gt;0,Noviembre!$E37,IF(Noviembre!$G37&gt;0,0,""))</f>
        <v/>
      </c>
      <c r="BD37" s="156" t="str">
        <f>IF(Diciembre!$E37&gt;0,Diciembre!$E37,IF(Diciembre!$G37&gt;0,0,""))</f>
        <v/>
      </c>
    </row>
    <row r="38" spans="1:56" ht="14.45" customHeight="1" x14ac:dyDescent="0.25">
      <c r="A38" s="22">
        <v>31</v>
      </c>
      <c r="B38" s="165" t="s">
        <v>121</v>
      </c>
      <c r="C38" s="21">
        <v>305</v>
      </c>
      <c r="D38" s="113">
        <f>IF(COUNT(Enero!P38,Febrero!P38,Marzo!P38,Abril!P38,Mayo!P38,Junio!P38,Julio!P38,Agosto!P38,Septiembre!P38,Octubre!P38,Noviembre!P38,Diciembre!P38)=0,"",COUNT(Enero!P38,Febrero!P38,Marzo!P38,Abril!P38,Mayo!P38,Junio!P38,Julio!P38,Agosto!P38,Septiembre!P38,Octubre!P38,Noviembre!P38,Diciembre!P38))</f>
        <v>1</v>
      </c>
      <c r="E38" s="113" t="str">
        <f>IF(COUNT(Enero!E38,Febrero!E38,Marzo!E38,Abril!E38,Mayo!E38,Junio!E38,Julio!E38,Agosto!E38,Septiembre!E38,Octubre!E38,Noviembre!E38,Diciembre!E38)=0,"",COUNT(Enero!E38,Febrero!E38,Marzo!E38,Abril!E38,Mayo!E38,Junio!E38,Julio!E38,Agosto!E38,Septiembre!E38,Octubre!E38,Noviembre!E38,Diciembre!E38))</f>
        <v/>
      </c>
      <c r="F38" s="114">
        <f t="shared" si="5"/>
        <v>0</v>
      </c>
      <c r="G38" s="114" t="str">
        <f t="shared" si="6"/>
        <v/>
      </c>
      <c r="H38" s="113">
        <f>IF(COUNTA(Enero!H38,Febrero!H38,Marzo!H38,Abril!H38,Mayo!H38,Junio!H38,Julio!H38,Agosto!H38,Septiembre!H38,Octubre!H38,Noviembre!H38,Diciembre!H38)=0,"",COUNTA(Enero!H38,Febrero!H38,Marzo!H38,Abril!H38,Mayo!H38,Junio!H38,Julio!H38,Agosto!H38,Septiembre!H38,Octubre!H38,Noviembre!H38,Diciembre!H38))</f>
        <v>1</v>
      </c>
      <c r="I38" s="113" t="str">
        <f>IF(COUNTA(Enero!I38,Febrero!I38,Marzo!I38,Abril!I38,Mayo!I38,Junio!I38,Julio!I38,Agosto!I38,Septiembre!I38,Octubre!I38,Noviembre!I38,Diciembre!I38)=0,"",COUNTA(Enero!I38,Febrero!I38,Marzo!I38,Abril!I38,Mayo!I38,Junio!I38,Julio!I38,Agosto!I38,Septiembre!I38,Octubre!I38,Noviembre!I38,Diciembre!I38))</f>
        <v/>
      </c>
      <c r="J38" s="113" t="str">
        <f>IF(COUNTA(Enero!J38,Febrero!J38,Marzo!J38,Abril!J38,Mayo!J38,Junio!J38,Julio!J38,Agosto!J38,Septiembre!J38,Octubre!J38,Noviembre!J38,Diciembre!J38)=0,"",COUNTA(Enero!J38,Febrero!J38,Marzo!J38,Abril!J38,Mayo!J38,Junio!J38,Julio!J38,Agosto!J38,Septiembre!J38,Octubre!J38,Noviembre!J38,Diciembre!J38))</f>
        <v/>
      </c>
      <c r="K38" s="113" t="str">
        <f>IF(COUNTA(Enero!K38,Febrero!K38,Marzo!K38,Abril!K38,Mayo!K38,Junio!K38,Julio!K38,Agosto!K38,Septiembre!K38,Octubre!K38,Noviembre!K38,Diciembre!K38)=0,"",COUNTA(Enero!K38,Febrero!K38,Marzo!K38,Abril!K38,Mayo!K38,Junio!K38,Julio!K38,Agosto!K38,Septiembre!K38,Octubre!K38,Noviembre!K38,Diciembre!K38))</f>
        <v/>
      </c>
      <c r="L38" s="113" t="str">
        <f>IF(COUNTA(Enero!L38,Febrero!L38,Marzo!L38,Abril!L38,Mayo!L38,Junio!L38,Julio!L38,Agosto!L38,Septiembre!L38,Octubre!L38,Noviembre!L38,Diciembre!L38)=0,"",COUNTA(Enero!L38,Febrero!L38,Marzo!L38,Abril!L38,Mayo!L38,Junio!L38,Julio!L38,Agosto!L38,Septiembre!L38,Octubre!L38,Noviembre!L38,Diciembre!L38))</f>
        <v/>
      </c>
      <c r="M38" s="113" t="str">
        <f>IF(COUNTA(Enero!M38,Febrero!M38,Marzo!M38,Abril!M38,Mayo!M38,Junio!M38,Julio!M38,Agosto!M38,Septiembre!M38,Octubre!M38,Noviembre!M38,Diciembre!M38)=0,"",COUNTA(Enero!M38,Febrero!M38,Marzo!M38,Abril!M38,Mayo!M38,Junio!M38,Julio!M38,Agosto!M38,Septiembre!M38,Octubre!M38,Noviembre!M38,Diciembre!M38))</f>
        <v/>
      </c>
      <c r="N38" s="113" t="str">
        <f>IF(COUNTA(Enero!N38,Febrero!N38,Marzo!N38,Abril!N38,Mayo!N38,Junio!N38,Julio!N38,Agosto!N38,Septiembre!N38,Octubre!N38,Noviembre!N38,Diciembre!N38)=0,"",COUNTA(Enero!N38,Febrero!N38,Marzo!N38,Abril!N38,Mayo!N38,Junio!N38,Julio!N38,Agosto!N38,Septiembre!N38,Octubre!N38,Noviembre!N38,Diciembre!N38))</f>
        <v/>
      </c>
      <c r="O38" s="52"/>
      <c r="P38" s="16"/>
      <c r="Q38" s="154" t="str">
        <f>IF(Enero!$E38&gt;0,"Si","")</f>
        <v/>
      </c>
      <c r="R38" s="151" t="str">
        <f>IF(Febrero!E38&gt;0,"Si","")</f>
        <v/>
      </c>
      <c r="S38" s="151" t="str">
        <f>IF(Marzo!E38&gt;0,"Si","")</f>
        <v/>
      </c>
      <c r="T38" s="151" t="str">
        <f>IF(Abril!E38&gt;0,"Si","")</f>
        <v/>
      </c>
      <c r="U38" s="151" t="str">
        <f>IF(Mayo!E38&gt;0,"Si","")</f>
        <v/>
      </c>
      <c r="V38" s="151" t="str">
        <f>IF(Junio!E38&gt;0,"Si","")</f>
        <v/>
      </c>
      <c r="W38" s="151" t="str">
        <f>IF(Julio!E38&gt;0,"Si","")</f>
        <v/>
      </c>
      <c r="X38" s="151" t="str">
        <f>IF(Agosto!E38&gt;0,"Si","")</f>
        <v/>
      </c>
      <c r="Y38" s="151" t="str">
        <f>IF(Septiembre!E38&gt;0,"Si","")</f>
        <v/>
      </c>
      <c r="Z38" s="151" t="str">
        <f>IF(Octubre!E38&gt;0,"Si","")</f>
        <v/>
      </c>
      <c r="AA38" s="151" t="str">
        <f>IF(Noviembre!E38&gt;0,"Si","")</f>
        <v/>
      </c>
      <c r="AB38" s="152" t="str">
        <f>IF(Diciembre!E38&gt;0,"Si","")</f>
        <v/>
      </c>
      <c r="AC38" s="153">
        <f t="shared" si="1"/>
        <v>1</v>
      </c>
      <c r="AE38" s="154" t="str">
        <f>IF(Enero!$D38&gt;0,"Si","")</f>
        <v>Si</v>
      </c>
      <c r="AF38" s="155" t="str">
        <f>IF(Febrero!$D38&gt;0,"Si","")</f>
        <v/>
      </c>
      <c r="AG38" s="155" t="str">
        <f>IF(Marzo!$D38&gt;0,"Si","")</f>
        <v/>
      </c>
      <c r="AH38" s="155" t="str">
        <f>IF(Abril!$D38&gt;0,"Si","")</f>
        <v/>
      </c>
      <c r="AI38" s="155" t="str">
        <f>IF(Mayo!$D38&gt;0,"Si","")</f>
        <v/>
      </c>
      <c r="AJ38" s="155" t="str">
        <f>IF(Junio!$D38&gt;0,"Si","")</f>
        <v/>
      </c>
      <c r="AK38" s="155" t="str">
        <f>IF(Julio!$D38&gt;0,"Si","")</f>
        <v/>
      </c>
      <c r="AL38" s="155" t="str">
        <f>IF(Agosto!$D38&gt;0,"Si","")</f>
        <v/>
      </c>
      <c r="AM38" s="155" t="str">
        <f>IF(Septiembre!$D38&gt;0,"Si","")</f>
        <v/>
      </c>
      <c r="AN38" s="155" t="str">
        <f>IF(Octubre!$D38&gt;0,"Si","")</f>
        <v/>
      </c>
      <c r="AO38" s="155" t="str">
        <f>IF(Noviembre!$D38&gt;0,"Si","")</f>
        <v/>
      </c>
      <c r="AP38" s="156" t="str">
        <f>IF(Diciembre!$D38&gt;0,"Si","")</f>
        <v/>
      </c>
      <c r="AQ38">
        <f t="shared" si="2"/>
        <v>1</v>
      </c>
      <c r="AS38" s="154" t="str">
        <f>IF(Enero!$E38&gt;0,Enero!$E38,IF(Enero!$G38&gt;0,0,""))</f>
        <v/>
      </c>
      <c r="AT38" s="155" t="str">
        <f>IF(Febrero!$E38&gt;0,Febrero!$E38,IF(Febrero!$G38&gt;0,0,""))</f>
        <v/>
      </c>
      <c r="AU38" s="155" t="str">
        <f>IF(Marzo!$E38&gt;0,Marzo!$E38,IF(Marzo!$G38&gt;0,0,""))</f>
        <v/>
      </c>
      <c r="AV38" s="155" t="str">
        <f>IF(Abril!$E38&gt;0,Abril!$E38,IF(Abril!$G38&gt;0,0,""))</f>
        <v/>
      </c>
      <c r="AW38" s="155" t="str">
        <f>IF(Mayo!$E38&gt;0,Mayo!$E38,IF(Mayo!$G38&gt;0,0,""))</f>
        <v/>
      </c>
      <c r="AX38" s="155" t="str">
        <f>IF(Junio!$E38&gt;0,Junio!$E38,IF(Junio!$G38&gt;0,0,""))</f>
        <v/>
      </c>
      <c r="AY38" s="155" t="str">
        <f>IF(Julio!$E38&gt;0,Julio!$E38,IF(Julio!$G38&gt;0,0,""))</f>
        <v/>
      </c>
      <c r="AZ38" s="155" t="str">
        <f>IF(Agosto!$E38&gt;0,Agosto!$E38,IF(Agosto!$G38&gt;0,0,""))</f>
        <v/>
      </c>
      <c r="BA38" s="155" t="str">
        <f>IF(Septiembre!$E38&gt;0,Septiembre!$E38,IF(Septiembre!$G38&gt;0,0,""))</f>
        <v/>
      </c>
      <c r="BB38" s="155" t="str">
        <f>IF(Octubre!$E38&gt;0,Octubre!$E38,IF(Octubre!$G38&gt;0,0,""))</f>
        <v/>
      </c>
      <c r="BC38" s="155" t="str">
        <f>IF(Noviembre!$E38&gt;0,Noviembre!$E38,IF(Noviembre!$G38&gt;0,0,""))</f>
        <v/>
      </c>
      <c r="BD38" s="156" t="str">
        <f>IF(Diciembre!$E38&gt;0,Diciembre!$E38,IF(Diciembre!$G38&gt;0,0,""))</f>
        <v/>
      </c>
    </row>
    <row r="39" spans="1:56" ht="14.45" customHeight="1" x14ac:dyDescent="0.25">
      <c r="A39" s="24">
        <v>32</v>
      </c>
      <c r="B39" s="165" t="s">
        <v>122</v>
      </c>
      <c r="C39" s="21">
        <v>250</v>
      </c>
      <c r="D39" s="113">
        <f>IF(COUNT(Enero!P39,Febrero!P39,Marzo!P39,Abril!P39,Mayo!P39,Junio!P39,Julio!P39,Agosto!P39,Septiembre!P39,Octubre!P39,Noviembre!P39,Diciembre!P39)=0,"",COUNT(Enero!P39,Febrero!P39,Marzo!P39,Abril!P39,Mayo!P39,Junio!P39,Julio!P39,Agosto!P39,Septiembre!P39,Octubre!P39,Noviembre!P39,Diciembre!P39))</f>
        <v>1</v>
      </c>
      <c r="E39" s="113">
        <f>IF(COUNT(Enero!E39,Febrero!E39,Marzo!E39,Abril!E39,Mayo!E39,Junio!E39,Julio!E39,Agosto!E39,Septiembre!E39,Octubre!E39,Noviembre!E39,Diciembre!E39)=0,"",COUNT(Enero!E39,Febrero!E39,Marzo!E39,Abril!E39,Mayo!E39,Junio!E39,Julio!E39,Agosto!E39,Septiembre!E39,Octubre!E39,Noviembre!E39,Diciembre!E39))</f>
        <v>1</v>
      </c>
      <c r="F39" s="114">
        <f t="shared" si="5"/>
        <v>1</v>
      </c>
      <c r="G39" s="114">
        <f t="shared" si="6"/>
        <v>1</v>
      </c>
      <c r="H39" s="113" t="str">
        <f>IF(COUNTA(Enero!H39,Febrero!H39,Marzo!H39,Abril!H39,Mayo!H39,Junio!H39,Julio!H39,Agosto!H39,Septiembre!H39,Octubre!H39,Noviembre!H39,Diciembre!H39)=0,"",COUNTA(Enero!H39,Febrero!H39,Marzo!H39,Abril!H39,Mayo!H39,Junio!H39,Julio!H39,Agosto!H39,Septiembre!H39,Octubre!H39,Noviembre!H39,Diciembre!H39))</f>
        <v/>
      </c>
      <c r="I39" s="113" t="str">
        <f>IF(COUNTA(Enero!I39,Febrero!I39,Marzo!I39,Abril!I39,Mayo!I39,Junio!I39,Julio!I39,Agosto!I39,Septiembre!I39,Octubre!I39,Noviembre!I39,Diciembre!I39)=0,"",COUNTA(Enero!I39,Febrero!I39,Marzo!I39,Abril!I39,Mayo!I39,Junio!I39,Julio!I39,Agosto!I39,Septiembre!I39,Octubre!I39,Noviembre!I39,Diciembre!I39))</f>
        <v/>
      </c>
      <c r="J39" s="113" t="str">
        <f>IF(COUNTA(Enero!J39,Febrero!J39,Marzo!J39,Abril!J39,Mayo!J39,Junio!J39,Julio!J39,Agosto!J39,Septiembre!J39,Octubre!J39,Noviembre!J39,Diciembre!J39)=0,"",COUNTA(Enero!J39,Febrero!J39,Marzo!J39,Abril!J39,Mayo!J39,Junio!J39,Julio!J39,Agosto!J39,Septiembre!J39,Octubre!J39,Noviembre!J39,Diciembre!J39))</f>
        <v/>
      </c>
      <c r="K39" s="113" t="str">
        <f>IF(COUNTA(Enero!K39,Febrero!K39,Marzo!K39,Abril!K39,Mayo!K39,Junio!K39,Julio!K39,Agosto!K39,Septiembre!K39,Octubre!K39,Noviembre!K39,Diciembre!K39)=0,"",COUNTA(Enero!K39,Febrero!K39,Marzo!K39,Abril!K39,Mayo!K39,Junio!K39,Julio!K39,Agosto!K39,Septiembre!K39,Octubre!K39,Noviembre!K39,Diciembre!K39))</f>
        <v/>
      </c>
      <c r="L39" s="113" t="str">
        <f>IF(COUNTA(Enero!L39,Febrero!L39,Marzo!L39,Abril!L39,Mayo!L39,Junio!L39,Julio!L39,Agosto!L39,Septiembre!L39,Octubre!L39,Noviembre!L39,Diciembre!L39)=0,"",COUNTA(Enero!L39,Febrero!L39,Marzo!L39,Abril!L39,Mayo!L39,Junio!L39,Julio!L39,Agosto!L39,Septiembre!L39,Octubre!L39,Noviembre!L39,Diciembre!L39))</f>
        <v/>
      </c>
      <c r="M39" s="113" t="str">
        <f>IF(COUNTA(Enero!M39,Febrero!M39,Marzo!M39,Abril!M39,Mayo!M39,Junio!M39,Julio!M39,Agosto!M39,Septiembre!M39,Octubre!M39,Noviembre!M39,Diciembre!M39)=0,"",COUNTA(Enero!M39,Febrero!M39,Marzo!M39,Abril!M39,Mayo!M39,Junio!M39,Julio!M39,Agosto!M39,Septiembre!M39,Octubre!M39,Noviembre!M39,Diciembre!M39))</f>
        <v/>
      </c>
      <c r="N39" s="113" t="str">
        <f>IF(COUNTA(Enero!N39,Febrero!N39,Marzo!N39,Abril!N39,Mayo!N39,Junio!N39,Julio!N39,Agosto!N39,Septiembre!N39,Octubre!N39,Noviembre!N39,Diciembre!N39)=0,"",COUNTA(Enero!N39,Febrero!N39,Marzo!N39,Abril!N39,Mayo!N39,Junio!N39,Julio!N39,Agosto!N39,Septiembre!N39,Octubre!N39,Noviembre!N39,Diciembre!N39))</f>
        <v/>
      </c>
      <c r="O39" s="52"/>
      <c r="P39" s="16"/>
      <c r="Q39" s="154" t="str">
        <f>IF(Enero!$E39&gt;0,"Si","")</f>
        <v>Si</v>
      </c>
      <c r="R39" s="151" t="str">
        <f>IF(Febrero!E39&gt;0,"Si","")</f>
        <v/>
      </c>
      <c r="S39" s="151" t="str">
        <f>IF(Marzo!E39&gt;0,"Si","")</f>
        <v/>
      </c>
      <c r="T39" s="151" t="str">
        <f>IF(Abril!E39&gt;0,"Si","")</f>
        <v/>
      </c>
      <c r="U39" s="151" t="str">
        <f>IF(Mayo!E39&gt;0,"Si","")</f>
        <v/>
      </c>
      <c r="V39" s="151" t="str">
        <f>IF(Junio!E39&gt;0,"Si","")</f>
        <v/>
      </c>
      <c r="W39" s="151" t="str">
        <f>IF(Julio!E39&gt;0,"Si","")</f>
        <v/>
      </c>
      <c r="X39" s="151" t="str">
        <f>IF(Agosto!E39&gt;0,"Si","")</f>
        <v/>
      </c>
      <c r="Y39" s="151" t="str">
        <f>IF(Septiembre!E39&gt;0,"Si","")</f>
        <v/>
      </c>
      <c r="Z39" s="151" t="str">
        <f>IF(Octubre!E39&gt;0,"Si","")</f>
        <v/>
      </c>
      <c r="AA39" s="151" t="str">
        <f>IF(Noviembre!E39&gt;0,"Si","")</f>
        <v/>
      </c>
      <c r="AB39" s="152" t="str">
        <f>IF(Diciembre!E39&gt;0,"Si","")</f>
        <v/>
      </c>
      <c r="AC39" s="153">
        <f t="shared" si="1"/>
        <v>0</v>
      </c>
      <c r="AE39" s="154" t="str">
        <f>IF(Enero!$D39&gt;0,"Si","")</f>
        <v>Si</v>
      </c>
      <c r="AF39" s="155" t="str">
        <f>IF(Febrero!$D39&gt;0,"Si","")</f>
        <v/>
      </c>
      <c r="AG39" s="155" t="str">
        <f>IF(Marzo!$D39&gt;0,"Si","")</f>
        <v/>
      </c>
      <c r="AH39" s="155" t="str">
        <f>IF(Abril!$D39&gt;0,"Si","")</f>
        <v/>
      </c>
      <c r="AI39" s="155" t="str">
        <f>IF(Mayo!$D39&gt;0,"Si","")</f>
        <v/>
      </c>
      <c r="AJ39" s="155" t="str">
        <f>IF(Junio!$D39&gt;0,"Si","")</f>
        <v/>
      </c>
      <c r="AK39" s="155" t="str">
        <f>IF(Julio!$D39&gt;0,"Si","")</f>
        <v/>
      </c>
      <c r="AL39" s="155" t="str">
        <f>IF(Agosto!$D39&gt;0,"Si","")</f>
        <v/>
      </c>
      <c r="AM39" s="155" t="str">
        <f>IF(Septiembre!$D39&gt;0,"Si","")</f>
        <v/>
      </c>
      <c r="AN39" s="155" t="str">
        <f>IF(Octubre!$D39&gt;0,"Si","")</f>
        <v/>
      </c>
      <c r="AO39" s="155" t="str">
        <f>IF(Noviembre!$D39&gt;0,"Si","")</f>
        <v/>
      </c>
      <c r="AP39" s="156" t="str">
        <f>IF(Diciembre!$D39&gt;0,"Si","")</f>
        <v/>
      </c>
      <c r="AQ39">
        <f t="shared" si="2"/>
        <v>1</v>
      </c>
      <c r="AS39" s="154">
        <f>IF(Enero!$E39&gt;0,Enero!$E39,IF(Enero!$G39&gt;0,0,""))</f>
        <v>1.2</v>
      </c>
      <c r="AT39" s="155" t="str">
        <f>IF(Febrero!$E39&gt;0,Febrero!$E39,IF(Febrero!$G39&gt;0,0,""))</f>
        <v/>
      </c>
      <c r="AU39" s="155" t="str">
        <f>IF(Marzo!$E39&gt;0,Marzo!$E39,IF(Marzo!$G39&gt;0,0,""))</f>
        <v/>
      </c>
      <c r="AV39" s="155" t="str">
        <f>IF(Abril!$E39&gt;0,Abril!$E39,IF(Abril!$G39&gt;0,0,""))</f>
        <v/>
      </c>
      <c r="AW39" s="155" t="str">
        <f>IF(Mayo!$E39&gt;0,Mayo!$E39,IF(Mayo!$G39&gt;0,0,""))</f>
        <v/>
      </c>
      <c r="AX39" s="155" t="str">
        <f>IF(Junio!$E39&gt;0,Junio!$E39,IF(Junio!$G39&gt;0,0,""))</f>
        <v/>
      </c>
      <c r="AY39" s="155" t="str">
        <f>IF(Julio!$E39&gt;0,Julio!$E39,IF(Julio!$G39&gt;0,0,""))</f>
        <v/>
      </c>
      <c r="AZ39" s="155" t="str">
        <f>IF(Agosto!$E39&gt;0,Agosto!$E39,IF(Agosto!$G39&gt;0,0,""))</f>
        <v/>
      </c>
      <c r="BA39" s="155" t="str">
        <f>IF(Septiembre!$E39&gt;0,Septiembre!$E39,IF(Septiembre!$G39&gt;0,0,""))</f>
        <v/>
      </c>
      <c r="BB39" s="155" t="str">
        <f>IF(Octubre!$E39&gt;0,Octubre!$E39,IF(Octubre!$G39&gt;0,0,""))</f>
        <v/>
      </c>
      <c r="BC39" s="155" t="str">
        <f>IF(Noviembre!$E39&gt;0,Noviembre!$E39,IF(Noviembre!$G39&gt;0,0,""))</f>
        <v/>
      </c>
      <c r="BD39" s="156" t="str">
        <f>IF(Diciembre!$E39&gt;0,Diciembre!$E39,IF(Diciembre!$G39&gt;0,0,""))</f>
        <v/>
      </c>
    </row>
    <row r="40" spans="1:56" ht="14.45" customHeight="1" x14ac:dyDescent="0.25">
      <c r="A40" s="25">
        <v>33</v>
      </c>
      <c r="B40" s="165" t="s">
        <v>123</v>
      </c>
      <c r="C40" s="21">
        <v>259</v>
      </c>
      <c r="D40" s="113">
        <f>IF(COUNT(Enero!P40,Febrero!P40,Marzo!P40,Abril!P40,Mayo!P40,Junio!P40,Julio!P40,Agosto!P40,Septiembre!P40,Octubre!P40,Noviembre!P40,Diciembre!P40)=0,"",COUNT(Enero!P40,Febrero!P40,Marzo!P40,Abril!P40,Mayo!P40,Junio!P40,Julio!P40,Agosto!P40,Septiembre!P40,Octubre!P40,Noviembre!P40,Diciembre!P40))</f>
        <v>1</v>
      </c>
      <c r="E40" s="113">
        <f>IF(COUNT(Enero!E40,Febrero!E40,Marzo!E40,Abril!E40,Mayo!E40,Junio!E40,Julio!E40,Agosto!E40,Septiembre!E40,Octubre!E40,Noviembre!E40,Diciembre!E40)=0,"",COUNT(Enero!E40,Febrero!E40,Marzo!E40,Abril!E40,Mayo!E40,Junio!E40,Julio!E40,Agosto!E40,Septiembre!E40,Octubre!E40,Noviembre!E40,Diciembre!E40))</f>
        <v>1</v>
      </c>
      <c r="F40" s="114">
        <f t="shared" si="5"/>
        <v>1</v>
      </c>
      <c r="G40" s="114">
        <f t="shared" si="6"/>
        <v>1</v>
      </c>
      <c r="H40" s="113" t="str">
        <f>IF(COUNTA(Enero!H40,Febrero!H40,Marzo!H40,Abril!H40,Mayo!H40,Junio!H40,Julio!H40,Agosto!H40,Septiembre!H40,Octubre!H40,Noviembre!H40,Diciembre!H40)=0,"",COUNTA(Enero!H40,Febrero!H40,Marzo!H40,Abril!H40,Mayo!H40,Junio!H40,Julio!H40,Agosto!H40,Septiembre!H40,Octubre!H40,Noviembre!H40,Diciembre!H40))</f>
        <v/>
      </c>
      <c r="I40" s="113" t="str">
        <f>IF(COUNTA(Enero!I40,Febrero!I40,Marzo!I40,Abril!I40,Mayo!I40,Junio!I40,Julio!I40,Agosto!I40,Septiembre!I40,Octubre!I40,Noviembre!I40,Diciembre!I40)=0,"",COUNTA(Enero!I40,Febrero!I40,Marzo!I40,Abril!I40,Mayo!I40,Junio!I40,Julio!I40,Agosto!I40,Septiembre!I40,Octubre!I40,Noviembre!I40,Diciembre!I40))</f>
        <v/>
      </c>
      <c r="J40" s="113" t="str">
        <f>IF(COUNTA(Enero!J40,Febrero!J40,Marzo!J40,Abril!J40,Mayo!J40,Junio!J40,Julio!J40,Agosto!J40,Septiembre!J40,Octubre!J40,Noviembre!J40,Diciembre!J40)=0,"",COUNTA(Enero!J40,Febrero!J40,Marzo!J40,Abril!J40,Mayo!J40,Junio!J40,Julio!J40,Agosto!J40,Septiembre!J40,Octubre!J40,Noviembre!J40,Diciembre!J40))</f>
        <v/>
      </c>
      <c r="K40" s="113" t="str">
        <f>IF(COUNTA(Enero!K40,Febrero!K40,Marzo!K40,Abril!K40,Mayo!K40,Junio!K40,Julio!K40,Agosto!K40,Septiembre!K40,Octubre!K40,Noviembre!K40,Diciembre!K40)=0,"",COUNTA(Enero!K40,Febrero!K40,Marzo!K40,Abril!K40,Mayo!K40,Junio!K40,Julio!K40,Agosto!K40,Septiembre!K40,Octubre!K40,Noviembre!K40,Diciembre!K40))</f>
        <v/>
      </c>
      <c r="L40" s="113" t="str">
        <f>IF(COUNTA(Enero!L40,Febrero!L40,Marzo!L40,Abril!L40,Mayo!L40,Junio!L40,Julio!L40,Agosto!L40,Septiembre!L40,Octubre!L40,Noviembre!L40,Diciembre!L40)=0,"",COUNTA(Enero!L40,Febrero!L40,Marzo!L40,Abril!L40,Mayo!L40,Junio!L40,Julio!L40,Agosto!L40,Septiembre!L40,Octubre!L40,Noviembre!L40,Diciembre!L40))</f>
        <v/>
      </c>
      <c r="M40" s="113" t="str">
        <f>IF(COUNTA(Enero!M40,Febrero!M40,Marzo!M40,Abril!M40,Mayo!M40,Junio!M40,Julio!M40,Agosto!M40,Septiembre!M40,Octubre!M40,Noviembre!M40,Diciembre!M40)=0,"",COUNTA(Enero!M40,Febrero!M40,Marzo!M40,Abril!M40,Mayo!M40,Junio!M40,Julio!M40,Agosto!M40,Septiembre!M40,Octubre!M40,Noviembre!M40,Diciembre!M40))</f>
        <v/>
      </c>
      <c r="N40" s="113" t="str">
        <f>IF(COUNTA(Enero!N40,Febrero!N40,Marzo!N40,Abril!N40,Mayo!N40,Junio!N40,Julio!N40,Agosto!N40,Septiembre!N40,Octubre!N40,Noviembre!N40,Diciembre!N40)=0,"",COUNTA(Enero!N40,Febrero!N40,Marzo!N40,Abril!N40,Mayo!N40,Junio!N40,Julio!N40,Agosto!N40,Septiembre!N40,Octubre!N40,Noviembre!N40,Diciembre!N40))</f>
        <v/>
      </c>
      <c r="O40" s="52"/>
      <c r="P40" s="16"/>
      <c r="Q40" s="154" t="str">
        <f>IF(Enero!$E40&gt;0,"Si","")</f>
        <v>Si</v>
      </c>
      <c r="R40" s="151" t="str">
        <f>IF(Febrero!E40&gt;0,"Si","")</f>
        <v/>
      </c>
      <c r="S40" s="151" t="str">
        <f>IF(Marzo!E40&gt;0,"Si","")</f>
        <v/>
      </c>
      <c r="T40" s="151" t="str">
        <f>IF(Abril!E40&gt;0,"Si","")</f>
        <v/>
      </c>
      <c r="U40" s="151" t="str">
        <f>IF(Mayo!E40&gt;0,"Si","")</f>
        <v/>
      </c>
      <c r="V40" s="151" t="str">
        <f>IF(Junio!E40&gt;0,"Si","")</f>
        <v/>
      </c>
      <c r="W40" s="151" t="str">
        <f>IF(Julio!E40&gt;0,"Si","")</f>
        <v/>
      </c>
      <c r="X40" s="151" t="str">
        <f>IF(Agosto!E40&gt;0,"Si","")</f>
        <v/>
      </c>
      <c r="Y40" s="151" t="str">
        <f>IF(Septiembre!E40&gt;0,"Si","")</f>
        <v/>
      </c>
      <c r="Z40" s="151" t="str">
        <f>IF(Octubre!E40&gt;0,"Si","")</f>
        <v/>
      </c>
      <c r="AA40" s="151" t="str">
        <f>IF(Noviembre!E40&gt;0,"Si","")</f>
        <v/>
      </c>
      <c r="AB40" s="152" t="str">
        <f>IF(Diciembre!E40&gt;0,"Si","")</f>
        <v/>
      </c>
      <c r="AC40" s="153">
        <f t="shared" si="1"/>
        <v>0</v>
      </c>
      <c r="AE40" s="154" t="str">
        <f>IF(Enero!$D40&gt;0,"Si","")</f>
        <v>Si</v>
      </c>
      <c r="AF40" s="155" t="str">
        <f>IF(Febrero!$D40&gt;0,"Si","")</f>
        <v/>
      </c>
      <c r="AG40" s="155" t="str">
        <f>IF(Marzo!$D40&gt;0,"Si","")</f>
        <v/>
      </c>
      <c r="AH40" s="155" t="str">
        <f>IF(Abril!$D40&gt;0,"Si","")</f>
        <v/>
      </c>
      <c r="AI40" s="155" t="str">
        <f>IF(Mayo!$D40&gt;0,"Si","")</f>
        <v/>
      </c>
      <c r="AJ40" s="155" t="str">
        <f>IF(Junio!$D40&gt;0,"Si","")</f>
        <v/>
      </c>
      <c r="AK40" s="155" t="str">
        <f>IF(Julio!$D40&gt;0,"Si","")</f>
        <v/>
      </c>
      <c r="AL40" s="155" t="str">
        <f>IF(Agosto!$D40&gt;0,"Si","")</f>
        <v/>
      </c>
      <c r="AM40" s="155" t="str">
        <f>IF(Septiembre!$D40&gt;0,"Si","")</f>
        <v/>
      </c>
      <c r="AN40" s="155" t="str">
        <f>IF(Octubre!$D40&gt;0,"Si","")</f>
        <v/>
      </c>
      <c r="AO40" s="155" t="str">
        <f>IF(Noviembre!$D40&gt;0,"Si","")</f>
        <v/>
      </c>
      <c r="AP40" s="156" t="str">
        <f>IF(Diciembre!$D40&gt;0,"Si","")</f>
        <v/>
      </c>
      <c r="AQ40">
        <f t="shared" si="2"/>
        <v>1</v>
      </c>
      <c r="AS40" s="154">
        <f>IF(Enero!$E40&gt;0,Enero!$E40,IF(Enero!$G40&gt;0,0,""))</f>
        <v>0.6</v>
      </c>
      <c r="AT40" s="155" t="str">
        <f>IF(Febrero!$E40&gt;0,Febrero!$E40,IF(Febrero!$G40&gt;0,0,""))</f>
        <v/>
      </c>
      <c r="AU40" s="155" t="str">
        <f>IF(Marzo!$E40&gt;0,Marzo!$E40,IF(Marzo!$G40&gt;0,0,""))</f>
        <v/>
      </c>
      <c r="AV40" s="155" t="str">
        <f>IF(Abril!$E40&gt;0,Abril!$E40,IF(Abril!$G40&gt;0,0,""))</f>
        <v/>
      </c>
      <c r="AW40" s="155" t="str">
        <f>IF(Mayo!$E40&gt;0,Mayo!$E40,IF(Mayo!$G40&gt;0,0,""))</f>
        <v/>
      </c>
      <c r="AX40" s="155" t="str">
        <f>IF(Junio!$E40&gt;0,Junio!$E40,IF(Junio!$G40&gt;0,0,""))</f>
        <v/>
      </c>
      <c r="AY40" s="155" t="str">
        <f>IF(Julio!$E40&gt;0,Julio!$E40,IF(Julio!$G40&gt;0,0,""))</f>
        <v/>
      </c>
      <c r="AZ40" s="155" t="str">
        <f>IF(Agosto!$E40&gt;0,Agosto!$E40,IF(Agosto!$G40&gt;0,0,""))</f>
        <v/>
      </c>
      <c r="BA40" s="155" t="str">
        <f>IF(Septiembre!$E40&gt;0,Septiembre!$E40,IF(Septiembre!$G40&gt;0,0,""))</f>
        <v/>
      </c>
      <c r="BB40" s="155" t="str">
        <f>IF(Octubre!$E40&gt;0,Octubre!$E40,IF(Octubre!$G40&gt;0,0,""))</f>
        <v/>
      </c>
      <c r="BC40" s="155" t="str">
        <f>IF(Noviembre!$E40&gt;0,Noviembre!$E40,IF(Noviembre!$G40&gt;0,0,""))</f>
        <v/>
      </c>
      <c r="BD40" s="156" t="str">
        <f>IF(Diciembre!$E40&gt;0,Diciembre!$E40,IF(Diciembre!$G40&gt;0,0,""))</f>
        <v/>
      </c>
    </row>
    <row r="41" spans="1:56" ht="14.45" customHeight="1" x14ac:dyDescent="0.25">
      <c r="A41" s="26">
        <v>34</v>
      </c>
      <c r="B41" s="165" t="s">
        <v>124</v>
      </c>
      <c r="C41" s="21">
        <v>1100</v>
      </c>
      <c r="D41" s="113">
        <f>IF(COUNT(Enero!P41,Febrero!P41,Marzo!P41,Abril!P41,Mayo!P41,Junio!P41,Julio!P41,Agosto!P41,Septiembre!P41,Octubre!P41,Noviembre!P41,Diciembre!P41)=0,"",COUNT(Enero!P41,Febrero!P41,Marzo!P41,Abril!P41,Mayo!P41,Junio!P41,Julio!P41,Agosto!P41,Septiembre!P41,Octubre!P41,Noviembre!P41,Diciembre!P41))</f>
        <v>1</v>
      </c>
      <c r="E41" s="113">
        <f>IF(COUNT(Enero!E41,Febrero!E41,Marzo!E41,Abril!E41,Mayo!E41,Junio!E41,Julio!E41,Agosto!E41,Septiembre!E41,Octubre!E41,Noviembre!E41,Diciembre!E41)=0,"",COUNT(Enero!E41,Febrero!E41,Marzo!E41,Abril!E41,Mayo!E41,Junio!E41,Julio!E41,Agosto!E41,Septiembre!E41,Octubre!E41,Noviembre!E41,Diciembre!E41))</f>
        <v>1</v>
      </c>
      <c r="F41" s="114">
        <f t="shared" si="5"/>
        <v>1</v>
      </c>
      <c r="G41" s="114">
        <f t="shared" si="6"/>
        <v>1</v>
      </c>
      <c r="H41" s="113" t="str">
        <f>IF(COUNTA(Enero!H41,Febrero!H41,Marzo!H41,Abril!H41,Mayo!H41,Junio!H41,Julio!H41,Agosto!H41,Septiembre!H41,Octubre!H41,Noviembre!H41,Diciembre!H41)=0,"",COUNTA(Enero!H41,Febrero!H41,Marzo!H41,Abril!H41,Mayo!H41,Junio!H41,Julio!H41,Agosto!H41,Septiembre!H41,Octubre!H41,Noviembre!H41,Diciembre!H41))</f>
        <v/>
      </c>
      <c r="I41" s="113" t="str">
        <f>IF(COUNTA(Enero!I41,Febrero!I41,Marzo!I41,Abril!I41,Mayo!I41,Junio!I41,Julio!I41,Agosto!I41,Septiembre!I41,Octubre!I41,Noviembre!I41,Diciembre!I41)=0,"",COUNTA(Enero!I41,Febrero!I41,Marzo!I41,Abril!I41,Mayo!I41,Junio!I41,Julio!I41,Agosto!I41,Septiembre!I41,Octubre!I41,Noviembre!I41,Diciembre!I41))</f>
        <v/>
      </c>
      <c r="J41" s="113" t="str">
        <f>IF(COUNTA(Enero!J41,Febrero!J41,Marzo!J41,Abril!J41,Mayo!J41,Junio!J41,Julio!J41,Agosto!J41,Septiembre!J41,Octubre!J41,Noviembre!J41,Diciembre!J41)=0,"",COUNTA(Enero!J41,Febrero!J41,Marzo!J41,Abril!J41,Mayo!J41,Junio!J41,Julio!J41,Agosto!J41,Septiembre!J41,Octubre!J41,Noviembre!J41,Diciembre!J41))</f>
        <v/>
      </c>
      <c r="K41" s="113" t="str">
        <f>IF(COUNTA(Enero!K41,Febrero!K41,Marzo!K41,Abril!K41,Mayo!K41,Junio!K41,Julio!K41,Agosto!K41,Septiembre!K41,Octubre!K41,Noviembre!K41,Diciembre!K41)=0,"",COUNTA(Enero!K41,Febrero!K41,Marzo!K41,Abril!K41,Mayo!K41,Junio!K41,Julio!K41,Agosto!K41,Septiembre!K41,Octubre!K41,Noviembre!K41,Diciembre!K41))</f>
        <v/>
      </c>
      <c r="L41" s="113" t="str">
        <f>IF(COUNTA(Enero!L41,Febrero!L41,Marzo!L41,Abril!L41,Mayo!L41,Junio!L41,Julio!L41,Agosto!L41,Septiembre!L41,Octubre!L41,Noviembre!L41,Diciembre!L41)=0,"",COUNTA(Enero!L41,Febrero!L41,Marzo!L41,Abril!L41,Mayo!L41,Junio!L41,Julio!L41,Agosto!L41,Septiembre!L41,Octubre!L41,Noviembre!L41,Diciembre!L41))</f>
        <v/>
      </c>
      <c r="M41" s="113" t="str">
        <f>IF(COUNTA(Enero!M41,Febrero!M41,Marzo!M41,Abril!M41,Mayo!M41,Junio!M41,Julio!M41,Agosto!M41,Septiembre!M41,Octubre!M41,Noviembre!M41,Diciembre!M41)=0,"",COUNTA(Enero!M41,Febrero!M41,Marzo!M41,Abril!M41,Mayo!M41,Junio!M41,Julio!M41,Agosto!M41,Septiembre!M41,Octubre!M41,Noviembre!M41,Diciembre!M41))</f>
        <v/>
      </c>
      <c r="N41" s="113" t="str">
        <f>IF(COUNTA(Enero!N41,Febrero!N41,Marzo!N41,Abril!N41,Mayo!N41,Junio!N41,Julio!N41,Agosto!N41,Septiembre!N41,Octubre!N41,Noviembre!N41,Diciembre!N41)=0,"",COUNTA(Enero!N41,Febrero!N41,Marzo!N41,Abril!N41,Mayo!N41,Junio!N41,Julio!N41,Agosto!N41,Septiembre!N41,Octubre!N41,Noviembre!N41,Diciembre!N41))</f>
        <v/>
      </c>
      <c r="O41" s="52"/>
      <c r="P41" s="16"/>
      <c r="Q41" s="154" t="str">
        <f>IF(Enero!$E41&gt;0,"Si","")</f>
        <v>Si</v>
      </c>
      <c r="R41" s="151" t="str">
        <f>IF(Febrero!E41&gt;0,"Si","")</f>
        <v/>
      </c>
      <c r="S41" s="151" t="str">
        <f>IF(Marzo!E41&gt;0,"Si","")</f>
        <v/>
      </c>
      <c r="T41" s="151" t="str">
        <f>IF(Abril!E41&gt;0,"Si","")</f>
        <v/>
      </c>
      <c r="U41" s="151" t="str">
        <f>IF(Mayo!E41&gt;0,"Si","")</f>
        <v/>
      </c>
      <c r="V41" s="151" t="str">
        <f>IF(Junio!E41&gt;0,"Si","")</f>
        <v/>
      </c>
      <c r="W41" s="151" t="str">
        <f>IF(Julio!E41&gt;0,"Si","")</f>
        <v/>
      </c>
      <c r="X41" s="151" t="str">
        <f>IF(Agosto!E41&gt;0,"Si","")</f>
        <v/>
      </c>
      <c r="Y41" s="151" t="str">
        <f>IF(Septiembre!E41&gt;0,"Si","")</f>
        <v/>
      </c>
      <c r="Z41" s="151" t="str">
        <f>IF(Octubre!E41&gt;0,"Si","")</f>
        <v/>
      </c>
      <c r="AA41" s="151" t="str">
        <f>IF(Noviembre!E41&gt;0,"Si","")</f>
        <v/>
      </c>
      <c r="AB41" s="152" t="str">
        <f>IF(Diciembre!E41&gt;0,"Si","")</f>
        <v/>
      </c>
      <c r="AC41" s="153">
        <f t="shared" si="1"/>
        <v>0</v>
      </c>
      <c r="AE41" s="154" t="str">
        <f>IF(Enero!$D41&gt;0,"Si","")</f>
        <v>Si</v>
      </c>
      <c r="AF41" s="155" t="str">
        <f>IF(Febrero!$D41&gt;0,"Si","")</f>
        <v/>
      </c>
      <c r="AG41" s="155" t="str">
        <f>IF(Marzo!$D41&gt;0,"Si","")</f>
        <v/>
      </c>
      <c r="AH41" s="155" t="str">
        <f>IF(Abril!$D41&gt;0,"Si","")</f>
        <v/>
      </c>
      <c r="AI41" s="155" t="str">
        <f>IF(Mayo!$D41&gt;0,"Si","")</f>
        <v/>
      </c>
      <c r="AJ41" s="155" t="str">
        <f>IF(Junio!$D41&gt;0,"Si","")</f>
        <v/>
      </c>
      <c r="AK41" s="155" t="str">
        <f>IF(Julio!$D41&gt;0,"Si","")</f>
        <v/>
      </c>
      <c r="AL41" s="155" t="str">
        <f>IF(Agosto!$D41&gt;0,"Si","")</f>
        <v/>
      </c>
      <c r="AM41" s="155" t="str">
        <f>IF(Septiembre!$D41&gt;0,"Si","")</f>
        <v/>
      </c>
      <c r="AN41" s="155" t="str">
        <f>IF(Octubre!$D41&gt;0,"Si","")</f>
        <v/>
      </c>
      <c r="AO41" s="155" t="str">
        <f>IF(Noviembre!$D41&gt;0,"Si","")</f>
        <v/>
      </c>
      <c r="AP41" s="156" t="str">
        <f>IF(Diciembre!$D41&gt;0,"Si","")</f>
        <v/>
      </c>
      <c r="AQ41">
        <f t="shared" si="2"/>
        <v>1</v>
      </c>
      <c r="AS41" s="154">
        <f>IF(Enero!$E41&gt;0,Enero!$E41,IF(Enero!$G41&gt;0,0,""))</f>
        <v>1.2</v>
      </c>
      <c r="AT41" s="155" t="str">
        <f>IF(Febrero!$E41&gt;0,Febrero!$E41,IF(Febrero!$G41&gt;0,0,""))</f>
        <v/>
      </c>
      <c r="AU41" s="155" t="str">
        <f>IF(Marzo!$E41&gt;0,Marzo!$E41,IF(Marzo!$G41&gt;0,0,""))</f>
        <v/>
      </c>
      <c r="AV41" s="155" t="str">
        <f>IF(Abril!$E41&gt;0,Abril!$E41,IF(Abril!$G41&gt;0,0,""))</f>
        <v/>
      </c>
      <c r="AW41" s="155" t="str">
        <f>IF(Mayo!$E41&gt;0,Mayo!$E41,IF(Mayo!$G41&gt;0,0,""))</f>
        <v/>
      </c>
      <c r="AX41" s="155" t="str">
        <f>IF(Junio!$E41&gt;0,Junio!$E41,IF(Junio!$G41&gt;0,0,""))</f>
        <v/>
      </c>
      <c r="AY41" s="155" t="str">
        <f>IF(Julio!$E41&gt;0,Julio!$E41,IF(Julio!$G41&gt;0,0,""))</f>
        <v/>
      </c>
      <c r="AZ41" s="155" t="str">
        <f>IF(Agosto!$E41&gt;0,Agosto!$E41,IF(Agosto!$G41&gt;0,0,""))</f>
        <v/>
      </c>
      <c r="BA41" s="155" t="str">
        <f>IF(Septiembre!$E41&gt;0,Septiembre!$E41,IF(Septiembre!$G41&gt;0,0,""))</f>
        <v/>
      </c>
      <c r="BB41" s="155" t="str">
        <f>IF(Octubre!$E41&gt;0,Octubre!$E41,IF(Octubre!$G41&gt;0,0,""))</f>
        <v/>
      </c>
      <c r="BC41" s="155" t="str">
        <f>IF(Noviembre!$E41&gt;0,Noviembre!$E41,IF(Noviembre!$G41&gt;0,0,""))</f>
        <v/>
      </c>
      <c r="BD41" s="156" t="str">
        <f>IF(Diciembre!$E41&gt;0,Diciembre!$E41,IF(Diciembre!$G41&gt;0,0,""))</f>
        <v/>
      </c>
    </row>
    <row r="42" spans="1:56" ht="14.45" customHeight="1" x14ac:dyDescent="0.25">
      <c r="A42" s="24">
        <v>35</v>
      </c>
      <c r="B42" s="165" t="s">
        <v>125</v>
      </c>
      <c r="C42" s="21">
        <v>140</v>
      </c>
      <c r="D42" s="113">
        <f>IF(COUNT(Enero!P42,Febrero!P42,Marzo!P42,Abril!P42,Mayo!P42,Junio!P42,Julio!P42,Agosto!P42,Septiembre!P42,Octubre!P42,Noviembre!P42,Diciembre!P42)=0,"",COUNT(Enero!P42,Febrero!P42,Marzo!P42,Abril!P42,Mayo!P42,Junio!P42,Julio!P42,Agosto!P42,Septiembre!P42,Octubre!P42,Noviembre!P42,Diciembre!P42))</f>
        <v>1</v>
      </c>
      <c r="E42" s="113" t="str">
        <f>IF(COUNT(Enero!E42,Febrero!E42,Marzo!E42,Abril!E42,Mayo!E42,Junio!E42,Julio!E42,Agosto!E42,Septiembre!E42,Octubre!E42,Noviembre!E42,Diciembre!E42)=0,"",COUNT(Enero!E42,Febrero!E42,Marzo!E42,Abril!E42,Mayo!E42,Junio!E42,Julio!E42,Agosto!E42,Septiembre!E42,Octubre!E42,Noviembre!E42,Diciembre!E42))</f>
        <v/>
      </c>
      <c r="F42" s="114">
        <f t="shared" si="5"/>
        <v>0</v>
      </c>
      <c r="G42" s="114" t="str">
        <f t="shared" si="6"/>
        <v/>
      </c>
      <c r="H42" s="113" t="str">
        <f>IF(COUNTA(Enero!H42,Febrero!H42,Marzo!H42,Abril!H42,Mayo!H42,Junio!H42,Julio!H42,Agosto!H42,Septiembre!H42,Octubre!H42,Noviembre!H42,Diciembre!H42)=0,"",COUNTA(Enero!H42,Febrero!H42,Marzo!H42,Abril!H42,Mayo!H42,Junio!H42,Julio!H42,Agosto!H42,Septiembre!H42,Octubre!H42,Noviembre!H42,Diciembre!H42))</f>
        <v/>
      </c>
      <c r="I42" s="113" t="str">
        <f>IF(COUNTA(Enero!I42,Febrero!I42,Marzo!I42,Abril!I42,Mayo!I42,Junio!I42,Julio!I42,Agosto!I42,Septiembre!I42,Octubre!I42,Noviembre!I42,Diciembre!I42)=0,"",COUNTA(Enero!I42,Febrero!I42,Marzo!I42,Abril!I42,Mayo!I42,Junio!I42,Julio!I42,Agosto!I42,Septiembre!I42,Octubre!I42,Noviembre!I42,Diciembre!I42))</f>
        <v/>
      </c>
      <c r="J42" s="113" t="str">
        <f>IF(COUNTA(Enero!J42,Febrero!J42,Marzo!J42,Abril!J42,Mayo!J42,Junio!J42,Julio!J42,Agosto!J42,Septiembre!J42,Octubre!J42,Noviembre!J42,Diciembre!J42)=0,"",COUNTA(Enero!J42,Febrero!J42,Marzo!J42,Abril!J42,Mayo!J42,Junio!J42,Julio!J42,Agosto!J42,Septiembre!J42,Octubre!J42,Noviembre!J42,Diciembre!J42))</f>
        <v/>
      </c>
      <c r="K42" s="113" t="str">
        <f>IF(COUNTA(Enero!K42,Febrero!K42,Marzo!K42,Abril!K42,Mayo!K42,Junio!K42,Julio!K42,Agosto!K42,Septiembre!K42,Octubre!K42,Noviembre!K42,Diciembre!K42)=0,"",COUNTA(Enero!K42,Febrero!K42,Marzo!K42,Abril!K42,Mayo!K42,Junio!K42,Julio!K42,Agosto!K42,Septiembre!K42,Octubre!K42,Noviembre!K42,Diciembre!K42))</f>
        <v/>
      </c>
      <c r="L42" s="113" t="str">
        <f>IF(COUNTA(Enero!L42,Febrero!L42,Marzo!L42,Abril!L42,Mayo!L42,Junio!L42,Julio!L42,Agosto!L42,Septiembre!L42,Octubre!L42,Noviembre!L42,Diciembre!L42)=0,"",COUNTA(Enero!L42,Febrero!L42,Marzo!L42,Abril!L42,Mayo!L42,Junio!L42,Julio!L42,Agosto!L42,Septiembre!L42,Octubre!L42,Noviembre!L42,Diciembre!L42))</f>
        <v/>
      </c>
      <c r="M42" s="113" t="str">
        <f>IF(COUNTA(Enero!M42,Febrero!M42,Marzo!M42,Abril!M42,Mayo!M42,Junio!M42,Julio!M42,Agosto!M42,Septiembre!M42,Octubre!M42,Noviembre!M42,Diciembre!M42)=0,"",COUNTA(Enero!M42,Febrero!M42,Marzo!M42,Abril!M42,Mayo!M42,Junio!M42,Julio!M42,Agosto!M42,Septiembre!M42,Octubre!M42,Noviembre!M42,Diciembre!M42))</f>
        <v/>
      </c>
      <c r="N42" s="113">
        <f>IF(COUNTA(Enero!N42,Febrero!N42,Marzo!N42,Abril!N42,Mayo!N42,Junio!N42,Julio!N42,Agosto!N42,Septiembre!N42,Octubre!N42,Noviembre!N42,Diciembre!N42)=0,"",COUNTA(Enero!N42,Febrero!N42,Marzo!N42,Abril!N42,Mayo!N42,Junio!N42,Julio!N42,Agosto!N42,Septiembre!N42,Octubre!N42,Noviembre!N42,Diciembre!N42))</f>
        <v>1</v>
      </c>
      <c r="O42" s="52"/>
      <c r="P42" s="16"/>
      <c r="Q42" s="154" t="str">
        <f>IF(Enero!$E42&gt;0,"Si","")</f>
        <v/>
      </c>
      <c r="R42" s="151" t="str">
        <f>IF(Febrero!E42&gt;0,"Si","")</f>
        <v/>
      </c>
      <c r="S42" s="151" t="str">
        <f>IF(Marzo!E42&gt;0,"Si","")</f>
        <v/>
      </c>
      <c r="T42" s="151" t="str">
        <f>IF(Abril!E42&gt;0,"Si","")</f>
        <v/>
      </c>
      <c r="U42" s="151" t="str">
        <f>IF(Mayo!E42&gt;0,"Si","")</f>
        <v/>
      </c>
      <c r="V42" s="151" t="str">
        <f>IF(Junio!E42&gt;0,"Si","")</f>
        <v/>
      </c>
      <c r="W42" s="151" t="str">
        <f>IF(Julio!E42&gt;0,"Si","")</f>
        <v/>
      </c>
      <c r="X42" s="151" t="str">
        <f>IF(Agosto!E42&gt;0,"Si","")</f>
        <v/>
      </c>
      <c r="Y42" s="151" t="str">
        <f>IF(Septiembre!E42&gt;0,"Si","")</f>
        <v/>
      </c>
      <c r="Z42" s="151" t="str">
        <f>IF(Octubre!E42&gt;0,"Si","")</f>
        <v/>
      </c>
      <c r="AA42" s="151" t="str">
        <f>IF(Noviembre!E42&gt;0,"Si","")</f>
        <v/>
      </c>
      <c r="AB42" s="152" t="str">
        <f>IF(Diciembre!E42&gt;0,"Si","")</f>
        <v/>
      </c>
      <c r="AC42" s="153">
        <f t="shared" si="1"/>
        <v>1</v>
      </c>
      <c r="AE42" s="154" t="str">
        <f>IF(Enero!$D42&gt;0,"Si","")</f>
        <v>Si</v>
      </c>
      <c r="AF42" s="155" t="str">
        <f>IF(Febrero!$D42&gt;0,"Si","")</f>
        <v/>
      </c>
      <c r="AG42" s="155" t="str">
        <f>IF(Marzo!$D42&gt;0,"Si","")</f>
        <v/>
      </c>
      <c r="AH42" s="155" t="str">
        <f>IF(Abril!$D42&gt;0,"Si","")</f>
        <v/>
      </c>
      <c r="AI42" s="155" t="str">
        <f>IF(Mayo!$D42&gt;0,"Si","")</f>
        <v/>
      </c>
      <c r="AJ42" s="155" t="str">
        <f>IF(Junio!$D42&gt;0,"Si","")</f>
        <v/>
      </c>
      <c r="AK42" s="155" t="str">
        <f>IF(Julio!$D42&gt;0,"Si","")</f>
        <v/>
      </c>
      <c r="AL42" s="155" t="str">
        <f>IF(Agosto!$D42&gt;0,"Si","")</f>
        <v/>
      </c>
      <c r="AM42" s="155" t="str">
        <f>IF(Septiembre!$D42&gt;0,"Si","")</f>
        <v/>
      </c>
      <c r="AN42" s="155" t="str">
        <f>IF(Octubre!$D42&gt;0,"Si","")</f>
        <v/>
      </c>
      <c r="AO42" s="155" t="str">
        <f>IF(Noviembre!$D42&gt;0,"Si","")</f>
        <v/>
      </c>
      <c r="AP42" s="156" t="str">
        <f>IF(Diciembre!$D42&gt;0,"Si","")</f>
        <v/>
      </c>
      <c r="AQ42">
        <f t="shared" si="2"/>
        <v>1</v>
      </c>
      <c r="AS42" s="154" t="str">
        <f>IF(Enero!$E42&gt;0,Enero!$E42,IF(Enero!$G42&gt;0,0,""))</f>
        <v/>
      </c>
      <c r="AT42" s="155" t="str">
        <f>IF(Febrero!$E42&gt;0,Febrero!$E42,IF(Febrero!$G42&gt;0,0,""))</f>
        <v/>
      </c>
      <c r="AU42" s="155" t="str">
        <f>IF(Marzo!$E42&gt;0,Marzo!$E42,IF(Marzo!$G42&gt;0,0,""))</f>
        <v/>
      </c>
      <c r="AV42" s="155" t="str">
        <f>IF(Abril!$E42&gt;0,Abril!$E42,IF(Abril!$G42&gt;0,0,""))</f>
        <v/>
      </c>
      <c r="AW42" s="155" t="str">
        <f>IF(Mayo!$E42&gt;0,Mayo!$E42,IF(Mayo!$G42&gt;0,0,""))</f>
        <v/>
      </c>
      <c r="AX42" s="155" t="str">
        <f>IF(Junio!$E42&gt;0,Junio!$E42,IF(Junio!$G42&gt;0,0,""))</f>
        <v/>
      </c>
      <c r="AY42" s="155" t="str">
        <f>IF(Julio!$E42&gt;0,Julio!$E42,IF(Julio!$G42&gt;0,0,""))</f>
        <v/>
      </c>
      <c r="AZ42" s="155" t="str">
        <f>IF(Agosto!$E42&gt;0,Agosto!$E42,IF(Agosto!$G42&gt;0,0,""))</f>
        <v/>
      </c>
      <c r="BA42" s="155" t="str">
        <f>IF(Septiembre!$E42&gt;0,Septiembre!$E42,IF(Septiembre!$G42&gt;0,0,""))</f>
        <v/>
      </c>
      <c r="BB42" s="155" t="str">
        <f>IF(Octubre!$E42&gt;0,Octubre!$E42,IF(Octubre!$G42&gt;0,0,""))</f>
        <v/>
      </c>
      <c r="BC42" s="155" t="str">
        <f>IF(Noviembre!$E42&gt;0,Noviembre!$E42,IF(Noviembre!$G42&gt;0,0,""))</f>
        <v/>
      </c>
      <c r="BD42" s="156" t="str">
        <f>IF(Diciembre!$E42&gt;0,Diciembre!$E42,IF(Diciembre!$G42&gt;0,0,""))</f>
        <v/>
      </c>
    </row>
    <row r="43" spans="1:56" ht="14.45" customHeight="1" x14ac:dyDescent="0.25">
      <c r="A43" s="26">
        <v>36</v>
      </c>
      <c r="B43" s="165" t="s">
        <v>126</v>
      </c>
      <c r="C43" s="21">
        <v>1000</v>
      </c>
      <c r="D43" s="113">
        <f>IF(COUNT(Enero!P43,Febrero!P43,Marzo!P43,Abril!P43,Mayo!P43,Junio!P43,Julio!P43,Agosto!P43,Septiembre!P43,Octubre!P43,Noviembre!P43,Diciembre!P43)=0,"",COUNT(Enero!P43,Febrero!P43,Marzo!P43,Abril!P43,Mayo!P43,Junio!P43,Julio!P43,Agosto!P43,Septiembre!P43,Octubre!P43,Noviembre!P43,Diciembre!P43))</f>
        <v>1</v>
      </c>
      <c r="E43" s="113">
        <f>IF(COUNT(Enero!E43,Febrero!E43,Marzo!E43,Abril!E43,Mayo!E43,Junio!E43,Julio!E43,Agosto!E43,Septiembre!E43,Octubre!E43,Noviembre!E43,Diciembre!E43)=0,"",COUNT(Enero!E43,Febrero!E43,Marzo!E43,Abril!E43,Mayo!E43,Junio!E43,Julio!E43,Agosto!E43,Septiembre!E43,Octubre!E43,Noviembre!E43,Diciembre!E43))</f>
        <v>1</v>
      </c>
      <c r="F43" s="114">
        <f t="shared" si="5"/>
        <v>1</v>
      </c>
      <c r="G43" s="114">
        <f t="shared" si="6"/>
        <v>1</v>
      </c>
      <c r="H43" s="113" t="str">
        <f>IF(COUNTA(Enero!H43,Febrero!H43,Marzo!H43,Abril!H43,Mayo!H43,Junio!H43,Julio!H43,Agosto!H43,Septiembre!H43,Octubre!H43,Noviembre!H43,Diciembre!H43)=0,"",COUNTA(Enero!H43,Febrero!H43,Marzo!H43,Abril!H43,Mayo!H43,Junio!H43,Julio!H43,Agosto!H43,Septiembre!H43,Octubre!H43,Noviembre!H43,Diciembre!H43))</f>
        <v/>
      </c>
      <c r="I43" s="113" t="str">
        <f>IF(COUNTA(Enero!I43,Febrero!I43,Marzo!I43,Abril!I43,Mayo!I43,Junio!I43,Julio!I43,Agosto!I43,Septiembre!I43,Octubre!I43,Noviembre!I43,Diciembre!I43)=0,"",COUNTA(Enero!I43,Febrero!I43,Marzo!I43,Abril!I43,Mayo!I43,Junio!I43,Julio!I43,Agosto!I43,Septiembre!I43,Octubre!I43,Noviembre!I43,Diciembre!I43))</f>
        <v/>
      </c>
      <c r="J43" s="113" t="str">
        <f>IF(COUNTA(Enero!J43,Febrero!J43,Marzo!J43,Abril!J43,Mayo!J43,Junio!J43,Julio!J43,Agosto!J43,Septiembre!J43,Octubre!J43,Noviembre!J43,Diciembre!J43)=0,"",COUNTA(Enero!J43,Febrero!J43,Marzo!J43,Abril!J43,Mayo!J43,Junio!J43,Julio!J43,Agosto!J43,Septiembre!J43,Octubre!J43,Noviembre!J43,Diciembre!J43))</f>
        <v/>
      </c>
      <c r="K43" s="113" t="str">
        <f>IF(COUNTA(Enero!K43,Febrero!K43,Marzo!K43,Abril!K43,Mayo!K43,Junio!K43,Julio!K43,Agosto!K43,Septiembre!K43,Octubre!K43,Noviembre!K43,Diciembre!K43)=0,"",COUNTA(Enero!K43,Febrero!K43,Marzo!K43,Abril!K43,Mayo!K43,Junio!K43,Julio!K43,Agosto!K43,Septiembre!K43,Octubre!K43,Noviembre!K43,Diciembre!K43))</f>
        <v/>
      </c>
      <c r="L43" s="113" t="str">
        <f>IF(COUNTA(Enero!L43,Febrero!L43,Marzo!L43,Abril!L43,Mayo!L43,Junio!L43,Julio!L43,Agosto!L43,Septiembre!L43,Octubre!L43,Noviembre!L43,Diciembre!L43)=0,"",COUNTA(Enero!L43,Febrero!L43,Marzo!L43,Abril!L43,Mayo!L43,Junio!L43,Julio!L43,Agosto!L43,Septiembre!L43,Octubre!L43,Noviembre!L43,Diciembre!L43))</f>
        <v/>
      </c>
      <c r="M43" s="113" t="str">
        <f>IF(COUNTA(Enero!M43,Febrero!M43,Marzo!M43,Abril!M43,Mayo!M43,Junio!M43,Julio!M43,Agosto!M43,Septiembre!M43,Octubre!M43,Noviembre!M43,Diciembre!M43)=0,"",COUNTA(Enero!M43,Febrero!M43,Marzo!M43,Abril!M43,Mayo!M43,Junio!M43,Julio!M43,Agosto!M43,Septiembre!M43,Octubre!M43,Noviembre!M43,Diciembre!M43))</f>
        <v/>
      </c>
      <c r="N43" s="113" t="str">
        <f>IF(COUNTA(Enero!N43,Febrero!N43,Marzo!N43,Abril!N43,Mayo!N43,Junio!N43,Julio!N43,Agosto!N43,Septiembre!N43,Octubre!N43,Noviembre!N43,Diciembre!N43)=0,"",COUNTA(Enero!N43,Febrero!N43,Marzo!N43,Abril!N43,Mayo!N43,Junio!N43,Julio!N43,Agosto!N43,Septiembre!N43,Octubre!N43,Noviembre!N43,Diciembre!N43))</f>
        <v/>
      </c>
      <c r="O43" s="52"/>
      <c r="P43" s="16"/>
      <c r="Q43" s="154" t="str">
        <f>IF(Enero!$E43&gt;0,"Si","")</f>
        <v>Si</v>
      </c>
      <c r="R43" s="151" t="str">
        <f>IF(Febrero!E43&gt;0,"Si","")</f>
        <v/>
      </c>
      <c r="S43" s="151" t="str">
        <f>IF(Marzo!E43&gt;0,"Si","")</f>
        <v/>
      </c>
      <c r="T43" s="151" t="str">
        <f>IF(Abril!E43&gt;0,"Si","")</f>
        <v/>
      </c>
      <c r="U43" s="151" t="str">
        <f>IF(Mayo!E43&gt;0,"Si","")</f>
        <v/>
      </c>
      <c r="V43" s="151" t="str">
        <f>IF(Junio!E43&gt;0,"Si","")</f>
        <v/>
      </c>
      <c r="W43" s="151" t="str">
        <f>IF(Julio!E43&gt;0,"Si","")</f>
        <v/>
      </c>
      <c r="X43" s="151" t="str">
        <f>IF(Agosto!E43&gt;0,"Si","")</f>
        <v/>
      </c>
      <c r="Y43" s="151" t="str">
        <f>IF(Septiembre!E43&gt;0,"Si","")</f>
        <v/>
      </c>
      <c r="Z43" s="151" t="str">
        <f>IF(Octubre!E43&gt;0,"Si","")</f>
        <v/>
      </c>
      <c r="AA43" s="151" t="str">
        <f>IF(Noviembre!E43&gt;0,"Si","")</f>
        <v/>
      </c>
      <c r="AB43" s="152" t="str">
        <f>IF(Diciembre!E43&gt;0,"Si","")</f>
        <v/>
      </c>
      <c r="AC43" s="153">
        <f t="shared" si="1"/>
        <v>0</v>
      </c>
      <c r="AE43" s="154" t="str">
        <f>IF(Enero!$D43&gt;0,"Si","")</f>
        <v>Si</v>
      </c>
      <c r="AF43" s="155" t="str">
        <f>IF(Febrero!$D43&gt;0,"Si","")</f>
        <v/>
      </c>
      <c r="AG43" s="155" t="str">
        <f>IF(Marzo!$D43&gt;0,"Si","")</f>
        <v/>
      </c>
      <c r="AH43" s="155" t="str">
        <f>IF(Abril!$D43&gt;0,"Si","")</f>
        <v/>
      </c>
      <c r="AI43" s="155" t="str">
        <f>IF(Mayo!$D43&gt;0,"Si","")</f>
        <v/>
      </c>
      <c r="AJ43" s="155" t="str">
        <f>IF(Junio!$D43&gt;0,"Si","")</f>
        <v/>
      </c>
      <c r="AK43" s="155" t="str">
        <f>IF(Julio!$D43&gt;0,"Si","")</f>
        <v/>
      </c>
      <c r="AL43" s="155" t="str">
        <f>IF(Agosto!$D43&gt;0,"Si","")</f>
        <v/>
      </c>
      <c r="AM43" s="155" t="str">
        <f>IF(Septiembre!$D43&gt;0,"Si","")</f>
        <v/>
      </c>
      <c r="AN43" s="155" t="str">
        <f>IF(Octubre!$D43&gt;0,"Si","")</f>
        <v/>
      </c>
      <c r="AO43" s="155" t="str">
        <f>IF(Noviembre!$D43&gt;0,"Si","")</f>
        <v/>
      </c>
      <c r="AP43" s="156" t="str">
        <f>IF(Diciembre!$D43&gt;0,"Si","")</f>
        <v/>
      </c>
      <c r="AQ43">
        <f t="shared" si="2"/>
        <v>1</v>
      </c>
      <c r="AS43" s="154">
        <f>IF(Enero!$E43&gt;0,Enero!$E43,IF(Enero!$G43&gt;0,0,""))</f>
        <v>0.5</v>
      </c>
      <c r="AT43" s="155" t="str">
        <f>IF(Febrero!$E43&gt;0,Febrero!$E43,IF(Febrero!$G43&gt;0,0,""))</f>
        <v/>
      </c>
      <c r="AU43" s="155" t="str">
        <f>IF(Marzo!$E43&gt;0,Marzo!$E43,IF(Marzo!$G43&gt;0,0,""))</f>
        <v/>
      </c>
      <c r="AV43" s="155" t="str">
        <f>IF(Abril!$E43&gt;0,Abril!$E43,IF(Abril!$G43&gt;0,0,""))</f>
        <v/>
      </c>
      <c r="AW43" s="155" t="str">
        <f>IF(Mayo!$E43&gt;0,Mayo!$E43,IF(Mayo!$G43&gt;0,0,""))</f>
        <v/>
      </c>
      <c r="AX43" s="155" t="str">
        <f>IF(Junio!$E43&gt;0,Junio!$E43,IF(Junio!$G43&gt;0,0,""))</f>
        <v/>
      </c>
      <c r="AY43" s="155" t="str">
        <f>IF(Julio!$E43&gt;0,Julio!$E43,IF(Julio!$G43&gt;0,0,""))</f>
        <v/>
      </c>
      <c r="AZ43" s="155" t="str">
        <f>IF(Agosto!$E43&gt;0,Agosto!$E43,IF(Agosto!$G43&gt;0,0,""))</f>
        <v/>
      </c>
      <c r="BA43" s="155" t="str">
        <f>IF(Septiembre!$E43&gt;0,Septiembre!$E43,IF(Septiembre!$G43&gt;0,0,""))</f>
        <v/>
      </c>
      <c r="BB43" s="155" t="str">
        <f>IF(Octubre!$E43&gt;0,Octubre!$E43,IF(Octubre!$G43&gt;0,0,""))</f>
        <v/>
      </c>
      <c r="BC43" s="155" t="str">
        <f>IF(Noviembre!$E43&gt;0,Noviembre!$E43,IF(Noviembre!$G43&gt;0,0,""))</f>
        <v/>
      </c>
      <c r="BD43" s="156" t="str">
        <f>IF(Diciembre!$E43&gt;0,Diciembre!$E43,IF(Diciembre!$G43&gt;0,0,""))</f>
        <v/>
      </c>
    </row>
    <row r="44" spans="1:56" ht="14.45" customHeight="1" x14ac:dyDescent="0.25">
      <c r="A44" s="22">
        <v>37</v>
      </c>
      <c r="B44" s="165" t="s">
        <v>127</v>
      </c>
      <c r="C44" s="21">
        <v>682</v>
      </c>
      <c r="D44" s="113">
        <f>IF(COUNT(Enero!P44,Febrero!P44,Marzo!P44,Abril!P44,Mayo!P44,Junio!P44,Julio!P44,Agosto!P44,Septiembre!P44,Octubre!P44,Noviembre!P44,Diciembre!P44)=0,"",COUNT(Enero!P44,Febrero!P44,Marzo!P44,Abril!P44,Mayo!P44,Junio!P44,Julio!P44,Agosto!P44,Septiembre!P44,Octubre!P44,Noviembre!P44,Diciembre!P44))</f>
        <v>1</v>
      </c>
      <c r="E44" s="113" t="str">
        <f>IF(COUNT(Enero!E44,Febrero!E44,Marzo!E44,Abril!E44,Mayo!E44,Junio!E44,Julio!E44,Agosto!E44,Septiembre!E44,Octubre!E44,Noviembre!E44,Diciembre!E44)=0,"",COUNT(Enero!E44,Febrero!E44,Marzo!E44,Abril!E44,Mayo!E44,Junio!E44,Julio!E44,Agosto!E44,Septiembre!E44,Octubre!E44,Noviembre!E44,Diciembre!E44))</f>
        <v/>
      </c>
      <c r="F44" s="114">
        <f t="shared" si="5"/>
        <v>0</v>
      </c>
      <c r="G44" s="114" t="str">
        <f t="shared" si="6"/>
        <v/>
      </c>
      <c r="H44" s="113">
        <f>IF(COUNTA(Enero!H44,Febrero!H44,Marzo!H44,Abril!H44,Mayo!H44,Junio!H44,Julio!H44,Agosto!H44,Septiembre!H44,Octubre!H44,Noviembre!H44,Diciembre!H44)=0,"",COUNTA(Enero!H44,Febrero!H44,Marzo!H44,Abril!H44,Mayo!H44,Junio!H44,Julio!H44,Agosto!H44,Septiembre!H44,Octubre!H44,Noviembre!H44,Diciembre!H44))</f>
        <v>1</v>
      </c>
      <c r="I44" s="113" t="str">
        <f>IF(COUNTA(Enero!I44,Febrero!I44,Marzo!I44,Abril!I44,Mayo!I44,Junio!I44,Julio!I44,Agosto!I44,Septiembre!I44,Octubre!I44,Noviembre!I44,Diciembre!I44)=0,"",COUNTA(Enero!I44,Febrero!I44,Marzo!I44,Abril!I44,Mayo!I44,Junio!I44,Julio!I44,Agosto!I44,Septiembre!I44,Octubre!I44,Noviembre!I44,Diciembre!I44))</f>
        <v/>
      </c>
      <c r="J44" s="113" t="str">
        <f>IF(COUNTA(Enero!J44,Febrero!J44,Marzo!J44,Abril!J44,Mayo!J44,Junio!J44,Julio!J44,Agosto!J44,Septiembre!J44,Octubre!J44,Noviembre!J44,Diciembre!J44)=0,"",COUNTA(Enero!J44,Febrero!J44,Marzo!J44,Abril!J44,Mayo!J44,Junio!J44,Julio!J44,Agosto!J44,Septiembre!J44,Octubre!J44,Noviembre!J44,Diciembre!J44))</f>
        <v/>
      </c>
      <c r="K44" s="113" t="str">
        <f>IF(COUNTA(Enero!K44,Febrero!K44,Marzo!K44,Abril!K44,Mayo!K44,Junio!K44,Julio!K44,Agosto!K44,Septiembre!K44,Octubre!K44,Noviembre!K44,Diciembre!K44)=0,"",COUNTA(Enero!K44,Febrero!K44,Marzo!K44,Abril!K44,Mayo!K44,Junio!K44,Julio!K44,Agosto!K44,Septiembre!K44,Octubre!K44,Noviembre!K44,Diciembre!K44))</f>
        <v/>
      </c>
      <c r="L44" s="113" t="str">
        <f>IF(COUNTA(Enero!L44,Febrero!L44,Marzo!L44,Abril!L44,Mayo!L44,Junio!L44,Julio!L44,Agosto!L44,Septiembre!L44,Octubre!L44,Noviembre!L44,Diciembre!L44)=0,"",COUNTA(Enero!L44,Febrero!L44,Marzo!L44,Abril!L44,Mayo!L44,Junio!L44,Julio!L44,Agosto!L44,Septiembre!L44,Octubre!L44,Noviembre!L44,Diciembre!L44))</f>
        <v/>
      </c>
      <c r="M44" s="113" t="str">
        <f>IF(COUNTA(Enero!M44,Febrero!M44,Marzo!M44,Abril!M44,Mayo!M44,Junio!M44,Julio!M44,Agosto!M44,Septiembre!M44,Octubre!M44,Noviembre!M44,Diciembre!M44)=0,"",COUNTA(Enero!M44,Febrero!M44,Marzo!M44,Abril!M44,Mayo!M44,Junio!M44,Julio!M44,Agosto!M44,Septiembre!M44,Octubre!M44,Noviembre!M44,Diciembre!M44))</f>
        <v/>
      </c>
      <c r="N44" s="113" t="str">
        <f>IF(COUNTA(Enero!N44,Febrero!N44,Marzo!N44,Abril!N44,Mayo!N44,Junio!N44,Julio!N44,Agosto!N44,Septiembre!N44,Octubre!N44,Noviembre!N44,Diciembre!N44)=0,"",COUNTA(Enero!N44,Febrero!N44,Marzo!N44,Abril!N44,Mayo!N44,Junio!N44,Julio!N44,Agosto!N44,Septiembre!N44,Octubre!N44,Noviembre!N44,Diciembre!N44))</f>
        <v/>
      </c>
      <c r="O44" s="52"/>
      <c r="P44" s="16"/>
      <c r="Q44" s="154" t="str">
        <f>IF(Enero!$E44&gt;0,"Si","")</f>
        <v/>
      </c>
      <c r="R44" s="151" t="str">
        <f>IF(Febrero!E44&gt;0,"Si","")</f>
        <v/>
      </c>
      <c r="S44" s="151" t="str">
        <f>IF(Marzo!E44&gt;0,"Si","")</f>
        <v/>
      </c>
      <c r="T44" s="151" t="str">
        <f>IF(Abril!E44&gt;0,"Si","")</f>
        <v/>
      </c>
      <c r="U44" s="151" t="str">
        <f>IF(Mayo!E44&gt;0,"Si","")</f>
        <v/>
      </c>
      <c r="V44" s="151" t="str">
        <f>IF(Junio!E44&gt;0,"Si","")</f>
        <v/>
      </c>
      <c r="W44" s="151" t="str">
        <f>IF(Julio!E44&gt;0,"Si","")</f>
        <v/>
      </c>
      <c r="X44" s="151" t="str">
        <f>IF(Agosto!E44&gt;0,"Si","")</f>
        <v/>
      </c>
      <c r="Y44" s="151" t="str">
        <f>IF(Septiembre!E44&gt;0,"Si","")</f>
        <v/>
      </c>
      <c r="Z44" s="151" t="str">
        <f>IF(Octubre!E44&gt;0,"Si","")</f>
        <v/>
      </c>
      <c r="AA44" s="151" t="str">
        <f>IF(Noviembre!E44&gt;0,"Si","")</f>
        <v/>
      </c>
      <c r="AB44" s="152" t="str">
        <f>IF(Diciembre!E44&gt;0,"Si","")</f>
        <v/>
      </c>
      <c r="AC44" s="153">
        <f t="shared" si="1"/>
        <v>1</v>
      </c>
      <c r="AE44" s="154" t="str">
        <f>IF(Enero!$D44&gt;0,"Si","")</f>
        <v>Si</v>
      </c>
      <c r="AF44" s="155" t="str">
        <f>IF(Febrero!$D44&gt;0,"Si","")</f>
        <v/>
      </c>
      <c r="AG44" s="155" t="str">
        <f>IF(Marzo!$D44&gt;0,"Si","")</f>
        <v/>
      </c>
      <c r="AH44" s="155" t="str">
        <f>IF(Abril!$D44&gt;0,"Si","")</f>
        <v/>
      </c>
      <c r="AI44" s="155" t="str">
        <f>IF(Mayo!$D44&gt;0,"Si","")</f>
        <v/>
      </c>
      <c r="AJ44" s="155" t="str">
        <f>IF(Junio!$D44&gt;0,"Si","")</f>
        <v/>
      </c>
      <c r="AK44" s="155" t="str">
        <f>IF(Julio!$D44&gt;0,"Si","")</f>
        <v/>
      </c>
      <c r="AL44" s="155" t="str">
        <f>IF(Agosto!$D44&gt;0,"Si","")</f>
        <v/>
      </c>
      <c r="AM44" s="155" t="str">
        <f>IF(Septiembre!$D44&gt;0,"Si","")</f>
        <v/>
      </c>
      <c r="AN44" s="155" t="str">
        <f>IF(Octubre!$D44&gt;0,"Si","")</f>
        <v/>
      </c>
      <c r="AO44" s="155" t="str">
        <f>IF(Noviembre!$D44&gt;0,"Si","")</f>
        <v/>
      </c>
      <c r="AP44" s="156" t="str">
        <f>IF(Diciembre!$D44&gt;0,"Si","")</f>
        <v/>
      </c>
      <c r="AQ44">
        <f t="shared" si="2"/>
        <v>1</v>
      </c>
      <c r="AS44" s="154">
        <f>IF(Enero!$E44&gt;0,Enero!$E44,IF(Enero!$G44&gt;0,0,""))</f>
        <v>0</v>
      </c>
      <c r="AT44" s="155" t="str">
        <f>IF(Febrero!$E44&gt;0,Febrero!$E44,IF(Febrero!$G44&gt;0,0,""))</f>
        <v/>
      </c>
      <c r="AU44" s="155" t="str">
        <f>IF(Marzo!$E44&gt;0,Marzo!$E44,IF(Marzo!$G44&gt;0,0,""))</f>
        <v/>
      </c>
      <c r="AV44" s="155" t="str">
        <f>IF(Abril!$E44&gt;0,Abril!$E44,IF(Abril!$G44&gt;0,0,""))</f>
        <v/>
      </c>
      <c r="AW44" s="155" t="str">
        <f>IF(Mayo!$E44&gt;0,Mayo!$E44,IF(Mayo!$G44&gt;0,0,""))</f>
        <v/>
      </c>
      <c r="AX44" s="155" t="str">
        <f>IF(Junio!$E44&gt;0,Junio!$E44,IF(Junio!$G44&gt;0,0,""))</f>
        <v/>
      </c>
      <c r="AY44" s="155" t="str">
        <f>IF(Julio!$E44&gt;0,Julio!$E44,IF(Julio!$G44&gt;0,0,""))</f>
        <v/>
      </c>
      <c r="AZ44" s="155" t="str">
        <f>IF(Agosto!$E44&gt;0,Agosto!$E44,IF(Agosto!$G44&gt;0,0,""))</f>
        <v/>
      </c>
      <c r="BA44" s="155" t="str">
        <f>IF(Septiembre!$E44&gt;0,Septiembre!$E44,IF(Septiembre!$G44&gt;0,0,""))</f>
        <v/>
      </c>
      <c r="BB44" s="155" t="str">
        <f>IF(Octubre!$E44&gt;0,Octubre!$E44,IF(Octubre!$G44&gt;0,0,""))</f>
        <v/>
      </c>
      <c r="BC44" s="155" t="str">
        <f>IF(Noviembre!$E44&gt;0,Noviembre!$E44,IF(Noviembre!$G44&gt;0,0,""))</f>
        <v/>
      </c>
      <c r="BD44" s="156" t="str">
        <f>IF(Diciembre!$E44&gt;0,Diciembre!$E44,IF(Diciembre!$G44&gt;0,0,""))</f>
        <v/>
      </c>
    </row>
    <row r="45" spans="1:56" ht="14.45" customHeight="1" x14ac:dyDescent="0.25">
      <c r="A45" s="24">
        <v>38</v>
      </c>
      <c r="B45" s="165" t="s">
        <v>128</v>
      </c>
      <c r="C45" s="21">
        <v>213</v>
      </c>
      <c r="D45" s="113">
        <f>IF(COUNT(Enero!P45,Febrero!P45,Marzo!P45,Abril!P45,Mayo!P45,Junio!P45,Julio!P45,Agosto!P45,Septiembre!P45,Octubre!P45,Noviembre!P45,Diciembre!P45)=0,"",COUNT(Enero!P45,Febrero!P45,Marzo!P45,Abril!P45,Mayo!P45,Junio!P45,Julio!P45,Agosto!P45,Septiembre!P45,Octubre!P45,Noviembre!P45,Diciembre!P45))</f>
        <v>1</v>
      </c>
      <c r="E45" s="113" t="str">
        <f>IF(COUNT(Enero!E45,Febrero!E45,Marzo!E45,Abril!E45,Mayo!E45,Junio!E45,Julio!E45,Agosto!E45,Septiembre!E45,Octubre!E45,Noviembre!E45,Diciembre!E45)=0,"",COUNT(Enero!E45,Febrero!E45,Marzo!E45,Abril!E45,Mayo!E45,Junio!E45,Julio!E45,Agosto!E45,Septiembre!E45,Octubre!E45,Noviembre!E45,Diciembre!E45))</f>
        <v/>
      </c>
      <c r="F45" s="114">
        <f t="shared" si="5"/>
        <v>0</v>
      </c>
      <c r="G45" s="114" t="str">
        <f t="shared" si="6"/>
        <v/>
      </c>
      <c r="H45" s="113" t="str">
        <f>IF(COUNTA(Enero!H45,Febrero!H45,Marzo!H45,Abril!H45,Mayo!H45,Junio!H45,Julio!H45,Agosto!H45,Septiembre!H45,Octubre!H45,Noviembre!H45,Diciembre!H45)=0,"",COUNTA(Enero!H45,Febrero!H45,Marzo!H45,Abril!H45,Mayo!H45,Junio!H45,Julio!H45,Agosto!H45,Septiembre!H45,Octubre!H45,Noviembre!H45,Diciembre!H45))</f>
        <v/>
      </c>
      <c r="I45" s="113" t="str">
        <f>IF(COUNTA(Enero!I45,Febrero!I45,Marzo!I45,Abril!I45,Mayo!I45,Junio!I45,Julio!I45,Agosto!I45,Septiembre!I45,Octubre!I45,Noviembre!I45,Diciembre!I45)=0,"",COUNTA(Enero!I45,Febrero!I45,Marzo!I45,Abril!I45,Mayo!I45,Junio!I45,Julio!I45,Agosto!I45,Septiembre!I45,Octubre!I45,Noviembre!I45,Diciembre!I45))</f>
        <v/>
      </c>
      <c r="J45" s="113" t="str">
        <f>IF(COUNTA(Enero!J45,Febrero!J45,Marzo!J45,Abril!J45,Mayo!J45,Junio!J45,Julio!J45,Agosto!J45,Septiembre!J45,Octubre!J45,Noviembre!J45,Diciembre!J45)=0,"",COUNTA(Enero!J45,Febrero!J45,Marzo!J45,Abril!J45,Mayo!J45,Junio!J45,Julio!J45,Agosto!J45,Septiembre!J45,Octubre!J45,Noviembre!J45,Diciembre!J45))</f>
        <v/>
      </c>
      <c r="K45" s="113" t="str">
        <f>IF(COUNTA(Enero!K45,Febrero!K45,Marzo!K45,Abril!K45,Mayo!K45,Junio!K45,Julio!K45,Agosto!K45,Septiembre!K45,Octubre!K45,Noviembre!K45,Diciembre!K45)=0,"",COUNTA(Enero!K45,Febrero!K45,Marzo!K45,Abril!K45,Mayo!K45,Junio!K45,Julio!K45,Agosto!K45,Septiembre!K45,Octubre!K45,Noviembre!K45,Diciembre!K45))</f>
        <v/>
      </c>
      <c r="L45" s="113" t="str">
        <f>IF(COUNTA(Enero!L45,Febrero!L45,Marzo!L45,Abril!L45,Mayo!L45,Junio!L45,Julio!L45,Agosto!L45,Septiembre!L45,Octubre!L45,Noviembre!L45,Diciembre!L45)=0,"",COUNTA(Enero!L45,Febrero!L45,Marzo!L45,Abril!L45,Mayo!L45,Junio!L45,Julio!L45,Agosto!L45,Septiembre!L45,Octubre!L45,Noviembre!L45,Diciembre!L45))</f>
        <v/>
      </c>
      <c r="M45" s="113" t="str">
        <f>IF(COUNTA(Enero!M45,Febrero!M45,Marzo!M45,Abril!M45,Mayo!M45,Junio!M45,Julio!M45,Agosto!M45,Septiembre!M45,Octubre!M45,Noviembre!M45,Diciembre!M45)=0,"",COUNTA(Enero!M45,Febrero!M45,Marzo!M45,Abril!M45,Mayo!M45,Junio!M45,Julio!M45,Agosto!M45,Septiembre!M45,Octubre!M45,Noviembre!M45,Diciembre!M45))</f>
        <v/>
      </c>
      <c r="N45" s="113">
        <f>IF(COUNTA(Enero!N45,Febrero!N45,Marzo!N45,Abril!N45,Mayo!N45,Junio!N45,Julio!N45,Agosto!N45,Septiembre!N45,Octubre!N45,Noviembre!N45,Diciembre!N45)=0,"",COUNTA(Enero!N45,Febrero!N45,Marzo!N45,Abril!N45,Mayo!N45,Junio!N45,Julio!N45,Agosto!N45,Septiembre!N45,Octubre!N45,Noviembre!N45,Diciembre!N45))</f>
        <v>1</v>
      </c>
      <c r="O45" s="52"/>
      <c r="P45" s="16"/>
      <c r="Q45" s="154" t="str">
        <f>IF(Enero!$E45&gt;0,"Si","")</f>
        <v/>
      </c>
      <c r="R45" s="151" t="str">
        <f>IF(Febrero!E45&gt;0,"Si","")</f>
        <v/>
      </c>
      <c r="S45" s="151" t="str">
        <f>IF(Marzo!E45&gt;0,"Si","")</f>
        <v/>
      </c>
      <c r="T45" s="151" t="str">
        <f>IF(Abril!E45&gt;0,"Si","")</f>
        <v/>
      </c>
      <c r="U45" s="151" t="str">
        <f>IF(Mayo!E45&gt;0,"Si","")</f>
        <v/>
      </c>
      <c r="V45" s="151" t="str">
        <f>IF(Junio!E45&gt;0,"Si","")</f>
        <v/>
      </c>
      <c r="W45" s="151" t="str">
        <f>IF(Julio!E45&gt;0,"Si","")</f>
        <v/>
      </c>
      <c r="X45" s="151" t="str">
        <f>IF(Agosto!E45&gt;0,"Si","")</f>
        <v/>
      </c>
      <c r="Y45" s="151" t="str">
        <f>IF(Septiembre!E45&gt;0,"Si","")</f>
        <v/>
      </c>
      <c r="Z45" s="151" t="str">
        <f>IF(Octubre!E45&gt;0,"Si","")</f>
        <v/>
      </c>
      <c r="AA45" s="151" t="str">
        <f>IF(Noviembre!E45&gt;0,"Si","")</f>
        <v/>
      </c>
      <c r="AB45" s="152" t="str">
        <f>IF(Diciembre!E45&gt;0,"Si","")</f>
        <v/>
      </c>
      <c r="AC45" s="153">
        <f t="shared" si="1"/>
        <v>1</v>
      </c>
      <c r="AE45" s="154" t="str">
        <f>IF(Enero!$D45&gt;0,"Si","")</f>
        <v>Si</v>
      </c>
      <c r="AF45" s="155" t="str">
        <f>IF(Febrero!$D45&gt;0,"Si","")</f>
        <v/>
      </c>
      <c r="AG45" s="155" t="str">
        <f>IF(Marzo!$D45&gt;0,"Si","")</f>
        <v/>
      </c>
      <c r="AH45" s="155" t="str">
        <f>IF(Abril!$D45&gt;0,"Si","")</f>
        <v/>
      </c>
      <c r="AI45" s="155" t="str">
        <f>IF(Mayo!$D45&gt;0,"Si","")</f>
        <v/>
      </c>
      <c r="AJ45" s="155" t="str">
        <f>IF(Junio!$D45&gt;0,"Si","")</f>
        <v/>
      </c>
      <c r="AK45" s="155" t="str">
        <f>IF(Julio!$D45&gt;0,"Si","")</f>
        <v/>
      </c>
      <c r="AL45" s="155" t="str">
        <f>IF(Agosto!$D45&gt;0,"Si","")</f>
        <v/>
      </c>
      <c r="AM45" s="155" t="str">
        <f>IF(Septiembre!$D45&gt;0,"Si","")</f>
        <v/>
      </c>
      <c r="AN45" s="155" t="str">
        <f>IF(Octubre!$D45&gt;0,"Si","")</f>
        <v/>
      </c>
      <c r="AO45" s="155" t="str">
        <f>IF(Noviembre!$D45&gt;0,"Si","")</f>
        <v/>
      </c>
      <c r="AP45" s="156" t="str">
        <f>IF(Diciembre!$D45&gt;0,"Si","")</f>
        <v/>
      </c>
      <c r="AQ45">
        <f t="shared" si="2"/>
        <v>1</v>
      </c>
      <c r="AS45" s="154" t="str">
        <f>IF(Enero!$E45&gt;0,Enero!$E45,IF(Enero!$G45&gt;0,0,""))</f>
        <v/>
      </c>
      <c r="AT45" s="155" t="str">
        <f>IF(Febrero!$E45&gt;0,Febrero!$E45,IF(Febrero!$G45&gt;0,0,""))</f>
        <v/>
      </c>
      <c r="AU45" s="155" t="str">
        <f>IF(Marzo!$E45&gt;0,Marzo!$E45,IF(Marzo!$G45&gt;0,0,""))</f>
        <v/>
      </c>
      <c r="AV45" s="155" t="str">
        <f>IF(Abril!$E45&gt;0,Abril!$E45,IF(Abril!$G45&gt;0,0,""))</f>
        <v/>
      </c>
      <c r="AW45" s="155" t="str">
        <f>IF(Mayo!$E45&gt;0,Mayo!$E45,IF(Mayo!$G45&gt;0,0,""))</f>
        <v/>
      </c>
      <c r="AX45" s="155" t="str">
        <f>IF(Junio!$E45&gt;0,Junio!$E45,IF(Junio!$G45&gt;0,0,""))</f>
        <v/>
      </c>
      <c r="AY45" s="155" t="str">
        <f>IF(Julio!$E45&gt;0,Julio!$E45,IF(Julio!$G45&gt;0,0,""))</f>
        <v/>
      </c>
      <c r="AZ45" s="155" t="str">
        <f>IF(Agosto!$E45&gt;0,Agosto!$E45,IF(Agosto!$G45&gt;0,0,""))</f>
        <v/>
      </c>
      <c r="BA45" s="155" t="str">
        <f>IF(Septiembre!$E45&gt;0,Septiembre!$E45,IF(Septiembre!$G45&gt;0,0,""))</f>
        <v/>
      </c>
      <c r="BB45" s="155" t="str">
        <f>IF(Octubre!$E45&gt;0,Octubre!$E45,IF(Octubre!$G45&gt;0,0,""))</f>
        <v/>
      </c>
      <c r="BC45" s="155" t="str">
        <f>IF(Noviembre!$E45&gt;0,Noviembre!$E45,IF(Noviembre!$G45&gt;0,0,""))</f>
        <v/>
      </c>
      <c r="BD45" s="156" t="str">
        <f>IF(Diciembre!$E45&gt;0,Diciembre!$E45,IF(Diciembre!$G45&gt;0,0,""))</f>
        <v/>
      </c>
    </row>
    <row r="46" spans="1:56" ht="14.45" customHeight="1" x14ac:dyDescent="0.25">
      <c r="A46" s="25">
        <v>39</v>
      </c>
      <c r="B46" s="165" t="s">
        <v>129</v>
      </c>
      <c r="C46" s="21">
        <v>216</v>
      </c>
      <c r="D46" s="113">
        <f>IF(COUNT(Enero!P46,Febrero!P46,Marzo!P46,Abril!P46,Mayo!P46,Junio!P46,Julio!P46,Agosto!P46,Septiembre!P46,Octubre!P46,Noviembre!P46,Diciembre!P46)=0,"",COUNT(Enero!P46,Febrero!P46,Marzo!P46,Abril!P46,Mayo!P46,Junio!P46,Julio!P46,Agosto!P46,Septiembre!P46,Octubre!P46,Noviembre!P46,Diciembre!P46))</f>
        <v>1</v>
      </c>
      <c r="E46" s="113" t="str">
        <f>IF(COUNT(Enero!E46,Febrero!E46,Marzo!E46,Abril!E46,Mayo!E46,Junio!E46,Julio!E46,Agosto!E46,Septiembre!E46,Octubre!E46,Noviembre!E46,Diciembre!E46)=0,"",COUNT(Enero!E46,Febrero!E46,Marzo!E46,Abril!E46,Mayo!E46,Junio!E46,Julio!E46,Agosto!E46,Septiembre!E46,Octubre!E46,Noviembre!E46,Diciembre!E46))</f>
        <v/>
      </c>
      <c r="F46" s="114">
        <f t="shared" si="5"/>
        <v>0</v>
      </c>
      <c r="G46" s="114" t="str">
        <f t="shared" si="6"/>
        <v/>
      </c>
      <c r="H46" s="113" t="str">
        <f>IF(COUNTA(Enero!H46,Febrero!H46,Marzo!H46,Abril!H46,Mayo!H46,Junio!H46,Julio!H46,Agosto!H46,Septiembre!H46,Octubre!H46,Noviembre!H46,Diciembre!H46)=0,"",COUNTA(Enero!H46,Febrero!H46,Marzo!H46,Abril!H46,Mayo!H46,Junio!H46,Julio!H46,Agosto!H46,Septiembre!H46,Octubre!H46,Noviembre!H46,Diciembre!H46))</f>
        <v/>
      </c>
      <c r="I46" s="113" t="str">
        <f>IF(COUNTA(Enero!I46,Febrero!I46,Marzo!I46,Abril!I46,Mayo!I46,Junio!I46,Julio!I46,Agosto!I46,Septiembre!I46,Octubre!I46,Noviembre!I46,Diciembre!I46)=0,"",COUNTA(Enero!I46,Febrero!I46,Marzo!I46,Abril!I46,Mayo!I46,Junio!I46,Julio!I46,Agosto!I46,Septiembre!I46,Octubre!I46,Noviembre!I46,Diciembre!I46))</f>
        <v/>
      </c>
      <c r="J46" s="113" t="str">
        <f>IF(COUNTA(Enero!J46,Febrero!J46,Marzo!J46,Abril!J46,Mayo!J46,Junio!J46,Julio!J46,Agosto!J46,Septiembre!J46,Octubre!J46,Noviembre!J46,Diciembre!J46)=0,"",COUNTA(Enero!J46,Febrero!J46,Marzo!J46,Abril!J46,Mayo!J46,Junio!J46,Julio!J46,Agosto!J46,Septiembre!J46,Octubre!J46,Noviembre!J46,Diciembre!J46))</f>
        <v/>
      </c>
      <c r="K46" s="113" t="str">
        <f>IF(COUNTA(Enero!K46,Febrero!K46,Marzo!K46,Abril!K46,Mayo!K46,Junio!K46,Julio!K46,Agosto!K46,Septiembre!K46,Octubre!K46,Noviembre!K46,Diciembre!K46)=0,"",COUNTA(Enero!K46,Febrero!K46,Marzo!K46,Abril!K46,Mayo!K46,Junio!K46,Julio!K46,Agosto!K46,Septiembre!K46,Octubre!K46,Noviembre!K46,Diciembre!K46))</f>
        <v/>
      </c>
      <c r="L46" s="113" t="str">
        <f>IF(COUNTA(Enero!L46,Febrero!L46,Marzo!L46,Abril!L46,Mayo!L46,Junio!L46,Julio!L46,Agosto!L46,Septiembre!L46,Octubre!L46,Noviembre!L46,Diciembre!L46)=0,"",COUNTA(Enero!L46,Febrero!L46,Marzo!L46,Abril!L46,Mayo!L46,Junio!L46,Julio!L46,Agosto!L46,Septiembre!L46,Octubre!L46,Noviembre!L46,Diciembre!L46))</f>
        <v/>
      </c>
      <c r="M46" s="113" t="str">
        <f>IF(COUNTA(Enero!M46,Febrero!M46,Marzo!M46,Abril!M46,Mayo!M46,Junio!M46,Julio!M46,Agosto!M46,Septiembre!M46,Octubre!M46,Noviembre!M46,Diciembre!M46)=0,"",COUNTA(Enero!M46,Febrero!M46,Marzo!M46,Abril!M46,Mayo!M46,Junio!M46,Julio!M46,Agosto!M46,Septiembre!M46,Octubre!M46,Noviembre!M46,Diciembre!M46))</f>
        <v/>
      </c>
      <c r="N46" s="113">
        <f>IF(COUNTA(Enero!N46,Febrero!N46,Marzo!N46,Abril!N46,Mayo!N46,Junio!N46,Julio!N46,Agosto!N46,Septiembre!N46,Octubre!N46,Noviembre!N46,Diciembre!N46)=0,"",COUNTA(Enero!N46,Febrero!N46,Marzo!N46,Abril!N46,Mayo!N46,Junio!N46,Julio!N46,Agosto!N46,Septiembre!N46,Octubre!N46,Noviembre!N46,Diciembre!N46))</f>
        <v>1</v>
      </c>
      <c r="O46" s="52"/>
      <c r="P46" s="16"/>
      <c r="Q46" s="154" t="str">
        <f>IF(Enero!$E46&gt;0,"Si","")</f>
        <v/>
      </c>
      <c r="R46" s="151" t="str">
        <f>IF(Febrero!E46&gt;0,"Si","")</f>
        <v/>
      </c>
      <c r="S46" s="151" t="str">
        <f>IF(Marzo!E46&gt;0,"Si","")</f>
        <v/>
      </c>
      <c r="T46" s="151" t="str">
        <f>IF(Abril!E46&gt;0,"Si","")</f>
        <v/>
      </c>
      <c r="U46" s="151" t="str">
        <f>IF(Mayo!E46&gt;0,"Si","")</f>
        <v/>
      </c>
      <c r="V46" s="151" t="str">
        <f>IF(Junio!E46&gt;0,"Si","")</f>
        <v/>
      </c>
      <c r="W46" s="151" t="str">
        <f>IF(Julio!E46&gt;0,"Si","")</f>
        <v/>
      </c>
      <c r="X46" s="151" t="str">
        <f>IF(Agosto!E46&gt;0,"Si","")</f>
        <v/>
      </c>
      <c r="Y46" s="151" t="str">
        <f>IF(Septiembre!E46&gt;0,"Si","")</f>
        <v/>
      </c>
      <c r="Z46" s="151" t="str">
        <f>IF(Octubre!E46&gt;0,"Si","")</f>
        <v/>
      </c>
      <c r="AA46" s="151" t="str">
        <f>IF(Noviembre!E46&gt;0,"Si","")</f>
        <v/>
      </c>
      <c r="AB46" s="152" t="str">
        <f>IF(Diciembre!E46&gt;0,"Si","")</f>
        <v/>
      </c>
      <c r="AC46" s="153">
        <f t="shared" si="1"/>
        <v>1</v>
      </c>
      <c r="AE46" s="154" t="str">
        <f>IF(Enero!$D46&gt;0,"Si","")</f>
        <v>Si</v>
      </c>
      <c r="AF46" s="155" t="str">
        <f>IF(Febrero!$D46&gt;0,"Si","")</f>
        <v/>
      </c>
      <c r="AG46" s="155" t="str">
        <f>IF(Marzo!$D46&gt;0,"Si","")</f>
        <v/>
      </c>
      <c r="AH46" s="155" t="str">
        <f>IF(Abril!$D46&gt;0,"Si","")</f>
        <v/>
      </c>
      <c r="AI46" s="155" t="str">
        <f>IF(Mayo!$D46&gt;0,"Si","")</f>
        <v/>
      </c>
      <c r="AJ46" s="155" t="str">
        <f>IF(Junio!$D46&gt;0,"Si","")</f>
        <v/>
      </c>
      <c r="AK46" s="155" t="str">
        <f>IF(Julio!$D46&gt;0,"Si","")</f>
        <v/>
      </c>
      <c r="AL46" s="155" t="str">
        <f>IF(Agosto!$D46&gt;0,"Si","")</f>
        <v/>
      </c>
      <c r="AM46" s="155" t="str">
        <f>IF(Septiembre!$D46&gt;0,"Si","")</f>
        <v/>
      </c>
      <c r="AN46" s="155" t="str">
        <f>IF(Octubre!$D46&gt;0,"Si","")</f>
        <v/>
      </c>
      <c r="AO46" s="155" t="str">
        <f>IF(Noviembre!$D46&gt;0,"Si","")</f>
        <v/>
      </c>
      <c r="AP46" s="156" t="str">
        <f>IF(Diciembre!$D46&gt;0,"Si","")</f>
        <v/>
      </c>
      <c r="AQ46">
        <f t="shared" si="2"/>
        <v>1</v>
      </c>
      <c r="AS46" s="154" t="str">
        <f>IF(Enero!$E46&gt;0,Enero!$E46,IF(Enero!$G46&gt;0,0,""))</f>
        <v/>
      </c>
      <c r="AT46" s="155" t="str">
        <f>IF(Febrero!$E46&gt;0,Febrero!$E46,IF(Febrero!$G46&gt;0,0,""))</f>
        <v/>
      </c>
      <c r="AU46" s="155" t="str">
        <f>IF(Marzo!$E46&gt;0,Marzo!$E46,IF(Marzo!$G46&gt;0,0,""))</f>
        <v/>
      </c>
      <c r="AV46" s="155" t="str">
        <f>IF(Abril!$E46&gt;0,Abril!$E46,IF(Abril!$G46&gt;0,0,""))</f>
        <v/>
      </c>
      <c r="AW46" s="155" t="str">
        <f>IF(Mayo!$E46&gt;0,Mayo!$E46,IF(Mayo!$G46&gt;0,0,""))</f>
        <v/>
      </c>
      <c r="AX46" s="155" t="str">
        <f>IF(Junio!$E46&gt;0,Junio!$E46,IF(Junio!$G46&gt;0,0,""))</f>
        <v/>
      </c>
      <c r="AY46" s="155" t="str">
        <f>IF(Julio!$E46&gt;0,Julio!$E46,IF(Julio!$G46&gt;0,0,""))</f>
        <v/>
      </c>
      <c r="AZ46" s="155" t="str">
        <f>IF(Agosto!$E46&gt;0,Agosto!$E46,IF(Agosto!$G46&gt;0,0,""))</f>
        <v/>
      </c>
      <c r="BA46" s="155" t="str">
        <f>IF(Septiembre!$E46&gt;0,Septiembre!$E46,IF(Septiembre!$G46&gt;0,0,""))</f>
        <v/>
      </c>
      <c r="BB46" s="155" t="str">
        <f>IF(Octubre!$E46&gt;0,Octubre!$E46,IF(Octubre!$G46&gt;0,0,""))</f>
        <v/>
      </c>
      <c r="BC46" s="155" t="str">
        <f>IF(Noviembre!$E46&gt;0,Noviembre!$E46,IF(Noviembre!$G46&gt;0,0,""))</f>
        <v/>
      </c>
      <c r="BD46" s="156" t="str">
        <f>IF(Diciembre!$E46&gt;0,Diciembre!$E46,IF(Diciembre!$G46&gt;0,0,""))</f>
        <v/>
      </c>
    </row>
    <row r="47" spans="1:56" ht="14.45" customHeight="1" x14ac:dyDescent="0.25">
      <c r="A47" s="25">
        <v>40</v>
      </c>
      <c r="B47" s="165" t="s">
        <v>130</v>
      </c>
      <c r="C47" s="21">
        <v>250</v>
      </c>
      <c r="D47" s="113">
        <f>IF(COUNT(Enero!P47,Febrero!P47,Marzo!P47,Abril!P47,Mayo!P47,Junio!P47,Julio!P47,Agosto!P47,Septiembre!P47,Octubre!P47,Noviembre!P47,Diciembre!P47)=0,"",COUNT(Enero!P47,Febrero!P47,Marzo!P47,Abril!P47,Mayo!P47,Junio!P47,Julio!P47,Agosto!P47,Septiembre!P47,Octubre!P47,Noviembre!P47,Diciembre!P47))</f>
        <v>1</v>
      </c>
      <c r="E47" s="113">
        <f>IF(COUNT(Enero!E47,Febrero!E47,Marzo!E47,Abril!E47,Mayo!E47,Junio!E47,Julio!E47,Agosto!E47,Septiembre!E47,Octubre!E47,Noviembre!E47,Diciembre!E47)=0,"",COUNT(Enero!E47,Febrero!E47,Marzo!E47,Abril!E47,Mayo!E47,Junio!E47,Julio!E47,Agosto!E47,Septiembre!E47,Octubre!E47,Noviembre!E47,Diciembre!E47))</f>
        <v>1</v>
      </c>
      <c r="F47" s="114">
        <f t="shared" si="5"/>
        <v>1</v>
      </c>
      <c r="G47" s="114">
        <f t="shared" si="6"/>
        <v>1</v>
      </c>
      <c r="H47" s="113" t="str">
        <f>IF(COUNTA(Enero!H47,Febrero!H47,Marzo!H47,Abril!H47,Mayo!H47,Junio!H47,Julio!H47,Agosto!H47,Septiembre!H47,Octubre!H47,Noviembre!H47,Diciembre!H47)=0,"",COUNTA(Enero!H47,Febrero!H47,Marzo!H47,Abril!H47,Mayo!H47,Junio!H47,Julio!H47,Agosto!H47,Septiembre!H47,Octubre!H47,Noviembre!H47,Diciembre!H47))</f>
        <v/>
      </c>
      <c r="I47" s="113" t="str">
        <f>IF(COUNTA(Enero!I47,Febrero!I47,Marzo!I47,Abril!I47,Mayo!I47,Junio!I47,Julio!I47,Agosto!I47,Septiembre!I47,Octubre!I47,Noviembre!I47,Diciembre!I47)=0,"",COUNTA(Enero!I47,Febrero!I47,Marzo!I47,Abril!I47,Mayo!I47,Junio!I47,Julio!I47,Agosto!I47,Septiembre!I47,Octubre!I47,Noviembre!I47,Diciembre!I47))</f>
        <v/>
      </c>
      <c r="J47" s="113" t="str">
        <f>IF(COUNTA(Enero!J47,Febrero!J47,Marzo!J47,Abril!J47,Mayo!J47,Junio!J47,Julio!J47,Agosto!J47,Septiembre!J47,Octubre!J47,Noviembre!J47,Diciembre!J47)=0,"",COUNTA(Enero!J47,Febrero!J47,Marzo!J47,Abril!J47,Mayo!J47,Junio!J47,Julio!J47,Agosto!J47,Septiembre!J47,Octubre!J47,Noviembre!J47,Diciembre!J47))</f>
        <v/>
      </c>
      <c r="K47" s="113" t="str">
        <f>IF(COUNTA(Enero!K47,Febrero!K47,Marzo!K47,Abril!K47,Mayo!K47,Junio!K47,Julio!K47,Agosto!K47,Septiembre!K47,Octubre!K47,Noviembre!K47,Diciembre!K47)=0,"",COUNTA(Enero!K47,Febrero!K47,Marzo!K47,Abril!K47,Mayo!K47,Junio!K47,Julio!K47,Agosto!K47,Septiembre!K47,Octubre!K47,Noviembre!K47,Diciembre!K47))</f>
        <v/>
      </c>
      <c r="L47" s="113" t="str">
        <f>IF(COUNTA(Enero!L47,Febrero!L47,Marzo!L47,Abril!L47,Mayo!L47,Junio!L47,Julio!L47,Agosto!L47,Septiembre!L47,Octubre!L47,Noviembre!L47,Diciembre!L47)=0,"",COUNTA(Enero!L47,Febrero!L47,Marzo!L47,Abril!L47,Mayo!L47,Junio!L47,Julio!L47,Agosto!L47,Septiembre!L47,Octubre!L47,Noviembre!L47,Diciembre!L47))</f>
        <v/>
      </c>
      <c r="M47" s="113" t="str">
        <f>IF(COUNTA(Enero!M47,Febrero!M47,Marzo!M47,Abril!M47,Mayo!M47,Junio!M47,Julio!M47,Agosto!M47,Septiembre!M47,Octubre!M47,Noviembre!M47,Diciembre!M47)=0,"",COUNTA(Enero!M47,Febrero!M47,Marzo!M47,Abril!M47,Mayo!M47,Junio!M47,Julio!M47,Agosto!M47,Septiembre!M47,Octubre!M47,Noviembre!M47,Diciembre!M47))</f>
        <v/>
      </c>
      <c r="N47" s="113" t="str">
        <f>IF(COUNTA(Enero!N47,Febrero!N47,Marzo!N47,Abril!N47,Mayo!N47,Junio!N47,Julio!N47,Agosto!N47,Septiembre!N47,Octubre!N47,Noviembre!N47,Diciembre!N47)=0,"",COUNTA(Enero!N47,Febrero!N47,Marzo!N47,Abril!N47,Mayo!N47,Junio!N47,Julio!N47,Agosto!N47,Septiembre!N47,Octubre!N47,Noviembre!N47,Diciembre!N47))</f>
        <v/>
      </c>
      <c r="O47" s="52"/>
      <c r="Q47" s="154" t="str">
        <f>IF(Enero!$E47&gt;0,"Si","")</f>
        <v>Si</v>
      </c>
      <c r="R47" s="151" t="str">
        <f>IF(Febrero!E47&gt;0,"Si","")</f>
        <v/>
      </c>
      <c r="S47" s="151" t="str">
        <f>IF(Marzo!E47&gt;0,"Si","")</f>
        <v/>
      </c>
      <c r="T47" s="151" t="str">
        <f>IF(Abril!E47&gt;0,"Si","")</f>
        <v/>
      </c>
      <c r="U47" s="151" t="str">
        <f>IF(Mayo!E47&gt;0,"Si","")</f>
        <v/>
      </c>
      <c r="V47" s="151" t="str">
        <f>IF(Junio!E47&gt;0,"Si","")</f>
        <v/>
      </c>
      <c r="W47" s="151" t="str">
        <f>IF(Julio!E47&gt;0,"Si","")</f>
        <v/>
      </c>
      <c r="X47" s="151" t="str">
        <f>IF(Agosto!E47&gt;0,"Si","")</f>
        <v/>
      </c>
      <c r="Y47" s="151" t="str">
        <f>IF(Septiembre!E47&gt;0,"Si","")</f>
        <v/>
      </c>
      <c r="Z47" s="151" t="str">
        <f>IF(Octubre!E47&gt;0,"Si","")</f>
        <v/>
      </c>
      <c r="AA47" s="151" t="str">
        <f>IF(Noviembre!E47&gt;0,"Si","")</f>
        <v/>
      </c>
      <c r="AB47" s="152" t="str">
        <f>IF(Diciembre!E47&gt;0,"Si","")</f>
        <v/>
      </c>
      <c r="AC47" s="153">
        <f t="shared" si="1"/>
        <v>0</v>
      </c>
      <c r="AE47" s="154" t="str">
        <f>IF(Enero!$D47&gt;0,"Si","")</f>
        <v>Si</v>
      </c>
      <c r="AF47" s="155" t="str">
        <f>IF(Febrero!$D47&gt;0,"Si","")</f>
        <v/>
      </c>
      <c r="AG47" s="155" t="str">
        <f>IF(Marzo!$D47&gt;0,"Si","")</f>
        <v/>
      </c>
      <c r="AH47" s="155" t="str">
        <f>IF(Abril!$D47&gt;0,"Si","")</f>
        <v/>
      </c>
      <c r="AI47" s="155" t="str">
        <f>IF(Mayo!$D47&gt;0,"Si","")</f>
        <v/>
      </c>
      <c r="AJ47" s="155" t="str">
        <f>IF(Junio!$D47&gt;0,"Si","")</f>
        <v/>
      </c>
      <c r="AK47" s="155" t="str">
        <f>IF(Julio!$D47&gt;0,"Si","")</f>
        <v/>
      </c>
      <c r="AL47" s="155" t="str">
        <f>IF(Agosto!$D47&gt;0,"Si","")</f>
        <v/>
      </c>
      <c r="AM47" s="155" t="str">
        <f>IF(Septiembre!$D47&gt;0,"Si","")</f>
        <v/>
      </c>
      <c r="AN47" s="155" t="str">
        <f>IF(Octubre!$D47&gt;0,"Si","")</f>
        <v/>
      </c>
      <c r="AO47" s="155" t="str">
        <f>IF(Noviembre!$D47&gt;0,"Si","")</f>
        <v/>
      </c>
      <c r="AP47" s="156" t="str">
        <f>IF(Diciembre!$D47&gt;0,"Si","")</f>
        <v/>
      </c>
      <c r="AQ47">
        <f t="shared" si="2"/>
        <v>1</v>
      </c>
      <c r="AS47" s="154">
        <f>IF(Enero!$E47&gt;0,Enero!$E47,IF(Enero!$G47&gt;0,0,""))</f>
        <v>1.1000000000000001</v>
      </c>
      <c r="AT47" s="155" t="str">
        <f>IF(Febrero!$E47&gt;0,Febrero!$E47,IF(Febrero!$G47&gt;0,0,""))</f>
        <v/>
      </c>
      <c r="AU47" s="155" t="str">
        <f>IF(Marzo!$E47&gt;0,Marzo!$E47,IF(Marzo!$G47&gt;0,0,""))</f>
        <v/>
      </c>
      <c r="AV47" s="155" t="str">
        <f>IF(Abril!$E47&gt;0,Abril!$E47,IF(Abril!$G47&gt;0,0,""))</f>
        <v/>
      </c>
      <c r="AW47" s="155" t="str">
        <f>IF(Mayo!$E47&gt;0,Mayo!$E47,IF(Mayo!$G47&gt;0,0,""))</f>
        <v/>
      </c>
      <c r="AX47" s="155" t="str">
        <f>IF(Junio!$E47&gt;0,Junio!$E47,IF(Junio!$G47&gt;0,0,""))</f>
        <v/>
      </c>
      <c r="AY47" s="155" t="str">
        <f>IF(Julio!$E47&gt;0,Julio!$E47,IF(Julio!$G47&gt;0,0,""))</f>
        <v/>
      </c>
      <c r="AZ47" s="155" t="str">
        <f>IF(Agosto!$E47&gt;0,Agosto!$E47,IF(Agosto!$G47&gt;0,0,""))</f>
        <v/>
      </c>
      <c r="BA47" s="155" t="str">
        <f>IF(Septiembre!$E47&gt;0,Septiembre!$E47,IF(Septiembre!$G47&gt;0,0,""))</f>
        <v/>
      </c>
      <c r="BB47" s="155" t="str">
        <f>IF(Octubre!$E47&gt;0,Octubre!$E47,IF(Octubre!$G47&gt;0,0,""))</f>
        <v/>
      </c>
      <c r="BC47" s="155" t="str">
        <f>IF(Noviembre!$E47&gt;0,Noviembre!$E47,IF(Noviembre!$G47&gt;0,0,""))</f>
        <v/>
      </c>
      <c r="BD47" s="156" t="str">
        <f>IF(Diciembre!$E47&gt;0,Diciembre!$E47,IF(Diciembre!$G47&gt;0,0,""))</f>
        <v/>
      </c>
    </row>
    <row r="48" spans="1:56" s="14" customFormat="1" ht="14.45" customHeight="1" x14ac:dyDescent="0.25">
      <c r="A48" s="25">
        <v>41</v>
      </c>
      <c r="B48" s="165" t="s">
        <v>131</v>
      </c>
      <c r="C48" s="21">
        <v>230</v>
      </c>
      <c r="D48" s="113">
        <f>IF(COUNT(Enero!P48,Febrero!P48,Marzo!P48,Abril!P48,Mayo!P48,Junio!P48,Julio!P48,Agosto!P48,Septiembre!P48,Octubre!P48,Noviembre!P48,Diciembre!P48)=0,"",COUNT(Enero!P48,Febrero!P48,Marzo!P48,Abril!P48,Mayo!P48,Junio!P48,Julio!P48,Agosto!P48,Septiembre!P48,Octubre!P48,Noviembre!P48,Diciembre!P48))</f>
        <v>1</v>
      </c>
      <c r="E48" s="113">
        <f>IF(COUNT(Enero!E48,Febrero!E48,Marzo!E48,Abril!E48,Mayo!E48,Junio!E48,Julio!E48,Agosto!E48,Septiembre!E48,Octubre!E48,Noviembre!E48,Diciembre!E48)=0,"",COUNT(Enero!E48,Febrero!E48,Marzo!E48,Abril!E48,Mayo!E48,Junio!E48,Julio!E48,Agosto!E48,Septiembre!E48,Octubre!E48,Noviembre!E48,Diciembre!E48))</f>
        <v>1</v>
      </c>
      <c r="F48" s="114">
        <f t="shared" si="5"/>
        <v>1</v>
      </c>
      <c r="G48" s="114">
        <f t="shared" si="6"/>
        <v>1</v>
      </c>
      <c r="H48" s="113" t="str">
        <f>IF(COUNTA(Enero!H48,Febrero!H48,Marzo!H48,Abril!H48,Mayo!H48,Junio!H48,Julio!H48,Agosto!H48,Septiembre!H48,Octubre!H48,Noviembre!H48,Diciembre!H48)=0,"",COUNTA(Enero!H48,Febrero!H48,Marzo!H48,Abril!H48,Mayo!H48,Junio!H48,Julio!H48,Agosto!H48,Septiembre!H48,Octubre!H48,Noviembre!H48,Diciembre!H48))</f>
        <v/>
      </c>
      <c r="I48" s="113" t="str">
        <f>IF(COUNTA(Enero!I48,Febrero!I48,Marzo!I48,Abril!I48,Mayo!I48,Junio!I48,Julio!I48,Agosto!I48,Septiembre!I48,Octubre!I48,Noviembre!I48,Diciembre!I48)=0,"",COUNTA(Enero!I48,Febrero!I48,Marzo!I48,Abril!I48,Mayo!I48,Junio!I48,Julio!I48,Agosto!I48,Septiembre!I48,Octubre!I48,Noviembre!I48,Diciembre!I48))</f>
        <v/>
      </c>
      <c r="J48" s="113" t="str">
        <f>IF(COUNTA(Enero!J48,Febrero!J48,Marzo!J48,Abril!J48,Mayo!J48,Junio!J48,Julio!J48,Agosto!J48,Septiembre!J48,Octubre!J48,Noviembre!J48,Diciembre!J48)=0,"",COUNTA(Enero!J48,Febrero!J48,Marzo!J48,Abril!J48,Mayo!J48,Junio!J48,Julio!J48,Agosto!J48,Septiembre!J48,Octubre!J48,Noviembre!J48,Diciembre!J48))</f>
        <v/>
      </c>
      <c r="K48" s="113" t="str">
        <f>IF(COUNTA(Enero!K48,Febrero!K48,Marzo!K48,Abril!K48,Mayo!K48,Junio!K48,Julio!K48,Agosto!K48,Septiembre!K48,Octubre!K48,Noviembre!K48,Diciembre!K48)=0,"",COUNTA(Enero!K48,Febrero!K48,Marzo!K48,Abril!K48,Mayo!K48,Junio!K48,Julio!K48,Agosto!K48,Septiembre!K48,Octubre!K48,Noviembre!K48,Diciembre!K48))</f>
        <v/>
      </c>
      <c r="L48" s="113" t="str">
        <f>IF(COUNTA(Enero!L48,Febrero!L48,Marzo!L48,Abril!L48,Mayo!L48,Junio!L48,Julio!L48,Agosto!L48,Septiembre!L48,Octubre!L48,Noviembre!L48,Diciembre!L48)=0,"",COUNTA(Enero!L48,Febrero!L48,Marzo!L48,Abril!L48,Mayo!L48,Junio!L48,Julio!L48,Agosto!L48,Septiembre!L48,Octubre!L48,Noviembre!L48,Diciembre!L48))</f>
        <v/>
      </c>
      <c r="M48" s="113" t="str">
        <f>IF(COUNTA(Enero!M48,Febrero!M48,Marzo!M48,Abril!M48,Mayo!M48,Junio!M48,Julio!M48,Agosto!M48,Septiembre!M48,Octubre!M48,Noviembre!M48,Diciembre!M48)=0,"",COUNTA(Enero!M48,Febrero!M48,Marzo!M48,Abril!M48,Mayo!M48,Junio!M48,Julio!M48,Agosto!M48,Septiembre!M48,Octubre!M48,Noviembre!M48,Diciembre!M48))</f>
        <v/>
      </c>
      <c r="N48" s="113" t="str">
        <f>IF(COUNTA(Enero!N48,Febrero!N48,Marzo!N48,Abril!N48,Mayo!N48,Junio!N48,Julio!N48,Agosto!N48,Septiembre!N48,Octubre!N48,Noviembre!N48,Diciembre!N48)=0,"",COUNTA(Enero!N48,Febrero!N48,Marzo!N48,Abril!N48,Mayo!N48,Junio!N48,Julio!N48,Agosto!N48,Septiembre!N48,Octubre!N48,Noviembre!N48,Diciembre!N48))</f>
        <v/>
      </c>
      <c r="O48" s="52"/>
      <c r="Q48" s="154" t="str">
        <f>IF(Enero!$E48&gt;0,"Si","")</f>
        <v>Si</v>
      </c>
      <c r="R48" s="151" t="str">
        <f>IF(Febrero!E48&gt;0,"Si","")</f>
        <v/>
      </c>
      <c r="S48" s="151" t="str">
        <f>IF(Marzo!E48&gt;0,"Si","")</f>
        <v/>
      </c>
      <c r="T48" s="151" t="str">
        <f>IF(Abril!E48&gt;0,"Si","")</f>
        <v/>
      </c>
      <c r="U48" s="151" t="str">
        <f>IF(Mayo!E48&gt;0,"Si","")</f>
        <v/>
      </c>
      <c r="V48" s="151" t="str">
        <f>IF(Junio!E48&gt;0,"Si","")</f>
        <v/>
      </c>
      <c r="W48" s="151" t="str">
        <f>IF(Julio!E48&gt;0,"Si","")</f>
        <v/>
      </c>
      <c r="X48" s="151" t="str">
        <f>IF(Agosto!E48&gt;0,"Si","")</f>
        <v/>
      </c>
      <c r="Y48" s="151" t="str">
        <f>IF(Septiembre!E48&gt;0,"Si","")</f>
        <v/>
      </c>
      <c r="Z48" s="151" t="str">
        <f>IF(Octubre!E48&gt;0,"Si","")</f>
        <v/>
      </c>
      <c r="AA48" s="151" t="str">
        <f>IF(Noviembre!E48&gt;0,"Si","")</f>
        <v/>
      </c>
      <c r="AB48" s="152" t="str">
        <f>IF(Diciembre!E48&gt;0,"Si","")</f>
        <v/>
      </c>
      <c r="AC48" s="153">
        <f t="shared" si="1"/>
        <v>0</v>
      </c>
      <c r="AD48"/>
      <c r="AE48" s="154" t="str">
        <f>IF(Enero!$D48&gt;0,"Si","")</f>
        <v>Si</v>
      </c>
      <c r="AF48" s="155" t="str">
        <f>IF(Febrero!$D48&gt;0,"Si","")</f>
        <v/>
      </c>
      <c r="AG48" s="155" t="str">
        <f>IF(Marzo!$D48&gt;0,"Si","")</f>
        <v/>
      </c>
      <c r="AH48" s="155" t="str">
        <f>IF(Abril!$D48&gt;0,"Si","")</f>
        <v/>
      </c>
      <c r="AI48" s="155" t="str">
        <f>IF(Mayo!$D48&gt;0,"Si","")</f>
        <v/>
      </c>
      <c r="AJ48" s="155" t="str">
        <f>IF(Junio!$D48&gt;0,"Si","")</f>
        <v/>
      </c>
      <c r="AK48" s="155" t="str">
        <f>IF(Julio!$D48&gt;0,"Si","")</f>
        <v/>
      </c>
      <c r="AL48" s="155" t="str">
        <f>IF(Agosto!$D48&gt;0,"Si","")</f>
        <v/>
      </c>
      <c r="AM48" s="155" t="str">
        <f>IF(Septiembre!$D48&gt;0,"Si","")</f>
        <v/>
      </c>
      <c r="AN48" s="155" t="str">
        <f>IF(Octubre!$D48&gt;0,"Si","")</f>
        <v/>
      </c>
      <c r="AO48" s="155" t="str">
        <f>IF(Noviembre!$D48&gt;0,"Si","")</f>
        <v/>
      </c>
      <c r="AP48" s="156" t="str">
        <f>IF(Diciembre!$D48&gt;0,"Si","")</f>
        <v/>
      </c>
      <c r="AQ48">
        <f t="shared" si="2"/>
        <v>1</v>
      </c>
      <c r="AS48" s="154">
        <f>IF(Enero!$E48&gt;0,Enero!$E48,IF(Enero!$G48&gt;0,0,""))</f>
        <v>1</v>
      </c>
      <c r="AT48" s="155" t="str">
        <f>IF(Febrero!$E48&gt;0,Febrero!$E48,IF(Febrero!$G48&gt;0,0,""))</f>
        <v/>
      </c>
      <c r="AU48" s="155" t="str">
        <f>IF(Marzo!$E48&gt;0,Marzo!$E48,IF(Marzo!$G48&gt;0,0,""))</f>
        <v/>
      </c>
      <c r="AV48" s="155" t="str">
        <f>IF(Abril!$E48&gt;0,Abril!$E48,IF(Abril!$G48&gt;0,0,""))</f>
        <v/>
      </c>
      <c r="AW48" s="155" t="str">
        <f>IF(Mayo!$E48&gt;0,Mayo!$E48,IF(Mayo!$G48&gt;0,0,""))</f>
        <v/>
      </c>
      <c r="AX48" s="155" t="str">
        <f>IF(Junio!$E48&gt;0,Junio!$E48,IF(Junio!$G48&gt;0,0,""))</f>
        <v/>
      </c>
      <c r="AY48" s="155" t="str">
        <f>IF(Julio!$E48&gt;0,Julio!$E48,IF(Julio!$G48&gt;0,0,""))</f>
        <v/>
      </c>
      <c r="AZ48" s="155" t="str">
        <f>IF(Agosto!$E48&gt;0,Agosto!$E48,IF(Agosto!$G48&gt;0,0,""))</f>
        <v/>
      </c>
      <c r="BA48" s="155" t="str">
        <f>IF(Septiembre!$E48&gt;0,Septiembre!$E48,IF(Septiembre!$G48&gt;0,0,""))</f>
        <v/>
      </c>
      <c r="BB48" s="155" t="str">
        <f>IF(Octubre!$E48&gt;0,Octubre!$E48,IF(Octubre!$G48&gt;0,0,""))</f>
        <v/>
      </c>
      <c r="BC48" s="155" t="str">
        <f>IF(Noviembre!$E48&gt;0,Noviembre!$E48,IF(Noviembre!$G48&gt;0,0,""))</f>
        <v/>
      </c>
      <c r="BD48" s="156" t="str">
        <f>IF(Diciembre!$E48&gt;0,Diciembre!$E48,IF(Diciembre!$G48&gt;0,0,""))</f>
        <v/>
      </c>
    </row>
    <row r="49" spans="1:56" s="14" customFormat="1" ht="14.45" customHeight="1" x14ac:dyDescent="0.25">
      <c r="A49" s="25">
        <v>42</v>
      </c>
      <c r="B49" s="165" t="s">
        <v>132</v>
      </c>
      <c r="C49" s="21">
        <v>350</v>
      </c>
      <c r="D49" s="113">
        <f>IF(COUNT(Enero!P49,Febrero!P49,Marzo!P49,Abril!P49,Mayo!P49,Junio!P49,Julio!P49,Agosto!P49,Septiembre!P49,Octubre!P49,Noviembre!P49,Diciembre!P49)=0,"",COUNT(Enero!P49,Febrero!P49,Marzo!P49,Abril!P49,Mayo!P49,Junio!P49,Julio!P49,Agosto!P49,Septiembre!P49,Octubre!P49,Noviembre!P49,Diciembre!P49))</f>
        <v>1</v>
      </c>
      <c r="E49" s="113">
        <f>IF(COUNT(Enero!E49,Febrero!E49,Marzo!E49,Abril!E49,Mayo!E49,Junio!E49,Julio!E49,Agosto!E49,Septiembre!E49,Octubre!E49,Noviembre!E49,Diciembre!E49)=0,"",COUNT(Enero!E49,Febrero!E49,Marzo!E49,Abril!E49,Mayo!E49,Junio!E49,Julio!E49,Agosto!E49,Septiembre!E49,Octubre!E49,Noviembre!E49,Diciembre!E49))</f>
        <v>1</v>
      </c>
      <c r="F49" s="114">
        <f t="shared" si="5"/>
        <v>1</v>
      </c>
      <c r="G49" s="114">
        <f t="shared" si="6"/>
        <v>1</v>
      </c>
      <c r="H49" s="113" t="str">
        <f>IF(COUNTA(Enero!H49,Febrero!H49,Marzo!H49,Abril!H49,Mayo!H49,Junio!H49,Julio!H49,Agosto!H49,Septiembre!H49,Octubre!H49,Noviembre!H49,Diciembre!H49)=0,"",COUNTA(Enero!H49,Febrero!H49,Marzo!H49,Abril!H49,Mayo!H49,Junio!H49,Julio!H49,Agosto!H49,Septiembre!H49,Octubre!H49,Noviembre!H49,Diciembre!H49))</f>
        <v/>
      </c>
      <c r="I49" s="113" t="str">
        <f>IF(COUNTA(Enero!I49,Febrero!I49,Marzo!I49,Abril!I49,Mayo!I49,Junio!I49,Julio!I49,Agosto!I49,Septiembre!I49,Octubre!I49,Noviembre!I49,Diciembre!I49)=0,"",COUNTA(Enero!I49,Febrero!I49,Marzo!I49,Abril!I49,Mayo!I49,Junio!I49,Julio!I49,Agosto!I49,Septiembre!I49,Octubre!I49,Noviembre!I49,Diciembre!I49))</f>
        <v/>
      </c>
      <c r="J49" s="113" t="str">
        <f>IF(COUNTA(Enero!J49,Febrero!J49,Marzo!J49,Abril!J49,Mayo!J49,Junio!J49,Julio!J49,Agosto!J49,Septiembre!J49,Octubre!J49,Noviembre!J49,Diciembre!J49)=0,"",COUNTA(Enero!J49,Febrero!J49,Marzo!J49,Abril!J49,Mayo!J49,Junio!J49,Julio!J49,Agosto!J49,Septiembre!J49,Octubre!J49,Noviembre!J49,Diciembre!J49))</f>
        <v/>
      </c>
      <c r="K49" s="113" t="str">
        <f>IF(COUNTA(Enero!K49,Febrero!K49,Marzo!K49,Abril!K49,Mayo!K49,Junio!K49,Julio!K49,Agosto!K49,Septiembre!K49,Octubre!K49,Noviembre!K49,Diciembre!K49)=0,"",COUNTA(Enero!K49,Febrero!K49,Marzo!K49,Abril!K49,Mayo!K49,Junio!K49,Julio!K49,Agosto!K49,Septiembre!K49,Octubre!K49,Noviembre!K49,Diciembre!K49))</f>
        <v/>
      </c>
      <c r="L49" s="113" t="str">
        <f>IF(COUNTA(Enero!L49,Febrero!L49,Marzo!L49,Abril!L49,Mayo!L49,Junio!L49,Julio!L49,Agosto!L49,Septiembre!L49,Octubre!L49,Noviembre!L49,Diciembre!L49)=0,"",COUNTA(Enero!L49,Febrero!L49,Marzo!L49,Abril!L49,Mayo!L49,Junio!L49,Julio!L49,Agosto!L49,Septiembre!L49,Octubre!L49,Noviembre!L49,Diciembre!L49))</f>
        <v/>
      </c>
      <c r="M49" s="113" t="str">
        <f>IF(COUNTA(Enero!M49,Febrero!M49,Marzo!M49,Abril!M49,Mayo!M49,Junio!M49,Julio!M49,Agosto!M49,Septiembre!M49,Octubre!M49,Noviembre!M49,Diciembre!M49)=0,"",COUNTA(Enero!M49,Febrero!M49,Marzo!M49,Abril!M49,Mayo!M49,Junio!M49,Julio!M49,Agosto!M49,Septiembre!M49,Octubre!M49,Noviembre!M49,Diciembre!M49))</f>
        <v/>
      </c>
      <c r="N49" s="113" t="str">
        <f>IF(COUNTA(Enero!N49,Febrero!N49,Marzo!N49,Abril!N49,Mayo!N49,Junio!N49,Julio!N49,Agosto!N49,Septiembre!N49,Octubre!N49,Noviembre!N49,Diciembre!N49)=0,"",COUNTA(Enero!N49,Febrero!N49,Marzo!N49,Abril!N49,Mayo!N49,Junio!N49,Julio!N49,Agosto!N49,Septiembre!N49,Octubre!N49,Noviembre!N49,Diciembre!N49))</f>
        <v/>
      </c>
      <c r="O49" s="52"/>
      <c r="Q49" s="154" t="str">
        <f>IF(Enero!$E49&gt;0,"Si","")</f>
        <v>Si</v>
      </c>
      <c r="R49" s="151" t="str">
        <f>IF(Febrero!E49&gt;0,"Si","")</f>
        <v/>
      </c>
      <c r="S49" s="151" t="str">
        <f>IF(Marzo!E49&gt;0,"Si","")</f>
        <v/>
      </c>
      <c r="T49" s="151" t="str">
        <f>IF(Abril!E49&gt;0,"Si","")</f>
        <v/>
      </c>
      <c r="U49" s="151" t="str">
        <f>IF(Mayo!E49&gt;0,"Si","")</f>
        <v/>
      </c>
      <c r="V49" s="151" t="str">
        <f>IF(Junio!E49&gt;0,"Si","")</f>
        <v/>
      </c>
      <c r="W49" s="151" t="str">
        <f>IF(Julio!E49&gt;0,"Si","")</f>
        <v/>
      </c>
      <c r="X49" s="151" t="str">
        <f>IF(Agosto!E49&gt;0,"Si","")</f>
        <v/>
      </c>
      <c r="Y49" s="151" t="str">
        <f>IF(Septiembre!E49&gt;0,"Si","")</f>
        <v/>
      </c>
      <c r="Z49" s="151" t="str">
        <f>IF(Octubre!E49&gt;0,"Si","")</f>
        <v/>
      </c>
      <c r="AA49" s="151" t="str">
        <f>IF(Noviembre!E49&gt;0,"Si","")</f>
        <v/>
      </c>
      <c r="AB49" s="152" t="str">
        <f>IF(Diciembre!E49&gt;0,"Si","")</f>
        <v/>
      </c>
      <c r="AC49" s="153">
        <f t="shared" si="1"/>
        <v>0</v>
      </c>
      <c r="AD49"/>
      <c r="AE49" s="154" t="str">
        <f>IF(Enero!$D49&gt;0,"Si","")</f>
        <v>Si</v>
      </c>
      <c r="AF49" s="155" t="str">
        <f>IF(Febrero!$D49&gt;0,"Si","")</f>
        <v/>
      </c>
      <c r="AG49" s="155" t="str">
        <f>IF(Marzo!$D49&gt;0,"Si","")</f>
        <v/>
      </c>
      <c r="AH49" s="155" t="str">
        <f>IF(Abril!$D49&gt;0,"Si","")</f>
        <v/>
      </c>
      <c r="AI49" s="155" t="str">
        <f>IF(Mayo!$D49&gt;0,"Si","")</f>
        <v/>
      </c>
      <c r="AJ49" s="155" t="str">
        <f>IF(Junio!$D49&gt;0,"Si","")</f>
        <v/>
      </c>
      <c r="AK49" s="155" t="str">
        <f>IF(Julio!$D49&gt;0,"Si","")</f>
        <v/>
      </c>
      <c r="AL49" s="155" t="str">
        <f>IF(Agosto!$D49&gt;0,"Si","")</f>
        <v/>
      </c>
      <c r="AM49" s="155" t="str">
        <f>IF(Septiembre!$D49&gt;0,"Si","")</f>
        <v/>
      </c>
      <c r="AN49" s="155" t="str">
        <f>IF(Octubre!$D49&gt;0,"Si","")</f>
        <v/>
      </c>
      <c r="AO49" s="155" t="str">
        <f>IF(Noviembre!$D49&gt;0,"Si","")</f>
        <v/>
      </c>
      <c r="AP49" s="156" t="str">
        <f>IF(Diciembre!$D49&gt;0,"Si","")</f>
        <v/>
      </c>
      <c r="AQ49">
        <f t="shared" si="2"/>
        <v>1</v>
      </c>
      <c r="AS49" s="154">
        <f>IF(Enero!$E49&gt;0,Enero!$E49,IF(Enero!$G49&gt;0,0,""))</f>
        <v>1.5</v>
      </c>
      <c r="AT49" s="155" t="str">
        <f>IF(Febrero!$E49&gt;0,Febrero!$E49,IF(Febrero!$G49&gt;0,0,""))</f>
        <v/>
      </c>
      <c r="AU49" s="155" t="str">
        <f>IF(Marzo!$E49&gt;0,Marzo!$E49,IF(Marzo!$G49&gt;0,0,""))</f>
        <v/>
      </c>
      <c r="AV49" s="155" t="str">
        <f>IF(Abril!$E49&gt;0,Abril!$E49,IF(Abril!$G49&gt;0,0,""))</f>
        <v/>
      </c>
      <c r="AW49" s="155" t="str">
        <f>IF(Mayo!$E49&gt;0,Mayo!$E49,IF(Mayo!$G49&gt;0,0,""))</f>
        <v/>
      </c>
      <c r="AX49" s="155" t="str">
        <f>IF(Junio!$E49&gt;0,Junio!$E49,IF(Junio!$G49&gt;0,0,""))</f>
        <v/>
      </c>
      <c r="AY49" s="155" t="str">
        <f>IF(Julio!$E49&gt;0,Julio!$E49,IF(Julio!$G49&gt;0,0,""))</f>
        <v/>
      </c>
      <c r="AZ49" s="155" t="str">
        <f>IF(Agosto!$E49&gt;0,Agosto!$E49,IF(Agosto!$G49&gt;0,0,""))</f>
        <v/>
      </c>
      <c r="BA49" s="155" t="str">
        <f>IF(Septiembre!$E49&gt;0,Septiembre!$E49,IF(Septiembre!$G49&gt;0,0,""))</f>
        <v/>
      </c>
      <c r="BB49" s="155" t="str">
        <f>IF(Octubre!$E49&gt;0,Octubre!$E49,IF(Octubre!$G49&gt;0,0,""))</f>
        <v/>
      </c>
      <c r="BC49" s="155" t="str">
        <f>IF(Noviembre!$E49&gt;0,Noviembre!$E49,IF(Noviembre!$G49&gt;0,0,""))</f>
        <v/>
      </c>
      <c r="BD49" s="156" t="str">
        <f>IF(Diciembre!$E49&gt;0,Diciembre!$E49,IF(Diciembre!$G49&gt;0,0,""))</f>
        <v/>
      </c>
    </row>
    <row r="50" spans="1:56" s="14" customFormat="1" ht="14.45" customHeight="1" x14ac:dyDescent="0.25">
      <c r="A50" s="23">
        <v>43</v>
      </c>
      <c r="B50" s="165" t="s">
        <v>133</v>
      </c>
      <c r="C50" s="21">
        <v>700</v>
      </c>
      <c r="D50" s="113">
        <f>IF(COUNT(Enero!P50,Febrero!P50,Marzo!P50,Abril!P50,Mayo!P50,Junio!P50,Julio!P50,Agosto!P50,Septiembre!P50,Octubre!P50,Noviembre!P50,Diciembre!P50)=0,"",COUNT(Enero!P50,Febrero!P50,Marzo!P50,Abril!P50,Mayo!P50,Junio!P50,Julio!P50,Agosto!P50,Septiembre!P50,Octubre!P50,Noviembre!P50,Diciembre!P50))</f>
        <v>1</v>
      </c>
      <c r="E50" s="113" t="str">
        <f>IF(COUNT(Enero!E50,Febrero!E50,Marzo!E50,Abril!E50,Mayo!E50,Junio!E50,Julio!E50,Agosto!E50,Septiembre!E50,Octubre!E50,Noviembre!E50,Diciembre!E50)=0,"",COUNT(Enero!E50,Febrero!E50,Marzo!E50,Abril!E50,Mayo!E50,Junio!E50,Julio!E50,Agosto!E50,Septiembre!E50,Octubre!E50,Noviembre!E50,Diciembre!E50))</f>
        <v/>
      </c>
      <c r="F50" s="114">
        <f t="shared" si="5"/>
        <v>0</v>
      </c>
      <c r="G50" s="114" t="str">
        <f t="shared" si="6"/>
        <v/>
      </c>
      <c r="H50" s="113" t="str">
        <f>IF(COUNTA(Enero!H50,Febrero!H50,Marzo!H50,Abril!H50,Mayo!H50,Junio!H50,Julio!H50,Agosto!H50,Septiembre!H50,Octubre!H50,Noviembre!H50,Diciembre!H50)=0,"",COUNTA(Enero!H50,Febrero!H50,Marzo!H50,Abril!H50,Mayo!H50,Junio!H50,Julio!H50,Agosto!H50,Septiembre!H50,Octubre!H50,Noviembre!H50,Diciembre!H50))</f>
        <v/>
      </c>
      <c r="I50" s="113" t="str">
        <f>IF(COUNTA(Enero!I50,Febrero!I50,Marzo!I50,Abril!I50,Mayo!I50,Junio!I50,Julio!I50,Agosto!I50,Septiembre!I50,Octubre!I50,Noviembre!I50,Diciembre!I50)=0,"",COUNTA(Enero!I50,Febrero!I50,Marzo!I50,Abril!I50,Mayo!I50,Junio!I50,Julio!I50,Agosto!I50,Septiembre!I50,Octubre!I50,Noviembre!I50,Diciembre!I50))</f>
        <v/>
      </c>
      <c r="J50" s="113" t="str">
        <f>IF(COUNTA(Enero!J50,Febrero!J50,Marzo!J50,Abril!J50,Mayo!J50,Junio!J50,Julio!J50,Agosto!J50,Septiembre!J50,Octubre!J50,Noviembre!J50,Diciembre!J50)=0,"",COUNTA(Enero!J50,Febrero!J50,Marzo!J50,Abril!J50,Mayo!J50,Junio!J50,Julio!J50,Agosto!J50,Septiembre!J50,Octubre!J50,Noviembre!J50,Diciembre!J50))</f>
        <v/>
      </c>
      <c r="K50" s="113">
        <f>IF(COUNTA(Enero!K50,Febrero!K50,Marzo!K50,Abril!K50,Mayo!K50,Junio!K50,Julio!K50,Agosto!K50,Septiembre!K50,Octubre!K50,Noviembre!K50,Diciembre!K50)=0,"",COUNTA(Enero!K50,Febrero!K50,Marzo!K50,Abril!K50,Mayo!K50,Junio!K50,Julio!K50,Agosto!K50,Septiembre!K50,Octubre!K50,Noviembre!K50,Diciembre!K50))</f>
        <v>1</v>
      </c>
      <c r="L50" s="113" t="str">
        <f>IF(COUNTA(Enero!L50,Febrero!L50,Marzo!L50,Abril!L50,Mayo!L50,Junio!L50,Julio!L50,Agosto!L50,Septiembre!L50,Octubre!L50,Noviembre!L50,Diciembre!L50)=0,"",COUNTA(Enero!L50,Febrero!L50,Marzo!L50,Abril!L50,Mayo!L50,Junio!L50,Julio!L50,Agosto!L50,Septiembre!L50,Octubre!L50,Noviembre!L50,Diciembre!L50))</f>
        <v/>
      </c>
      <c r="M50" s="113" t="str">
        <f>IF(COUNTA(Enero!M50,Febrero!M50,Marzo!M50,Abril!M50,Mayo!M50,Junio!M50,Julio!M50,Agosto!M50,Septiembre!M50,Octubre!M50,Noviembre!M50,Diciembre!M50)=0,"",COUNTA(Enero!M50,Febrero!M50,Marzo!M50,Abril!M50,Mayo!M50,Junio!M50,Julio!M50,Agosto!M50,Septiembre!M50,Octubre!M50,Noviembre!M50,Diciembre!M50))</f>
        <v/>
      </c>
      <c r="N50" s="113" t="str">
        <f>IF(COUNTA(Enero!N50,Febrero!N50,Marzo!N50,Abril!N50,Mayo!N50,Junio!N50,Julio!N50,Agosto!N50,Septiembre!N50,Octubre!N50,Noviembre!N50,Diciembre!N50)=0,"",COUNTA(Enero!N50,Febrero!N50,Marzo!N50,Abril!N50,Mayo!N50,Junio!N50,Julio!N50,Agosto!N50,Septiembre!N50,Octubre!N50,Noviembre!N50,Diciembre!N50))</f>
        <v/>
      </c>
      <c r="O50" s="52"/>
      <c r="Q50" s="154" t="str">
        <f>IF(Enero!$E50&gt;0,"Si","")</f>
        <v/>
      </c>
      <c r="R50" s="151" t="str">
        <f>IF(Febrero!E50&gt;0,"Si","")</f>
        <v/>
      </c>
      <c r="S50" s="151" t="str">
        <f>IF(Marzo!E50&gt;0,"Si","")</f>
        <v/>
      </c>
      <c r="T50" s="151" t="str">
        <f>IF(Abril!E50&gt;0,"Si","")</f>
        <v/>
      </c>
      <c r="U50" s="151" t="str">
        <f>IF(Mayo!E50&gt;0,"Si","")</f>
        <v/>
      </c>
      <c r="V50" s="151" t="str">
        <f>IF(Junio!E50&gt;0,"Si","")</f>
        <v/>
      </c>
      <c r="W50" s="151" t="str">
        <f>IF(Julio!E50&gt;0,"Si","")</f>
        <v/>
      </c>
      <c r="X50" s="151" t="str">
        <f>IF(Agosto!E50&gt;0,"Si","")</f>
        <v/>
      </c>
      <c r="Y50" s="151" t="str">
        <f>IF(Septiembre!E50&gt;0,"Si","")</f>
        <v/>
      </c>
      <c r="Z50" s="151" t="str">
        <f>IF(Octubre!E50&gt;0,"Si","")</f>
        <v/>
      </c>
      <c r="AA50" s="151" t="str">
        <f>IF(Noviembre!E50&gt;0,"Si","")</f>
        <v/>
      </c>
      <c r="AB50" s="152" t="str">
        <f>IF(Diciembre!E50&gt;0,"Si","")</f>
        <v/>
      </c>
      <c r="AC50" s="153">
        <f t="shared" si="1"/>
        <v>1</v>
      </c>
      <c r="AD50"/>
      <c r="AE50" s="154" t="str">
        <f>IF(Enero!$D50&gt;0,"Si","")</f>
        <v>Si</v>
      </c>
      <c r="AF50" s="155" t="str">
        <f>IF(Febrero!$D50&gt;0,"Si","")</f>
        <v/>
      </c>
      <c r="AG50" s="155" t="str">
        <f>IF(Marzo!$D50&gt;0,"Si","")</f>
        <v/>
      </c>
      <c r="AH50" s="155" t="str">
        <f>IF(Abril!$D50&gt;0,"Si","")</f>
        <v/>
      </c>
      <c r="AI50" s="155" t="str">
        <f>IF(Mayo!$D50&gt;0,"Si","")</f>
        <v/>
      </c>
      <c r="AJ50" s="155" t="str">
        <f>IF(Junio!$D50&gt;0,"Si","")</f>
        <v/>
      </c>
      <c r="AK50" s="155" t="str">
        <f>IF(Julio!$D50&gt;0,"Si","")</f>
        <v/>
      </c>
      <c r="AL50" s="155" t="str">
        <f>IF(Agosto!$D50&gt;0,"Si","")</f>
        <v/>
      </c>
      <c r="AM50" s="155" t="str">
        <f>IF(Septiembre!$D50&gt;0,"Si","")</f>
        <v/>
      </c>
      <c r="AN50" s="155" t="str">
        <f>IF(Octubre!$D50&gt;0,"Si","")</f>
        <v/>
      </c>
      <c r="AO50" s="155" t="str">
        <f>IF(Noviembre!$D50&gt;0,"Si","")</f>
        <v/>
      </c>
      <c r="AP50" s="156" t="str">
        <f>IF(Diciembre!$D50&gt;0,"Si","")</f>
        <v/>
      </c>
      <c r="AQ50">
        <f t="shared" si="2"/>
        <v>1</v>
      </c>
      <c r="AS50" s="154" t="str">
        <f>IF(Enero!$E50&gt;0,Enero!$E50,IF(Enero!$G50&gt;0,0,""))</f>
        <v/>
      </c>
      <c r="AT50" s="155" t="str">
        <f>IF(Febrero!$E50&gt;0,Febrero!$E50,IF(Febrero!$G50&gt;0,0,""))</f>
        <v/>
      </c>
      <c r="AU50" s="155" t="str">
        <f>IF(Marzo!$E50&gt;0,Marzo!$E50,IF(Marzo!$G50&gt;0,0,""))</f>
        <v/>
      </c>
      <c r="AV50" s="155" t="str">
        <f>IF(Abril!$E50&gt;0,Abril!$E50,IF(Abril!$G50&gt;0,0,""))</f>
        <v/>
      </c>
      <c r="AW50" s="155" t="str">
        <f>IF(Mayo!$E50&gt;0,Mayo!$E50,IF(Mayo!$G50&gt;0,0,""))</f>
        <v/>
      </c>
      <c r="AX50" s="155" t="str">
        <f>IF(Junio!$E50&gt;0,Junio!$E50,IF(Junio!$G50&gt;0,0,""))</f>
        <v/>
      </c>
      <c r="AY50" s="155" t="str">
        <f>IF(Julio!$E50&gt;0,Julio!$E50,IF(Julio!$G50&gt;0,0,""))</f>
        <v/>
      </c>
      <c r="AZ50" s="155" t="str">
        <f>IF(Agosto!$E50&gt;0,Agosto!$E50,IF(Agosto!$G50&gt;0,0,""))</f>
        <v/>
      </c>
      <c r="BA50" s="155" t="str">
        <f>IF(Septiembre!$E50&gt;0,Septiembre!$E50,IF(Septiembre!$G50&gt;0,0,""))</f>
        <v/>
      </c>
      <c r="BB50" s="155" t="str">
        <f>IF(Octubre!$E50&gt;0,Octubre!$E50,IF(Octubre!$G50&gt;0,0,""))</f>
        <v/>
      </c>
      <c r="BC50" s="155" t="str">
        <f>IF(Noviembre!$E50&gt;0,Noviembre!$E50,IF(Noviembre!$G50&gt;0,0,""))</f>
        <v/>
      </c>
      <c r="BD50" s="156" t="str">
        <f>IF(Diciembre!$E50&gt;0,Diciembre!$E50,IF(Diciembre!$G50&gt;0,0,""))</f>
        <v/>
      </c>
    </row>
    <row r="51" spans="1:56" s="14" customFormat="1" ht="14.45" customHeight="1" x14ac:dyDescent="0.25">
      <c r="A51" s="25">
        <v>44</v>
      </c>
      <c r="B51" s="165" t="s">
        <v>134</v>
      </c>
      <c r="C51" s="21">
        <v>250</v>
      </c>
      <c r="D51" s="113">
        <f>IF(COUNT(Enero!P51,Febrero!P51,Marzo!P51,Abril!P51,Mayo!P51,Junio!P51,Julio!P51,Agosto!P51,Septiembre!P51,Octubre!P51,Noviembre!P51,Diciembre!P51)=0,"",COUNT(Enero!P51,Febrero!P51,Marzo!P51,Abril!P51,Mayo!P51,Junio!P51,Julio!P51,Agosto!P51,Septiembre!P51,Octubre!P51,Noviembre!P51,Diciembre!P51))</f>
        <v>1</v>
      </c>
      <c r="E51" s="113">
        <f>IF(COUNT(Enero!E51,Febrero!E51,Marzo!E51,Abril!E51,Mayo!E51,Junio!E51,Julio!E51,Agosto!E51,Septiembre!E51,Octubre!E51,Noviembre!E51,Diciembre!E51)=0,"",COUNT(Enero!E51,Febrero!E51,Marzo!E51,Abril!E51,Mayo!E51,Junio!E51,Julio!E51,Agosto!E51,Septiembre!E51,Octubre!E51,Noviembre!E51,Diciembre!E51))</f>
        <v>1</v>
      </c>
      <c r="F51" s="114">
        <f t="shared" si="5"/>
        <v>1</v>
      </c>
      <c r="G51" s="114">
        <f t="shared" si="6"/>
        <v>1</v>
      </c>
      <c r="H51" s="113" t="str">
        <f>IF(COUNTA(Enero!H51,Febrero!H51,Marzo!H51,Abril!H51,Mayo!H51,Junio!H51,Julio!H51,Agosto!H51,Septiembre!H51,Octubre!H51,Noviembre!H51,Diciembre!H51)=0,"",COUNTA(Enero!H51,Febrero!H51,Marzo!H51,Abril!H51,Mayo!H51,Junio!H51,Julio!H51,Agosto!H51,Septiembre!H51,Octubre!H51,Noviembre!H51,Diciembre!H51))</f>
        <v/>
      </c>
      <c r="I51" s="113" t="str">
        <f>IF(COUNTA(Enero!I51,Febrero!I51,Marzo!I51,Abril!I51,Mayo!I51,Junio!I51,Julio!I51,Agosto!I51,Septiembre!I51,Octubre!I51,Noviembre!I51,Diciembre!I51)=0,"",COUNTA(Enero!I51,Febrero!I51,Marzo!I51,Abril!I51,Mayo!I51,Junio!I51,Julio!I51,Agosto!I51,Septiembre!I51,Octubre!I51,Noviembre!I51,Diciembre!I51))</f>
        <v/>
      </c>
      <c r="J51" s="113" t="str">
        <f>IF(COUNTA(Enero!J51,Febrero!J51,Marzo!J51,Abril!J51,Mayo!J51,Junio!J51,Julio!J51,Agosto!J51,Septiembre!J51,Octubre!J51,Noviembre!J51,Diciembre!J51)=0,"",COUNTA(Enero!J51,Febrero!J51,Marzo!J51,Abril!J51,Mayo!J51,Junio!J51,Julio!J51,Agosto!J51,Septiembre!J51,Octubre!J51,Noviembre!J51,Diciembre!J51))</f>
        <v/>
      </c>
      <c r="K51" s="113" t="str">
        <f>IF(COUNTA(Enero!K51,Febrero!K51,Marzo!K51,Abril!K51,Mayo!K51,Junio!K51,Julio!K51,Agosto!K51,Septiembre!K51,Octubre!K51,Noviembre!K51,Diciembre!K51)=0,"",COUNTA(Enero!K51,Febrero!K51,Marzo!K51,Abril!K51,Mayo!K51,Junio!K51,Julio!K51,Agosto!K51,Septiembre!K51,Octubre!K51,Noviembre!K51,Diciembre!K51))</f>
        <v/>
      </c>
      <c r="L51" s="113" t="str">
        <f>IF(COUNTA(Enero!L51,Febrero!L51,Marzo!L51,Abril!L51,Mayo!L51,Junio!L51,Julio!L51,Agosto!L51,Septiembre!L51,Octubre!L51,Noviembre!L51,Diciembre!L51)=0,"",COUNTA(Enero!L51,Febrero!L51,Marzo!L51,Abril!L51,Mayo!L51,Junio!L51,Julio!L51,Agosto!L51,Septiembre!L51,Octubre!L51,Noviembre!L51,Diciembre!L51))</f>
        <v/>
      </c>
      <c r="M51" s="113" t="str">
        <f>IF(COUNTA(Enero!M51,Febrero!M51,Marzo!M51,Abril!M51,Mayo!M51,Junio!M51,Julio!M51,Agosto!M51,Septiembre!M51,Octubre!M51,Noviembre!M51,Diciembre!M51)=0,"",COUNTA(Enero!M51,Febrero!M51,Marzo!M51,Abril!M51,Mayo!M51,Junio!M51,Julio!M51,Agosto!M51,Septiembre!M51,Octubre!M51,Noviembre!M51,Diciembre!M51))</f>
        <v/>
      </c>
      <c r="N51" s="113" t="str">
        <f>IF(COUNTA(Enero!N51,Febrero!N51,Marzo!N51,Abril!N51,Mayo!N51,Junio!N51,Julio!N51,Agosto!N51,Septiembre!N51,Octubre!N51,Noviembre!N51,Diciembre!N51)=0,"",COUNTA(Enero!N51,Febrero!N51,Marzo!N51,Abril!N51,Mayo!N51,Junio!N51,Julio!N51,Agosto!N51,Septiembre!N51,Octubre!N51,Noviembre!N51,Diciembre!N51))</f>
        <v/>
      </c>
      <c r="O51" s="52"/>
      <c r="Q51" s="154" t="str">
        <f>IF(Enero!$E51&gt;0,"Si","")</f>
        <v>Si</v>
      </c>
      <c r="R51" s="151" t="str">
        <f>IF(Febrero!E51&gt;0,"Si","")</f>
        <v/>
      </c>
      <c r="S51" s="151" t="str">
        <f>IF(Marzo!E51&gt;0,"Si","")</f>
        <v/>
      </c>
      <c r="T51" s="151" t="str">
        <f>IF(Abril!E51&gt;0,"Si","")</f>
        <v/>
      </c>
      <c r="U51" s="151" t="str">
        <f>IF(Mayo!E51&gt;0,"Si","")</f>
        <v/>
      </c>
      <c r="V51" s="151" t="str">
        <f>IF(Junio!E51&gt;0,"Si","")</f>
        <v/>
      </c>
      <c r="W51" s="151" t="str">
        <f>IF(Julio!E51&gt;0,"Si","")</f>
        <v/>
      </c>
      <c r="X51" s="151" t="str">
        <f>IF(Agosto!E51&gt;0,"Si","")</f>
        <v/>
      </c>
      <c r="Y51" s="151" t="str">
        <f>IF(Septiembre!E51&gt;0,"Si","")</f>
        <v/>
      </c>
      <c r="Z51" s="151" t="str">
        <f>IF(Octubre!E51&gt;0,"Si","")</f>
        <v/>
      </c>
      <c r="AA51" s="151" t="str">
        <f>IF(Noviembre!E51&gt;0,"Si","")</f>
        <v/>
      </c>
      <c r="AB51" s="152" t="str">
        <f>IF(Diciembre!E51&gt;0,"Si","")</f>
        <v/>
      </c>
      <c r="AC51" s="153">
        <f t="shared" si="1"/>
        <v>0</v>
      </c>
      <c r="AD51"/>
      <c r="AE51" s="154" t="str">
        <f>IF(Enero!$D51&gt;0,"Si","")</f>
        <v>Si</v>
      </c>
      <c r="AF51" s="155" t="str">
        <f>IF(Febrero!$D51&gt;0,"Si","")</f>
        <v/>
      </c>
      <c r="AG51" s="155" t="str">
        <f>IF(Marzo!$D51&gt;0,"Si","")</f>
        <v/>
      </c>
      <c r="AH51" s="155" t="str">
        <f>IF(Abril!$D51&gt;0,"Si","")</f>
        <v/>
      </c>
      <c r="AI51" s="155" t="str">
        <f>IF(Mayo!$D51&gt;0,"Si","")</f>
        <v/>
      </c>
      <c r="AJ51" s="155" t="str">
        <f>IF(Junio!$D51&gt;0,"Si","")</f>
        <v/>
      </c>
      <c r="AK51" s="155" t="str">
        <f>IF(Julio!$D51&gt;0,"Si","")</f>
        <v/>
      </c>
      <c r="AL51" s="155" t="str">
        <f>IF(Agosto!$D51&gt;0,"Si","")</f>
        <v/>
      </c>
      <c r="AM51" s="155" t="str">
        <f>IF(Septiembre!$D51&gt;0,"Si","")</f>
        <v/>
      </c>
      <c r="AN51" s="155" t="str">
        <f>IF(Octubre!$D51&gt;0,"Si","")</f>
        <v/>
      </c>
      <c r="AO51" s="155" t="str">
        <f>IF(Noviembre!$D51&gt;0,"Si","")</f>
        <v/>
      </c>
      <c r="AP51" s="156" t="str">
        <f>IF(Diciembre!$D51&gt;0,"Si","")</f>
        <v/>
      </c>
      <c r="AQ51">
        <f t="shared" si="2"/>
        <v>1</v>
      </c>
      <c r="AS51" s="154">
        <f>IF(Enero!$E51&gt;0,Enero!$E51,IF(Enero!$G51&gt;0,0,""))</f>
        <v>1.1000000000000001</v>
      </c>
      <c r="AT51" s="155" t="str">
        <f>IF(Febrero!$E51&gt;0,Febrero!$E51,IF(Febrero!$G51&gt;0,0,""))</f>
        <v/>
      </c>
      <c r="AU51" s="155" t="str">
        <f>IF(Marzo!$E51&gt;0,Marzo!$E51,IF(Marzo!$G51&gt;0,0,""))</f>
        <v/>
      </c>
      <c r="AV51" s="155" t="str">
        <f>IF(Abril!$E51&gt;0,Abril!$E51,IF(Abril!$G51&gt;0,0,""))</f>
        <v/>
      </c>
      <c r="AW51" s="155" t="str">
        <f>IF(Mayo!$E51&gt;0,Mayo!$E51,IF(Mayo!$G51&gt;0,0,""))</f>
        <v/>
      </c>
      <c r="AX51" s="155" t="str">
        <f>IF(Junio!$E51&gt;0,Junio!$E51,IF(Junio!$G51&gt;0,0,""))</f>
        <v/>
      </c>
      <c r="AY51" s="155" t="str">
        <f>IF(Julio!$E51&gt;0,Julio!$E51,IF(Julio!$G51&gt;0,0,""))</f>
        <v/>
      </c>
      <c r="AZ51" s="155" t="str">
        <f>IF(Agosto!$E51&gt;0,Agosto!$E51,IF(Agosto!$G51&gt;0,0,""))</f>
        <v/>
      </c>
      <c r="BA51" s="155" t="str">
        <f>IF(Septiembre!$E51&gt;0,Septiembre!$E51,IF(Septiembre!$G51&gt;0,0,""))</f>
        <v/>
      </c>
      <c r="BB51" s="155" t="str">
        <f>IF(Octubre!$E51&gt;0,Octubre!$E51,IF(Octubre!$G51&gt;0,0,""))</f>
        <v/>
      </c>
      <c r="BC51" s="155" t="str">
        <f>IF(Noviembre!$E51&gt;0,Noviembre!$E51,IF(Noviembre!$G51&gt;0,0,""))</f>
        <v/>
      </c>
      <c r="BD51" s="156" t="str">
        <f>IF(Diciembre!$E51&gt;0,Diciembre!$E51,IF(Diciembre!$G51&gt;0,0,""))</f>
        <v/>
      </c>
    </row>
    <row r="52" spans="1:56" s="14" customFormat="1" ht="14.45" customHeight="1" x14ac:dyDescent="0.25">
      <c r="A52" s="25">
        <v>45</v>
      </c>
      <c r="B52" s="165" t="s">
        <v>135</v>
      </c>
      <c r="C52" s="21">
        <v>300</v>
      </c>
      <c r="D52" s="113">
        <f>IF(COUNT(Enero!P52,Febrero!P52,Marzo!P52,Abril!P52,Mayo!P52,Junio!P52,Julio!P52,Agosto!P52,Septiembre!P52,Octubre!P52,Noviembre!P52,Diciembre!P52)=0,"",COUNT(Enero!P52,Febrero!P52,Marzo!P52,Abril!P52,Mayo!P52,Junio!P52,Julio!P52,Agosto!P52,Septiembre!P52,Octubre!P52,Noviembre!P52,Diciembre!P52))</f>
        <v>1</v>
      </c>
      <c r="E52" s="113">
        <f>IF(COUNT(Enero!E52,Febrero!E52,Marzo!E52,Abril!E52,Mayo!E52,Junio!E52,Julio!E52,Agosto!E52,Septiembre!E52,Octubre!E52,Noviembre!E52,Diciembre!E52)=0,"",COUNT(Enero!E52,Febrero!E52,Marzo!E52,Abril!E52,Mayo!E52,Junio!E52,Julio!E52,Agosto!E52,Septiembre!E52,Octubre!E52,Noviembre!E52,Diciembre!E52))</f>
        <v>1</v>
      </c>
      <c r="F52" s="114">
        <f t="shared" si="5"/>
        <v>1</v>
      </c>
      <c r="G52" s="114">
        <f t="shared" si="6"/>
        <v>1</v>
      </c>
      <c r="H52" s="113" t="str">
        <f>IF(COUNTA(Enero!H52,Febrero!H52,Marzo!H52,Abril!H52,Mayo!H52,Junio!H52,Julio!H52,Agosto!H52,Septiembre!H52,Octubre!H52,Noviembre!H52,Diciembre!H52)=0,"",COUNTA(Enero!H52,Febrero!H52,Marzo!H52,Abril!H52,Mayo!H52,Junio!H52,Julio!H52,Agosto!H52,Septiembre!H52,Octubre!H52,Noviembre!H52,Diciembre!H52))</f>
        <v/>
      </c>
      <c r="I52" s="113" t="str">
        <f>IF(COUNTA(Enero!I52,Febrero!I52,Marzo!I52,Abril!I52,Mayo!I52,Junio!I52,Julio!I52,Agosto!I52,Septiembre!I52,Octubre!I52,Noviembre!I52,Diciembre!I52)=0,"",COUNTA(Enero!I52,Febrero!I52,Marzo!I52,Abril!I52,Mayo!I52,Junio!I52,Julio!I52,Agosto!I52,Septiembre!I52,Octubre!I52,Noviembre!I52,Diciembre!I52))</f>
        <v/>
      </c>
      <c r="J52" s="113" t="str">
        <f>IF(COUNTA(Enero!J52,Febrero!J52,Marzo!J52,Abril!J52,Mayo!J52,Junio!J52,Julio!J52,Agosto!J52,Septiembre!J52,Octubre!J52,Noviembre!J52,Diciembre!J52)=0,"",COUNTA(Enero!J52,Febrero!J52,Marzo!J52,Abril!J52,Mayo!J52,Junio!J52,Julio!J52,Agosto!J52,Septiembre!J52,Octubre!J52,Noviembre!J52,Diciembre!J52))</f>
        <v/>
      </c>
      <c r="K52" s="113" t="str">
        <f>IF(COUNTA(Enero!K52,Febrero!K52,Marzo!K52,Abril!K52,Mayo!K52,Junio!K52,Julio!K52,Agosto!K52,Septiembre!K52,Octubre!K52,Noviembre!K52,Diciembre!K52)=0,"",COUNTA(Enero!K52,Febrero!K52,Marzo!K52,Abril!K52,Mayo!K52,Junio!K52,Julio!K52,Agosto!K52,Septiembre!K52,Octubre!K52,Noviembre!K52,Diciembre!K52))</f>
        <v/>
      </c>
      <c r="L52" s="113" t="str">
        <f>IF(COUNTA(Enero!L52,Febrero!L52,Marzo!L52,Abril!L52,Mayo!L52,Junio!L52,Julio!L52,Agosto!L52,Septiembre!L52,Octubre!L52,Noviembre!L52,Diciembre!L52)=0,"",COUNTA(Enero!L52,Febrero!L52,Marzo!L52,Abril!L52,Mayo!L52,Junio!L52,Julio!L52,Agosto!L52,Septiembre!L52,Octubre!L52,Noviembre!L52,Diciembre!L52))</f>
        <v/>
      </c>
      <c r="M52" s="113" t="str">
        <f>IF(COUNTA(Enero!M52,Febrero!M52,Marzo!M52,Abril!M52,Mayo!M52,Junio!M52,Julio!M52,Agosto!M52,Septiembre!M52,Octubre!M52,Noviembre!M52,Diciembre!M52)=0,"",COUNTA(Enero!M52,Febrero!M52,Marzo!M52,Abril!M52,Mayo!M52,Junio!M52,Julio!M52,Agosto!M52,Septiembre!M52,Octubre!M52,Noviembre!M52,Diciembre!M52))</f>
        <v/>
      </c>
      <c r="N52" s="113" t="str">
        <f>IF(COUNTA(Enero!N52,Febrero!N52,Marzo!N52,Abril!N52,Mayo!N52,Junio!N52,Julio!N52,Agosto!N52,Septiembre!N52,Octubre!N52,Noviembre!N52,Diciembre!N52)=0,"",COUNTA(Enero!N52,Febrero!N52,Marzo!N52,Abril!N52,Mayo!N52,Junio!N52,Julio!N52,Agosto!N52,Septiembre!N52,Octubre!N52,Noviembre!N52,Diciembre!N52))</f>
        <v/>
      </c>
      <c r="O52" s="52"/>
      <c r="Q52" s="154" t="str">
        <f>IF(Enero!$E52&gt;0,"Si","")</f>
        <v>Si</v>
      </c>
      <c r="R52" s="151" t="str">
        <f>IF(Febrero!E52&gt;0,"Si","")</f>
        <v/>
      </c>
      <c r="S52" s="151" t="str">
        <f>IF(Marzo!E52&gt;0,"Si","")</f>
        <v/>
      </c>
      <c r="T52" s="151" t="str">
        <f>IF(Abril!E52&gt;0,"Si","")</f>
        <v/>
      </c>
      <c r="U52" s="151" t="str">
        <f>IF(Mayo!E52&gt;0,"Si","")</f>
        <v/>
      </c>
      <c r="V52" s="151" t="str">
        <f>IF(Junio!E52&gt;0,"Si","")</f>
        <v/>
      </c>
      <c r="W52" s="151" t="str">
        <f>IF(Julio!E52&gt;0,"Si","")</f>
        <v/>
      </c>
      <c r="X52" s="151" t="str">
        <f>IF(Agosto!E52&gt;0,"Si","")</f>
        <v/>
      </c>
      <c r="Y52" s="151" t="str">
        <f>IF(Septiembre!E52&gt;0,"Si","")</f>
        <v/>
      </c>
      <c r="Z52" s="151" t="str">
        <f>IF(Octubre!E52&gt;0,"Si","")</f>
        <v/>
      </c>
      <c r="AA52" s="151" t="str">
        <f>IF(Noviembre!E52&gt;0,"Si","")</f>
        <v/>
      </c>
      <c r="AB52" s="152" t="str">
        <f>IF(Diciembre!E52&gt;0,"Si","")</f>
        <v/>
      </c>
      <c r="AC52" s="153">
        <f t="shared" si="1"/>
        <v>0</v>
      </c>
      <c r="AD52"/>
      <c r="AE52" s="154" t="str">
        <f>IF(Enero!$D52&gt;0,"Si","")</f>
        <v>Si</v>
      </c>
      <c r="AF52" s="155" t="str">
        <f>IF(Febrero!$D52&gt;0,"Si","")</f>
        <v/>
      </c>
      <c r="AG52" s="155" t="str">
        <f>IF(Marzo!$D52&gt;0,"Si","")</f>
        <v/>
      </c>
      <c r="AH52" s="155" t="str">
        <f>IF(Abril!$D52&gt;0,"Si","")</f>
        <v/>
      </c>
      <c r="AI52" s="155" t="str">
        <f>IF(Mayo!$D52&gt;0,"Si","")</f>
        <v/>
      </c>
      <c r="AJ52" s="155" t="str">
        <f>IF(Junio!$D52&gt;0,"Si","")</f>
        <v/>
      </c>
      <c r="AK52" s="155" t="str">
        <f>IF(Julio!$D52&gt;0,"Si","")</f>
        <v/>
      </c>
      <c r="AL52" s="155" t="str">
        <f>IF(Agosto!$D52&gt;0,"Si","")</f>
        <v/>
      </c>
      <c r="AM52" s="155" t="str">
        <f>IF(Septiembre!$D52&gt;0,"Si","")</f>
        <v/>
      </c>
      <c r="AN52" s="155" t="str">
        <f>IF(Octubre!$D52&gt;0,"Si","")</f>
        <v/>
      </c>
      <c r="AO52" s="155" t="str">
        <f>IF(Noviembre!$D52&gt;0,"Si","")</f>
        <v/>
      </c>
      <c r="AP52" s="156" t="str">
        <f>IF(Diciembre!$D52&gt;0,"Si","")</f>
        <v/>
      </c>
      <c r="AQ52">
        <f t="shared" si="2"/>
        <v>1</v>
      </c>
      <c r="AS52" s="154">
        <f>IF(Enero!$E52&gt;0,Enero!$E52,IF(Enero!$G52&gt;0,0,""))</f>
        <v>1.4</v>
      </c>
      <c r="AT52" s="155" t="str">
        <f>IF(Febrero!$E52&gt;0,Febrero!$E52,IF(Febrero!$G52&gt;0,0,""))</f>
        <v/>
      </c>
      <c r="AU52" s="155" t="str">
        <f>IF(Marzo!$E52&gt;0,Marzo!$E52,IF(Marzo!$G52&gt;0,0,""))</f>
        <v/>
      </c>
      <c r="AV52" s="155" t="str">
        <f>IF(Abril!$E52&gt;0,Abril!$E52,IF(Abril!$G52&gt;0,0,""))</f>
        <v/>
      </c>
      <c r="AW52" s="155" t="str">
        <f>IF(Mayo!$E52&gt;0,Mayo!$E52,IF(Mayo!$G52&gt;0,0,""))</f>
        <v/>
      </c>
      <c r="AX52" s="155" t="str">
        <f>IF(Junio!$E52&gt;0,Junio!$E52,IF(Junio!$G52&gt;0,0,""))</f>
        <v/>
      </c>
      <c r="AY52" s="155" t="str">
        <f>IF(Julio!$E52&gt;0,Julio!$E52,IF(Julio!$G52&gt;0,0,""))</f>
        <v/>
      </c>
      <c r="AZ52" s="155" t="str">
        <f>IF(Agosto!$E52&gt;0,Agosto!$E52,IF(Agosto!$G52&gt;0,0,""))</f>
        <v/>
      </c>
      <c r="BA52" s="155" t="str">
        <f>IF(Septiembre!$E52&gt;0,Septiembre!$E52,IF(Septiembre!$G52&gt;0,0,""))</f>
        <v/>
      </c>
      <c r="BB52" s="155" t="str">
        <f>IF(Octubre!$E52&gt;0,Octubre!$E52,IF(Octubre!$G52&gt;0,0,""))</f>
        <v/>
      </c>
      <c r="BC52" s="155" t="str">
        <f>IF(Noviembre!$E52&gt;0,Noviembre!$E52,IF(Noviembre!$G52&gt;0,0,""))</f>
        <v/>
      </c>
      <c r="BD52" s="156" t="str">
        <f>IF(Diciembre!$E52&gt;0,Diciembre!$E52,IF(Diciembre!$G52&gt;0,0,""))</f>
        <v/>
      </c>
    </row>
    <row r="53" spans="1:56" s="14" customFormat="1" ht="14.45" customHeight="1" x14ac:dyDescent="0.25">
      <c r="A53" s="25">
        <v>46</v>
      </c>
      <c r="B53" s="165" t="s">
        <v>136</v>
      </c>
      <c r="C53" s="21">
        <v>180</v>
      </c>
      <c r="D53" s="113">
        <f>IF(COUNT(Enero!P53,Febrero!P53,Marzo!P53,Abril!P53,Mayo!P53,Junio!P53,Julio!P53,Agosto!P53,Septiembre!P53,Octubre!P53,Noviembre!P53,Diciembre!P53)=0,"",COUNT(Enero!P53,Febrero!P53,Marzo!P53,Abril!P53,Mayo!P53,Junio!P53,Julio!P53,Agosto!P53,Septiembre!P53,Octubre!P53,Noviembre!P53,Diciembre!P53))</f>
        <v>1</v>
      </c>
      <c r="E53" s="113">
        <f>IF(COUNT(Enero!E53,Febrero!E53,Marzo!E53,Abril!E53,Mayo!E53,Junio!E53,Julio!E53,Agosto!E53,Septiembre!E53,Octubre!E53,Noviembre!E53,Diciembre!E53)=0,"",COUNT(Enero!E53,Febrero!E53,Marzo!E53,Abril!E53,Mayo!E53,Junio!E53,Julio!E53,Agosto!E53,Septiembre!E53,Octubre!E53,Noviembre!E53,Diciembre!E53))</f>
        <v>1</v>
      </c>
      <c r="F53" s="114">
        <f t="shared" si="5"/>
        <v>1</v>
      </c>
      <c r="G53" s="114">
        <f t="shared" si="6"/>
        <v>1</v>
      </c>
      <c r="H53" s="113" t="str">
        <f>IF(COUNTA(Enero!H53,Febrero!H53,Marzo!H53,Abril!H53,Mayo!H53,Junio!H53,Julio!H53,Agosto!H53,Septiembre!H53,Octubre!H53,Noviembre!H53,Diciembre!H53)=0,"",COUNTA(Enero!H53,Febrero!H53,Marzo!H53,Abril!H53,Mayo!H53,Junio!H53,Julio!H53,Agosto!H53,Septiembre!H53,Octubre!H53,Noviembre!H53,Diciembre!H53))</f>
        <v/>
      </c>
      <c r="I53" s="113" t="str">
        <f>IF(COUNTA(Enero!I53,Febrero!I53,Marzo!I53,Abril!I53,Mayo!I53,Junio!I53,Julio!I53,Agosto!I53,Septiembre!I53,Octubre!I53,Noviembre!I53,Diciembre!I53)=0,"",COUNTA(Enero!I53,Febrero!I53,Marzo!I53,Abril!I53,Mayo!I53,Junio!I53,Julio!I53,Agosto!I53,Septiembre!I53,Octubre!I53,Noviembre!I53,Diciembre!I53))</f>
        <v/>
      </c>
      <c r="J53" s="113" t="str">
        <f>IF(COUNTA(Enero!J53,Febrero!J53,Marzo!J53,Abril!J53,Mayo!J53,Junio!J53,Julio!J53,Agosto!J53,Septiembre!J53,Octubre!J53,Noviembre!J53,Diciembre!J53)=0,"",COUNTA(Enero!J53,Febrero!J53,Marzo!J53,Abril!J53,Mayo!J53,Junio!J53,Julio!J53,Agosto!J53,Septiembre!J53,Octubre!J53,Noviembre!J53,Diciembre!J53))</f>
        <v/>
      </c>
      <c r="K53" s="113" t="str">
        <f>IF(COUNTA(Enero!K53,Febrero!K53,Marzo!K53,Abril!K53,Mayo!K53,Junio!K53,Julio!K53,Agosto!K53,Septiembre!K53,Octubre!K53,Noviembre!K53,Diciembre!K53)=0,"",COUNTA(Enero!K53,Febrero!K53,Marzo!K53,Abril!K53,Mayo!K53,Junio!K53,Julio!K53,Agosto!K53,Septiembre!K53,Octubre!K53,Noviembre!K53,Diciembre!K53))</f>
        <v/>
      </c>
      <c r="L53" s="113" t="str">
        <f>IF(COUNTA(Enero!L53,Febrero!L53,Marzo!L53,Abril!L53,Mayo!L53,Junio!L53,Julio!L53,Agosto!L53,Septiembre!L53,Octubre!L53,Noviembre!L53,Diciembre!L53)=0,"",COUNTA(Enero!L53,Febrero!L53,Marzo!L53,Abril!L53,Mayo!L53,Junio!L53,Julio!L53,Agosto!L53,Septiembre!L53,Octubre!L53,Noviembre!L53,Diciembre!L53))</f>
        <v/>
      </c>
      <c r="M53" s="113" t="str">
        <f>IF(COUNTA(Enero!M53,Febrero!M53,Marzo!M53,Abril!M53,Mayo!M53,Junio!M53,Julio!M53,Agosto!M53,Septiembre!M53,Octubre!M53,Noviembre!M53,Diciembre!M53)=0,"",COUNTA(Enero!M53,Febrero!M53,Marzo!M53,Abril!M53,Mayo!M53,Junio!M53,Julio!M53,Agosto!M53,Septiembre!M53,Octubre!M53,Noviembre!M53,Diciembre!M53))</f>
        <v/>
      </c>
      <c r="N53" s="113" t="str">
        <f>IF(COUNTA(Enero!N53,Febrero!N53,Marzo!N53,Abril!N53,Mayo!N53,Junio!N53,Julio!N53,Agosto!N53,Septiembre!N53,Octubre!N53,Noviembre!N53,Diciembre!N53)=0,"",COUNTA(Enero!N53,Febrero!N53,Marzo!N53,Abril!N53,Mayo!N53,Junio!N53,Julio!N53,Agosto!N53,Septiembre!N53,Octubre!N53,Noviembre!N53,Diciembre!N53))</f>
        <v/>
      </c>
      <c r="O53" s="52"/>
      <c r="Q53" s="154" t="str">
        <f>IF(Enero!$E53&gt;0,"Si","")</f>
        <v>Si</v>
      </c>
      <c r="R53" s="151" t="str">
        <f>IF(Febrero!E53&gt;0,"Si","")</f>
        <v/>
      </c>
      <c r="S53" s="151" t="str">
        <f>IF(Marzo!E53&gt;0,"Si","")</f>
        <v/>
      </c>
      <c r="T53" s="151" t="str">
        <f>IF(Abril!E53&gt;0,"Si","")</f>
        <v/>
      </c>
      <c r="U53" s="151" t="str">
        <f>IF(Mayo!E53&gt;0,"Si","")</f>
        <v/>
      </c>
      <c r="V53" s="151" t="str">
        <f>IF(Junio!E53&gt;0,"Si","")</f>
        <v/>
      </c>
      <c r="W53" s="151" t="str">
        <f>IF(Julio!E53&gt;0,"Si","")</f>
        <v/>
      </c>
      <c r="X53" s="151" t="str">
        <f>IF(Agosto!E53&gt;0,"Si","")</f>
        <v/>
      </c>
      <c r="Y53" s="151" t="str">
        <f>IF(Septiembre!E53&gt;0,"Si","")</f>
        <v/>
      </c>
      <c r="Z53" s="151" t="str">
        <f>IF(Octubre!E53&gt;0,"Si","")</f>
        <v/>
      </c>
      <c r="AA53" s="151" t="str">
        <f>IF(Noviembre!E53&gt;0,"Si","")</f>
        <v/>
      </c>
      <c r="AB53" s="152" t="str">
        <f>IF(Diciembre!E53&gt;0,"Si","")</f>
        <v/>
      </c>
      <c r="AC53" s="153">
        <f t="shared" si="1"/>
        <v>0</v>
      </c>
      <c r="AD53"/>
      <c r="AE53" s="154" t="str">
        <f>IF(Enero!$D53&gt;0,"Si","")</f>
        <v>Si</v>
      </c>
      <c r="AF53" s="155" t="str">
        <f>IF(Febrero!$D53&gt;0,"Si","")</f>
        <v/>
      </c>
      <c r="AG53" s="155" t="str">
        <f>IF(Marzo!$D53&gt;0,"Si","")</f>
        <v/>
      </c>
      <c r="AH53" s="155" t="str">
        <f>IF(Abril!$D53&gt;0,"Si","")</f>
        <v/>
      </c>
      <c r="AI53" s="155" t="str">
        <f>IF(Mayo!$D53&gt;0,"Si","")</f>
        <v/>
      </c>
      <c r="AJ53" s="155" t="str">
        <f>IF(Junio!$D53&gt;0,"Si","")</f>
        <v/>
      </c>
      <c r="AK53" s="155" t="str">
        <f>IF(Julio!$D53&gt;0,"Si","")</f>
        <v/>
      </c>
      <c r="AL53" s="155" t="str">
        <f>IF(Agosto!$D53&gt;0,"Si","")</f>
        <v/>
      </c>
      <c r="AM53" s="155" t="str">
        <f>IF(Septiembre!$D53&gt;0,"Si","")</f>
        <v/>
      </c>
      <c r="AN53" s="155" t="str">
        <f>IF(Octubre!$D53&gt;0,"Si","")</f>
        <v/>
      </c>
      <c r="AO53" s="155" t="str">
        <f>IF(Noviembre!$D53&gt;0,"Si","")</f>
        <v/>
      </c>
      <c r="AP53" s="156" t="str">
        <f>IF(Diciembre!$D53&gt;0,"Si","")</f>
        <v/>
      </c>
      <c r="AQ53">
        <f t="shared" si="2"/>
        <v>1</v>
      </c>
      <c r="AS53" s="154">
        <f>IF(Enero!$E53&gt;0,Enero!$E53,IF(Enero!$G53&gt;0,0,""))</f>
        <v>0.9</v>
      </c>
      <c r="AT53" s="155" t="str">
        <f>IF(Febrero!$E53&gt;0,Febrero!$E53,IF(Febrero!$G53&gt;0,0,""))</f>
        <v/>
      </c>
      <c r="AU53" s="155" t="str">
        <f>IF(Marzo!$E53&gt;0,Marzo!$E53,IF(Marzo!$G53&gt;0,0,""))</f>
        <v/>
      </c>
      <c r="AV53" s="155" t="str">
        <f>IF(Abril!$E53&gt;0,Abril!$E53,IF(Abril!$G53&gt;0,0,""))</f>
        <v/>
      </c>
      <c r="AW53" s="155" t="str">
        <f>IF(Mayo!$E53&gt;0,Mayo!$E53,IF(Mayo!$G53&gt;0,0,""))</f>
        <v/>
      </c>
      <c r="AX53" s="155" t="str">
        <f>IF(Junio!$E53&gt;0,Junio!$E53,IF(Junio!$G53&gt;0,0,""))</f>
        <v/>
      </c>
      <c r="AY53" s="155" t="str">
        <f>IF(Julio!$E53&gt;0,Julio!$E53,IF(Julio!$G53&gt;0,0,""))</f>
        <v/>
      </c>
      <c r="AZ53" s="155" t="str">
        <f>IF(Agosto!$E53&gt;0,Agosto!$E53,IF(Agosto!$G53&gt;0,0,""))</f>
        <v/>
      </c>
      <c r="BA53" s="155" t="str">
        <f>IF(Septiembre!$E53&gt;0,Septiembre!$E53,IF(Septiembre!$G53&gt;0,0,""))</f>
        <v/>
      </c>
      <c r="BB53" s="155" t="str">
        <f>IF(Octubre!$E53&gt;0,Octubre!$E53,IF(Octubre!$G53&gt;0,0,""))</f>
        <v/>
      </c>
      <c r="BC53" s="155" t="str">
        <f>IF(Noviembre!$E53&gt;0,Noviembre!$E53,IF(Noviembre!$G53&gt;0,0,""))</f>
        <v/>
      </c>
      <c r="BD53" s="156" t="str">
        <f>IF(Diciembre!$E53&gt;0,Diciembre!$E53,IF(Diciembre!$G53&gt;0,0,""))</f>
        <v/>
      </c>
    </row>
    <row r="54" spans="1:56" s="14" customFormat="1" ht="14.45" customHeight="1" x14ac:dyDescent="0.25">
      <c r="A54" s="25">
        <v>47</v>
      </c>
      <c r="B54" s="165" t="s">
        <v>137</v>
      </c>
      <c r="C54" s="21">
        <v>105</v>
      </c>
      <c r="D54" s="113">
        <f>IF(COUNT(Enero!P54,Febrero!P54,Marzo!P54,Abril!P54,Mayo!P54,Junio!P54,Julio!P54,Agosto!P54,Septiembre!P54,Octubre!P54,Noviembre!P54,Diciembre!P54)=0,"",COUNT(Enero!P54,Febrero!P54,Marzo!P54,Abril!P54,Mayo!P54,Junio!P54,Julio!P54,Agosto!P54,Septiembre!P54,Octubre!P54,Noviembre!P54,Diciembre!P54))</f>
        <v>1</v>
      </c>
      <c r="E54" s="113" t="str">
        <f>IF(COUNT(Enero!E54,Febrero!E54,Marzo!E54,Abril!E54,Mayo!E54,Junio!E54,Julio!E54,Agosto!E54,Septiembre!E54,Octubre!E54,Noviembre!E54,Diciembre!E54)=0,"",COUNT(Enero!E54,Febrero!E54,Marzo!E54,Abril!E54,Mayo!E54,Junio!E54,Julio!E54,Agosto!E54,Septiembre!E54,Octubre!E54,Noviembre!E54,Diciembre!E54))</f>
        <v/>
      </c>
      <c r="F54" s="114">
        <f t="shared" si="5"/>
        <v>0</v>
      </c>
      <c r="G54" s="114" t="str">
        <f t="shared" si="6"/>
        <v/>
      </c>
      <c r="H54" s="113" t="str">
        <f>IF(COUNTA(Enero!H54,Febrero!H54,Marzo!H54,Abril!H54,Mayo!H54,Junio!H54,Julio!H54,Agosto!H54,Septiembre!H54,Octubre!H54,Noviembre!H54,Diciembre!H54)=0,"",COUNTA(Enero!H54,Febrero!H54,Marzo!H54,Abril!H54,Mayo!H54,Junio!H54,Julio!H54,Agosto!H54,Septiembre!H54,Octubre!H54,Noviembre!H54,Diciembre!H54))</f>
        <v/>
      </c>
      <c r="I54" s="113">
        <f>IF(COUNTA(Enero!I54,Febrero!I54,Marzo!I54,Abril!I54,Mayo!I54,Junio!I54,Julio!I54,Agosto!I54,Septiembre!I54,Octubre!I54,Noviembre!I54,Diciembre!I54)=0,"",COUNTA(Enero!I54,Febrero!I54,Marzo!I54,Abril!I54,Mayo!I54,Junio!I54,Julio!I54,Agosto!I54,Septiembre!I54,Octubre!I54,Noviembre!I54,Diciembre!I54))</f>
        <v>1</v>
      </c>
      <c r="J54" s="113" t="str">
        <f>IF(COUNTA(Enero!J54,Febrero!J54,Marzo!J54,Abril!J54,Mayo!J54,Junio!J54,Julio!J54,Agosto!J54,Septiembre!J54,Octubre!J54,Noviembre!J54,Diciembre!J54)=0,"",COUNTA(Enero!J54,Febrero!J54,Marzo!J54,Abril!J54,Mayo!J54,Junio!J54,Julio!J54,Agosto!J54,Septiembre!J54,Octubre!J54,Noviembre!J54,Diciembre!J54))</f>
        <v/>
      </c>
      <c r="K54" s="113" t="str">
        <f>IF(COUNTA(Enero!K54,Febrero!K54,Marzo!K54,Abril!K54,Mayo!K54,Junio!K54,Julio!K54,Agosto!K54,Septiembre!K54,Octubre!K54,Noviembre!K54,Diciembre!K54)=0,"",COUNTA(Enero!K54,Febrero!K54,Marzo!K54,Abril!K54,Mayo!K54,Junio!K54,Julio!K54,Agosto!K54,Septiembre!K54,Octubre!K54,Noviembre!K54,Diciembre!K54))</f>
        <v/>
      </c>
      <c r="L54" s="113" t="str">
        <f>IF(COUNTA(Enero!L54,Febrero!L54,Marzo!L54,Abril!L54,Mayo!L54,Junio!L54,Julio!L54,Agosto!L54,Septiembre!L54,Octubre!L54,Noviembre!L54,Diciembre!L54)=0,"",COUNTA(Enero!L54,Febrero!L54,Marzo!L54,Abril!L54,Mayo!L54,Junio!L54,Julio!L54,Agosto!L54,Septiembre!L54,Octubre!L54,Noviembre!L54,Diciembre!L54))</f>
        <v/>
      </c>
      <c r="M54" s="113" t="str">
        <f>IF(COUNTA(Enero!M54,Febrero!M54,Marzo!M54,Abril!M54,Mayo!M54,Junio!M54,Julio!M54,Agosto!M54,Septiembre!M54,Octubre!M54,Noviembre!M54,Diciembre!M54)=0,"",COUNTA(Enero!M54,Febrero!M54,Marzo!M54,Abril!M54,Mayo!M54,Junio!M54,Julio!M54,Agosto!M54,Septiembre!M54,Octubre!M54,Noviembre!M54,Diciembre!M54))</f>
        <v/>
      </c>
      <c r="N54" s="113" t="str">
        <f>IF(COUNTA(Enero!N54,Febrero!N54,Marzo!N54,Abril!N54,Mayo!N54,Junio!N54,Julio!N54,Agosto!N54,Septiembre!N54,Octubre!N54,Noviembre!N54,Diciembre!N54)=0,"",COUNTA(Enero!N54,Febrero!N54,Marzo!N54,Abril!N54,Mayo!N54,Junio!N54,Julio!N54,Agosto!N54,Septiembre!N54,Octubre!N54,Noviembre!N54,Diciembre!N54))</f>
        <v/>
      </c>
      <c r="O54" s="52"/>
      <c r="Q54" s="154" t="str">
        <f>IF(Enero!$E54&gt;0,"Si","")</f>
        <v/>
      </c>
      <c r="R54" s="151" t="str">
        <f>IF(Febrero!E54&gt;0,"Si","")</f>
        <v/>
      </c>
      <c r="S54" s="151" t="str">
        <f>IF(Marzo!E54&gt;0,"Si","")</f>
        <v/>
      </c>
      <c r="T54" s="151" t="str">
        <f>IF(Abril!E54&gt;0,"Si","")</f>
        <v/>
      </c>
      <c r="U54" s="151" t="str">
        <f>IF(Mayo!E54&gt;0,"Si","")</f>
        <v/>
      </c>
      <c r="V54" s="151" t="str">
        <f>IF(Junio!E54&gt;0,"Si","")</f>
        <v/>
      </c>
      <c r="W54" s="151" t="str">
        <f>IF(Julio!E54&gt;0,"Si","")</f>
        <v/>
      </c>
      <c r="X54" s="151" t="str">
        <f>IF(Agosto!E54&gt;0,"Si","")</f>
        <v/>
      </c>
      <c r="Y54" s="151" t="str">
        <f>IF(Septiembre!E54&gt;0,"Si","")</f>
        <v/>
      </c>
      <c r="Z54" s="151" t="str">
        <f>IF(Octubre!E54&gt;0,"Si","")</f>
        <v/>
      </c>
      <c r="AA54" s="151" t="str">
        <f>IF(Noviembre!E54&gt;0,"Si","")</f>
        <v/>
      </c>
      <c r="AB54" s="152" t="str">
        <f>IF(Diciembre!E54&gt;0,"Si","")</f>
        <v/>
      </c>
      <c r="AC54" s="153">
        <f t="shared" si="1"/>
        <v>1</v>
      </c>
      <c r="AD54"/>
      <c r="AE54" s="154" t="str">
        <f>IF(Enero!$D54&gt;0,"Si","")</f>
        <v>Si</v>
      </c>
      <c r="AF54" s="155" t="str">
        <f>IF(Febrero!$D54&gt;0,"Si","")</f>
        <v/>
      </c>
      <c r="AG54" s="155" t="str">
        <f>IF(Marzo!$D54&gt;0,"Si","")</f>
        <v/>
      </c>
      <c r="AH54" s="155" t="str">
        <f>IF(Abril!$D54&gt;0,"Si","")</f>
        <v/>
      </c>
      <c r="AI54" s="155" t="str">
        <f>IF(Mayo!$D54&gt;0,"Si","")</f>
        <v/>
      </c>
      <c r="AJ54" s="155" t="str">
        <f>IF(Junio!$D54&gt;0,"Si","")</f>
        <v/>
      </c>
      <c r="AK54" s="155" t="str">
        <f>IF(Julio!$D54&gt;0,"Si","")</f>
        <v/>
      </c>
      <c r="AL54" s="155" t="str">
        <f>IF(Agosto!$D54&gt;0,"Si","")</f>
        <v/>
      </c>
      <c r="AM54" s="155" t="str">
        <f>IF(Septiembre!$D54&gt;0,"Si","")</f>
        <v/>
      </c>
      <c r="AN54" s="155" t="str">
        <f>IF(Octubre!$D54&gt;0,"Si","")</f>
        <v/>
      </c>
      <c r="AO54" s="155" t="str">
        <f>IF(Noviembre!$D54&gt;0,"Si","")</f>
        <v/>
      </c>
      <c r="AP54" s="156" t="str">
        <f>IF(Diciembre!$D54&gt;0,"Si","")</f>
        <v/>
      </c>
      <c r="AQ54">
        <f t="shared" si="2"/>
        <v>1</v>
      </c>
      <c r="AS54" s="154">
        <f>IF(Enero!$E54&gt;0,Enero!$E54,IF(Enero!$G54&gt;0,0,""))</f>
        <v>0</v>
      </c>
      <c r="AT54" s="155" t="str">
        <f>IF(Febrero!$E54&gt;0,Febrero!$E54,IF(Febrero!$G54&gt;0,0,""))</f>
        <v/>
      </c>
      <c r="AU54" s="155" t="str">
        <f>IF(Marzo!$E54&gt;0,Marzo!$E54,IF(Marzo!$G54&gt;0,0,""))</f>
        <v/>
      </c>
      <c r="AV54" s="155" t="str">
        <f>IF(Abril!$E54&gt;0,Abril!$E54,IF(Abril!$G54&gt;0,0,""))</f>
        <v/>
      </c>
      <c r="AW54" s="155" t="str">
        <f>IF(Mayo!$E54&gt;0,Mayo!$E54,IF(Mayo!$G54&gt;0,0,""))</f>
        <v/>
      </c>
      <c r="AX54" s="155" t="str">
        <f>IF(Junio!$E54&gt;0,Junio!$E54,IF(Junio!$G54&gt;0,0,""))</f>
        <v/>
      </c>
      <c r="AY54" s="155" t="str">
        <f>IF(Julio!$E54&gt;0,Julio!$E54,IF(Julio!$G54&gt;0,0,""))</f>
        <v/>
      </c>
      <c r="AZ54" s="155" t="str">
        <f>IF(Agosto!$E54&gt;0,Agosto!$E54,IF(Agosto!$G54&gt;0,0,""))</f>
        <v/>
      </c>
      <c r="BA54" s="155" t="str">
        <f>IF(Septiembre!$E54&gt;0,Septiembre!$E54,IF(Septiembre!$G54&gt;0,0,""))</f>
        <v/>
      </c>
      <c r="BB54" s="155" t="str">
        <f>IF(Octubre!$E54&gt;0,Octubre!$E54,IF(Octubre!$G54&gt;0,0,""))</f>
        <v/>
      </c>
      <c r="BC54" s="155" t="str">
        <f>IF(Noviembre!$E54&gt;0,Noviembre!$E54,IF(Noviembre!$G54&gt;0,0,""))</f>
        <v/>
      </c>
      <c r="BD54" s="156" t="str">
        <f>IF(Diciembre!$E54&gt;0,Diciembre!$E54,IF(Diciembre!$G54&gt;0,0,""))</f>
        <v/>
      </c>
    </row>
    <row r="55" spans="1:56" s="14" customFormat="1" ht="14.45" customHeight="1" x14ac:dyDescent="0.25">
      <c r="A55" s="25">
        <v>48</v>
      </c>
      <c r="B55" s="165" t="s">
        <v>138</v>
      </c>
      <c r="C55" s="21">
        <v>180</v>
      </c>
      <c r="D55" s="113">
        <f>IF(COUNT(Enero!P55,Febrero!P55,Marzo!P55,Abril!P55,Mayo!P55,Junio!P55,Julio!P55,Agosto!P55,Septiembre!P55,Octubre!P55,Noviembre!P55,Diciembre!P55)=0,"",COUNT(Enero!P55,Febrero!P55,Marzo!P55,Abril!P55,Mayo!P55,Junio!P55,Julio!P55,Agosto!P55,Septiembre!P55,Octubre!P55,Noviembre!P55,Diciembre!P55))</f>
        <v>1</v>
      </c>
      <c r="E55" s="113" t="str">
        <f>IF(COUNT(Enero!E55,Febrero!E55,Marzo!E55,Abril!E55,Mayo!E55,Junio!E55,Julio!E55,Agosto!E55,Septiembre!E55,Octubre!E55,Noviembre!E55,Diciembre!E55)=0,"",COUNT(Enero!E55,Febrero!E55,Marzo!E55,Abril!E55,Mayo!E55,Junio!E55,Julio!E55,Agosto!E55,Septiembre!E55,Octubre!E55,Noviembre!E55,Diciembre!E55))</f>
        <v/>
      </c>
      <c r="F55" s="114">
        <f t="shared" si="5"/>
        <v>0</v>
      </c>
      <c r="G55" s="114" t="str">
        <f t="shared" si="6"/>
        <v/>
      </c>
      <c r="H55" s="113" t="str">
        <f>IF(COUNTA(Enero!H55,Febrero!H55,Marzo!H55,Abril!H55,Mayo!H55,Junio!H55,Julio!H55,Agosto!H55,Septiembre!H55,Octubre!H55,Noviembre!H55,Diciembre!H55)=0,"",COUNTA(Enero!H55,Febrero!H55,Marzo!H55,Abril!H55,Mayo!H55,Junio!H55,Julio!H55,Agosto!H55,Septiembre!H55,Octubre!H55,Noviembre!H55,Diciembre!H55))</f>
        <v/>
      </c>
      <c r="I55" s="113" t="str">
        <f>IF(COUNTA(Enero!I55,Febrero!I55,Marzo!I55,Abril!I55,Mayo!I55,Junio!I55,Julio!I55,Agosto!I55,Septiembre!I55,Octubre!I55,Noviembre!I55,Diciembre!I55)=0,"",COUNTA(Enero!I55,Febrero!I55,Marzo!I55,Abril!I55,Mayo!I55,Junio!I55,Julio!I55,Agosto!I55,Septiembre!I55,Octubre!I55,Noviembre!I55,Diciembre!I55))</f>
        <v/>
      </c>
      <c r="J55" s="113" t="str">
        <f>IF(COUNTA(Enero!J55,Febrero!J55,Marzo!J55,Abril!J55,Mayo!J55,Junio!J55,Julio!J55,Agosto!J55,Septiembre!J55,Octubre!J55,Noviembre!J55,Diciembre!J55)=0,"",COUNTA(Enero!J55,Febrero!J55,Marzo!J55,Abril!J55,Mayo!J55,Junio!J55,Julio!J55,Agosto!J55,Septiembre!J55,Octubre!J55,Noviembre!J55,Diciembre!J55))</f>
        <v/>
      </c>
      <c r="K55" s="113" t="str">
        <f>IF(COUNTA(Enero!K55,Febrero!K55,Marzo!K55,Abril!K55,Mayo!K55,Junio!K55,Julio!K55,Agosto!K55,Septiembre!K55,Octubre!K55,Noviembre!K55,Diciembre!K55)=0,"",COUNTA(Enero!K55,Febrero!K55,Marzo!K55,Abril!K55,Mayo!K55,Junio!K55,Julio!K55,Agosto!K55,Septiembre!K55,Octubre!K55,Noviembre!K55,Diciembre!K55))</f>
        <v/>
      </c>
      <c r="L55" s="113" t="str">
        <f>IF(COUNTA(Enero!L55,Febrero!L55,Marzo!L55,Abril!L55,Mayo!L55,Junio!L55,Julio!L55,Agosto!L55,Septiembre!L55,Octubre!L55,Noviembre!L55,Diciembre!L55)=0,"",COUNTA(Enero!L55,Febrero!L55,Marzo!L55,Abril!L55,Mayo!L55,Junio!L55,Julio!L55,Agosto!L55,Septiembre!L55,Octubre!L55,Noviembre!L55,Diciembre!L55))</f>
        <v/>
      </c>
      <c r="M55" s="113" t="str">
        <f>IF(COUNTA(Enero!M55,Febrero!M55,Marzo!M55,Abril!M55,Mayo!M55,Junio!M55,Julio!M55,Agosto!M55,Septiembre!M55,Octubre!M55,Noviembre!M55,Diciembre!M55)=0,"",COUNTA(Enero!M55,Febrero!M55,Marzo!M55,Abril!M55,Mayo!M55,Junio!M55,Julio!M55,Agosto!M55,Septiembre!M55,Octubre!M55,Noviembre!M55,Diciembre!M55))</f>
        <v/>
      </c>
      <c r="N55" s="113">
        <f>IF(COUNTA(Enero!N55,Febrero!N55,Marzo!N55,Abril!N55,Mayo!N55,Junio!N55,Julio!N55,Agosto!N55,Septiembre!N55,Octubre!N55,Noviembre!N55,Diciembre!N55)=0,"",COUNTA(Enero!N55,Febrero!N55,Marzo!N55,Abril!N55,Mayo!N55,Junio!N55,Julio!N55,Agosto!N55,Septiembre!N55,Octubre!N55,Noviembre!N55,Diciembre!N55))</f>
        <v>1</v>
      </c>
      <c r="O55" s="52"/>
      <c r="Q55" s="154" t="str">
        <f>IF(Enero!$E55&gt;0,"Si","")</f>
        <v/>
      </c>
      <c r="R55" s="151" t="str">
        <f>IF(Febrero!E55&gt;0,"Si","")</f>
        <v/>
      </c>
      <c r="S55" s="151" t="str">
        <f>IF(Marzo!E55&gt;0,"Si","")</f>
        <v/>
      </c>
      <c r="T55" s="151" t="str">
        <f>IF(Abril!E55&gt;0,"Si","")</f>
        <v/>
      </c>
      <c r="U55" s="151" t="str">
        <f>IF(Mayo!E55&gt;0,"Si","")</f>
        <v/>
      </c>
      <c r="V55" s="151" t="str">
        <f>IF(Junio!E55&gt;0,"Si","")</f>
        <v/>
      </c>
      <c r="W55" s="151" t="str">
        <f>IF(Julio!E55&gt;0,"Si","")</f>
        <v/>
      </c>
      <c r="X55" s="151" t="str">
        <f>IF(Agosto!E55&gt;0,"Si","")</f>
        <v/>
      </c>
      <c r="Y55" s="151" t="str">
        <f>IF(Septiembre!E55&gt;0,"Si","")</f>
        <v/>
      </c>
      <c r="Z55" s="151" t="str">
        <f>IF(Octubre!E55&gt;0,"Si","")</f>
        <v/>
      </c>
      <c r="AA55" s="151" t="str">
        <f>IF(Noviembre!E55&gt;0,"Si","")</f>
        <v/>
      </c>
      <c r="AB55" s="152" t="str">
        <f>IF(Diciembre!E55&gt;0,"Si","")</f>
        <v/>
      </c>
      <c r="AC55" s="153">
        <f t="shared" si="1"/>
        <v>1</v>
      </c>
      <c r="AD55"/>
      <c r="AE55" s="154" t="str">
        <f>IF(Enero!$D55&gt;0,"Si","")</f>
        <v>Si</v>
      </c>
      <c r="AF55" s="155" t="str">
        <f>IF(Febrero!$D55&gt;0,"Si","")</f>
        <v/>
      </c>
      <c r="AG55" s="155" t="str">
        <f>IF(Marzo!$D55&gt;0,"Si","")</f>
        <v/>
      </c>
      <c r="AH55" s="155" t="str">
        <f>IF(Abril!$D55&gt;0,"Si","")</f>
        <v/>
      </c>
      <c r="AI55" s="155" t="str">
        <f>IF(Mayo!$D55&gt;0,"Si","")</f>
        <v/>
      </c>
      <c r="AJ55" s="155" t="str">
        <f>IF(Junio!$D55&gt;0,"Si","")</f>
        <v/>
      </c>
      <c r="AK55" s="155" t="str">
        <f>IF(Julio!$D55&gt;0,"Si","")</f>
        <v/>
      </c>
      <c r="AL55" s="155" t="str">
        <f>IF(Agosto!$D55&gt;0,"Si","")</f>
        <v/>
      </c>
      <c r="AM55" s="155" t="str">
        <f>IF(Septiembre!$D55&gt;0,"Si","")</f>
        <v/>
      </c>
      <c r="AN55" s="155" t="str">
        <f>IF(Octubre!$D55&gt;0,"Si","")</f>
        <v/>
      </c>
      <c r="AO55" s="155" t="str">
        <f>IF(Noviembre!$D55&gt;0,"Si","")</f>
        <v/>
      </c>
      <c r="AP55" s="156" t="str">
        <f>IF(Diciembre!$D55&gt;0,"Si","")</f>
        <v/>
      </c>
      <c r="AQ55">
        <f t="shared" si="2"/>
        <v>1</v>
      </c>
      <c r="AS55" s="154" t="str">
        <f>IF(Enero!$E55&gt;0,Enero!$E55,IF(Enero!$G55&gt;0,0,""))</f>
        <v/>
      </c>
      <c r="AT55" s="155" t="str">
        <f>IF(Febrero!$E55&gt;0,Febrero!$E55,IF(Febrero!$G55&gt;0,0,""))</f>
        <v/>
      </c>
      <c r="AU55" s="155" t="str">
        <f>IF(Marzo!$E55&gt;0,Marzo!$E55,IF(Marzo!$G55&gt;0,0,""))</f>
        <v/>
      </c>
      <c r="AV55" s="155" t="str">
        <f>IF(Abril!$E55&gt;0,Abril!$E55,IF(Abril!$G55&gt;0,0,""))</f>
        <v/>
      </c>
      <c r="AW55" s="155" t="str">
        <f>IF(Mayo!$E55&gt;0,Mayo!$E55,IF(Mayo!$G55&gt;0,0,""))</f>
        <v/>
      </c>
      <c r="AX55" s="155" t="str">
        <f>IF(Junio!$E55&gt;0,Junio!$E55,IF(Junio!$G55&gt;0,0,""))</f>
        <v/>
      </c>
      <c r="AY55" s="155" t="str">
        <f>IF(Julio!$E55&gt;0,Julio!$E55,IF(Julio!$G55&gt;0,0,""))</f>
        <v/>
      </c>
      <c r="AZ55" s="155" t="str">
        <f>IF(Agosto!$E55&gt;0,Agosto!$E55,IF(Agosto!$G55&gt;0,0,""))</f>
        <v/>
      </c>
      <c r="BA55" s="155" t="str">
        <f>IF(Septiembre!$E55&gt;0,Septiembre!$E55,IF(Septiembre!$G55&gt;0,0,""))</f>
        <v/>
      </c>
      <c r="BB55" s="155" t="str">
        <f>IF(Octubre!$E55&gt;0,Octubre!$E55,IF(Octubre!$G55&gt;0,0,""))</f>
        <v/>
      </c>
      <c r="BC55" s="155" t="str">
        <f>IF(Noviembre!$E55&gt;0,Noviembre!$E55,IF(Noviembre!$G55&gt;0,0,""))</f>
        <v/>
      </c>
      <c r="BD55" s="156" t="str">
        <f>IF(Diciembre!$E55&gt;0,Diciembre!$E55,IF(Diciembre!$G55&gt;0,0,""))</f>
        <v/>
      </c>
    </row>
    <row r="56" spans="1:56" s="14" customFormat="1" ht="14.45" customHeight="1" x14ac:dyDescent="0.25">
      <c r="A56" s="23">
        <v>49</v>
      </c>
      <c r="B56" s="165" t="s">
        <v>139</v>
      </c>
      <c r="C56" s="21">
        <v>582</v>
      </c>
      <c r="D56" s="113">
        <f>IF(COUNT(Enero!P56,Febrero!P56,Marzo!P56,Abril!P56,Mayo!P56,Junio!P56,Julio!P56,Agosto!P56,Septiembre!P56,Octubre!P56,Noviembre!P56,Diciembre!P56)=0,"",COUNT(Enero!P56,Febrero!P56,Marzo!P56,Abril!P56,Mayo!P56,Junio!P56,Julio!P56,Agosto!P56,Septiembre!P56,Octubre!P56,Noviembre!P56,Diciembre!P56))</f>
        <v>1</v>
      </c>
      <c r="E56" s="113" t="str">
        <f>IF(COUNT(Enero!E56,Febrero!E56,Marzo!E56,Abril!E56,Mayo!E56,Junio!E56,Julio!E56,Agosto!E56,Septiembre!E56,Octubre!E56,Noviembre!E56,Diciembre!E56)=0,"",COUNT(Enero!E56,Febrero!E56,Marzo!E56,Abril!E56,Mayo!E56,Junio!E56,Julio!E56,Agosto!E56,Septiembre!E56,Octubre!E56,Noviembre!E56,Diciembre!E56))</f>
        <v/>
      </c>
      <c r="F56" s="114">
        <f t="shared" si="5"/>
        <v>0</v>
      </c>
      <c r="G56" s="114" t="str">
        <f t="shared" si="6"/>
        <v/>
      </c>
      <c r="H56" s="113" t="str">
        <f>IF(COUNTA(Enero!H56,Febrero!H56,Marzo!H56,Abril!H56,Mayo!H56,Junio!H56,Julio!H56,Agosto!H56,Septiembre!H56,Octubre!H56,Noviembre!H56,Diciembre!H56)=0,"",COUNTA(Enero!H56,Febrero!H56,Marzo!H56,Abril!H56,Mayo!H56,Junio!H56,Julio!H56,Agosto!H56,Septiembre!H56,Octubre!H56,Noviembre!H56,Diciembre!H56))</f>
        <v/>
      </c>
      <c r="I56" s="113" t="str">
        <f>IF(COUNTA(Enero!I56,Febrero!I56,Marzo!I56,Abril!I56,Mayo!I56,Junio!I56,Julio!I56,Agosto!I56,Septiembre!I56,Octubre!I56,Noviembre!I56,Diciembre!I56)=0,"",COUNTA(Enero!I56,Febrero!I56,Marzo!I56,Abril!I56,Mayo!I56,Junio!I56,Julio!I56,Agosto!I56,Septiembre!I56,Octubre!I56,Noviembre!I56,Diciembre!I56))</f>
        <v/>
      </c>
      <c r="J56" s="113" t="str">
        <f>IF(COUNTA(Enero!J56,Febrero!J56,Marzo!J56,Abril!J56,Mayo!J56,Junio!J56,Julio!J56,Agosto!J56,Septiembre!J56,Octubre!J56,Noviembre!J56,Diciembre!J56)=0,"",COUNTA(Enero!J56,Febrero!J56,Marzo!J56,Abril!J56,Mayo!J56,Junio!J56,Julio!J56,Agosto!J56,Septiembre!J56,Octubre!J56,Noviembre!J56,Diciembre!J56))</f>
        <v/>
      </c>
      <c r="K56" s="113" t="str">
        <f>IF(COUNTA(Enero!K56,Febrero!K56,Marzo!K56,Abril!K56,Mayo!K56,Junio!K56,Julio!K56,Agosto!K56,Septiembre!K56,Octubre!K56,Noviembre!K56,Diciembre!K56)=0,"",COUNTA(Enero!K56,Febrero!K56,Marzo!K56,Abril!K56,Mayo!K56,Junio!K56,Julio!K56,Agosto!K56,Septiembre!K56,Octubre!K56,Noviembre!K56,Diciembre!K56))</f>
        <v/>
      </c>
      <c r="L56" s="113" t="str">
        <f>IF(COUNTA(Enero!L56,Febrero!L56,Marzo!L56,Abril!L56,Mayo!L56,Junio!L56,Julio!L56,Agosto!L56,Septiembre!L56,Octubre!L56,Noviembre!L56,Diciembre!L56)=0,"",COUNTA(Enero!L56,Febrero!L56,Marzo!L56,Abril!L56,Mayo!L56,Junio!L56,Julio!L56,Agosto!L56,Septiembre!L56,Octubre!L56,Noviembre!L56,Diciembre!L56))</f>
        <v/>
      </c>
      <c r="M56" s="113" t="str">
        <f>IF(COUNTA(Enero!M56,Febrero!M56,Marzo!M56,Abril!M56,Mayo!M56,Junio!M56,Julio!M56,Agosto!M56,Septiembre!M56,Octubre!M56,Noviembre!M56,Diciembre!M56)=0,"",COUNTA(Enero!M56,Febrero!M56,Marzo!M56,Abril!M56,Mayo!M56,Junio!M56,Julio!M56,Agosto!M56,Septiembre!M56,Octubre!M56,Noviembre!M56,Diciembre!M56))</f>
        <v/>
      </c>
      <c r="N56" s="113">
        <f>IF(COUNTA(Enero!N56,Febrero!N56,Marzo!N56,Abril!N56,Mayo!N56,Junio!N56,Julio!N56,Agosto!N56,Septiembre!N56,Octubre!N56,Noviembre!N56,Diciembre!N56)=0,"",COUNTA(Enero!N56,Febrero!N56,Marzo!N56,Abril!N56,Mayo!N56,Junio!N56,Julio!N56,Agosto!N56,Septiembre!N56,Octubre!N56,Noviembre!N56,Diciembre!N56))</f>
        <v>1</v>
      </c>
      <c r="O56" s="52"/>
      <c r="Q56" s="154" t="str">
        <f>IF(Enero!$E56&gt;0,"Si","")</f>
        <v/>
      </c>
      <c r="R56" s="151" t="str">
        <f>IF(Febrero!E56&gt;0,"Si","")</f>
        <v/>
      </c>
      <c r="S56" s="151" t="str">
        <f>IF(Marzo!E56&gt;0,"Si","")</f>
        <v/>
      </c>
      <c r="T56" s="151" t="str">
        <f>IF(Abril!E56&gt;0,"Si","")</f>
        <v/>
      </c>
      <c r="U56" s="151" t="str">
        <f>IF(Mayo!E56&gt;0,"Si","")</f>
        <v/>
      </c>
      <c r="V56" s="151" t="str">
        <f>IF(Junio!E56&gt;0,"Si","")</f>
        <v/>
      </c>
      <c r="W56" s="151" t="str">
        <f>IF(Julio!E56&gt;0,"Si","")</f>
        <v/>
      </c>
      <c r="X56" s="151" t="str">
        <f>IF(Agosto!E56&gt;0,"Si","")</f>
        <v/>
      </c>
      <c r="Y56" s="151" t="str">
        <f>IF(Septiembre!E56&gt;0,"Si","")</f>
        <v/>
      </c>
      <c r="Z56" s="151" t="str">
        <f>IF(Octubre!E56&gt;0,"Si","")</f>
        <v/>
      </c>
      <c r="AA56" s="151" t="str">
        <f>IF(Noviembre!E56&gt;0,"Si","")</f>
        <v/>
      </c>
      <c r="AB56" s="152" t="str">
        <f>IF(Diciembre!E56&gt;0,"Si","")</f>
        <v/>
      </c>
      <c r="AC56" s="153">
        <f t="shared" si="1"/>
        <v>1</v>
      </c>
      <c r="AD56"/>
      <c r="AE56" s="154" t="str">
        <f>IF(Enero!$D56&gt;0,"Si","")</f>
        <v>Si</v>
      </c>
      <c r="AF56" s="155" t="str">
        <f>IF(Febrero!$D56&gt;0,"Si","")</f>
        <v/>
      </c>
      <c r="AG56" s="155" t="str">
        <f>IF(Marzo!$D56&gt;0,"Si","")</f>
        <v/>
      </c>
      <c r="AH56" s="155" t="str">
        <f>IF(Abril!$D56&gt;0,"Si","")</f>
        <v/>
      </c>
      <c r="AI56" s="155" t="str">
        <f>IF(Mayo!$D56&gt;0,"Si","")</f>
        <v/>
      </c>
      <c r="AJ56" s="155" t="str">
        <f>IF(Junio!$D56&gt;0,"Si","")</f>
        <v/>
      </c>
      <c r="AK56" s="155" t="str">
        <f>IF(Julio!$D56&gt;0,"Si","")</f>
        <v/>
      </c>
      <c r="AL56" s="155" t="str">
        <f>IF(Agosto!$D56&gt;0,"Si","")</f>
        <v/>
      </c>
      <c r="AM56" s="155" t="str">
        <f>IF(Septiembre!$D56&gt;0,"Si","")</f>
        <v/>
      </c>
      <c r="AN56" s="155" t="str">
        <f>IF(Octubre!$D56&gt;0,"Si","")</f>
        <v/>
      </c>
      <c r="AO56" s="155" t="str">
        <f>IF(Noviembre!$D56&gt;0,"Si","")</f>
        <v/>
      </c>
      <c r="AP56" s="156" t="str">
        <f>IF(Diciembre!$D56&gt;0,"Si","")</f>
        <v/>
      </c>
      <c r="AQ56">
        <f t="shared" si="2"/>
        <v>1</v>
      </c>
      <c r="AS56" s="154" t="str">
        <f>IF(Enero!$E56&gt;0,Enero!$E56,IF(Enero!$G56&gt;0,0,""))</f>
        <v/>
      </c>
      <c r="AT56" s="155" t="str">
        <f>IF(Febrero!$E56&gt;0,Febrero!$E56,IF(Febrero!$G56&gt;0,0,""))</f>
        <v/>
      </c>
      <c r="AU56" s="155" t="str">
        <f>IF(Marzo!$E56&gt;0,Marzo!$E56,IF(Marzo!$G56&gt;0,0,""))</f>
        <v/>
      </c>
      <c r="AV56" s="155" t="str">
        <f>IF(Abril!$E56&gt;0,Abril!$E56,IF(Abril!$G56&gt;0,0,""))</f>
        <v/>
      </c>
      <c r="AW56" s="155" t="str">
        <f>IF(Mayo!$E56&gt;0,Mayo!$E56,IF(Mayo!$G56&gt;0,0,""))</f>
        <v/>
      </c>
      <c r="AX56" s="155" t="str">
        <f>IF(Junio!$E56&gt;0,Junio!$E56,IF(Junio!$G56&gt;0,0,""))</f>
        <v/>
      </c>
      <c r="AY56" s="155" t="str">
        <f>IF(Julio!$E56&gt;0,Julio!$E56,IF(Julio!$G56&gt;0,0,""))</f>
        <v/>
      </c>
      <c r="AZ56" s="155" t="str">
        <f>IF(Agosto!$E56&gt;0,Agosto!$E56,IF(Agosto!$G56&gt;0,0,""))</f>
        <v/>
      </c>
      <c r="BA56" s="155" t="str">
        <f>IF(Septiembre!$E56&gt;0,Septiembre!$E56,IF(Septiembre!$G56&gt;0,0,""))</f>
        <v/>
      </c>
      <c r="BB56" s="155" t="str">
        <f>IF(Octubre!$E56&gt;0,Octubre!$E56,IF(Octubre!$G56&gt;0,0,""))</f>
        <v/>
      </c>
      <c r="BC56" s="155" t="str">
        <f>IF(Noviembre!$E56&gt;0,Noviembre!$E56,IF(Noviembre!$G56&gt;0,0,""))</f>
        <v/>
      </c>
      <c r="BD56" s="156" t="str">
        <f>IF(Diciembre!$E56&gt;0,Diciembre!$E56,IF(Diciembre!$G56&gt;0,0,""))</f>
        <v/>
      </c>
    </row>
    <row r="57" spans="1:56" s="14" customFormat="1" ht="14.45" customHeight="1" x14ac:dyDescent="0.25">
      <c r="A57" s="25">
        <v>50</v>
      </c>
      <c r="B57" s="165" t="s">
        <v>140</v>
      </c>
      <c r="C57" s="21">
        <v>213</v>
      </c>
      <c r="D57" s="113">
        <f>IF(COUNT(Enero!P57,Febrero!P57,Marzo!P57,Abril!P57,Mayo!P57,Junio!P57,Julio!P57,Agosto!P57,Septiembre!P57,Octubre!P57,Noviembre!P57,Diciembre!P57)=0,"",COUNT(Enero!P57,Febrero!P57,Marzo!P57,Abril!P57,Mayo!P57,Junio!P57,Julio!P57,Agosto!P57,Septiembre!P57,Octubre!P57,Noviembre!P57,Diciembre!P57))</f>
        <v>1</v>
      </c>
      <c r="E57" s="113" t="str">
        <f>IF(COUNT(Enero!E57,Febrero!E57,Marzo!E57,Abril!E57,Mayo!E57,Junio!E57,Julio!E57,Agosto!E57,Septiembre!E57,Octubre!E57,Noviembre!E57,Diciembre!E57)=0,"",COUNT(Enero!E57,Febrero!E57,Marzo!E57,Abril!E57,Mayo!E57,Junio!E57,Julio!E57,Agosto!E57,Septiembre!E57,Octubre!E57,Noviembre!E57,Diciembre!E57))</f>
        <v/>
      </c>
      <c r="F57" s="114">
        <f t="shared" si="5"/>
        <v>0</v>
      </c>
      <c r="G57" s="114" t="str">
        <f t="shared" si="6"/>
        <v/>
      </c>
      <c r="H57" s="113" t="str">
        <f>IF(COUNTA(Enero!H57,Febrero!H57,Marzo!H57,Abril!H57,Mayo!H57,Junio!H57,Julio!H57,Agosto!H57,Septiembre!H57,Octubre!H57,Noviembre!H57,Diciembre!H57)=0,"",COUNTA(Enero!H57,Febrero!H57,Marzo!H57,Abril!H57,Mayo!H57,Junio!H57,Julio!H57,Agosto!H57,Septiembre!H57,Octubre!H57,Noviembre!H57,Diciembre!H57))</f>
        <v/>
      </c>
      <c r="I57" s="113" t="str">
        <f>IF(COUNTA(Enero!I57,Febrero!I57,Marzo!I57,Abril!I57,Mayo!I57,Junio!I57,Julio!I57,Agosto!I57,Septiembre!I57,Octubre!I57,Noviembre!I57,Diciembre!I57)=0,"",COUNTA(Enero!I57,Febrero!I57,Marzo!I57,Abril!I57,Mayo!I57,Junio!I57,Julio!I57,Agosto!I57,Septiembre!I57,Octubre!I57,Noviembre!I57,Diciembre!I57))</f>
        <v/>
      </c>
      <c r="J57" s="113" t="str">
        <f>IF(COUNTA(Enero!J57,Febrero!J57,Marzo!J57,Abril!J57,Mayo!J57,Junio!J57,Julio!J57,Agosto!J57,Septiembre!J57,Octubre!J57,Noviembre!J57,Diciembre!J57)=0,"",COUNTA(Enero!J57,Febrero!J57,Marzo!J57,Abril!J57,Mayo!J57,Junio!J57,Julio!J57,Agosto!J57,Septiembre!J57,Octubre!J57,Noviembre!J57,Diciembre!J57))</f>
        <v/>
      </c>
      <c r="K57" s="113" t="str">
        <f>IF(COUNTA(Enero!K57,Febrero!K57,Marzo!K57,Abril!K57,Mayo!K57,Junio!K57,Julio!K57,Agosto!K57,Septiembre!K57,Octubre!K57,Noviembre!K57,Diciembre!K57)=0,"",COUNTA(Enero!K57,Febrero!K57,Marzo!K57,Abril!K57,Mayo!K57,Junio!K57,Julio!K57,Agosto!K57,Septiembre!K57,Octubre!K57,Noviembre!K57,Diciembre!K57))</f>
        <v/>
      </c>
      <c r="L57" s="113" t="str">
        <f>IF(COUNTA(Enero!L57,Febrero!L57,Marzo!L57,Abril!L57,Mayo!L57,Junio!L57,Julio!L57,Agosto!L57,Septiembre!L57,Octubre!L57,Noviembre!L57,Diciembre!L57)=0,"",COUNTA(Enero!L57,Febrero!L57,Marzo!L57,Abril!L57,Mayo!L57,Junio!L57,Julio!L57,Agosto!L57,Septiembre!L57,Octubre!L57,Noviembre!L57,Diciembre!L57))</f>
        <v/>
      </c>
      <c r="M57" s="113" t="str">
        <f>IF(COUNTA(Enero!M57,Febrero!M57,Marzo!M57,Abril!M57,Mayo!M57,Junio!M57,Julio!M57,Agosto!M57,Septiembre!M57,Octubre!M57,Noviembre!M57,Diciembre!M57)=0,"",COUNTA(Enero!M57,Febrero!M57,Marzo!M57,Abril!M57,Mayo!M57,Junio!M57,Julio!M57,Agosto!M57,Septiembre!M57,Octubre!M57,Noviembre!M57,Diciembre!M57))</f>
        <v/>
      </c>
      <c r="N57" s="113">
        <f>IF(COUNTA(Enero!N57,Febrero!N57,Marzo!N57,Abril!N57,Mayo!N57,Junio!N57,Julio!N57,Agosto!N57,Septiembre!N57,Octubre!N57,Noviembre!N57,Diciembre!N57)=0,"",COUNTA(Enero!N57,Febrero!N57,Marzo!N57,Abril!N57,Mayo!N57,Junio!N57,Julio!N57,Agosto!N57,Septiembre!N57,Octubre!N57,Noviembre!N57,Diciembre!N57))</f>
        <v>1</v>
      </c>
      <c r="O57" s="52"/>
      <c r="Q57" s="154" t="str">
        <f>IF(Enero!$E57&gt;0,"Si","")</f>
        <v/>
      </c>
      <c r="R57" s="151" t="str">
        <f>IF(Febrero!E57&gt;0,"Si","")</f>
        <v/>
      </c>
      <c r="S57" s="151" t="str">
        <f>IF(Marzo!E57&gt;0,"Si","")</f>
        <v/>
      </c>
      <c r="T57" s="151" t="str">
        <f>IF(Abril!E57&gt;0,"Si","")</f>
        <v/>
      </c>
      <c r="U57" s="151" t="str">
        <f>IF(Mayo!E57&gt;0,"Si","")</f>
        <v/>
      </c>
      <c r="V57" s="151" t="str">
        <f>IF(Junio!E57&gt;0,"Si","")</f>
        <v/>
      </c>
      <c r="W57" s="151" t="str">
        <f>IF(Julio!E57&gt;0,"Si","")</f>
        <v/>
      </c>
      <c r="X57" s="151" t="str">
        <f>IF(Agosto!E57&gt;0,"Si","")</f>
        <v/>
      </c>
      <c r="Y57" s="151" t="str">
        <f>IF(Septiembre!E57&gt;0,"Si","")</f>
        <v/>
      </c>
      <c r="Z57" s="151" t="str">
        <f>IF(Octubre!E57&gt;0,"Si","")</f>
        <v/>
      </c>
      <c r="AA57" s="151" t="str">
        <f>IF(Noviembre!E57&gt;0,"Si","")</f>
        <v/>
      </c>
      <c r="AB57" s="152" t="str">
        <f>IF(Diciembre!E57&gt;0,"Si","")</f>
        <v/>
      </c>
      <c r="AC57" s="153">
        <f t="shared" si="1"/>
        <v>1</v>
      </c>
      <c r="AD57"/>
      <c r="AE57" s="154" t="str">
        <f>IF(Enero!$D57&gt;0,"Si","")</f>
        <v>Si</v>
      </c>
      <c r="AF57" s="155" t="str">
        <f>IF(Febrero!$D57&gt;0,"Si","")</f>
        <v/>
      </c>
      <c r="AG57" s="155" t="str">
        <f>IF(Marzo!$D57&gt;0,"Si","")</f>
        <v/>
      </c>
      <c r="AH57" s="155" t="str">
        <f>IF(Abril!$D57&gt;0,"Si","")</f>
        <v/>
      </c>
      <c r="AI57" s="155" t="str">
        <f>IF(Mayo!$D57&gt;0,"Si","")</f>
        <v/>
      </c>
      <c r="AJ57" s="155" t="str">
        <f>IF(Junio!$D57&gt;0,"Si","")</f>
        <v/>
      </c>
      <c r="AK57" s="155" t="str">
        <f>IF(Julio!$D57&gt;0,"Si","")</f>
        <v/>
      </c>
      <c r="AL57" s="155" t="str">
        <f>IF(Agosto!$D57&gt;0,"Si","")</f>
        <v/>
      </c>
      <c r="AM57" s="155" t="str">
        <f>IF(Septiembre!$D57&gt;0,"Si","")</f>
        <v/>
      </c>
      <c r="AN57" s="155" t="str">
        <f>IF(Octubre!$D57&gt;0,"Si","")</f>
        <v/>
      </c>
      <c r="AO57" s="155" t="str">
        <f>IF(Noviembre!$D57&gt;0,"Si","")</f>
        <v/>
      </c>
      <c r="AP57" s="156" t="str">
        <f>IF(Diciembre!$D57&gt;0,"Si","")</f>
        <v/>
      </c>
      <c r="AQ57">
        <f t="shared" si="2"/>
        <v>1</v>
      </c>
      <c r="AS57" s="154" t="str">
        <f>IF(Enero!$E57&gt;0,Enero!$E57,IF(Enero!$G57&gt;0,0,""))</f>
        <v/>
      </c>
      <c r="AT57" s="155" t="str">
        <f>IF(Febrero!$E57&gt;0,Febrero!$E57,IF(Febrero!$G57&gt;0,0,""))</f>
        <v/>
      </c>
      <c r="AU57" s="155" t="str">
        <f>IF(Marzo!$E57&gt;0,Marzo!$E57,IF(Marzo!$G57&gt;0,0,""))</f>
        <v/>
      </c>
      <c r="AV57" s="155" t="str">
        <f>IF(Abril!$E57&gt;0,Abril!$E57,IF(Abril!$G57&gt;0,0,""))</f>
        <v/>
      </c>
      <c r="AW57" s="155" t="str">
        <f>IF(Mayo!$E57&gt;0,Mayo!$E57,IF(Mayo!$G57&gt;0,0,""))</f>
        <v/>
      </c>
      <c r="AX57" s="155" t="str">
        <f>IF(Junio!$E57&gt;0,Junio!$E57,IF(Junio!$G57&gt;0,0,""))</f>
        <v/>
      </c>
      <c r="AY57" s="155" t="str">
        <f>IF(Julio!$E57&gt;0,Julio!$E57,IF(Julio!$G57&gt;0,0,""))</f>
        <v/>
      </c>
      <c r="AZ57" s="155" t="str">
        <f>IF(Agosto!$E57&gt;0,Agosto!$E57,IF(Agosto!$G57&gt;0,0,""))</f>
        <v/>
      </c>
      <c r="BA57" s="155" t="str">
        <f>IF(Septiembre!$E57&gt;0,Septiembre!$E57,IF(Septiembre!$G57&gt;0,0,""))</f>
        <v/>
      </c>
      <c r="BB57" s="155" t="str">
        <f>IF(Octubre!$E57&gt;0,Octubre!$E57,IF(Octubre!$G57&gt;0,0,""))</f>
        <v/>
      </c>
      <c r="BC57" s="155" t="str">
        <f>IF(Noviembre!$E57&gt;0,Noviembre!$E57,IF(Noviembre!$G57&gt;0,0,""))</f>
        <v/>
      </c>
      <c r="BD57" s="156" t="str">
        <f>IF(Diciembre!$E57&gt;0,Diciembre!$E57,IF(Diciembre!$G57&gt;0,0,""))</f>
        <v/>
      </c>
    </row>
    <row r="58" spans="1:56" s="14" customFormat="1" ht="14.45" customHeight="1" x14ac:dyDescent="0.25">
      <c r="A58" s="25">
        <v>51</v>
      </c>
      <c r="B58" s="165" t="s">
        <v>141</v>
      </c>
      <c r="C58" s="21">
        <v>542</v>
      </c>
      <c r="D58" s="113">
        <f>IF(COUNT(Enero!P58,Febrero!P58,Marzo!P58,Abril!P58,Mayo!P58,Junio!P58,Julio!P58,Agosto!P58,Septiembre!P58,Octubre!P58,Noviembre!P58,Diciembre!P58)=0,"",COUNT(Enero!P58,Febrero!P58,Marzo!P58,Abril!P58,Mayo!P58,Junio!P58,Julio!P58,Agosto!P58,Septiembre!P58,Octubre!P58,Noviembre!P58,Diciembre!P58))</f>
        <v>1</v>
      </c>
      <c r="E58" s="113">
        <f>IF(COUNT(Enero!E58,Febrero!E58,Marzo!E58,Abril!E58,Mayo!E58,Junio!E58,Julio!E58,Agosto!E58,Septiembre!E58,Octubre!E58,Noviembre!E58,Diciembre!E58)=0,"",COUNT(Enero!E58,Febrero!E58,Marzo!E58,Abril!E58,Mayo!E58,Junio!E58,Julio!E58,Agosto!E58,Septiembre!E58,Octubre!E58,Noviembre!E58,Diciembre!E58))</f>
        <v>1</v>
      </c>
      <c r="F58" s="114">
        <f t="shared" si="5"/>
        <v>1</v>
      </c>
      <c r="G58" s="114">
        <f t="shared" si="6"/>
        <v>1</v>
      </c>
      <c r="H58" s="113" t="str">
        <f>IF(COUNTA(Enero!H58,Febrero!H58,Marzo!H58,Abril!H58,Mayo!H58,Junio!H58,Julio!H58,Agosto!H58,Septiembre!H58,Octubre!H58,Noviembre!H58,Diciembre!H58)=0,"",COUNTA(Enero!H58,Febrero!H58,Marzo!H58,Abril!H58,Mayo!H58,Junio!H58,Julio!H58,Agosto!H58,Septiembre!H58,Octubre!H58,Noviembre!H58,Diciembre!H58))</f>
        <v/>
      </c>
      <c r="I58" s="113" t="str">
        <f>IF(COUNTA(Enero!I58,Febrero!I58,Marzo!I58,Abril!I58,Mayo!I58,Junio!I58,Julio!I58,Agosto!I58,Septiembre!I58,Octubre!I58,Noviembre!I58,Diciembre!I58)=0,"",COUNTA(Enero!I58,Febrero!I58,Marzo!I58,Abril!I58,Mayo!I58,Junio!I58,Julio!I58,Agosto!I58,Septiembre!I58,Octubre!I58,Noviembre!I58,Diciembre!I58))</f>
        <v/>
      </c>
      <c r="J58" s="113" t="str">
        <f>IF(COUNTA(Enero!J58,Febrero!J58,Marzo!J58,Abril!J58,Mayo!J58,Junio!J58,Julio!J58,Agosto!J58,Septiembre!J58,Octubre!J58,Noviembre!J58,Diciembre!J58)=0,"",COUNTA(Enero!J58,Febrero!J58,Marzo!J58,Abril!J58,Mayo!J58,Junio!J58,Julio!J58,Agosto!J58,Septiembre!J58,Octubre!J58,Noviembre!J58,Diciembre!J58))</f>
        <v/>
      </c>
      <c r="K58" s="113" t="str">
        <f>IF(COUNTA(Enero!K58,Febrero!K58,Marzo!K58,Abril!K58,Mayo!K58,Junio!K58,Julio!K58,Agosto!K58,Septiembre!K58,Octubre!K58,Noviembre!K58,Diciembre!K58)=0,"",COUNTA(Enero!K58,Febrero!K58,Marzo!K58,Abril!K58,Mayo!K58,Junio!K58,Julio!K58,Agosto!K58,Septiembre!K58,Octubre!K58,Noviembre!K58,Diciembre!K58))</f>
        <v/>
      </c>
      <c r="L58" s="113" t="str">
        <f>IF(COUNTA(Enero!L58,Febrero!L58,Marzo!L58,Abril!L58,Mayo!L58,Junio!L58,Julio!L58,Agosto!L58,Septiembre!L58,Octubre!L58,Noviembre!L58,Diciembre!L58)=0,"",COUNTA(Enero!L58,Febrero!L58,Marzo!L58,Abril!L58,Mayo!L58,Junio!L58,Julio!L58,Agosto!L58,Septiembre!L58,Octubre!L58,Noviembre!L58,Diciembre!L58))</f>
        <v/>
      </c>
      <c r="M58" s="113" t="str">
        <f>IF(COUNTA(Enero!M58,Febrero!M58,Marzo!M58,Abril!M58,Mayo!M58,Junio!M58,Julio!M58,Agosto!M58,Septiembre!M58,Octubre!M58,Noviembre!M58,Diciembre!M58)=0,"",COUNTA(Enero!M58,Febrero!M58,Marzo!M58,Abril!M58,Mayo!M58,Junio!M58,Julio!M58,Agosto!M58,Septiembre!M58,Octubre!M58,Noviembre!M58,Diciembre!M58))</f>
        <v/>
      </c>
      <c r="N58" s="113" t="str">
        <f>IF(COUNTA(Enero!N58,Febrero!N58,Marzo!N58,Abril!N58,Mayo!N58,Junio!N58,Julio!N58,Agosto!N58,Septiembre!N58,Octubre!N58,Noviembre!N58,Diciembre!N58)=0,"",COUNTA(Enero!N58,Febrero!N58,Marzo!N58,Abril!N58,Mayo!N58,Junio!N58,Julio!N58,Agosto!N58,Septiembre!N58,Octubre!N58,Noviembre!N58,Diciembre!N58))</f>
        <v/>
      </c>
      <c r="O58" s="52"/>
      <c r="Q58" s="154" t="str">
        <f>IF(Enero!$E58&gt;0,"Si","")</f>
        <v>Si</v>
      </c>
      <c r="R58" s="151" t="str">
        <f>IF(Febrero!E58&gt;0,"Si","")</f>
        <v/>
      </c>
      <c r="S58" s="151" t="str">
        <f>IF(Marzo!E58&gt;0,"Si","")</f>
        <v/>
      </c>
      <c r="T58" s="151" t="str">
        <f>IF(Abril!E58&gt;0,"Si","")</f>
        <v/>
      </c>
      <c r="U58" s="151" t="str">
        <f>IF(Mayo!E58&gt;0,"Si","")</f>
        <v/>
      </c>
      <c r="V58" s="151" t="str">
        <f>IF(Junio!E58&gt;0,"Si","")</f>
        <v/>
      </c>
      <c r="W58" s="151" t="str">
        <f>IF(Julio!E58&gt;0,"Si","")</f>
        <v/>
      </c>
      <c r="X58" s="151" t="str">
        <f>IF(Agosto!E58&gt;0,"Si","")</f>
        <v/>
      </c>
      <c r="Y58" s="151" t="str">
        <f>IF(Septiembre!E58&gt;0,"Si","")</f>
        <v/>
      </c>
      <c r="Z58" s="151" t="str">
        <f>IF(Octubre!E58&gt;0,"Si","")</f>
        <v/>
      </c>
      <c r="AA58" s="151" t="str">
        <f>IF(Noviembre!E58&gt;0,"Si","")</f>
        <v/>
      </c>
      <c r="AB58" s="152" t="str">
        <f>IF(Diciembre!E58&gt;0,"Si","")</f>
        <v/>
      </c>
      <c r="AC58" s="153">
        <f t="shared" si="1"/>
        <v>0</v>
      </c>
      <c r="AD58"/>
      <c r="AE58" s="154" t="str">
        <f>IF(Enero!$D58&gt;0,"Si","")</f>
        <v>Si</v>
      </c>
      <c r="AF58" s="155" t="str">
        <f>IF(Febrero!$D58&gt;0,"Si","")</f>
        <v/>
      </c>
      <c r="AG58" s="155" t="str">
        <f>IF(Marzo!$D58&gt;0,"Si","")</f>
        <v/>
      </c>
      <c r="AH58" s="155" t="str">
        <f>IF(Abril!$D58&gt;0,"Si","")</f>
        <v/>
      </c>
      <c r="AI58" s="155" t="str">
        <f>IF(Mayo!$D58&gt;0,"Si","")</f>
        <v/>
      </c>
      <c r="AJ58" s="155" t="str">
        <f>IF(Junio!$D58&gt;0,"Si","")</f>
        <v/>
      </c>
      <c r="AK58" s="155" t="str">
        <f>IF(Julio!$D58&gt;0,"Si","")</f>
        <v/>
      </c>
      <c r="AL58" s="155" t="str">
        <f>IF(Agosto!$D58&gt;0,"Si","")</f>
        <v/>
      </c>
      <c r="AM58" s="155" t="str">
        <f>IF(Septiembre!$D58&gt;0,"Si","")</f>
        <v/>
      </c>
      <c r="AN58" s="155" t="str">
        <f>IF(Octubre!$D58&gt;0,"Si","")</f>
        <v/>
      </c>
      <c r="AO58" s="155" t="str">
        <f>IF(Noviembre!$D58&gt;0,"Si","")</f>
        <v/>
      </c>
      <c r="AP58" s="156" t="str">
        <f>IF(Diciembre!$D58&gt;0,"Si","")</f>
        <v/>
      </c>
      <c r="AQ58">
        <f t="shared" si="2"/>
        <v>1</v>
      </c>
      <c r="AS58" s="154">
        <f>IF(Enero!$E58&gt;0,Enero!$E58,IF(Enero!$G58&gt;0,0,""))</f>
        <v>1.8</v>
      </c>
      <c r="AT58" s="155" t="str">
        <f>IF(Febrero!$E58&gt;0,Febrero!$E58,IF(Febrero!$G58&gt;0,0,""))</f>
        <v/>
      </c>
      <c r="AU58" s="155" t="str">
        <f>IF(Marzo!$E58&gt;0,Marzo!$E58,IF(Marzo!$G58&gt;0,0,""))</f>
        <v/>
      </c>
      <c r="AV58" s="155" t="str">
        <f>IF(Abril!$E58&gt;0,Abril!$E58,IF(Abril!$G58&gt;0,0,""))</f>
        <v/>
      </c>
      <c r="AW58" s="155" t="str">
        <f>IF(Mayo!$E58&gt;0,Mayo!$E58,IF(Mayo!$G58&gt;0,0,""))</f>
        <v/>
      </c>
      <c r="AX58" s="155" t="str">
        <f>IF(Junio!$E58&gt;0,Junio!$E58,IF(Junio!$G58&gt;0,0,""))</f>
        <v/>
      </c>
      <c r="AY58" s="155" t="str">
        <f>IF(Julio!$E58&gt;0,Julio!$E58,IF(Julio!$G58&gt;0,0,""))</f>
        <v/>
      </c>
      <c r="AZ58" s="155" t="str">
        <f>IF(Agosto!$E58&gt;0,Agosto!$E58,IF(Agosto!$G58&gt;0,0,""))</f>
        <v/>
      </c>
      <c r="BA58" s="155" t="str">
        <f>IF(Septiembre!$E58&gt;0,Septiembre!$E58,IF(Septiembre!$G58&gt;0,0,""))</f>
        <v/>
      </c>
      <c r="BB58" s="155" t="str">
        <f>IF(Octubre!$E58&gt;0,Octubre!$E58,IF(Octubre!$G58&gt;0,0,""))</f>
        <v/>
      </c>
      <c r="BC58" s="155" t="str">
        <f>IF(Noviembre!$E58&gt;0,Noviembre!$E58,IF(Noviembre!$G58&gt;0,0,""))</f>
        <v/>
      </c>
      <c r="BD58" s="156" t="str">
        <f>IF(Diciembre!$E58&gt;0,Diciembre!$E58,IF(Diciembre!$G58&gt;0,0,""))</f>
        <v/>
      </c>
    </row>
    <row r="59" spans="1:56" s="14" customFormat="1" ht="14.45" customHeight="1" x14ac:dyDescent="0.25">
      <c r="A59" s="25">
        <v>52</v>
      </c>
      <c r="B59" s="165" t="s">
        <v>142</v>
      </c>
      <c r="C59" s="21">
        <v>350</v>
      </c>
      <c r="D59" s="113">
        <f>IF(COUNT(Enero!P59,Febrero!P59,Marzo!P59,Abril!P59,Mayo!P59,Junio!P59,Julio!P59,Agosto!P59,Septiembre!P59,Octubre!P59,Noviembre!P59,Diciembre!P59)=0,"",COUNT(Enero!P59,Febrero!P59,Marzo!P59,Abril!P59,Mayo!P59,Junio!P59,Julio!P59,Agosto!P59,Septiembre!P59,Octubre!P59,Noviembre!P59,Diciembre!P59))</f>
        <v>1</v>
      </c>
      <c r="E59" s="113" t="str">
        <f>IF(COUNT(Enero!E59,Febrero!E59,Marzo!E59,Abril!E59,Mayo!E59,Junio!E59,Julio!E59,Agosto!E59,Septiembre!E59,Octubre!E59,Noviembre!E59,Diciembre!E59)=0,"",COUNT(Enero!E59,Febrero!E59,Marzo!E59,Abril!E59,Mayo!E59,Junio!E59,Julio!E59,Agosto!E59,Septiembre!E59,Octubre!E59,Noviembre!E59,Diciembre!E59))</f>
        <v/>
      </c>
      <c r="F59" s="114">
        <f t="shared" si="5"/>
        <v>0</v>
      </c>
      <c r="G59" s="114" t="str">
        <f t="shared" si="6"/>
        <v/>
      </c>
      <c r="H59" s="113">
        <f>IF(COUNTA(Enero!H59,Febrero!H59,Marzo!H59,Abril!H59,Mayo!H59,Junio!H59,Julio!H59,Agosto!H59,Septiembre!H59,Octubre!H59,Noviembre!H59,Diciembre!H59)=0,"",COUNTA(Enero!H59,Febrero!H59,Marzo!H59,Abril!H59,Mayo!H59,Junio!H59,Julio!H59,Agosto!H59,Septiembre!H59,Octubre!H59,Noviembre!H59,Diciembre!H59))</f>
        <v>1</v>
      </c>
      <c r="I59" s="113" t="str">
        <f>IF(COUNTA(Enero!I59,Febrero!I59,Marzo!I59,Abril!I59,Mayo!I59,Junio!I59,Julio!I59,Agosto!I59,Septiembre!I59,Octubre!I59,Noviembre!I59,Diciembre!I59)=0,"",COUNTA(Enero!I59,Febrero!I59,Marzo!I59,Abril!I59,Mayo!I59,Junio!I59,Julio!I59,Agosto!I59,Septiembre!I59,Octubre!I59,Noviembre!I59,Diciembre!I59))</f>
        <v/>
      </c>
      <c r="J59" s="113" t="str">
        <f>IF(COUNTA(Enero!J59,Febrero!J59,Marzo!J59,Abril!J59,Mayo!J59,Junio!J59,Julio!J59,Agosto!J59,Septiembre!J59,Octubre!J59,Noviembre!J59,Diciembre!J59)=0,"",COUNTA(Enero!J59,Febrero!J59,Marzo!J59,Abril!J59,Mayo!J59,Junio!J59,Julio!J59,Agosto!J59,Septiembre!J59,Octubre!J59,Noviembre!J59,Diciembre!J59))</f>
        <v/>
      </c>
      <c r="K59" s="113" t="str">
        <f>IF(COUNTA(Enero!K59,Febrero!K59,Marzo!K59,Abril!K59,Mayo!K59,Junio!K59,Julio!K59,Agosto!K59,Septiembre!K59,Octubre!K59,Noviembre!K59,Diciembre!K59)=0,"",COUNTA(Enero!K59,Febrero!K59,Marzo!K59,Abril!K59,Mayo!K59,Junio!K59,Julio!K59,Agosto!K59,Septiembre!K59,Octubre!K59,Noviembre!K59,Diciembre!K59))</f>
        <v/>
      </c>
      <c r="L59" s="113" t="str">
        <f>IF(COUNTA(Enero!L59,Febrero!L59,Marzo!L59,Abril!L59,Mayo!L59,Junio!L59,Julio!L59,Agosto!L59,Septiembre!L59,Octubre!L59,Noviembre!L59,Diciembre!L59)=0,"",COUNTA(Enero!L59,Febrero!L59,Marzo!L59,Abril!L59,Mayo!L59,Junio!L59,Julio!L59,Agosto!L59,Septiembre!L59,Octubre!L59,Noviembre!L59,Diciembre!L59))</f>
        <v/>
      </c>
      <c r="M59" s="113" t="str">
        <f>IF(COUNTA(Enero!M59,Febrero!M59,Marzo!M59,Abril!M59,Mayo!M59,Junio!M59,Julio!M59,Agosto!M59,Septiembre!M59,Octubre!M59,Noviembre!M59,Diciembre!M59)=0,"",COUNTA(Enero!M59,Febrero!M59,Marzo!M59,Abril!M59,Mayo!M59,Junio!M59,Julio!M59,Agosto!M59,Septiembre!M59,Octubre!M59,Noviembre!M59,Diciembre!M59))</f>
        <v/>
      </c>
      <c r="N59" s="113" t="str">
        <f>IF(COUNTA(Enero!N59,Febrero!N59,Marzo!N59,Abril!N59,Mayo!N59,Junio!N59,Julio!N59,Agosto!N59,Septiembre!N59,Octubre!N59,Noviembre!N59,Diciembre!N59)=0,"",COUNTA(Enero!N59,Febrero!N59,Marzo!N59,Abril!N59,Mayo!N59,Junio!N59,Julio!N59,Agosto!N59,Septiembre!N59,Octubre!N59,Noviembre!N59,Diciembre!N59))</f>
        <v/>
      </c>
      <c r="O59" s="52"/>
      <c r="Q59" s="154" t="str">
        <f>IF(Enero!$E59&gt;0,"Si","")</f>
        <v/>
      </c>
      <c r="R59" s="151" t="str">
        <f>IF(Febrero!E59&gt;0,"Si","")</f>
        <v/>
      </c>
      <c r="S59" s="151" t="str">
        <f>IF(Marzo!E59&gt;0,"Si","")</f>
        <v/>
      </c>
      <c r="T59" s="151" t="str">
        <f>IF(Abril!E59&gt;0,"Si","")</f>
        <v/>
      </c>
      <c r="U59" s="151" t="str">
        <f>IF(Mayo!E59&gt;0,"Si","")</f>
        <v/>
      </c>
      <c r="V59" s="151" t="str">
        <f>IF(Junio!E59&gt;0,"Si","")</f>
        <v/>
      </c>
      <c r="W59" s="151" t="str">
        <f>IF(Julio!E59&gt;0,"Si","")</f>
        <v/>
      </c>
      <c r="X59" s="151" t="str">
        <f>IF(Agosto!E59&gt;0,"Si","")</f>
        <v/>
      </c>
      <c r="Y59" s="151" t="str">
        <f>IF(Septiembre!E59&gt;0,"Si","")</f>
        <v/>
      </c>
      <c r="Z59" s="151" t="str">
        <f>IF(Octubre!E59&gt;0,"Si","")</f>
        <v/>
      </c>
      <c r="AA59" s="151" t="str">
        <f>IF(Noviembre!E59&gt;0,"Si","")</f>
        <v/>
      </c>
      <c r="AB59" s="152" t="str">
        <f>IF(Diciembre!E59&gt;0,"Si","")</f>
        <v/>
      </c>
      <c r="AC59" s="153">
        <f t="shared" si="1"/>
        <v>1</v>
      </c>
      <c r="AD59"/>
      <c r="AE59" s="154" t="str">
        <f>IF(Enero!$D59&gt;0,"Si","")</f>
        <v>Si</v>
      </c>
      <c r="AF59" s="155" t="str">
        <f>IF(Febrero!$D59&gt;0,"Si","")</f>
        <v/>
      </c>
      <c r="AG59" s="155" t="str">
        <f>IF(Marzo!$D59&gt;0,"Si","")</f>
        <v/>
      </c>
      <c r="AH59" s="155" t="str">
        <f>IF(Abril!$D59&gt;0,"Si","")</f>
        <v/>
      </c>
      <c r="AI59" s="155" t="str">
        <f>IF(Mayo!$D59&gt;0,"Si","")</f>
        <v/>
      </c>
      <c r="AJ59" s="155" t="str">
        <f>IF(Junio!$D59&gt;0,"Si","")</f>
        <v/>
      </c>
      <c r="AK59" s="155" t="str">
        <f>IF(Julio!$D59&gt;0,"Si","")</f>
        <v/>
      </c>
      <c r="AL59" s="155" t="str">
        <f>IF(Agosto!$D59&gt;0,"Si","")</f>
        <v/>
      </c>
      <c r="AM59" s="155" t="str">
        <f>IF(Septiembre!$D59&gt;0,"Si","")</f>
        <v/>
      </c>
      <c r="AN59" s="155" t="str">
        <f>IF(Octubre!$D59&gt;0,"Si","")</f>
        <v/>
      </c>
      <c r="AO59" s="155" t="str">
        <f>IF(Noviembre!$D59&gt;0,"Si","")</f>
        <v/>
      </c>
      <c r="AP59" s="156" t="str">
        <f>IF(Diciembre!$D59&gt;0,"Si","")</f>
        <v/>
      </c>
      <c r="AQ59">
        <f t="shared" si="2"/>
        <v>1</v>
      </c>
      <c r="AS59" s="154" t="str">
        <f>IF(Enero!$E59&gt;0,Enero!$E59,IF(Enero!$G59&gt;0,0,""))</f>
        <v/>
      </c>
      <c r="AT59" s="155" t="str">
        <f>IF(Febrero!$E59&gt;0,Febrero!$E59,IF(Febrero!$G59&gt;0,0,""))</f>
        <v/>
      </c>
      <c r="AU59" s="155" t="str">
        <f>IF(Marzo!$E59&gt;0,Marzo!$E59,IF(Marzo!$G59&gt;0,0,""))</f>
        <v/>
      </c>
      <c r="AV59" s="155" t="str">
        <f>IF(Abril!$E59&gt;0,Abril!$E59,IF(Abril!$G59&gt;0,0,""))</f>
        <v/>
      </c>
      <c r="AW59" s="155" t="str">
        <f>IF(Mayo!$E59&gt;0,Mayo!$E59,IF(Mayo!$G59&gt;0,0,""))</f>
        <v/>
      </c>
      <c r="AX59" s="155" t="str">
        <f>IF(Junio!$E59&gt;0,Junio!$E59,IF(Junio!$G59&gt;0,0,""))</f>
        <v/>
      </c>
      <c r="AY59" s="155" t="str">
        <f>IF(Julio!$E59&gt;0,Julio!$E59,IF(Julio!$G59&gt;0,0,""))</f>
        <v/>
      </c>
      <c r="AZ59" s="155" t="str">
        <f>IF(Agosto!$E59&gt;0,Agosto!$E59,IF(Agosto!$G59&gt;0,0,""))</f>
        <v/>
      </c>
      <c r="BA59" s="155" t="str">
        <f>IF(Septiembre!$E59&gt;0,Septiembre!$E59,IF(Septiembre!$G59&gt;0,0,""))</f>
        <v/>
      </c>
      <c r="BB59" s="155" t="str">
        <f>IF(Octubre!$E59&gt;0,Octubre!$E59,IF(Octubre!$G59&gt;0,0,""))</f>
        <v/>
      </c>
      <c r="BC59" s="155" t="str">
        <f>IF(Noviembre!$E59&gt;0,Noviembre!$E59,IF(Noviembre!$G59&gt;0,0,""))</f>
        <v/>
      </c>
      <c r="BD59" s="156" t="str">
        <f>IF(Diciembre!$E59&gt;0,Diciembre!$E59,IF(Diciembre!$G59&gt;0,0,""))</f>
        <v/>
      </c>
    </row>
    <row r="60" spans="1:56" s="14" customFormat="1" ht="14.45" customHeight="1" x14ac:dyDescent="0.25">
      <c r="A60" s="25">
        <v>53</v>
      </c>
      <c r="B60" s="165" t="s">
        <v>143</v>
      </c>
      <c r="C60" s="21">
        <v>1200</v>
      </c>
      <c r="D60" s="113">
        <f>IF(COUNT(Enero!P60,Febrero!P60,Marzo!P60,Abril!P60,Mayo!P60,Junio!P60,Julio!P60,Agosto!P60,Septiembre!P60,Octubre!P60,Noviembre!P60,Diciembre!P60)=0,"",COUNT(Enero!P60,Febrero!P60,Marzo!P60,Abril!P60,Mayo!P60,Junio!P60,Julio!P60,Agosto!P60,Septiembre!P60,Octubre!P60,Noviembre!P60,Diciembre!P60))</f>
        <v>1</v>
      </c>
      <c r="E60" s="113">
        <f>IF(COUNT(Enero!E60,Febrero!E60,Marzo!E60,Abril!E60,Mayo!E60,Junio!E60,Julio!E60,Agosto!E60,Septiembre!E60,Octubre!E60,Noviembre!E60,Diciembre!E60)=0,"",COUNT(Enero!E60,Febrero!E60,Marzo!E60,Abril!E60,Mayo!E60,Junio!E60,Julio!E60,Agosto!E60,Septiembre!E60,Octubre!E60,Noviembre!E60,Diciembre!E60))</f>
        <v>1</v>
      </c>
      <c r="F60" s="114">
        <f t="shared" si="5"/>
        <v>1</v>
      </c>
      <c r="G60" s="114">
        <f t="shared" si="6"/>
        <v>1</v>
      </c>
      <c r="H60" s="113" t="str">
        <f>IF(COUNTA(Enero!H60,Febrero!H60,Marzo!H60,Abril!H60,Mayo!H60,Junio!H60,Julio!H60,Agosto!H60,Septiembre!H60,Octubre!H60,Noviembre!H60,Diciembre!H60)=0,"",COUNTA(Enero!H60,Febrero!H60,Marzo!H60,Abril!H60,Mayo!H60,Junio!H60,Julio!H60,Agosto!H60,Septiembre!H60,Octubre!H60,Noviembre!H60,Diciembre!H60))</f>
        <v/>
      </c>
      <c r="I60" s="113" t="str">
        <f>IF(COUNTA(Enero!I60,Febrero!I60,Marzo!I60,Abril!I60,Mayo!I60,Junio!I60,Julio!I60,Agosto!I60,Septiembre!I60,Octubre!I60,Noviembre!I60,Diciembre!I60)=0,"",COUNTA(Enero!I60,Febrero!I60,Marzo!I60,Abril!I60,Mayo!I60,Junio!I60,Julio!I60,Agosto!I60,Septiembre!I60,Octubre!I60,Noviembre!I60,Diciembre!I60))</f>
        <v/>
      </c>
      <c r="J60" s="113" t="str">
        <f>IF(COUNTA(Enero!J60,Febrero!J60,Marzo!J60,Abril!J60,Mayo!J60,Junio!J60,Julio!J60,Agosto!J60,Septiembre!J60,Octubre!J60,Noviembre!J60,Diciembre!J60)=0,"",COUNTA(Enero!J60,Febrero!J60,Marzo!J60,Abril!J60,Mayo!J60,Junio!J60,Julio!J60,Agosto!J60,Septiembre!J60,Octubre!J60,Noviembre!J60,Diciembre!J60))</f>
        <v/>
      </c>
      <c r="K60" s="113" t="str">
        <f>IF(COUNTA(Enero!K60,Febrero!K60,Marzo!K60,Abril!K60,Mayo!K60,Junio!K60,Julio!K60,Agosto!K60,Septiembre!K60,Octubre!K60,Noviembre!K60,Diciembre!K60)=0,"",COUNTA(Enero!K60,Febrero!K60,Marzo!K60,Abril!K60,Mayo!K60,Junio!K60,Julio!K60,Agosto!K60,Septiembre!K60,Octubre!K60,Noviembre!K60,Diciembre!K60))</f>
        <v/>
      </c>
      <c r="L60" s="113" t="str">
        <f>IF(COUNTA(Enero!L60,Febrero!L60,Marzo!L60,Abril!L60,Mayo!L60,Junio!L60,Julio!L60,Agosto!L60,Septiembre!L60,Octubre!L60,Noviembre!L60,Diciembre!L60)=0,"",COUNTA(Enero!L60,Febrero!L60,Marzo!L60,Abril!L60,Mayo!L60,Junio!L60,Julio!L60,Agosto!L60,Septiembre!L60,Octubre!L60,Noviembre!L60,Diciembre!L60))</f>
        <v/>
      </c>
      <c r="M60" s="113" t="str">
        <f>IF(COUNTA(Enero!M60,Febrero!M60,Marzo!M60,Abril!M60,Mayo!M60,Junio!M60,Julio!M60,Agosto!M60,Septiembre!M60,Octubre!M60,Noviembre!M60,Diciembre!M60)=0,"",COUNTA(Enero!M60,Febrero!M60,Marzo!M60,Abril!M60,Mayo!M60,Junio!M60,Julio!M60,Agosto!M60,Septiembre!M60,Octubre!M60,Noviembre!M60,Diciembre!M60))</f>
        <v/>
      </c>
      <c r="N60" s="113" t="str">
        <f>IF(COUNTA(Enero!N60,Febrero!N60,Marzo!N60,Abril!N60,Mayo!N60,Junio!N60,Julio!N60,Agosto!N60,Septiembre!N60,Octubre!N60,Noviembre!N60,Diciembre!N60)=0,"",COUNTA(Enero!N60,Febrero!N60,Marzo!N60,Abril!N60,Mayo!N60,Junio!N60,Julio!N60,Agosto!N60,Septiembre!N60,Octubre!N60,Noviembre!N60,Diciembre!N60))</f>
        <v/>
      </c>
      <c r="O60" s="52"/>
      <c r="Q60" s="154" t="str">
        <f>IF(Enero!$E60&gt;0,"Si","")</f>
        <v>Si</v>
      </c>
      <c r="R60" s="151" t="str">
        <f>IF(Febrero!E60&gt;0,"Si","")</f>
        <v/>
      </c>
      <c r="S60" s="151" t="str">
        <f>IF(Marzo!E60&gt;0,"Si","")</f>
        <v/>
      </c>
      <c r="T60" s="151" t="str">
        <f>IF(Abril!E60&gt;0,"Si","")</f>
        <v/>
      </c>
      <c r="U60" s="151" t="str">
        <f>IF(Mayo!E60&gt;0,"Si","")</f>
        <v/>
      </c>
      <c r="V60" s="151" t="str">
        <f>IF(Junio!E60&gt;0,"Si","")</f>
        <v/>
      </c>
      <c r="W60" s="151" t="str">
        <f>IF(Julio!E60&gt;0,"Si","")</f>
        <v/>
      </c>
      <c r="X60" s="151" t="str">
        <f>IF(Agosto!E60&gt;0,"Si","")</f>
        <v/>
      </c>
      <c r="Y60" s="151" t="str">
        <f>IF(Septiembre!E60&gt;0,"Si","")</f>
        <v/>
      </c>
      <c r="Z60" s="151" t="str">
        <f>IF(Octubre!E60&gt;0,"Si","")</f>
        <v/>
      </c>
      <c r="AA60" s="151" t="str">
        <f>IF(Noviembre!E60&gt;0,"Si","")</f>
        <v/>
      </c>
      <c r="AB60" s="152" t="str">
        <f>IF(Diciembre!E60&gt;0,"Si","")</f>
        <v/>
      </c>
      <c r="AC60" s="153">
        <f t="shared" si="1"/>
        <v>0</v>
      </c>
      <c r="AD60"/>
      <c r="AE60" s="154" t="str">
        <f>IF(Enero!$D60&gt;0,"Si","")</f>
        <v>Si</v>
      </c>
      <c r="AF60" s="155" t="str">
        <f>IF(Febrero!$D60&gt;0,"Si","")</f>
        <v/>
      </c>
      <c r="AG60" s="155" t="str">
        <f>IF(Marzo!$D60&gt;0,"Si","")</f>
        <v/>
      </c>
      <c r="AH60" s="155" t="str">
        <f>IF(Abril!$D60&gt;0,"Si","")</f>
        <v/>
      </c>
      <c r="AI60" s="155" t="str">
        <f>IF(Mayo!$D60&gt;0,"Si","")</f>
        <v/>
      </c>
      <c r="AJ60" s="155" t="str">
        <f>IF(Junio!$D60&gt;0,"Si","")</f>
        <v/>
      </c>
      <c r="AK60" s="155" t="str">
        <f>IF(Julio!$D60&gt;0,"Si","")</f>
        <v/>
      </c>
      <c r="AL60" s="155" t="str">
        <f>IF(Agosto!$D60&gt;0,"Si","")</f>
        <v/>
      </c>
      <c r="AM60" s="155" t="str">
        <f>IF(Septiembre!$D60&gt;0,"Si","")</f>
        <v/>
      </c>
      <c r="AN60" s="155" t="str">
        <f>IF(Octubre!$D60&gt;0,"Si","")</f>
        <v/>
      </c>
      <c r="AO60" s="155" t="str">
        <f>IF(Noviembre!$D60&gt;0,"Si","")</f>
        <v/>
      </c>
      <c r="AP60" s="156" t="str">
        <f>IF(Diciembre!$D60&gt;0,"Si","")</f>
        <v/>
      </c>
      <c r="AQ60">
        <f t="shared" si="2"/>
        <v>1</v>
      </c>
      <c r="AS60" s="154">
        <f>IF(Enero!$E60&gt;0,Enero!$E60,IF(Enero!$G60&gt;0,0,""))</f>
        <v>0.6</v>
      </c>
      <c r="AT60" s="155" t="str">
        <f>IF(Febrero!$E60&gt;0,Febrero!$E60,IF(Febrero!$G60&gt;0,0,""))</f>
        <v/>
      </c>
      <c r="AU60" s="155" t="str">
        <f>IF(Marzo!$E60&gt;0,Marzo!$E60,IF(Marzo!$G60&gt;0,0,""))</f>
        <v/>
      </c>
      <c r="AV60" s="155" t="str">
        <f>IF(Abril!$E60&gt;0,Abril!$E60,IF(Abril!$G60&gt;0,0,""))</f>
        <v/>
      </c>
      <c r="AW60" s="155" t="str">
        <f>IF(Mayo!$E60&gt;0,Mayo!$E60,IF(Mayo!$G60&gt;0,0,""))</f>
        <v/>
      </c>
      <c r="AX60" s="155" t="str">
        <f>IF(Junio!$E60&gt;0,Junio!$E60,IF(Junio!$G60&gt;0,0,""))</f>
        <v/>
      </c>
      <c r="AY60" s="155" t="str">
        <f>IF(Julio!$E60&gt;0,Julio!$E60,IF(Julio!$G60&gt;0,0,""))</f>
        <v/>
      </c>
      <c r="AZ60" s="155" t="str">
        <f>IF(Agosto!$E60&gt;0,Agosto!$E60,IF(Agosto!$G60&gt;0,0,""))</f>
        <v/>
      </c>
      <c r="BA60" s="155" t="str">
        <f>IF(Septiembre!$E60&gt;0,Septiembre!$E60,IF(Septiembre!$G60&gt;0,0,""))</f>
        <v/>
      </c>
      <c r="BB60" s="155" t="str">
        <f>IF(Octubre!$E60&gt;0,Octubre!$E60,IF(Octubre!$G60&gt;0,0,""))</f>
        <v/>
      </c>
      <c r="BC60" s="155" t="str">
        <f>IF(Noviembre!$E60&gt;0,Noviembre!$E60,IF(Noviembre!$G60&gt;0,0,""))</f>
        <v/>
      </c>
      <c r="BD60" s="156" t="str">
        <f>IF(Diciembre!$E60&gt;0,Diciembre!$E60,IF(Diciembre!$G60&gt;0,0,""))</f>
        <v/>
      </c>
    </row>
    <row r="61" spans="1:56" s="14" customFormat="1" ht="14.45" customHeight="1" x14ac:dyDescent="0.25">
      <c r="A61" s="25">
        <v>54</v>
      </c>
      <c r="B61" s="165" t="s">
        <v>144</v>
      </c>
      <c r="C61" s="21">
        <v>300</v>
      </c>
      <c r="D61" s="113">
        <f>IF(COUNT(Enero!P61,Febrero!P61,Marzo!P61,Abril!P61,Mayo!P61,Junio!P61,Julio!P61,Agosto!P61,Septiembre!P61,Octubre!P61,Noviembre!P61,Diciembre!P61)=0,"",COUNT(Enero!P61,Febrero!P61,Marzo!P61,Abril!P61,Mayo!P61,Junio!P61,Julio!P61,Agosto!P61,Septiembre!P61,Octubre!P61,Noviembre!P61,Diciembre!P61))</f>
        <v>1</v>
      </c>
      <c r="E61" s="113">
        <f>IF(COUNT(Enero!E61,Febrero!E61,Marzo!E61,Abril!E61,Mayo!E61,Junio!E61,Julio!E61,Agosto!E61,Septiembre!E61,Octubre!E61,Noviembre!E61,Diciembre!E61)=0,"",COUNT(Enero!E61,Febrero!E61,Marzo!E61,Abril!E61,Mayo!E61,Junio!E61,Julio!E61,Agosto!E61,Septiembre!E61,Octubre!E61,Noviembre!E61,Diciembre!E61))</f>
        <v>1</v>
      </c>
      <c r="F61" s="114">
        <f t="shared" si="5"/>
        <v>1</v>
      </c>
      <c r="G61" s="114">
        <f t="shared" si="6"/>
        <v>1</v>
      </c>
      <c r="H61" s="113" t="str">
        <f>IF(COUNTA(Enero!H61,Febrero!H61,Marzo!H61,Abril!H61,Mayo!H61,Junio!H61,Julio!H61,Agosto!H61,Septiembre!H61,Octubre!H61,Noviembre!H61,Diciembre!H61)=0,"",COUNTA(Enero!H61,Febrero!H61,Marzo!H61,Abril!H61,Mayo!H61,Junio!H61,Julio!H61,Agosto!H61,Septiembre!H61,Octubre!H61,Noviembre!H61,Diciembre!H61))</f>
        <v/>
      </c>
      <c r="I61" s="113" t="str">
        <f>IF(COUNTA(Enero!I61,Febrero!I61,Marzo!I61,Abril!I61,Mayo!I61,Junio!I61,Julio!I61,Agosto!I61,Septiembre!I61,Octubre!I61,Noviembre!I61,Diciembre!I61)=0,"",COUNTA(Enero!I61,Febrero!I61,Marzo!I61,Abril!I61,Mayo!I61,Junio!I61,Julio!I61,Agosto!I61,Septiembre!I61,Octubre!I61,Noviembre!I61,Diciembre!I61))</f>
        <v/>
      </c>
      <c r="J61" s="113" t="str">
        <f>IF(COUNTA(Enero!J61,Febrero!J61,Marzo!J61,Abril!J61,Mayo!J61,Junio!J61,Julio!J61,Agosto!J61,Septiembre!J61,Octubre!J61,Noviembre!J61,Diciembre!J61)=0,"",COUNTA(Enero!J61,Febrero!J61,Marzo!J61,Abril!J61,Mayo!J61,Junio!J61,Julio!J61,Agosto!J61,Septiembre!J61,Octubre!J61,Noviembre!J61,Diciembre!J61))</f>
        <v/>
      </c>
      <c r="K61" s="113" t="str">
        <f>IF(COUNTA(Enero!K61,Febrero!K61,Marzo!K61,Abril!K61,Mayo!K61,Junio!K61,Julio!K61,Agosto!K61,Septiembre!K61,Octubre!K61,Noviembre!K61,Diciembre!K61)=0,"",COUNTA(Enero!K61,Febrero!K61,Marzo!K61,Abril!K61,Mayo!K61,Junio!K61,Julio!K61,Agosto!K61,Septiembre!K61,Octubre!K61,Noviembre!K61,Diciembre!K61))</f>
        <v/>
      </c>
      <c r="L61" s="113" t="str">
        <f>IF(COUNTA(Enero!L61,Febrero!L61,Marzo!L61,Abril!L61,Mayo!L61,Junio!L61,Julio!L61,Agosto!L61,Septiembre!L61,Octubre!L61,Noviembre!L61,Diciembre!L61)=0,"",COUNTA(Enero!L61,Febrero!L61,Marzo!L61,Abril!L61,Mayo!L61,Junio!L61,Julio!L61,Agosto!L61,Septiembre!L61,Octubre!L61,Noviembre!L61,Diciembre!L61))</f>
        <v/>
      </c>
      <c r="M61" s="113" t="str">
        <f>IF(COUNTA(Enero!M61,Febrero!M61,Marzo!M61,Abril!M61,Mayo!M61,Junio!M61,Julio!M61,Agosto!M61,Septiembre!M61,Octubre!M61,Noviembre!M61,Diciembre!M61)=0,"",COUNTA(Enero!M61,Febrero!M61,Marzo!M61,Abril!M61,Mayo!M61,Junio!M61,Julio!M61,Agosto!M61,Septiembre!M61,Octubre!M61,Noviembre!M61,Diciembre!M61))</f>
        <v/>
      </c>
      <c r="N61" s="113" t="str">
        <f>IF(COUNTA(Enero!N61,Febrero!N61,Marzo!N61,Abril!N61,Mayo!N61,Junio!N61,Julio!N61,Agosto!N61,Septiembre!N61,Octubre!N61,Noviembre!N61,Diciembre!N61)=0,"",COUNTA(Enero!N61,Febrero!N61,Marzo!N61,Abril!N61,Mayo!N61,Junio!N61,Julio!N61,Agosto!N61,Septiembre!N61,Octubre!N61,Noviembre!N61,Diciembre!N61))</f>
        <v/>
      </c>
      <c r="O61" s="52"/>
      <c r="Q61" s="154" t="str">
        <f>IF(Enero!$E61&gt;0,"Si","")</f>
        <v>Si</v>
      </c>
      <c r="R61" s="151" t="str">
        <f>IF(Febrero!E61&gt;0,"Si","")</f>
        <v/>
      </c>
      <c r="S61" s="151" t="str">
        <f>IF(Marzo!E61&gt;0,"Si","")</f>
        <v/>
      </c>
      <c r="T61" s="151" t="str">
        <f>IF(Abril!E61&gt;0,"Si","")</f>
        <v/>
      </c>
      <c r="U61" s="151" t="str">
        <f>IF(Mayo!E61&gt;0,"Si","")</f>
        <v/>
      </c>
      <c r="V61" s="151" t="str">
        <f>IF(Junio!E61&gt;0,"Si","")</f>
        <v/>
      </c>
      <c r="W61" s="151" t="str">
        <f>IF(Julio!E61&gt;0,"Si","")</f>
        <v/>
      </c>
      <c r="X61" s="151" t="str">
        <f>IF(Agosto!E61&gt;0,"Si","")</f>
        <v/>
      </c>
      <c r="Y61" s="151" t="str">
        <f>IF(Septiembre!E61&gt;0,"Si","")</f>
        <v/>
      </c>
      <c r="Z61" s="151" t="str">
        <f>IF(Octubre!E61&gt;0,"Si","")</f>
        <v/>
      </c>
      <c r="AA61" s="151" t="str">
        <f>IF(Noviembre!E61&gt;0,"Si","")</f>
        <v/>
      </c>
      <c r="AB61" s="152" t="str">
        <f>IF(Diciembre!E61&gt;0,"Si","")</f>
        <v/>
      </c>
      <c r="AC61" s="153">
        <f t="shared" si="1"/>
        <v>0</v>
      </c>
      <c r="AD61"/>
      <c r="AE61" s="154" t="str">
        <f>IF(Enero!$D61&gt;0,"Si","")</f>
        <v>Si</v>
      </c>
      <c r="AF61" s="155" t="str">
        <f>IF(Febrero!$D61&gt;0,"Si","")</f>
        <v/>
      </c>
      <c r="AG61" s="155" t="str">
        <f>IF(Marzo!$D61&gt;0,"Si","")</f>
        <v/>
      </c>
      <c r="AH61" s="155" t="str">
        <f>IF(Abril!$D61&gt;0,"Si","")</f>
        <v/>
      </c>
      <c r="AI61" s="155" t="str">
        <f>IF(Mayo!$D61&gt;0,"Si","")</f>
        <v/>
      </c>
      <c r="AJ61" s="155" t="str">
        <f>IF(Junio!$D61&gt;0,"Si","")</f>
        <v/>
      </c>
      <c r="AK61" s="155" t="str">
        <f>IF(Julio!$D61&gt;0,"Si","")</f>
        <v/>
      </c>
      <c r="AL61" s="155" t="str">
        <f>IF(Agosto!$D61&gt;0,"Si","")</f>
        <v/>
      </c>
      <c r="AM61" s="155" t="str">
        <f>IF(Septiembre!$D61&gt;0,"Si","")</f>
        <v/>
      </c>
      <c r="AN61" s="155" t="str">
        <f>IF(Octubre!$D61&gt;0,"Si","")</f>
        <v/>
      </c>
      <c r="AO61" s="155" t="str">
        <f>IF(Noviembre!$D61&gt;0,"Si","")</f>
        <v/>
      </c>
      <c r="AP61" s="156" t="str">
        <f>IF(Diciembre!$D61&gt;0,"Si","")</f>
        <v/>
      </c>
      <c r="AQ61">
        <f t="shared" si="2"/>
        <v>1</v>
      </c>
      <c r="AS61" s="154">
        <f>IF(Enero!$E61&gt;0,Enero!$E61,IF(Enero!$G61&gt;0,0,""))</f>
        <v>1.1000000000000001</v>
      </c>
      <c r="AT61" s="155" t="str">
        <f>IF(Febrero!$E61&gt;0,Febrero!$E61,IF(Febrero!$G61&gt;0,0,""))</f>
        <v/>
      </c>
      <c r="AU61" s="155" t="str">
        <f>IF(Marzo!$E61&gt;0,Marzo!$E61,IF(Marzo!$G61&gt;0,0,""))</f>
        <v/>
      </c>
      <c r="AV61" s="155" t="str">
        <f>IF(Abril!$E61&gt;0,Abril!$E61,IF(Abril!$G61&gt;0,0,""))</f>
        <v/>
      </c>
      <c r="AW61" s="155" t="str">
        <f>IF(Mayo!$E61&gt;0,Mayo!$E61,IF(Mayo!$G61&gt;0,0,""))</f>
        <v/>
      </c>
      <c r="AX61" s="155" t="str">
        <f>IF(Junio!$E61&gt;0,Junio!$E61,IF(Junio!$G61&gt;0,0,""))</f>
        <v/>
      </c>
      <c r="AY61" s="155" t="str">
        <f>IF(Julio!$E61&gt;0,Julio!$E61,IF(Julio!$G61&gt;0,0,""))</f>
        <v/>
      </c>
      <c r="AZ61" s="155" t="str">
        <f>IF(Agosto!$E61&gt;0,Agosto!$E61,IF(Agosto!$G61&gt;0,0,""))</f>
        <v/>
      </c>
      <c r="BA61" s="155" t="str">
        <f>IF(Septiembre!$E61&gt;0,Septiembre!$E61,IF(Septiembre!$G61&gt;0,0,""))</f>
        <v/>
      </c>
      <c r="BB61" s="155" t="str">
        <f>IF(Octubre!$E61&gt;0,Octubre!$E61,IF(Octubre!$G61&gt;0,0,""))</f>
        <v/>
      </c>
      <c r="BC61" s="155" t="str">
        <f>IF(Noviembre!$E61&gt;0,Noviembre!$E61,IF(Noviembre!$G61&gt;0,0,""))</f>
        <v/>
      </c>
      <c r="BD61" s="156" t="str">
        <f>IF(Diciembre!$E61&gt;0,Diciembre!$E61,IF(Diciembre!$G61&gt;0,0,""))</f>
        <v/>
      </c>
    </row>
    <row r="62" spans="1:56" s="14" customFormat="1" ht="14.45" customHeight="1" x14ac:dyDescent="0.25">
      <c r="A62" s="23">
        <v>55</v>
      </c>
      <c r="B62" s="165" t="s">
        <v>145</v>
      </c>
      <c r="C62" s="21">
        <v>250</v>
      </c>
      <c r="D62" s="113">
        <f>IF(COUNT(Enero!P62,Febrero!P62,Marzo!P62,Abril!P62,Mayo!P62,Junio!P62,Julio!P62,Agosto!P62,Septiembre!P62,Octubre!P62,Noviembre!P62,Diciembre!P62)=0,"",COUNT(Enero!P62,Febrero!P62,Marzo!P62,Abril!P62,Mayo!P62,Junio!P62,Julio!P62,Agosto!P62,Septiembre!P62,Octubre!P62,Noviembre!P62,Diciembre!P62))</f>
        <v>1</v>
      </c>
      <c r="E62" s="113">
        <f>IF(COUNT(Enero!E62,Febrero!E62,Marzo!E62,Abril!E62,Mayo!E62,Junio!E62,Julio!E62,Agosto!E62,Septiembre!E62,Octubre!E62,Noviembre!E62,Diciembre!E62)=0,"",COUNT(Enero!E62,Febrero!E62,Marzo!E62,Abril!E62,Mayo!E62,Junio!E62,Julio!E62,Agosto!E62,Septiembre!E62,Octubre!E62,Noviembre!E62,Diciembre!E62))</f>
        <v>1</v>
      </c>
      <c r="F62" s="114">
        <f t="shared" si="5"/>
        <v>1</v>
      </c>
      <c r="G62" s="114">
        <f t="shared" si="6"/>
        <v>1</v>
      </c>
      <c r="H62" s="113" t="str">
        <f>IF(COUNTA(Enero!H62,Febrero!H62,Marzo!H62,Abril!H62,Mayo!H62,Junio!H62,Julio!H62,Agosto!H62,Septiembre!H62,Octubre!H62,Noviembre!H62,Diciembre!H62)=0,"",COUNTA(Enero!H62,Febrero!H62,Marzo!H62,Abril!H62,Mayo!H62,Junio!H62,Julio!H62,Agosto!H62,Septiembre!H62,Octubre!H62,Noviembre!H62,Diciembre!H62))</f>
        <v/>
      </c>
      <c r="I62" s="113" t="str">
        <f>IF(COUNTA(Enero!I62,Febrero!I62,Marzo!I62,Abril!I62,Mayo!I62,Junio!I62,Julio!I62,Agosto!I62,Septiembre!I62,Octubre!I62,Noviembre!I62,Diciembre!I62)=0,"",COUNTA(Enero!I62,Febrero!I62,Marzo!I62,Abril!I62,Mayo!I62,Junio!I62,Julio!I62,Agosto!I62,Septiembre!I62,Octubre!I62,Noviembre!I62,Diciembre!I62))</f>
        <v/>
      </c>
      <c r="J62" s="113" t="str">
        <f>IF(COUNTA(Enero!J62,Febrero!J62,Marzo!J62,Abril!J62,Mayo!J62,Junio!J62,Julio!J62,Agosto!J62,Septiembre!J62,Octubre!J62,Noviembre!J62,Diciembre!J62)=0,"",COUNTA(Enero!J62,Febrero!J62,Marzo!J62,Abril!J62,Mayo!J62,Junio!J62,Julio!J62,Agosto!J62,Septiembre!J62,Octubre!J62,Noviembre!J62,Diciembre!J62))</f>
        <v/>
      </c>
      <c r="K62" s="113" t="str">
        <f>IF(COUNTA(Enero!K62,Febrero!K62,Marzo!K62,Abril!K62,Mayo!K62,Junio!K62,Julio!K62,Agosto!K62,Septiembre!K62,Octubre!K62,Noviembre!K62,Diciembre!K62)=0,"",COUNTA(Enero!K62,Febrero!K62,Marzo!K62,Abril!K62,Mayo!K62,Junio!K62,Julio!K62,Agosto!K62,Septiembre!K62,Octubre!K62,Noviembre!K62,Diciembre!K62))</f>
        <v/>
      </c>
      <c r="L62" s="113" t="str">
        <f>IF(COUNTA(Enero!L62,Febrero!L62,Marzo!L62,Abril!L62,Mayo!L62,Junio!L62,Julio!L62,Agosto!L62,Septiembre!L62,Octubre!L62,Noviembre!L62,Diciembre!L62)=0,"",COUNTA(Enero!L62,Febrero!L62,Marzo!L62,Abril!L62,Mayo!L62,Junio!L62,Julio!L62,Agosto!L62,Septiembre!L62,Octubre!L62,Noviembre!L62,Diciembre!L62))</f>
        <v/>
      </c>
      <c r="M62" s="113" t="str">
        <f>IF(COUNTA(Enero!M62,Febrero!M62,Marzo!M62,Abril!M62,Mayo!M62,Junio!M62,Julio!M62,Agosto!M62,Septiembre!M62,Octubre!M62,Noviembre!M62,Diciembre!M62)=0,"",COUNTA(Enero!M62,Febrero!M62,Marzo!M62,Abril!M62,Mayo!M62,Junio!M62,Julio!M62,Agosto!M62,Septiembre!M62,Octubre!M62,Noviembre!M62,Diciembre!M62))</f>
        <v/>
      </c>
      <c r="N62" s="113" t="str">
        <f>IF(COUNTA(Enero!N62,Febrero!N62,Marzo!N62,Abril!N62,Mayo!N62,Junio!N62,Julio!N62,Agosto!N62,Septiembre!N62,Octubre!N62,Noviembre!N62,Diciembre!N62)=0,"",COUNTA(Enero!N62,Febrero!N62,Marzo!N62,Abril!N62,Mayo!N62,Junio!N62,Julio!N62,Agosto!N62,Septiembre!N62,Octubre!N62,Noviembre!N62,Diciembre!N62))</f>
        <v/>
      </c>
      <c r="O62" s="52"/>
      <c r="Q62" s="154" t="str">
        <f>IF(Enero!$E62&gt;0,"Si","")</f>
        <v>Si</v>
      </c>
      <c r="R62" s="151" t="str">
        <f>IF(Febrero!E62&gt;0,"Si","")</f>
        <v/>
      </c>
      <c r="S62" s="151" t="str">
        <f>IF(Marzo!E62&gt;0,"Si","")</f>
        <v/>
      </c>
      <c r="T62" s="151" t="str">
        <f>IF(Abril!E62&gt;0,"Si","")</f>
        <v/>
      </c>
      <c r="U62" s="151" t="str">
        <f>IF(Mayo!E62&gt;0,"Si","")</f>
        <v/>
      </c>
      <c r="V62" s="151" t="str">
        <f>IF(Junio!E62&gt;0,"Si","")</f>
        <v/>
      </c>
      <c r="W62" s="151" t="str">
        <f>IF(Julio!E62&gt;0,"Si","")</f>
        <v/>
      </c>
      <c r="X62" s="151" t="str">
        <f>IF(Agosto!E62&gt;0,"Si","")</f>
        <v/>
      </c>
      <c r="Y62" s="151" t="str">
        <f>IF(Septiembre!E62&gt;0,"Si","")</f>
        <v/>
      </c>
      <c r="Z62" s="151" t="str">
        <f>IF(Octubre!E62&gt;0,"Si","")</f>
        <v/>
      </c>
      <c r="AA62" s="151" t="str">
        <f>IF(Noviembre!E62&gt;0,"Si","")</f>
        <v/>
      </c>
      <c r="AB62" s="152" t="str">
        <f>IF(Diciembre!E62&gt;0,"Si","")</f>
        <v/>
      </c>
      <c r="AC62" s="153">
        <f t="shared" si="1"/>
        <v>0</v>
      </c>
      <c r="AD62"/>
      <c r="AE62" s="154" t="str">
        <f>IF(Enero!$D62&gt;0,"Si","")</f>
        <v>Si</v>
      </c>
      <c r="AF62" s="155" t="str">
        <f>IF(Febrero!$D62&gt;0,"Si","")</f>
        <v/>
      </c>
      <c r="AG62" s="155" t="str">
        <f>IF(Marzo!$D62&gt;0,"Si","")</f>
        <v/>
      </c>
      <c r="AH62" s="155" t="str">
        <f>IF(Abril!$D62&gt;0,"Si","")</f>
        <v/>
      </c>
      <c r="AI62" s="155" t="str">
        <f>IF(Mayo!$D62&gt;0,"Si","")</f>
        <v/>
      </c>
      <c r="AJ62" s="155" t="str">
        <f>IF(Junio!$D62&gt;0,"Si","")</f>
        <v/>
      </c>
      <c r="AK62" s="155" t="str">
        <f>IF(Julio!$D62&gt;0,"Si","")</f>
        <v/>
      </c>
      <c r="AL62" s="155" t="str">
        <f>IF(Agosto!$D62&gt;0,"Si","")</f>
        <v/>
      </c>
      <c r="AM62" s="155" t="str">
        <f>IF(Septiembre!$D62&gt;0,"Si","")</f>
        <v/>
      </c>
      <c r="AN62" s="155" t="str">
        <f>IF(Octubre!$D62&gt;0,"Si","")</f>
        <v/>
      </c>
      <c r="AO62" s="155" t="str">
        <f>IF(Noviembre!$D62&gt;0,"Si","")</f>
        <v/>
      </c>
      <c r="AP62" s="156" t="str">
        <f>IF(Diciembre!$D62&gt;0,"Si","")</f>
        <v/>
      </c>
      <c r="AQ62">
        <f t="shared" si="2"/>
        <v>1</v>
      </c>
      <c r="AS62" s="154">
        <f>IF(Enero!$E62&gt;0,Enero!$E62,IF(Enero!$G62&gt;0,0,""))</f>
        <v>1.4</v>
      </c>
      <c r="AT62" s="155" t="str">
        <f>IF(Febrero!$E62&gt;0,Febrero!$E62,IF(Febrero!$G62&gt;0,0,""))</f>
        <v/>
      </c>
      <c r="AU62" s="155" t="str">
        <f>IF(Marzo!$E62&gt;0,Marzo!$E62,IF(Marzo!$G62&gt;0,0,""))</f>
        <v/>
      </c>
      <c r="AV62" s="155" t="str">
        <f>IF(Abril!$E62&gt;0,Abril!$E62,IF(Abril!$G62&gt;0,0,""))</f>
        <v/>
      </c>
      <c r="AW62" s="155" t="str">
        <f>IF(Mayo!$E62&gt;0,Mayo!$E62,IF(Mayo!$G62&gt;0,0,""))</f>
        <v/>
      </c>
      <c r="AX62" s="155" t="str">
        <f>IF(Junio!$E62&gt;0,Junio!$E62,IF(Junio!$G62&gt;0,0,""))</f>
        <v/>
      </c>
      <c r="AY62" s="155" t="str">
        <f>IF(Julio!$E62&gt;0,Julio!$E62,IF(Julio!$G62&gt;0,0,""))</f>
        <v/>
      </c>
      <c r="AZ62" s="155" t="str">
        <f>IF(Agosto!$E62&gt;0,Agosto!$E62,IF(Agosto!$G62&gt;0,0,""))</f>
        <v/>
      </c>
      <c r="BA62" s="155" t="str">
        <f>IF(Septiembre!$E62&gt;0,Septiembre!$E62,IF(Septiembre!$G62&gt;0,0,""))</f>
        <v/>
      </c>
      <c r="BB62" s="155" t="str">
        <f>IF(Octubre!$E62&gt;0,Octubre!$E62,IF(Octubre!$G62&gt;0,0,""))</f>
        <v/>
      </c>
      <c r="BC62" s="155" t="str">
        <f>IF(Noviembre!$E62&gt;0,Noviembre!$E62,IF(Noviembre!$G62&gt;0,0,""))</f>
        <v/>
      </c>
      <c r="BD62" s="156" t="str">
        <f>IF(Diciembre!$E62&gt;0,Diciembre!$E62,IF(Diciembre!$G62&gt;0,0,""))</f>
        <v/>
      </c>
    </row>
    <row r="63" spans="1:56" s="14" customFormat="1" ht="14.45" customHeight="1" x14ac:dyDescent="0.25">
      <c r="A63" s="25">
        <f>A62+1</f>
        <v>56</v>
      </c>
      <c r="B63" s="165" t="s">
        <v>146</v>
      </c>
      <c r="C63" s="21">
        <v>300</v>
      </c>
      <c r="D63" s="113">
        <f>IF(COUNT(Enero!P63,Febrero!P63,Marzo!P63,Abril!P63,Mayo!P63,Junio!P63,Julio!P63,Agosto!P63,Septiembre!P63,Octubre!P63,Noviembre!P63,Diciembre!P63)=0,"",COUNT(Enero!P63,Febrero!P63,Marzo!P63,Abril!P63,Mayo!P63,Junio!P63,Julio!P63,Agosto!P63,Septiembre!P63,Octubre!P63,Noviembre!P63,Diciembre!P63))</f>
        <v>1</v>
      </c>
      <c r="E63" s="113">
        <f>IF(COUNT(Enero!E63,Febrero!E63,Marzo!E63,Abril!E63,Mayo!E63,Junio!E63,Julio!E63,Agosto!E63,Septiembre!E63,Octubre!E63,Noviembre!E63,Diciembre!E63)=0,"",COUNT(Enero!E63,Febrero!E63,Marzo!E63,Abril!E63,Mayo!E63,Junio!E63,Julio!E63,Agosto!E63,Septiembre!E63,Octubre!E63,Noviembre!E63,Diciembre!E63))</f>
        <v>1</v>
      </c>
      <c r="F63" s="114">
        <f t="shared" si="5"/>
        <v>1</v>
      </c>
      <c r="G63" s="114">
        <f t="shared" si="6"/>
        <v>1</v>
      </c>
      <c r="H63" s="113" t="str">
        <f>IF(COUNTA(Enero!H63,Febrero!H63,Marzo!H63,Abril!H63,Mayo!H63,Junio!H63,Julio!H63,Agosto!H63,Septiembre!H63,Octubre!H63,Noviembre!H63,Diciembre!H63)=0,"",COUNTA(Enero!H63,Febrero!H63,Marzo!H63,Abril!H63,Mayo!H63,Junio!H63,Julio!H63,Agosto!H63,Septiembre!H63,Octubre!H63,Noviembre!H63,Diciembre!H63))</f>
        <v/>
      </c>
      <c r="I63" s="113" t="str">
        <f>IF(COUNTA(Enero!I63,Febrero!I63,Marzo!I63,Abril!I63,Mayo!I63,Junio!I63,Julio!I63,Agosto!I63,Septiembre!I63,Octubre!I63,Noviembre!I63,Diciembre!I63)=0,"",COUNTA(Enero!I63,Febrero!I63,Marzo!I63,Abril!I63,Mayo!I63,Junio!I63,Julio!I63,Agosto!I63,Septiembre!I63,Octubre!I63,Noviembre!I63,Diciembre!I63))</f>
        <v/>
      </c>
      <c r="J63" s="113" t="str">
        <f>IF(COUNTA(Enero!J63,Febrero!J63,Marzo!J63,Abril!J63,Mayo!J63,Junio!J63,Julio!J63,Agosto!J63,Septiembre!J63,Octubre!J63,Noviembre!J63,Diciembre!J63)=0,"",COUNTA(Enero!J63,Febrero!J63,Marzo!J63,Abril!J63,Mayo!J63,Junio!J63,Julio!J63,Agosto!J63,Septiembre!J63,Octubre!J63,Noviembre!J63,Diciembre!J63))</f>
        <v/>
      </c>
      <c r="K63" s="113" t="str">
        <f>IF(COUNTA(Enero!K63,Febrero!K63,Marzo!K63,Abril!K63,Mayo!K63,Junio!K63,Julio!K63,Agosto!K63,Septiembre!K63,Octubre!K63,Noviembre!K63,Diciembre!K63)=0,"",COUNTA(Enero!K63,Febrero!K63,Marzo!K63,Abril!K63,Mayo!K63,Junio!K63,Julio!K63,Agosto!K63,Septiembre!K63,Octubre!K63,Noviembre!K63,Diciembre!K63))</f>
        <v/>
      </c>
      <c r="L63" s="113" t="str">
        <f>IF(COUNTA(Enero!L63,Febrero!L63,Marzo!L63,Abril!L63,Mayo!L63,Junio!L63,Julio!L63,Agosto!L63,Septiembre!L63,Octubre!L63,Noviembre!L63,Diciembre!L63)=0,"",COUNTA(Enero!L63,Febrero!L63,Marzo!L63,Abril!L63,Mayo!L63,Junio!L63,Julio!L63,Agosto!L63,Septiembre!L63,Octubre!L63,Noviembre!L63,Diciembre!L63))</f>
        <v/>
      </c>
      <c r="M63" s="113" t="str">
        <f>IF(COUNTA(Enero!M63,Febrero!M63,Marzo!M63,Abril!M63,Mayo!M63,Junio!M63,Julio!M63,Agosto!M63,Septiembre!M63,Octubre!M63,Noviembre!M63,Diciembre!M63)=0,"",COUNTA(Enero!M63,Febrero!M63,Marzo!M63,Abril!M63,Mayo!M63,Junio!M63,Julio!M63,Agosto!M63,Septiembre!M63,Octubre!M63,Noviembre!M63,Diciembre!M63))</f>
        <v/>
      </c>
      <c r="N63" s="113" t="str">
        <f>IF(COUNTA(Enero!N63,Febrero!N63,Marzo!N63,Abril!N63,Mayo!N63,Junio!N63,Julio!N63,Agosto!N63,Septiembre!N63,Octubre!N63,Noviembre!N63,Diciembre!N63)=0,"",COUNTA(Enero!N63,Febrero!N63,Marzo!N63,Abril!N63,Mayo!N63,Junio!N63,Julio!N63,Agosto!N63,Septiembre!N63,Octubre!N63,Noviembre!N63,Diciembre!N63))</f>
        <v/>
      </c>
      <c r="O63" s="52"/>
      <c r="Q63" s="154" t="str">
        <f>IF(Enero!$E63&gt;0,"Si","")</f>
        <v>Si</v>
      </c>
      <c r="R63" s="151" t="str">
        <f>IF(Febrero!E63&gt;0,"Si","")</f>
        <v/>
      </c>
      <c r="S63" s="151" t="str">
        <f>IF(Marzo!E63&gt;0,"Si","")</f>
        <v/>
      </c>
      <c r="T63" s="151" t="str">
        <f>IF(Abril!E63&gt;0,"Si","")</f>
        <v/>
      </c>
      <c r="U63" s="151" t="str">
        <f>IF(Mayo!E63&gt;0,"Si","")</f>
        <v/>
      </c>
      <c r="V63" s="151" t="str">
        <f>IF(Junio!E63&gt;0,"Si","")</f>
        <v/>
      </c>
      <c r="W63" s="151" t="str">
        <f>IF(Julio!E63&gt;0,"Si","")</f>
        <v/>
      </c>
      <c r="X63" s="151" t="str">
        <f>IF(Agosto!E63&gt;0,"Si","")</f>
        <v/>
      </c>
      <c r="Y63" s="151" t="str">
        <f>IF(Septiembre!E63&gt;0,"Si","")</f>
        <v/>
      </c>
      <c r="Z63" s="151" t="str">
        <f>IF(Octubre!E63&gt;0,"Si","")</f>
        <v/>
      </c>
      <c r="AA63" s="151" t="str">
        <f>IF(Noviembre!E63&gt;0,"Si","")</f>
        <v/>
      </c>
      <c r="AB63" s="152" t="str">
        <f>IF(Diciembre!E63&gt;0,"Si","")</f>
        <v/>
      </c>
      <c r="AC63" s="153">
        <f t="shared" si="1"/>
        <v>0</v>
      </c>
      <c r="AD63"/>
      <c r="AE63" s="154" t="str">
        <f>IF(Enero!$D63&gt;0,"Si","")</f>
        <v>Si</v>
      </c>
      <c r="AF63" s="155" t="str">
        <f>IF(Febrero!$D63&gt;0,"Si","")</f>
        <v/>
      </c>
      <c r="AG63" s="155" t="str">
        <f>IF(Marzo!$D63&gt;0,"Si","")</f>
        <v/>
      </c>
      <c r="AH63" s="155" t="str">
        <f>IF(Abril!$D63&gt;0,"Si","")</f>
        <v/>
      </c>
      <c r="AI63" s="155" t="str">
        <f>IF(Mayo!$D63&gt;0,"Si","")</f>
        <v/>
      </c>
      <c r="AJ63" s="155" t="str">
        <f>IF(Junio!$D63&gt;0,"Si","")</f>
        <v/>
      </c>
      <c r="AK63" s="155" t="str">
        <f>IF(Julio!$D63&gt;0,"Si","")</f>
        <v/>
      </c>
      <c r="AL63" s="155" t="str">
        <f>IF(Agosto!$D63&gt;0,"Si","")</f>
        <v/>
      </c>
      <c r="AM63" s="155" t="str">
        <f>IF(Septiembre!$D63&gt;0,"Si","")</f>
        <v/>
      </c>
      <c r="AN63" s="155" t="str">
        <f>IF(Octubre!$D63&gt;0,"Si","")</f>
        <v/>
      </c>
      <c r="AO63" s="155" t="str">
        <f>IF(Noviembre!$D63&gt;0,"Si","")</f>
        <v/>
      </c>
      <c r="AP63" s="156" t="str">
        <f>IF(Diciembre!$D63&gt;0,"Si","")</f>
        <v/>
      </c>
      <c r="AQ63">
        <f t="shared" si="2"/>
        <v>1</v>
      </c>
      <c r="AS63" s="154">
        <f>IF(Enero!$E63&gt;0,Enero!$E63,IF(Enero!$G63&gt;0,0,""))</f>
        <v>0.7</v>
      </c>
      <c r="AT63" s="155" t="str">
        <f>IF(Febrero!$E63&gt;0,Febrero!$E63,IF(Febrero!$G63&gt;0,0,""))</f>
        <v/>
      </c>
      <c r="AU63" s="155" t="str">
        <f>IF(Marzo!$E63&gt;0,Marzo!$E63,IF(Marzo!$G63&gt;0,0,""))</f>
        <v/>
      </c>
      <c r="AV63" s="155" t="str">
        <f>IF(Abril!$E63&gt;0,Abril!$E63,IF(Abril!$G63&gt;0,0,""))</f>
        <v/>
      </c>
      <c r="AW63" s="155" t="str">
        <f>IF(Mayo!$E63&gt;0,Mayo!$E63,IF(Mayo!$G63&gt;0,0,""))</f>
        <v/>
      </c>
      <c r="AX63" s="155" t="str">
        <f>IF(Junio!$E63&gt;0,Junio!$E63,IF(Junio!$G63&gt;0,0,""))</f>
        <v/>
      </c>
      <c r="AY63" s="155" t="str">
        <f>IF(Julio!$E63&gt;0,Julio!$E63,IF(Julio!$G63&gt;0,0,""))</f>
        <v/>
      </c>
      <c r="AZ63" s="155" t="str">
        <f>IF(Agosto!$E63&gt;0,Agosto!$E63,IF(Agosto!$G63&gt;0,0,""))</f>
        <v/>
      </c>
      <c r="BA63" s="155" t="str">
        <f>IF(Septiembre!$E63&gt;0,Septiembre!$E63,IF(Septiembre!$G63&gt;0,0,""))</f>
        <v/>
      </c>
      <c r="BB63" s="155" t="str">
        <f>IF(Octubre!$E63&gt;0,Octubre!$E63,IF(Octubre!$G63&gt;0,0,""))</f>
        <v/>
      </c>
      <c r="BC63" s="155" t="str">
        <f>IF(Noviembre!$E63&gt;0,Noviembre!$E63,IF(Noviembre!$G63&gt;0,0,""))</f>
        <v/>
      </c>
      <c r="BD63" s="156" t="str">
        <f>IF(Diciembre!$E63&gt;0,Diciembre!$E63,IF(Diciembre!$G63&gt;0,0,""))</f>
        <v/>
      </c>
    </row>
    <row r="64" spans="1:56" s="14" customFormat="1" ht="14.45" customHeight="1" x14ac:dyDescent="0.25">
      <c r="A64" s="25">
        <f t="shared" ref="A64:A75" si="7">A63+1</f>
        <v>57</v>
      </c>
      <c r="B64" s="165" t="s">
        <v>147</v>
      </c>
      <c r="C64" s="21">
        <v>200</v>
      </c>
      <c r="D64" s="113">
        <f>IF(COUNT(Enero!P64,Febrero!P64,Marzo!P64,Abril!P64,Mayo!P64,Junio!P64,Julio!P64,Agosto!P64,Septiembre!P64,Octubre!P64,Noviembre!P64,Diciembre!P64)=0,"",COUNT(Enero!P64,Febrero!P64,Marzo!P64,Abril!P64,Mayo!P64,Junio!P64,Julio!P64,Agosto!P64,Septiembre!P64,Octubre!P64,Noviembre!P64,Diciembre!P64))</f>
        <v>1</v>
      </c>
      <c r="E64" s="113" t="str">
        <f>IF(COUNT(Enero!E64,Febrero!E64,Marzo!E64,Abril!E64,Mayo!E64,Junio!E64,Julio!E64,Agosto!E64,Septiembre!E64,Octubre!E64,Noviembre!E64,Diciembre!E64)=0,"",COUNT(Enero!E64,Febrero!E64,Marzo!E64,Abril!E64,Mayo!E64,Junio!E64,Julio!E64,Agosto!E64,Septiembre!E64,Octubre!E64,Noviembre!E64,Diciembre!E64))</f>
        <v/>
      </c>
      <c r="F64" s="114">
        <f t="shared" si="5"/>
        <v>0</v>
      </c>
      <c r="G64" s="114" t="str">
        <f t="shared" si="6"/>
        <v/>
      </c>
      <c r="H64" s="113" t="str">
        <f>IF(COUNTA(Enero!H64,Febrero!H64,Marzo!H64,Abril!H64,Mayo!H64,Junio!H64,Julio!H64,Agosto!H64,Septiembre!H64,Octubre!H64,Noviembre!H64,Diciembre!H64)=0,"",COUNTA(Enero!H64,Febrero!H64,Marzo!H64,Abril!H64,Mayo!H64,Junio!H64,Julio!H64,Agosto!H64,Septiembre!H64,Octubre!H64,Noviembre!H64,Diciembre!H64))</f>
        <v/>
      </c>
      <c r="I64" s="113" t="str">
        <f>IF(COUNTA(Enero!I64,Febrero!I64,Marzo!I64,Abril!I64,Mayo!I64,Junio!I64,Julio!I64,Agosto!I64,Septiembre!I64,Octubre!I64,Noviembre!I64,Diciembre!I64)=0,"",COUNTA(Enero!I64,Febrero!I64,Marzo!I64,Abril!I64,Mayo!I64,Junio!I64,Julio!I64,Agosto!I64,Septiembre!I64,Octubre!I64,Noviembre!I64,Diciembre!I64))</f>
        <v/>
      </c>
      <c r="J64" s="113" t="str">
        <f>IF(COUNTA(Enero!J64,Febrero!J64,Marzo!J64,Abril!J64,Mayo!J64,Junio!J64,Julio!J64,Agosto!J64,Septiembre!J64,Octubre!J64,Noviembre!J64,Diciembre!J64)=0,"",COUNTA(Enero!J64,Febrero!J64,Marzo!J64,Abril!J64,Mayo!J64,Junio!J64,Julio!J64,Agosto!J64,Septiembre!J64,Octubre!J64,Noviembre!J64,Diciembre!J64))</f>
        <v/>
      </c>
      <c r="K64" s="113" t="str">
        <f>IF(COUNTA(Enero!K64,Febrero!K64,Marzo!K64,Abril!K64,Mayo!K64,Junio!K64,Julio!K64,Agosto!K64,Septiembre!K64,Octubre!K64,Noviembre!K64,Diciembre!K64)=0,"",COUNTA(Enero!K64,Febrero!K64,Marzo!K64,Abril!K64,Mayo!K64,Junio!K64,Julio!K64,Agosto!K64,Septiembre!K64,Octubre!K64,Noviembre!K64,Diciembre!K64))</f>
        <v/>
      </c>
      <c r="L64" s="113" t="str">
        <f>IF(COUNTA(Enero!L64,Febrero!L64,Marzo!L64,Abril!L64,Mayo!L64,Junio!L64,Julio!L64,Agosto!L64,Septiembre!L64,Octubre!L64,Noviembre!L64,Diciembre!L64)=0,"",COUNTA(Enero!L64,Febrero!L64,Marzo!L64,Abril!L64,Mayo!L64,Junio!L64,Julio!L64,Agosto!L64,Septiembre!L64,Octubre!L64,Noviembre!L64,Diciembre!L64))</f>
        <v/>
      </c>
      <c r="M64" s="113" t="str">
        <f>IF(COUNTA(Enero!M64,Febrero!M64,Marzo!M64,Abril!M64,Mayo!M64,Junio!M64,Julio!M64,Agosto!M64,Septiembre!M64,Octubre!M64,Noviembre!M64,Diciembre!M64)=0,"",COUNTA(Enero!M64,Febrero!M64,Marzo!M64,Abril!M64,Mayo!M64,Junio!M64,Julio!M64,Agosto!M64,Septiembre!M64,Octubre!M64,Noviembre!M64,Diciembre!M64))</f>
        <v/>
      </c>
      <c r="N64" s="113">
        <f>IF(COUNTA(Enero!N64,Febrero!N64,Marzo!N64,Abril!N64,Mayo!N64,Junio!N64,Julio!N64,Agosto!N64,Septiembre!N64,Octubre!N64,Noviembre!N64,Diciembre!N64)=0,"",COUNTA(Enero!N64,Febrero!N64,Marzo!N64,Abril!N64,Mayo!N64,Junio!N64,Julio!N64,Agosto!N64,Septiembre!N64,Octubre!N64,Noviembre!N64,Diciembre!N64))</f>
        <v>1</v>
      </c>
      <c r="O64" s="52"/>
      <c r="Q64" s="154" t="str">
        <f>IF(Enero!$E64&gt;0,"Si","")</f>
        <v/>
      </c>
      <c r="R64" s="151" t="str">
        <f>IF(Febrero!E64&gt;0,"Si","")</f>
        <v/>
      </c>
      <c r="S64" s="151" t="str">
        <f>IF(Marzo!E64&gt;0,"Si","")</f>
        <v/>
      </c>
      <c r="T64" s="151" t="str">
        <f>IF(Abril!E64&gt;0,"Si","")</f>
        <v/>
      </c>
      <c r="U64" s="151" t="str">
        <f>IF(Mayo!E64&gt;0,"Si","")</f>
        <v/>
      </c>
      <c r="V64" s="151" t="str">
        <f>IF(Junio!E64&gt;0,"Si","")</f>
        <v/>
      </c>
      <c r="W64" s="151" t="str">
        <f>IF(Julio!E64&gt;0,"Si","")</f>
        <v/>
      </c>
      <c r="X64" s="151" t="str">
        <f>IF(Agosto!E64&gt;0,"Si","")</f>
        <v/>
      </c>
      <c r="Y64" s="151" t="str">
        <f>IF(Septiembre!E64&gt;0,"Si","")</f>
        <v/>
      </c>
      <c r="Z64" s="151" t="str">
        <f>IF(Octubre!E64&gt;0,"Si","")</f>
        <v/>
      </c>
      <c r="AA64" s="151" t="str">
        <f>IF(Noviembre!E64&gt;0,"Si","")</f>
        <v/>
      </c>
      <c r="AB64" s="152" t="str">
        <f>IF(Diciembre!E64&gt;0,"Si","")</f>
        <v/>
      </c>
      <c r="AC64" s="153">
        <f t="shared" si="1"/>
        <v>1</v>
      </c>
      <c r="AD64"/>
      <c r="AE64" s="154" t="str">
        <f>IF(Enero!$D64&gt;0,"Si","")</f>
        <v>Si</v>
      </c>
      <c r="AF64" s="155" t="str">
        <f>IF(Febrero!$D64&gt;0,"Si","")</f>
        <v/>
      </c>
      <c r="AG64" s="155" t="str">
        <f>IF(Marzo!$D64&gt;0,"Si","")</f>
        <v/>
      </c>
      <c r="AH64" s="155" t="str">
        <f>IF(Abril!$D64&gt;0,"Si","")</f>
        <v/>
      </c>
      <c r="AI64" s="155" t="str">
        <f>IF(Mayo!$D64&gt;0,"Si","")</f>
        <v/>
      </c>
      <c r="AJ64" s="155" t="str">
        <f>IF(Junio!$D64&gt;0,"Si","")</f>
        <v/>
      </c>
      <c r="AK64" s="155" t="str">
        <f>IF(Julio!$D64&gt;0,"Si","")</f>
        <v/>
      </c>
      <c r="AL64" s="155" t="str">
        <f>IF(Agosto!$D64&gt;0,"Si","")</f>
        <v/>
      </c>
      <c r="AM64" s="155" t="str">
        <f>IF(Septiembre!$D64&gt;0,"Si","")</f>
        <v/>
      </c>
      <c r="AN64" s="155" t="str">
        <f>IF(Octubre!$D64&gt;0,"Si","")</f>
        <v/>
      </c>
      <c r="AO64" s="155" t="str">
        <f>IF(Noviembre!$D64&gt;0,"Si","")</f>
        <v/>
      </c>
      <c r="AP64" s="156" t="str">
        <f>IF(Diciembre!$D64&gt;0,"Si","")</f>
        <v/>
      </c>
      <c r="AQ64">
        <f t="shared" si="2"/>
        <v>1</v>
      </c>
      <c r="AS64" s="154">
        <f>IF(Enero!$E64&gt;0,Enero!$E64,IF(Enero!$G64&gt;0,0,""))</f>
        <v>0</v>
      </c>
      <c r="AT64" s="155" t="str">
        <f>IF(Febrero!$E64&gt;0,Febrero!$E64,IF(Febrero!$G64&gt;0,0,""))</f>
        <v/>
      </c>
      <c r="AU64" s="155" t="str">
        <f>IF(Marzo!$E64&gt;0,Marzo!$E64,IF(Marzo!$G64&gt;0,0,""))</f>
        <v/>
      </c>
      <c r="AV64" s="155" t="str">
        <f>IF(Abril!$E64&gt;0,Abril!$E64,IF(Abril!$G64&gt;0,0,""))</f>
        <v/>
      </c>
      <c r="AW64" s="155" t="str">
        <f>IF(Mayo!$E64&gt;0,Mayo!$E64,IF(Mayo!$G64&gt;0,0,""))</f>
        <v/>
      </c>
      <c r="AX64" s="155" t="str">
        <f>IF(Junio!$E64&gt;0,Junio!$E64,IF(Junio!$G64&gt;0,0,""))</f>
        <v/>
      </c>
      <c r="AY64" s="155" t="str">
        <f>IF(Julio!$E64&gt;0,Julio!$E64,IF(Julio!$G64&gt;0,0,""))</f>
        <v/>
      </c>
      <c r="AZ64" s="155" t="str">
        <f>IF(Agosto!$E64&gt;0,Agosto!$E64,IF(Agosto!$G64&gt;0,0,""))</f>
        <v/>
      </c>
      <c r="BA64" s="155" t="str">
        <f>IF(Septiembre!$E64&gt;0,Septiembre!$E64,IF(Septiembre!$G64&gt;0,0,""))</f>
        <v/>
      </c>
      <c r="BB64" s="155" t="str">
        <f>IF(Octubre!$E64&gt;0,Octubre!$E64,IF(Octubre!$G64&gt;0,0,""))</f>
        <v/>
      </c>
      <c r="BC64" s="155" t="str">
        <f>IF(Noviembre!$E64&gt;0,Noviembre!$E64,IF(Noviembre!$G64&gt;0,0,""))</f>
        <v/>
      </c>
      <c r="BD64" s="156" t="str">
        <f>IF(Diciembre!$E64&gt;0,Diciembre!$E64,IF(Diciembre!$G64&gt;0,0,""))</f>
        <v/>
      </c>
    </row>
    <row r="65" spans="1:56" s="14" customFormat="1" ht="14.45" customHeight="1" x14ac:dyDescent="0.25">
      <c r="A65" s="25">
        <f t="shared" si="7"/>
        <v>58</v>
      </c>
      <c r="B65" s="165"/>
      <c r="C65" s="21"/>
      <c r="D65" s="113" t="str">
        <f>IF(COUNT(Enero!P65,Febrero!P65,Marzo!P65,Abril!P65,Mayo!P65,Junio!P65,Julio!P65,Agosto!P65,Septiembre!P65,Octubre!P65,Noviembre!P65,Diciembre!P65)=0,"",COUNT(Enero!P65,Febrero!P65,Marzo!P65,Abril!P65,Mayo!P65,Junio!P65,Julio!P65,Agosto!P65,Septiembre!P65,Octubre!P65,Noviembre!P65,Diciembre!P65))</f>
        <v/>
      </c>
      <c r="E65" s="113" t="str">
        <f>IF(COUNT(Enero!E65,Febrero!E65,Marzo!E65,Abril!E65,Mayo!E65,Junio!E65,Julio!E65,Agosto!E65,Septiembre!E65,Octubre!E65,Noviembre!E65,Diciembre!E65)=0,"",COUNT(Enero!E65,Febrero!E65,Marzo!E65,Abril!E65,Mayo!E65,Junio!E65,Julio!E65,Agosto!E65,Septiembre!E65,Octubre!E65,Noviembre!E65,Diciembre!E65))</f>
        <v/>
      </c>
      <c r="F65" s="114" t="str">
        <f t="shared" si="5"/>
        <v/>
      </c>
      <c r="G65" s="114" t="str">
        <f t="shared" si="6"/>
        <v/>
      </c>
      <c r="H65" s="113" t="str">
        <f>IF(COUNTA(Enero!H65,Febrero!H65,Marzo!H65,Abril!H65,Mayo!H65,Junio!H65,Julio!H65,Agosto!H65,Septiembre!H65,Octubre!H65,Noviembre!H65,Diciembre!H65)=0,"",COUNTA(Enero!H65,Febrero!H65,Marzo!H65,Abril!H65,Mayo!H65,Junio!H65,Julio!H65,Agosto!H65,Septiembre!H65,Octubre!H65,Noviembre!H65,Diciembre!H65))</f>
        <v/>
      </c>
      <c r="I65" s="113" t="str">
        <f>IF(COUNTA(Enero!I65,Febrero!I65,Marzo!I65,Abril!I65,Mayo!I65,Junio!I65,Julio!I65,Agosto!I65,Septiembre!I65,Octubre!I65,Noviembre!I65,Diciembre!I65)=0,"",COUNTA(Enero!I65,Febrero!I65,Marzo!I65,Abril!I65,Mayo!I65,Junio!I65,Julio!I65,Agosto!I65,Septiembre!I65,Octubre!I65,Noviembre!I65,Diciembre!I65))</f>
        <v/>
      </c>
      <c r="J65" s="113" t="str">
        <f>IF(COUNTA(Enero!J65,Febrero!J65,Marzo!J65,Abril!J65,Mayo!J65,Junio!J65,Julio!J65,Agosto!J65,Septiembre!J65,Octubre!J65,Noviembre!J65,Diciembre!J65)=0,"",COUNTA(Enero!J65,Febrero!J65,Marzo!J65,Abril!J65,Mayo!J65,Junio!J65,Julio!J65,Agosto!J65,Septiembre!J65,Octubre!J65,Noviembre!J65,Diciembre!J65))</f>
        <v/>
      </c>
      <c r="K65" s="113" t="str">
        <f>IF(COUNTA(Enero!K65,Febrero!K65,Marzo!K65,Abril!K65,Mayo!K65,Junio!K65,Julio!K65,Agosto!K65,Septiembre!K65,Octubre!K65,Noviembre!K65,Diciembre!K65)=0,"",COUNTA(Enero!K65,Febrero!K65,Marzo!K65,Abril!K65,Mayo!K65,Junio!K65,Julio!K65,Agosto!K65,Septiembre!K65,Octubre!K65,Noviembre!K65,Diciembre!K65))</f>
        <v/>
      </c>
      <c r="L65" s="113" t="str">
        <f>IF(COUNTA(Enero!L65,Febrero!L65,Marzo!L65,Abril!L65,Mayo!L65,Junio!L65,Julio!L65,Agosto!L65,Septiembre!L65,Octubre!L65,Noviembre!L65,Diciembre!L65)=0,"",COUNTA(Enero!L65,Febrero!L65,Marzo!L65,Abril!L65,Mayo!L65,Junio!L65,Julio!L65,Agosto!L65,Septiembre!L65,Octubre!L65,Noviembre!L65,Diciembre!L65))</f>
        <v/>
      </c>
      <c r="M65" s="113" t="str">
        <f>IF(COUNTA(Enero!M65,Febrero!M65,Marzo!M65,Abril!M65,Mayo!M65,Junio!M65,Julio!M65,Agosto!M65,Septiembre!M65,Octubre!M65,Noviembre!M65,Diciembre!M65)=0,"",COUNTA(Enero!M65,Febrero!M65,Marzo!M65,Abril!M65,Mayo!M65,Junio!M65,Julio!M65,Agosto!M65,Septiembre!M65,Octubre!M65,Noviembre!M65,Diciembre!M65))</f>
        <v/>
      </c>
      <c r="N65" s="113" t="str">
        <f>IF(COUNTA(Enero!N65,Febrero!N65,Marzo!N65,Abril!N65,Mayo!N65,Junio!N65,Julio!N65,Agosto!N65,Septiembre!N65,Octubre!N65,Noviembre!N65,Diciembre!N65)=0,"",COUNTA(Enero!N65,Febrero!N65,Marzo!N65,Abril!N65,Mayo!N65,Junio!N65,Julio!N65,Agosto!N65,Septiembre!N65,Octubre!N65,Noviembre!N65,Diciembre!N65))</f>
        <v/>
      </c>
      <c r="O65" s="52"/>
      <c r="Q65" s="154" t="str">
        <f>IF(Enero!$E65&gt;0,"Si","")</f>
        <v/>
      </c>
      <c r="R65" s="151" t="str">
        <f>IF(Febrero!E65&gt;0,"Si","")</f>
        <v/>
      </c>
      <c r="S65" s="151" t="str">
        <f>IF(Marzo!E65&gt;0,"Si","")</f>
        <v/>
      </c>
      <c r="T65" s="151" t="str">
        <f>IF(Abril!E65&gt;0,"Si","")</f>
        <v/>
      </c>
      <c r="U65" s="151" t="str">
        <f>IF(Mayo!E65&gt;0,"Si","")</f>
        <v/>
      </c>
      <c r="V65" s="151" t="str">
        <f>IF(Junio!E65&gt;0,"Si","")</f>
        <v/>
      </c>
      <c r="W65" s="151" t="str">
        <f>IF(Julio!E65&gt;0,"Si","")</f>
        <v/>
      </c>
      <c r="X65" s="151" t="str">
        <f>IF(Agosto!E65&gt;0,"Si","")</f>
        <v/>
      </c>
      <c r="Y65" s="151" t="str">
        <f>IF(Septiembre!E65&gt;0,"Si","")</f>
        <v/>
      </c>
      <c r="Z65" s="151" t="str">
        <f>IF(Octubre!E65&gt;0,"Si","")</f>
        <v/>
      </c>
      <c r="AA65" s="151" t="str">
        <f>IF(Noviembre!E65&gt;0,"Si","")</f>
        <v/>
      </c>
      <c r="AB65" s="152" t="str">
        <f>IF(Diciembre!E65&gt;0,"Si","")</f>
        <v/>
      </c>
      <c r="AC65" s="153" t="e">
        <f t="shared" si="1"/>
        <v>#VALUE!</v>
      </c>
      <c r="AD65"/>
      <c r="AE65" s="154" t="str">
        <f>IF(Enero!$D65&gt;0,"Si","")</f>
        <v/>
      </c>
      <c r="AF65" s="155" t="str">
        <f>IF(Febrero!$D65&gt;0,"Si","")</f>
        <v/>
      </c>
      <c r="AG65" s="155" t="str">
        <f>IF(Marzo!$D65&gt;0,"Si","")</f>
        <v/>
      </c>
      <c r="AH65" s="155" t="str">
        <f>IF(Abril!$D65&gt;0,"Si","")</f>
        <v/>
      </c>
      <c r="AI65" s="155" t="str">
        <f>IF(Mayo!$D65&gt;0,"Si","")</f>
        <v/>
      </c>
      <c r="AJ65" s="155" t="str">
        <f>IF(Junio!$D65&gt;0,"Si","")</f>
        <v/>
      </c>
      <c r="AK65" s="155" t="str">
        <f>IF(Julio!$D65&gt;0,"Si","")</f>
        <v/>
      </c>
      <c r="AL65" s="155" t="str">
        <f>IF(Agosto!$D65&gt;0,"Si","")</f>
        <v/>
      </c>
      <c r="AM65" s="155" t="str">
        <f>IF(Septiembre!$D65&gt;0,"Si","")</f>
        <v/>
      </c>
      <c r="AN65" s="155" t="str">
        <f>IF(Octubre!$D65&gt;0,"Si","")</f>
        <v/>
      </c>
      <c r="AO65" s="155" t="str">
        <f>IF(Noviembre!$D65&gt;0,"Si","")</f>
        <v/>
      </c>
      <c r="AP65" s="156" t="str">
        <f>IF(Diciembre!$D65&gt;0,"Si","")</f>
        <v/>
      </c>
      <c r="AQ65">
        <f t="shared" si="2"/>
        <v>0</v>
      </c>
      <c r="AS65" s="154" t="str">
        <f>IF(Enero!$E65&gt;0,Enero!$E65,IF(Enero!$G65&gt;0,0,""))</f>
        <v/>
      </c>
      <c r="AT65" s="155" t="str">
        <f>IF(Febrero!$E65&gt;0,Febrero!$E65,IF(Febrero!$G65&gt;0,0,""))</f>
        <v/>
      </c>
      <c r="AU65" s="155" t="str">
        <f>IF(Marzo!$E65&gt;0,Marzo!$E65,IF(Marzo!$G65&gt;0,0,""))</f>
        <v/>
      </c>
      <c r="AV65" s="155" t="str">
        <f>IF(Abril!$E65&gt;0,Abril!$E65,IF(Abril!$G65&gt;0,0,""))</f>
        <v/>
      </c>
      <c r="AW65" s="155" t="str">
        <f>IF(Mayo!$E65&gt;0,Mayo!$E65,IF(Mayo!$G65&gt;0,0,""))</f>
        <v/>
      </c>
      <c r="AX65" s="155" t="str">
        <f>IF(Junio!$E65&gt;0,Junio!$E65,IF(Junio!$G65&gt;0,0,""))</f>
        <v/>
      </c>
      <c r="AY65" s="155" t="str">
        <f>IF(Julio!$E65&gt;0,Julio!$E65,IF(Julio!$G65&gt;0,0,""))</f>
        <v/>
      </c>
      <c r="AZ65" s="155" t="str">
        <f>IF(Agosto!$E65&gt;0,Agosto!$E65,IF(Agosto!$G65&gt;0,0,""))</f>
        <v/>
      </c>
      <c r="BA65" s="155" t="str">
        <f>IF(Septiembre!$E65&gt;0,Septiembre!$E65,IF(Septiembre!$G65&gt;0,0,""))</f>
        <v/>
      </c>
      <c r="BB65" s="155" t="str">
        <f>IF(Octubre!$E65&gt;0,Octubre!$E65,IF(Octubre!$G65&gt;0,0,""))</f>
        <v/>
      </c>
      <c r="BC65" s="155" t="str">
        <f>IF(Noviembre!$E65&gt;0,Noviembre!$E65,IF(Noviembre!$G65&gt;0,0,""))</f>
        <v/>
      </c>
      <c r="BD65" s="156" t="str">
        <f>IF(Diciembre!$E65&gt;0,Diciembre!$E65,IF(Diciembre!$G65&gt;0,0,""))</f>
        <v/>
      </c>
    </row>
    <row r="66" spans="1:56" s="14" customFormat="1" ht="14.45" customHeight="1" x14ac:dyDescent="0.25">
      <c r="A66" s="25">
        <f t="shared" si="7"/>
        <v>59</v>
      </c>
      <c r="B66" s="165"/>
      <c r="C66" s="21"/>
      <c r="D66" s="113" t="str">
        <f>IF(COUNT(Enero!P66,Febrero!P66,Marzo!P66,Abril!P66,Mayo!P66,Junio!P66,Julio!P66,Agosto!P66,Septiembre!P66,Octubre!P66,Noviembre!P66,Diciembre!P66)=0,"",COUNT(Enero!P66,Febrero!P66,Marzo!P66,Abril!P66,Mayo!P66,Junio!P66,Julio!P66,Agosto!P66,Septiembre!P66,Octubre!P66,Noviembre!P66,Diciembre!P66))</f>
        <v/>
      </c>
      <c r="E66" s="113" t="str">
        <f>IF(COUNT(Enero!E66,Febrero!E66,Marzo!E66,Abril!E66,Mayo!E66,Junio!E66,Julio!E66,Agosto!E66,Septiembre!E66,Octubre!E66,Noviembre!E66,Diciembre!E66)=0,"",COUNT(Enero!E66,Febrero!E66,Marzo!E66,Abril!E66,Mayo!E66,Junio!E66,Julio!E66,Agosto!E66,Septiembre!E66,Octubre!E66,Noviembre!E66,Diciembre!E66))</f>
        <v/>
      </c>
      <c r="F66" s="114" t="str">
        <f t="shared" si="5"/>
        <v/>
      </c>
      <c r="G66" s="114" t="str">
        <f t="shared" si="6"/>
        <v/>
      </c>
      <c r="H66" s="113" t="str">
        <f>IF(COUNTA(Enero!H66,Febrero!H66,Marzo!H66,Abril!H66,Mayo!H66,Junio!H66,Julio!H66,Agosto!H66,Septiembre!H66,Octubre!H66,Noviembre!H66,Diciembre!H66)=0,"",COUNTA(Enero!H66,Febrero!H66,Marzo!H66,Abril!H66,Mayo!H66,Junio!H66,Julio!H66,Agosto!H66,Septiembre!H66,Octubre!H66,Noviembre!H66,Diciembre!H66))</f>
        <v/>
      </c>
      <c r="I66" s="113" t="str">
        <f>IF(COUNTA(Enero!I66,Febrero!I66,Marzo!I66,Abril!I66,Mayo!I66,Junio!I66,Julio!I66,Agosto!I66,Septiembre!I66,Octubre!I66,Noviembre!I66,Diciembre!I66)=0,"",COUNTA(Enero!I66,Febrero!I66,Marzo!I66,Abril!I66,Mayo!I66,Junio!I66,Julio!I66,Agosto!I66,Septiembre!I66,Octubre!I66,Noviembre!I66,Diciembre!I66))</f>
        <v/>
      </c>
      <c r="J66" s="113" t="str">
        <f>IF(COUNTA(Enero!J66,Febrero!J66,Marzo!J66,Abril!J66,Mayo!J66,Junio!J66,Julio!J66,Agosto!J66,Septiembre!J66,Octubre!J66,Noviembre!J66,Diciembre!J66)=0,"",COUNTA(Enero!J66,Febrero!J66,Marzo!J66,Abril!J66,Mayo!J66,Junio!J66,Julio!J66,Agosto!J66,Septiembre!J66,Octubre!J66,Noviembre!J66,Diciembre!J66))</f>
        <v/>
      </c>
      <c r="K66" s="113" t="str">
        <f>IF(COUNTA(Enero!K66,Febrero!K66,Marzo!K66,Abril!K66,Mayo!K66,Junio!K66,Julio!K66,Agosto!K66,Septiembre!K66,Octubre!K66,Noviembre!K66,Diciembre!K66)=0,"",COUNTA(Enero!K66,Febrero!K66,Marzo!K66,Abril!K66,Mayo!K66,Junio!K66,Julio!K66,Agosto!K66,Septiembre!K66,Octubre!K66,Noviembre!K66,Diciembre!K66))</f>
        <v/>
      </c>
      <c r="L66" s="113" t="str">
        <f>IF(COUNTA(Enero!L66,Febrero!L66,Marzo!L66,Abril!L66,Mayo!L66,Junio!L66,Julio!L66,Agosto!L66,Septiembre!L66,Octubre!L66,Noviembre!L66,Diciembre!L66)=0,"",COUNTA(Enero!L66,Febrero!L66,Marzo!L66,Abril!L66,Mayo!L66,Junio!L66,Julio!L66,Agosto!L66,Septiembre!L66,Octubre!L66,Noviembre!L66,Diciembre!L66))</f>
        <v/>
      </c>
      <c r="M66" s="113" t="str">
        <f>IF(COUNTA(Enero!M66,Febrero!M66,Marzo!M66,Abril!M66,Mayo!M66,Junio!M66,Julio!M66,Agosto!M66,Septiembre!M66,Octubre!M66,Noviembre!M66,Diciembre!M66)=0,"",COUNTA(Enero!M66,Febrero!M66,Marzo!M66,Abril!M66,Mayo!M66,Junio!M66,Julio!M66,Agosto!M66,Septiembre!M66,Octubre!M66,Noviembre!M66,Diciembre!M66))</f>
        <v/>
      </c>
      <c r="N66" s="113" t="str">
        <f>IF(COUNTA(Enero!N66,Febrero!N66,Marzo!N66,Abril!N66,Mayo!N66,Junio!N66,Julio!N66,Agosto!N66,Septiembre!N66,Octubre!N66,Noviembre!N66,Diciembre!N66)=0,"",COUNTA(Enero!N66,Febrero!N66,Marzo!N66,Abril!N66,Mayo!N66,Junio!N66,Julio!N66,Agosto!N66,Septiembre!N66,Octubre!N66,Noviembre!N66,Diciembre!N66))</f>
        <v/>
      </c>
      <c r="O66" s="52"/>
      <c r="Q66" s="154" t="str">
        <f>IF(Enero!$E66&gt;0,"Si","")</f>
        <v/>
      </c>
      <c r="R66" s="151" t="str">
        <f>IF(Febrero!E66&gt;0,"Si","")</f>
        <v/>
      </c>
      <c r="S66" s="151" t="str">
        <f>IF(Marzo!E66&gt;0,"Si","")</f>
        <v/>
      </c>
      <c r="T66" s="151" t="str">
        <f>IF(Abril!E66&gt;0,"Si","")</f>
        <v/>
      </c>
      <c r="U66" s="151" t="str">
        <f>IF(Mayo!E66&gt;0,"Si","")</f>
        <v/>
      </c>
      <c r="V66" s="151" t="str">
        <f>IF(Junio!E66&gt;0,"Si","")</f>
        <v/>
      </c>
      <c r="W66" s="151" t="str">
        <f>IF(Julio!E66&gt;0,"Si","")</f>
        <v/>
      </c>
      <c r="X66" s="151" t="str">
        <f>IF(Agosto!E66&gt;0,"Si","")</f>
        <v/>
      </c>
      <c r="Y66" s="151" t="str">
        <f>IF(Septiembre!E66&gt;0,"Si","")</f>
        <v/>
      </c>
      <c r="Z66" s="151" t="str">
        <f>IF(Octubre!E66&gt;0,"Si","")</f>
        <v/>
      </c>
      <c r="AA66" s="151" t="str">
        <f>IF(Noviembre!E66&gt;0,"Si","")</f>
        <v/>
      </c>
      <c r="AB66" s="152" t="str">
        <f>IF(Diciembre!E66&gt;0,"Si","")</f>
        <v/>
      </c>
      <c r="AC66" s="153" t="e">
        <f t="shared" si="1"/>
        <v>#VALUE!</v>
      </c>
      <c r="AD66"/>
      <c r="AE66" s="154" t="str">
        <f>IF(Enero!$D66&gt;0,"Si","")</f>
        <v/>
      </c>
      <c r="AF66" s="155" t="str">
        <f>IF(Febrero!$D66&gt;0,"Si","")</f>
        <v/>
      </c>
      <c r="AG66" s="155" t="str">
        <f>IF(Marzo!$D66&gt;0,"Si","")</f>
        <v/>
      </c>
      <c r="AH66" s="155" t="str">
        <f>IF(Abril!$D66&gt;0,"Si","")</f>
        <v/>
      </c>
      <c r="AI66" s="155" t="str">
        <f>IF(Mayo!$D66&gt;0,"Si","")</f>
        <v/>
      </c>
      <c r="AJ66" s="155" t="str">
        <f>IF(Junio!$D66&gt;0,"Si","")</f>
        <v/>
      </c>
      <c r="AK66" s="155" t="str">
        <f>IF(Julio!$D66&gt;0,"Si","")</f>
        <v/>
      </c>
      <c r="AL66" s="155" t="str">
        <f>IF(Agosto!$D66&gt;0,"Si","")</f>
        <v/>
      </c>
      <c r="AM66" s="155" t="str">
        <f>IF(Septiembre!$D66&gt;0,"Si","")</f>
        <v/>
      </c>
      <c r="AN66" s="155" t="str">
        <f>IF(Octubre!$D66&gt;0,"Si","")</f>
        <v/>
      </c>
      <c r="AO66" s="155" t="str">
        <f>IF(Noviembre!$D66&gt;0,"Si","")</f>
        <v/>
      </c>
      <c r="AP66" s="156" t="str">
        <f>IF(Diciembre!$D66&gt;0,"Si","")</f>
        <v/>
      </c>
      <c r="AQ66">
        <f t="shared" si="2"/>
        <v>0</v>
      </c>
      <c r="AS66" s="154" t="str">
        <f>IF(Enero!$E66&gt;0,Enero!$E66,IF(Enero!$G66&gt;0,0,""))</f>
        <v/>
      </c>
      <c r="AT66" s="155" t="str">
        <f>IF(Febrero!$E66&gt;0,Febrero!$E66,IF(Febrero!$G66&gt;0,0,""))</f>
        <v/>
      </c>
      <c r="AU66" s="155" t="str">
        <f>IF(Marzo!$E66&gt;0,Marzo!$E66,IF(Marzo!$G66&gt;0,0,""))</f>
        <v/>
      </c>
      <c r="AV66" s="155" t="str">
        <f>IF(Abril!$E66&gt;0,Abril!$E66,IF(Abril!$G66&gt;0,0,""))</f>
        <v/>
      </c>
      <c r="AW66" s="155" t="str">
        <f>IF(Mayo!$E66&gt;0,Mayo!$E66,IF(Mayo!$G66&gt;0,0,""))</f>
        <v/>
      </c>
      <c r="AX66" s="155" t="str">
        <f>IF(Junio!$E66&gt;0,Junio!$E66,IF(Junio!$G66&gt;0,0,""))</f>
        <v/>
      </c>
      <c r="AY66" s="155" t="str">
        <f>IF(Julio!$E66&gt;0,Julio!$E66,IF(Julio!$G66&gt;0,0,""))</f>
        <v/>
      </c>
      <c r="AZ66" s="155" t="str">
        <f>IF(Agosto!$E66&gt;0,Agosto!$E66,IF(Agosto!$G66&gt;0,0,""))</f>
        <v/>
      </c>
      <c r="BA66" s="155" t="str">
        <f>IF(Septiembre!$E66&gt;0,Septiembre!$E66,IF(Septiembre!$G66&gt;0,0,""))</f>
        <v/>
      </c>
      <c r="BB66" s="155" t="str">
        <f>IF(Octubre!$E66&gt;0,Octubre!$E66,IF(Octubre!$G66&gt;0,0,""))</f>
        <v/>
      </c>
      <c r="BC66" s="155" t="str">
        <f>IF(Noviembre!$E66&gt;0,Noviembre!$E66,IF(Noviembre!$G66&gt;0,0,""))</f>
        <v/>
      </c>
      <c r="BD66" s="156" t="str">
        <f>IF(Diciembre!$E66&gt;0,Diciembre!$E66,IF(Diciembre!$G66&gt;0,0,""))</f>
        <v/>
      </c>
    </row>
    <row r="67" spans="1:56" s="14" customFormat="1" ht="14.45" customHeight="1" x14ac:dyDescent="0.25">
      <c r="A67" s="25">
        <f t="shared" si="7"/>
        <v>60</v>
      </c>
      <c r="B67" s="165"/>
      <c r="C67" s="21"/>
      <c r="D67" s="113" t="str">
        <f>IF(COUNT(Enero!P67,Febrero!P67,Marzo!P67,Abril!P67,Mayo!P67,Junio!P67,Julio!P67,Agosto!P67,Septiembre!P67,Octubre!P67,Noviembre!P67,Diciembre!P67)=0,"",COUNT(Enero!P67,Febrero!P67,Marzo!P67,Abril!P67,Mayo!P67,Junio!P67,Julio!P67,Agosto!P67,Septiembre!P67,Octubre!P67,Noviembre!P67,Diciembre!P67))</f>
        <v/>
      </c>
      <c r="E67" s="113" t="str">
        <f>IF(COUNT(Enero!E67,Febrero!E67,Marzo!E67,Abril!E67,Mayo!E67,Junio!E67,Julio!E67,Agosto!E67,Septiembre!E67,Octubre!E67,Noviembre!E67,Diciembre!E67)=0,"",COUNT(Enero!E67,Febrero!E67,Marzo!E67,Abril!E67,Mayo!E67,Junio!E67,Julio!E67,Agosto!E67,Septiembre!E67,Octubre!E67,Noviembre!E67,Diciembre!E67))</f>
        <v/>
      </c>
      <c r="F67" s="114" t="str">
        <f t="shared" si="5"/>
        <v/>
      </c>
      <c r="G67" s="114" t="str">
        <f t="shared" si="6"/>
        <v/>
      </c>
      <c r="H67" s="113" t="str">
        <f>IF(COUNTA(Enero!H67,Febrero!H67,Marzo!H67,Abril!H67,Mayo!H67,Junio!H67,Julio!H67,Agosto!H67,Septiembre!H67,Octubre!H67,Noviembre!H67,Diciembre!H67)=0,"",COUNTA(Enero!H67,Febrero!H67,Marzo!H67,Abril!H67,Mayo!H67,Junio!H67,Julio!H67,Agosto!H67,Septiembre!H67,Octubre!H67,Noviembre!H67,Diciembre!H67))</f>
        <v/>
      </c>
      <c r="I67" s="113" t="str">
        <f>IF(COUNTA(Enero!I67,Febrero!I67,Marzo!I67,Abril!I67,Mayo!I67,Junio!I67,Julio!I67,Agosto!I67,Septiembre!I67,Octubre!I67,Noviembre!I67,Diciembre!I67)=0,"",COUNTA(Enero!I67,Febrero!I67,Marzo!I67,Abril!I67,Mayo!I67,Junio!I67,Julio!I67,Agosto!I67,Septiembre!I67,Octubre!I67,Noviembre!I67,Diciembre!I67))</f>
        <v/>
      </c>
      <c r="J67" s="113" t="str">
        <f>IF(COUNTA(Enero!J67,Febrero!J67,Marzo!J67,Abril!J67,Mayo!J67,Junio!J67,Julio!J67,Agosto!J67,Septiembre!J67,Octubre!J67,Noviembre!J67,Diciembre!J67)=0,"",COUNTA(Enero!J67,Febrero!J67,Marzo!J67,Abril!J67,Mayo!J67,Junio!J67,Julio!J67,Agosto!J67,Septiembre!J67,Octubre!J67,Noviembre!J67,Diciembre!J67))</f>
        <v/>
      </c>
      <c r="K67" s="113" t="str">
        <f>IF(COUNTA(Enero!K67,Febrero!K67,Marzo!K67,Abril!K67,Mayo!K67,Junio!K67,Julio!K67,Agosto!K67,Septiembre!K67,Octubre!K67,Noviembre!K67,Diciembre!K67)=0,"",COUNTA(Enero!K67,Febrero!K67,Marzo!K67,Abril!K67,Mayo!K67,Junio!K67,Julio!K67,Agosto!K67,Septiembre!K67,Octubre!K67,Noviembre!K67,Diciembre!K67))</f>
        <v/>
      </c>
      <c r="L67" s="113" t="str">
        <f>IF(COUNTA(Enero!L67,Febrero!L67,Marzo!L67,Abril!L67,Mayo!L67,Junio!L67,Julio!L67,Agosto!L67,Septiembre!L67,Octubre!L67,Noviembre!L67,Diciembre!L67)=0,"",COUNTA(Enero!L67,Febrero!L67,Marzo!L67,Abril!L67,Mayo!L67,Junio!L67,Julio!L67,Agosto!L67,Septiembre!L67,Octubre!L67,Noviembre!L67,Diciembre!L67))</f>
        <v/>
      </c>
      <c r="M67" s="113" t="str">
        <f>IF(COUNTA(Enero!M67,Febrero!M67,Marzo!M67,Abril!M67,Mayo!M67,Junio!M67,Julio!M67,Agosto!M67,Septiembre!M67,Octubre!M67,Noviembre!M67,Diciembre!M67)=0,"",COUNTA(Enero!M67,Febrero!M67,Marzo!M67,Abril!M67,Mayo!M67,Junio!M67,Julio!M67,Agosto!M67,Septiembre!M67,Octubre!M67,Noviembre!M67,Diciembre!M67))</f>
        <v/>
      </c>
      <c r="N67" s="113" t="str">
        <f>IF(COUNTA(Enero!N67,Febrero!N67,Marzo!N67,Abril!N67,Mayo!N67,Junio!N67,Julio!N67,Agosto!N67,Septiembre!N67,Octubre!N67,Noviembre!N67,Diciembre!N67)=0,"",COUNTA(Enero!N67,Febrero!N67,Marzo!N67,Abril!N67,Mayo!N67,Junio!N67,Julio!N67,Agosto!N67,Septiembre!N67,Octubre!N67,Noviembre!N67,Diciembre!N67))</f>
        <v/>
      </c>
      <c r="O67" s="52"/>
      <c r="Q67" s="154" t="str">
        <f>IF(Enero!$E67&gt;0,"Si","")</f>
        <v/>
      </c>
      <c r="R67" s="151" t="str">
        <f>IF(Febrero!E67&gt;0,"Si","")</f>
        <v/>
      </c>
      <c r="S67" s="151" t="str">
        <f>IF(Marzo!E67&gt;0,"Si","")</f>
        <v/>
      </c>
      <c r="T67" s="151" t="str">
        <f>IF(Abril!E67&gt;0,"Si","")</f>
        <v/>
      </c>
      <c r="U67" s="151" t="str">
        <f>IF(Mayo!E67&gt;0,"Si","")</f>
        <v/>
      </c>
      <c r="V67" s="151" t="str">
        <f>IF(Junio!E67&gt;0,"Si","")</f>
        <v/>
      </c>
      <c r="W67" s="151" t="str">
        <f>IF(Julio!E67&gt;0,"Si","")</f>
        <v/>
      </c>
      <c r="X67" s="151" t="str">
        <f>IF(Agosto!E67&gt;0,"Si","")</f>
        <v/>
      </c>
      <c r="Y67" s="151" t="str">
        <f>IF(Septiembre!E67&gt;0,"Si","")</f>
        <v/>
      </c>
      <c r="Z67" s="151" t="str">
        <f>IF(Octubre!E67&gt;0,"Si","")</f>
        <v/>
      </c>
      <c r="AA67" s="151" t="str">
        <f>IF(Noviembre!E67&gt;0,"Si","")</f>
        <v/>
      </c>
      <c r="AB67" s="152" t="str">
        <f>IF(Diciembre!E67&gt;0,"Si","")</f>
        <v/>
      </c>
      <c r="AC67" s="153" t="e">
        <f t="shared" si="1"/>
        <v>#VALUE!</v>
      </c>
      <c r="AD67"/>
      <c r="AE67" s="154" t="str">
        <f>IF(Enero!$D67&gt;0,"Si","")</f>
        <v/>
      </c>
      <c r="AF67" s="155" t="str">
        <f>IF(Febrero!$D67&gt;0,"Si","")</f>
        <v/>
      </c>
      <c r="AG67" s="155" t="str">
        <f>IF(Marzo!$D67&gt;0,"Si","")</f>
        <v/>
      </c>
      <c r="AH67" s="155" t="str">
        <f>IF(Abril!$D67&gt;0,"Si","")</f>
        <v/>
      </c>
      <c r="AI67" s="155" t="str">
        <f>IF(Mayo!$D67&gt;0,"Si","")</f>
        <v/>
      </c>
      <c r="AJ67" s="155" t="str">
        <f>IF(Junio!$D67&gt;0,"Si","")</f>
        <v/>
      </c>
      <c r="AK67" s="155" t="str">
        <f>IF(Julio!$D67&gt;0,"Si","")</f>
        <v/>
      </c>
      <c r="AL67" s="155" t="str">
        <f>IF(Agosto!$D67&gt;0,"Si","")</f>
        <v/>
      </c>
      <c r="AM67" s="155" t="str">
        <f>IF(Septiembre!$D67&gt;0,"Si","")</f>
        <v/>
      </c>
      <c r="AN67" s="155" t="str">
        <f>IF(Octubre!$D67&gt;0,"Si","")</f>
        <v/>
      </c>
      <c r="AO67" s="155" t="str">
        <f>IF(Noviembre!$D67&gt;0,"Si","")</f>
        <v/>
      </c>
      <c r="AP67" s="156" t="str">
        <f>IF(Diciembre!$D67&gt;0,"Si","")</f>
        <v/>
      </c>
      <c r="AQ67">
        <f t="shared" si="2"/>
        <v>0</v>
      </c>
      <c r="AS67" s="154" t="str">
        <f>IF(Enero!$E67&gt;0,Enero!$E67,IF(Enero!$G67&gt;0,0,""))</f>
        <v/>
      </c>
      <c r="AT67" s="155" t="str">
        <f>IF(Febrero!$E67&gt;0,Febrero!$E67,IF(Febrero!$G67&gt;0,0,""))</f>
        <v/>
      </c>
      <c r="AU67" s="155" t="str">
        <f>IF(Marzo!$E67&gt;0,Marzo!$E67,IF(Marzo!$G67&gt;0,0,""))</f>
        <v/>
      </c>
      <c r="AV67" s="155" t="str">
        <f>IF(Abril!$E67&gt;0,Abril!$E67,IF(Abril!$G67&gt;0,0,""))</f>
        <v/>
      </c>
      <c r="AW67" s="155" t="str">
        <f>IF(Mayo!$E67&gt;0,Mayo!$E67,IF(Mayo!$G67&gt;0,0,""))</f>
        <v/>
      </c>
      <c r="AX67" s="155" t="str">
        <f>IF(Junio!$E67&gt;0,Junio!$E67,IF(Junio!$G67&gt;0,0,""))</f>
        <v/>
      </c>
      <c r="AY67" s="155" t="str">
        <f>IF(Julio!$E67&gt;0,Julio!$E67,IF(Julio!$G67&gt;0,0,""))</f>
        <v/>
      </c>
      <c r="AZ67" s="155" t="str">
        <f>IF(Agosto!$E67&gt;0,Agosto!$E67,IF(Agosto!$G67&gt;0,0,""))</f>
        <v/>
      </c>
      <c r="BA67" s="155" t="str">
        <f>IF(Septiembre!$E67&gt;0,Septiembre!$E67,IF(Septiembre!$G67&gt;0,0,""))</f>
        <v/>
      </c>
      <c r="BB67" s="155" t="str">
        <f>IF(Octubre!$E67&gt;0,Octubre!$E67,IF(Octubre!$G67&gt;0,0,""))</f>
        <v/>
      </c>
      <c r="BC67" s="155" t="str">
        <f>IF(Noviembre!$E67&gt;0,Noviembre!$E67,IF(Noviembre!$G67&gt;0,0,""))</f>
        <v/>
      </c>
      <c r="BD67" s="156" t="str">
        <f>IF(Diciembre!$E67&gt;0,Diciembre!$E67,IF(Diciembre!$G67&gt;0,0,""))</f>
        <v/>
      </c>
    </row>
    <row r="68" spans="1:56" s="14" customFormat="1" ht="14.45" customHeight="1" x14ac:dyDescent="0.25">
      <c r="A68" s="25">
        <f t="shared" si="7"/>
        <v>61</v>
      </c>
      <c r="B68" s="165"/>
      <c r="C68" s="21"/>
      <c r="D68" s="113" t="str">
        <f>IF(COUNT(Enero!P68,Febrero!P68,Marzo!P68,Abril!P68,Mayo!P68,Junio!P68,Julio!P68,Agosto!P68,Septiembre!P68,Octubre!P68,Noviembre!P68,Diciembre!P68)=0,"",COUNT(Enero!P68,Febrero!P68,Marzo!P68,Abril!P68,Mayo!P68,Junio!P68,Julio!P68,Agosto!P68,Septiembre!P68,Octubre!P68,Noviembre!P68,Diciembre!P68))</f>
        <v/>
      </c>
      <c r="E68" s="113" t="str">
        <f>IF(COUNT(Enero!E68,Febrero!E68,Marzo!E68,Abril!E68,Mayo!E68,Junio!E68,Julio!E68,Agosto!E68,Septiembre!E68,Octubre!E68,Noviembre!E68,Diciembre!E68)=0,"",COUNT(Enero!E68,Febrero!E68,Marzo!E68,Abril!E68,Mayo!E68,Junio!E68,Julio!E68,Agosto!E68,Septiembre!E68,Octubre!E68,Noviembre!E68,Diciembre!E68))</f>
        <v/>
      </c>
      <c r="F68" s="114" t="str">
        <f t="shared" si="5"/>
        <v/>
      </c>
      <c r="G68" s="114" t="str">
        <f t="shared" si="6"/>
        <v/>
      </c>
      <c r="H68" s="113" t="str">
        <f>IF(COUNTA(Enero!H68,Febrero!H68,Marzo!H68,Abril!H68,Mayo!H68,Junio!H68,Julio!H68,Agosto!H68,Septiembre!H68,Octubre!H68,Noviembre!H68,Diciembre!H68)=0,"",COUNTA(Enero!H68,Febrero!H68,Marzo!H68,Abril!H68,Mayo!H68,Junio!H68,Julio!H68,Agosto!H68,Septiembre!H68,Octubre!H68,Noviembre!H68,Diciembre!H68))</f>
        <v/>
      </c>
      <c r="I68" s="113" t="str">
        <f>IF(COUNTA(Enero!I68,Febrero!I68,Marzo!I68,Abril!I68,Mayo!I68,Junio!I68,Julio!I68,Agosto!I68,Septiembre!I68,Octubre!I68,Noviembre!I68,Diciembre!I68)=0,"",COUNTA(Enero!I68,Febrero!I68,Marzo!I68,Abril!I68,Mayo!I68,Junio!I68,Julio!I68,Agosto!I68,Septiembre!I68,Octubre!I68,Noviembre!I68,Diciembre!I68))</f>
        <v/>
      </c>
      <c r="J68" s="113" t="str">
        <f>IF(COUNTA(Enero!J68,Febrero!J68,Marzo!J68,Abril!J68,Mayo!J68,Junio!J68,Julio!J68,Agosto!J68,Septiembre!J68,Octubre!J68,Noviembre!J68,Diciembre!J68)=0,"",COUNTA(Enero!J68,Febrero!J68,Marzo!J68,Abril!J68,Mayo!J68,Junio!J68,Julio!J68,Agosto!J68,Septiembre!J68,Octubre!J68,Noviembre!J68,Diciembre!J68))</f>
        <v/>
      </c>
      <c r="K68" s="113" t="str">
        <f>IF(COUNTA(Enero!K68,Febrero!K68,Marzo!K68,Abril!K68,Mayo!K68,Junio!K68,Julio!K68,Agosto!K68,Septiembre!K68,Octubre!K68,Noviembre!K68,Diciembre!K68)=0,"",COUNTA(Enero!K68,Febrero!K68,Marzo!K68,Abril!K68,Mayo!K68,Junio!K68,Julio!K68,Agosto!K68,Septiembre!K68,Octubre!K68,Noviembre!K68,Diciembre!K68))</f>
        <v/>
      </c>
      <c r="L68" s="113" t="str">
        <f>IF(COUNTA(Enero!L68,Febrero!L68,Marzo!L68,Abril!L68,Mayo!L68,Junio!L68,Julio!L68,Agosto!L68,Septiembre!L68,Octubre!L68,Noviembre!L68,Diciembre!L68)=0,"",COUNTA(Enero!L68,Febrero!L68,Marzo!L68,Abril!L68,Mayo!L68,Junio!L68,Julio!L68,Agosto!L68,Septiembre!L68,Octubre!L68,Noviembre!L68,Diciembre!L68))</f>
        <v/>
      </c>
      <c r="M68" s="113" t="str">
        <f>IF(COUNTA(Enero!M68,Febrero!M68,Marzo!M68,Abril!M68,Mayo!M68,Junio!M68,Julio!M68,Agosto!M68,Septiembre!M68,Octubre!M68,Noviembre!M68,Diciembre!M68)=0,"",COUNTA(Enero!M68,Febrero!M68,Marzo!M68,Abril!M68,Mayo!M68,Junio!M68,Julio!M68,Agosto!M68,Septiembre!M68,Octubre!M68,Noviembre!M68,Diciembre!M68))</f>
        <v/>
      </c>
      <c r="N68" s="113" t="str">
        <f>IF(COUNTA(Enero!N68,Febrero!N68,Marzo!N68,Abril!N68,Mayo!N68,Junio!N68,Julio!N68,Agosto!N68,Septiembre!N68,Octubre!N68,Noviembre!N68,Diciembre!N68)=0,"",COUNTA(Enero!N68,Febrero!N68,Marzo!N68,Abril!N68,Mayo!N68,Junio!N68,Julio!N68,Agosto!N68,Septiembre!N68,Octubre!N68,Noviembre!N68,Diciembre!N68))</f>
        <v/>
      </c>
      <c r="O68" s="52"/>
      <c r="Q68" s="154" t="str">
        <f>IF(Enero!$E68&gt;0,"Si","")</f>
        <v/>
      </c>
      <c r="R68" s="151" t="str">
        <f>IF(Febrero!E68&gt;0,"Si","")</f>
        <v/>
      </c>
      <c r="S68" s="151" t="str">
        <f>IF(Marzo!E68&gt;0,"Si","")</f>
        <v/>
      </c>
      <c r="T68" s="151" t="str">
        <f>IF(Abril!E68&gt;0,"Si","")</f>
        <v/>
      </c>
      <c r="U68" s="151" t="str">
        <f>IF(Mayo!E68&gt;0,"Si","")</f>
        <v/>
      </c>
      <c r="V68" s="151" t="str">
        <f>IF(Junio!E68&gt;0,"Si","")</f>
        <v/>
      </c>
      <c r="W68" s="151" t="str">
        <f>IF(Julio!E68&gt;0,"Si","")</f>
        <v/>
      </c>
      <c r="X68" s="151" t="str">
        <f>IF(Agosto!E68&gt;0,"Si","")</f>
        <v/>
      </c>
      <c r="Y68" s="151" t="str">
        <f>IF(Septiembre!E68&gt;0,"Si","")</f>
        <v/>
      </c>
      <c r="Z68" s="151" t="str">
        <f>IF(Octubre!E68&gt;0,"Si","")</f>
        <v/>
      </c>
      <c r="AA68" s="151" t="str">
        <f>IF(Noviembre!E68&gt;0,"Si","")</f>
        <v/>
      </c>
      <c r="AB68" s="152" t="str">
        <f>IF(Diciembre!E68&gt;0,"Si","")</f>
        <v/>
      </c>
      <c r="AC68" s="153" t="e">
        <f t="shared" si="1"/>
        <v>#VALUE!</v>
      </c>
      <c r="AD68"/>
      <c r="AE68" s="154" t="str">
        <f>IF(Enero!$D68&gt;0,"Si","")</f>
        <v/>
      </c>
      <c r="AF68" s="155" t="str">
        <f>IF(Febrero!$D68&gt;0,"Si","")</f>
        <v/>
      </c>
      <c r="AG68" s="155" t="str">
        <f>IF(Marzo!$D68&gt;0,"Si","")</f>
        <v/>
      </c>
      <c r="AH68" s="155" t="str">
        <f>IF(Abril!$D68&gt;0,"Si","")</f>
        <v/>
      </c>
      <c r="AI68" s="155" t="str">
        <f>IF(Mayo!$D68&gt;0,"Si","")</f>
        <v/>
      </c>
      <c r="AJ68" s="155" t="str">
        <f>IF(Junio!$D68&gt;0,"Si","")</f>
        <v/>
      </c>
      <c r="AK68" s="155" t="str">
        <f>IF(Julio!$D68&gt;0,"Si","")</f>
        <v/>
      </c>
      <c r="AL68" s="155" t="str">
        <f>IF(Agosto!$D68&gt;0,"Si","")</f>
        <v/>
      </c>
      <c r="AM68" s="155" t="str">
        <f>IF(Septiembre!$D68&gt;0,"Si","")</f>
        <v/>
      </c>
      <c r="AN68" s="155" t="str">
        <f>IF(Octubre!$D68&gt;0,"Si","")</f>
        <v/>
      </c>
      <c r="AO68" s="155" t="str">
        <f>IF(Noviembre!$D68&gt;0,"Si","")</f>
        <v/>
      </c>
      <c r="AP68" s="156" t="str">
        <f>IF(Diciembre!$D68&gt;0,"Si","")</f>
        <v/>
      </c>
      <c r="AQ68">
        <f t="shared" si="2"/>
        <v>0</v>
      </c>
      <c r="AS68" s="154" t="str">
        <f>IF(Enero!$E68&gt;0,Enero!$E68,IF(Enero!$G68&gt;0,0,""))</f>
        <v/>
      </c>
      <c r="AT68" s="155" t="str">
        <f>IF(Febrero!$E68&gt;0,Febrero!$E68,IF(Febrero!$G68&gt;0,0,""))</f>
        <v/>
      </c>
      <c r="AU68" s="155" t="str">
        <f>IF(Marzo!$E68&gt;0,Marzo!$E68,IF(Marzo!$G68&gt;0,0,""))</f>
        <v/>
      </c>
      <c r="AV68" s="155" t="str">
        <f>IF(Abril!$E68&gt;0,Abril!$E68,IF(Abril!$G68&gt;0,0,""))</f>
        <v/>
      </c>
      <c r="AW68" s="155" t="str">
        <f>IF(Mayo!$E68&gt;0,Mayo!$E68,IF(Mayo!$G68&gt;0,0,""))</f>
        <v/>
      </c>
      <c r="AX68" s="155" t="str">
        <f>IF(Junio!$E68&gt;0,Junio!$E68,IF(Junio!$G68&gt;0,0,""))</f>
        <v/>
      </c>
      <c r="AY68" s="155" t="str">
        <f>IF(Julio!$E68&gt;0,Julio!$E68,IF(Julio!$G68&gt;0,0,""))</f>
        <v/>
      </c>
      <c r="AZ68" s="155" t="str">
        <f>IF(Agosto!$E68&gt;0,Agosto!$E68,IF(Agosto!$G68&gt;0,0,""))</f>
        <v/>
      </c>
      <c r="BA68" s="155" t="str">
        <f>IF(Septiembre!$E68&gt;0,Septiembre!$E68,IF(Septiembre!$G68&gt;0,0,""))</f>
        <v/>
      </c>
      <c r="BB68" s="155" t="str">
        <f>IF(Octubre!$E68&gt;0,Octubre!$E68,IF(Octubre!$G68&gt;0,0,""))</f>
        <v/>
      </c>
      <c r="BC68" s="155" t="str">
        <f>IF(Noviembre!$E68&gt;0,Noviembre!$E68,IF(Noviembre!$G68&gt;0,0,""))</f>
        <v/>
      </c>
      <c r="BD68" s="156" t="str">
        <f>IF(Diciembre!$E68&gt;0,Diciembre!$E68,IF(Diciembre!$G68&gt;0,0,""))</f>
        <v/>
      </c>
    </row>
    <row r="69" spans="1:56" s="14" customFormat="1" ht="14.45" customHeight="1" x14ac:dyDescent="0.25">
      <c r="A69" s="25">
        <f t="shared" si="7"/>
        <v>62</v>
      </c>
      <c r="B69" s="165"/>
      <c r="C69" s="21"/>
      <c r="D69" s="113" t="str">
        <f>IF(COUNT(Enero!P69,Febrero!P69,Marzo!P69,Abril!P69,Mayo!P69,Junio!P69,Julio!P69,Agosto!P69,Septiembre!P69,Octubre!P69,Noviembre!P69,Diciembre!P69)=0,"",COUNT(Enero!P69,Febrero!P69,Marzo!P69,Abril!P69,Mayo!P69,Junio!P69,Julio!P69,Agosto!P69,Septiembre!P69,Octubre!P69,Noviembre!P69,Diciembre!P69))</f>
        <v/>
      </c>
      <c r="E69" s="113" t="str">
        <f>IF(COUNT(Enero!E69,Febrero!E69,Marzo!E69,Abril!E69,Mayo!E69,Junio!E69,Julio!E69,Agosto!E69,Septiembre!E69,Octubre!E69,Noviembre!E69,Diciembre!E69)=0,"",COUNT(Enero!E69,Febrero!E69,Marzo!E69,Abril!E69,Mayo!E69,Junio!E69,Julio!E69,Agosto!E69,Septiembre!E69,Octubre!E69,Noviembre!E69,Diciembre!E69))</f>
        <v/>
      </c>
      <c r="F69" s="114" t="str">
        <f t="shared" si="5"/>
        <v/>
      </c>
      <c r="G69" s="114" t="str">
        <f t="shared" si="6"/>
        <v/>
      </c>
      <c r="H69" s="113" t="str">
        <f>IF(COUNTA(Enero!H69,Febrero!H69,Marzo!H69,Abril!H69,Mayo!H69,Junio!H69,Julio!H69,Agosto!H69,Septiembre!H69,Octubre!H69,Noviembre!H69,Diciembre!H69)=0,"",COUNTA(Enero!H69,Febrero!H69,Marzo!H69,Abril!H69,Mayo!H69,Junio!H69,Julio!H69,Agosto!H69,Septiembre!H69,Octubre!H69,Noviembre!H69,Diciembre!H69))</f>
        <v/>
      </c>
      <c r="I69" s="113" t="str">
        <f>IF(COUNTA(Enero!I69,Febrero!I69,Marzo!I69,Abril!I69,Mayo!I69,Junio!I69,Julio!I69,Agosto!I69,Septiembre!I69,Octubre!I69,Noviembre!I69,Diciembre!I69)=0,"",COUNTA(Enero!I69,Febrero!I69,Marzo!I69,Abril!I69,Mayo!I69,Junio!I69,Julio!I69,Agosto!I69,Septiembre!I69,Octubre!I69,Noviembre!I69,Diciembre!I69))</f>
        <v/>
      </c>
      <c r="J69" s="113" t="str">
        <f>IF(COUNTA(Enero!J69,Febrero!J69,Marzo!J69,Abril!J69,Mayo!J69,Junio!J69,Julio!J69,Agosto!J69,Septiembre!J69,Octubre!J69,Noviembre!J69,Diciembre!J69)=0,"",COUNTA(Enero!J69,Febrero!J69,Marzo!J69,Abril!J69,Mayo!J69,Junio!J69,Julio!J69,Agosto!J69,Septiembre!J69,Octubre!J69,Noviembre!J69,Diciembre!J69))</f>
        <v/>
      </c>
      <c r="K69" s="113" t="str">
        <f>IF(COUNTA(Enero!K69,Febrero!K69,Marzo!K69,Abril!K69,Mayo!K69,Junio!K69,Julio!K69,Agosto!K69,Septiembre!K69,Octubre!K69,Noviembre!K69,Diciembre!K69)=0,"",COUNTA(Enero!K69,Febrero!K69,Marzo!K69,Abril!K69,Mayo!K69,Junio!K69,Julio!K69,Agosto!K69,Septiembre!K69,Octubre!K69,Noviembre!K69,Diciembre!K69))</f>
        <v/>
      </c>
      <c r="L69" s="113" t="str">
        <f>IF(COUNTA(Enero!L69,Febrero!L69,Marzo!L69,Abril!L69,Mayo!L69,Junio!L69,Julio!L69,Agosto!L69,Septiembre!L69,Octubre!L69,Noviembre!L69,Diciembre!L69)=0,"",COUNTA(Enero!L69,Febrero!L69,Marzo!L69,Abril!L69,Mayo!L69,Junio!L69,Julio!L69,Agosto!L69,Septiembre!L69,Octubre!L69,Noviembre!L69,Diciembre!L69))</f>
        <v/>
      </c>
      <c r="M69" s="113" t="str">
        <f>IF(COUNTA(Enero!M69,Febrero!M69,Marzo!M69,Abril!M69,Mayo!M69,Junio!M69,Julio!M69,Agosto!M69,Septiembre!M69,Octubre!M69,Noviembre!M69,Diciembre!M69)=0,"",COUNTA(Enero!M69,Febrero!M69,Marzo!M69,Abril!M69,Mayo!M69,Junio!M69,Julio!M69,Agosto!M69,Septiembre!M69,Octubre!M69,Noviembre!M69,Diciembre!M69))</f>
        <v/>
      </c>
      <c r="N69" s="113" t="str">
        <f>IF(COUNTA(Enero!N69,Febrero!N69,Marzo!N69,Abril!N69,Mayo!N69,Junio!N69,Julio!N69,Agosto!N69,Septiembre!N69,Octubre!N69,Noviembre!N69,Diciembre!N69)=0,"",COUNTA(Enero!N69,Febrero!N69,Marzo!N69,Abril!N69,Mayo!N69,Junio!N69,Julio!N69,Agosto!N69,Septiembre!N69,Octubre!N69,Noviembre!N69,Diciembre!N69))</f>
        <v/>
      </c>
      <c r="O69" s="52"/>
      <c r="Q69" s="154" t="str">
        <f>IF(Enero!$E69&gt;0,"Si","")</f>
        <v/>
      </c>
      <c r="R69" s="151" t="str">
        <f>IF(Febrero!E69&gt;0,"Si","")</f>
        <v/>
      </c>
      <c r="S69" s="151" t="str">
        <f>IF(Marzo!E69&gt;0,"Si","")</f>
        <v/>
      </c>
      <c r="T69" s="151" t="str">
        <f>IF(Abril!E69&gt;0,"Si","")</f>
        <v/>
      </c>
      <c r="U69" s="151" t="str">
        <f>IF(Mayo!E69&gt;0,"Si","")</f>
        <v/>
      </c>
      <c r="V69" s="151" t="str">
        <f>IF(Junio!E69&gt;0,"Si","")</f>
        <v/>
      </c>
      <c r="W69" s="151" t="str">
        <f>IF(Julio!E69&gt;0,"Si","")</f>
        <v/>
      </c>
      <c r="X69" s="151" t="str">
        <f>IF(Agosto!E69&gt;0,"Si","")</f>
        <v/>
      </c>
      <c r="Y69" s="151" t="str">
        <f>IF(Septiembre!E69&gt;0,"Si","")</f>
        <v/>
      </c>
      <c r="Z69" s="151" t="str">
        <f>IF(Octubre!E69&gt;0,"Si","")</f>
        <v/>
      </c>
      <c r="AA69" s="151" t="str">
        <f>IF(Noviembre!E69&gt;0,"Si","")</f>
        <v/>
      </c>
      <c r="AB69" s="152" t="str">
        <f>IF(Diciembre!E69&gt;0,"Si","")</f>
        <v/>
      </c>
      <c r="AC69" s="153" t="e">
        <f t="shared" si="1"/>
        <v>#VALUE!</v>
      </c>
      <c r="AD69"/>
      <c r="AE69" s="154" t="str">
        <f>IF(Enero!$D69&gt;0,"Si","")</f>
        <v/>
      </c>
      <c r="AF69" s="155" t="str">
        <f>IF(Febrero!$D69&gt;0,"Si","")</f>
        <v/>
      </c>
      <c r="AG69" s="155" t="str">
        <f>IF(Marzo!$D69&gt;0,"Si","")</f>
        <v/>
      </c>
      <c r="AH69" s="155" t="str">
        <f>IF(Abril!$D69&gt;0,"Si","")</f>
        <v/>
      </c>
      <c r="AI69" s="155" t="str">
        <f>IF(Mayo!$D69&gt;0,"Si","")</f>
        <v/>
      </c>
      <c r="AJ69" s="155" t="str">
        <f>IF(Junio!$D69&gt;0,"Si","")</f>
        <v/>
      </c>
      <c r="AK69" s="155" t="str">
        <f>IF(Julio!$D69&gt;0,"Si","")</f>
        <v/>
      </c>
      <c r="AL69" s="155" t="str">
        <f>IF(Agosto!$D69&gt;0,"Si","")</f>
        <v/>
      </c>
      <c r="AM69" s="155" t="str">
        <f>IF(Septiembre!$D69&gt;0,"Si","")</f>
        <v/>
      </c>
      <c r="AN69" s="155" t="str">
        <f>IF(Octubre!$D69&gt;0,"Si","")</f>
        <v/>
      </c>
      <c r="AO69" s="155" t="str">
        <f>IF(Noviembre!$D69&gt;0,"Si","")</f>
        <v/>
      </c>
      <c r="AP69" s="156" t="str">
        <f>IF(Diciembre!$D69&gt;0,"Si","")</f>
        <v/>
      </c>
      <c r="AQ69">
        <f t="shared" si="2"/>
        <v>0</v>
      </c>
      <c r="AS69" s="154" t="str">
        <f>IF(Enero!$E69&gt;0,Enero!$E69,IF(Enero!$G69&gt;0,0,""))</f>
        <v/>
      </c>
      <c r="AT69" s="155" t="str">
        <f>IF(Febrero!$E69&gt;0,Febrero!$E69,IF(Febrero!$G69&gt;0,0,""))</f>
        <v/>
      </c>
      <c r="AU69" s="155" t="str">
        <f>IF(Marzo!$E69&gt;0,Marzo!$E69,IF(Marzo!$G69&gt;0,0,""))</f>
        <v/>
      </c>
      <c r="AV69" s="155" t="str">
        <f>IF(Abril!$E69&gt;0,Abril!$E69,IF(Abril!$G69&gt;0,0,""))</f>
        <v/>
      </c>
      <c r="AW69" s="155" t="str">
        <f>IF(Mayo!$E69&gt;0,Mayo!$E69,IF(Mayo!$G69&gt;0,0,""))</f>
        <v/>
      </c>
      <c r="AX69" s="155" t="str">
        <f>IF(Junio!$E69&gt;0,Junio!$E69,IF(Junio!$G69&gt;0,0,""))</f>
        <v/>
      </c>
      <c r="AY69" s="155" t="str">
        <f>IF(Julio!$E69&gt;0,Julio!$E69,IF(Julio!$G69&gt;0,0,""))</f>
        <v/>
      </c>
      <c r="AZ69" s="155" t="str">
        <f>IF(Agosto!$E69&gt;0,Agosto!$E69,IF(Agosto!$G69&gt;0,0,""))</f>
        <v/>
      </c>
      <c r="BA69" s="155" t="str">
        <f>IF(Septiembre!$E69&gt;0,Septiembre!$E69,IF(Septiembre!$G69&gt;0,0,""))</f>
        <v/>
      </c>
      <c r="BB69" s="155" t="str">
        <f>IF(Octubre!$E69&gt;0,Octubre!$E69,IF(Octubre!$G69&gt;0,0,""))</f>
        <v/>
      </c>
      <c r="BC69" s="155" t="str">
        <f>IF(Noviembre!$E69&gt;0,Noviembre!$E69,IF(Noviembre!$G69&gt;0,0,""))</f>
        <v/>
      </c>
      <c r="BD69" s="156" t="str">
        <f>IF(Diciembre!$E69&gt;0,Diciembre!$E69,IF(Diciembre!$G69&gt;0,0,""))</f>
        <v/>
      </c>
    </row>
    <row r="70" spans="1:56" s="14" customFormat="1" ht="14.45" customHeight="1" x14ac:dyDescent="0.25">
      <c r="A70" s="25">
        <f t="shared" si="7"/>
        <v>63</v>
      </c>
      <c r="B70" s="165"/>
      <c r="C70" s="21"/>
      <c r="D70" s="113" t="str">
        <f>IF(COUNT(Enero!P70,Febrero!P70,Marzo!P70,Abril!P70,Mayo!P70,Junio!P70,Julio!P70,Agosto!P70,Septiembre!P70,Octubre!P70,Noviembre!P70,Diciembre!P70)=0,"",COUNT(Enero!P70,Febrero!P70,Marzo!P70,Abril!P70,Mayo!P70,Junio!P70,Julio!P70,Agosto!P70,Septiembre!P70,Octubre!P70,Noviembre!P70,Diciembre!P70))</f>
        <v/>
      </c>
      <c r="E70" s="113" t="str">
        <f>IF(COUNT(Enero!E70,Febrero!E70,Marzo!E70,Abril!E70,Mayo!E70,Junio!E70,Julio!E70,Agosto!E70,Septiembre!E70,Octubre!E70,Noviembre!E70,Diciembre!E70)=0,"",COUNT(Enero!E70,Febrero!E70,Marzo!E70,Abril!E70,Mayo!E70,Junio!E70,Julio!E70,Agosto!E70,Septiembre!E70,Octubre!E70,Noviembre!E70,Diciembre!E70))</f>
        <v/>
      </c>
      <c r="F70" s="114" t="str">
        <f t="shared" si="5"/>
        <v/>
      </c>
      <c r="G70" s="114" t="str">
        <f t="shared" si="6"/>
        <v/>
      </c>
      <c r="H70" s="113" t="str">
        <f>IF(COUNTA(Enero!H70,Febrero!H70,Marzo!H70,Abril!H70,Mayo!H70,Junio!H70,Julio!H70,Agosto!H70,Septiembre!H70,Octubre!H70,Noviembre!H70,Diciembre!H70)=0,"",COUNTA(Enero!H70,Febrero!H70,Marzo!H70,Abril!H70,Mayo!H70,Junio!H70,Julio!H70,Agosto!H70,Septiembre!H70,Octubre!H70,Noviembre!H70,Diciembre!H70))</f>
        <v/>
      </c>
      <c r="I70" s="113" t="str">
        <f>IF(COUNTA(Enero!I70,Febrero!I70,Marzo!I70,Abril!I70,Mayo!I70,Junio!I70,Julio!I70,Agosto!I70,Septiembre!I70,Octubre!I70,Noviembre!I70,Diciembre!I70)=0,"",COUNTA(Enero!I70,Febrero!I70,Marzo!I70,Abril!I70,Mayo!I70,Junio!I70,Julio!I70,Agosto!I70,Septiembre!I70,Octubre!I70,Noviembre!I70,Diciembre!I70))</f>
        <v/>
      </c>
      <c r="J70" s="113" t="str">
        <f>IF(COUNTA(Enero!J70,Febrero!J70,Marzo!J70,Abril!J70,Mayo!J70,Junio!J70,Julio!J70,Agosto!J70,Septiembre!J70,Octubre!J70,Noviembre!J70,Diciembre!J70)=0,"",COUNTA(Enero!J70,Febrero!J70,Marzo!J70,Abril!J70,Mayo!J70,Junio!J70,Julio!J70,Agosto!J70,Septiembre!J70,Octubre!J70,Noviembre!J70,Diciembre!J70))</f>
        <v/>
      </c>
      <c r="K70" s="113" t="str">
        <f>IF(COUNTA(Enero!K70,Febrero!K70,Marzo!K70,Abril!K70,Mayo!K70,Junio!K70,Julio!K70,Agosto!K70,Septiembre!K70,Octubre!K70,Noviembre!K70,Diciembre!K70)=0,"",COUNTA(Enero!K70,Febrero!K70,Marzo!K70,Abril!K70,Mayo!K70,Junio!K70,Julio!K70,Agosto!K70,Septiembre!K70,Octubre!K70,Noviembre!K70,Diciembre!K70))</f>
        <v/>
      </c>
      <c r="L70" s="113" t="str">
        <f>IF(COUNTA(Enero!L70,Febrero!L70,Marzo!L70,Abril!L70,Mayo!L70,Junio!L70,Julio!L70,Agosto!L70,Septiembre!L70,Octubre!L70,Noviembre!L70,Diciembre!L70)=0,"",COUNTA(Enero!L70,Febrero!L70,Marzo!L70,Abril!L70,Mayo!L70,Junio!L70,Julio!L70,Agosto!L70,Septiembre!L70,Octubre!L70,Noviembre!L70,Diciembre!L70))</f>
        <v/>
      </c>
      <c r="M70" s="113" t="str">
        <f>IF(COUNTA(Enero!M70,Febrero!M70,Marzo!M70,Abril!M70,Mayo!M70,Junio!M70,Julio!M70,Agosto!M70,Septiembre!M70,Octubre!M70,Noviembre!M70,Diciembre!M70)=0,"",COUNTA(Enero!M70,Febrero!M70,Marzo!M70,Abril!M70,Mayo!M70,Junio!M70,Julio!M70,Agosto!M70,Septiembre!M70,Octubre!M70,Noviembre!M70,Diciembre!M70))</f>
        <v/>
      </c>
      <c r="N70" s="113" t="str">
        <f>IF(COUNTA(Enero!N70,Febrero!N70,Marzo!N70,Abril!N70,Mayo!N70,Junio!N70,Julio!N70,Agosto!N70,Septiembre!N70,Octubre!N70,Noviembre!N70,Diciembre!N70)=0,"",COUNTA(Enero!N70,Febrero!N70,Marzo!N70,Abril!N70,Mayo!N70,Junio!N70,Julio!N70,Agosto!N70,Septiembre!N70,Octubre!N70,Noviembre!N70,Diciembre!N70))</f>
        <v/>
      </c>
      <c r="O70" s="52"/>
      <c r="Q70" s="154" t="str">
        <f>IF(Enero!$E70&gt;0,"Si","")</f>
        <v/>
      </c>
      <c r="R70" s="151" t="str">
        <f>IF(Febrero!E70&gt;0,"Si","")</f>
        <v/>
      </c>
      <c r="S70" s="151" t="str">
        <f>IF(Marzo!E70&gt;0,"Si","")</f>
        <v/>
      </c>
      <c r="T70" s="151" t="str">
        <f>IF(Abril!E70&gt;0,"Si","")</f>
        <v/>
      </c>
      <c r="U70" s="151" t="str">
        <f>IF(Mayo!E70&gt;0,"Si","")</f>
        <v/>
      </c>
      <c r="V70" s="151" t="str">
        <f>IF(Junio!E70&gt;0,"Si","")</f>
        <v/>
      </c>
      <c r="W70" s="151" t="str">
        <f>IF(Julio!E70&gt;0,"Si","")</f>
        <v/>
      </c>
      <c r="X70" s="151" t="str">
        <f>IF(Agosto!E70&gt;0,"Si","")</f>
        <v/>
      </c>
      <c r="Y70" s="151" t="str">
        <f>IF(Septiembre!E70&gt;0,"Si","")</f>
        <v/>
      </c>
      <c r="Z70" s="151" t="str">
        <f>IF(Octubre!E70&gt;0,"Si","")</f>
        <v/>
      </c>
      <c r="AA70" s="151" t="str">
        <f>IF(Noviembre!E70&gt;0,"Si","")</f>
        <v/>
      </c>
      <c r="AB70" s="152" t="str">
        <f>IF(Diciembre!E70&gt;0,"Si","")</f>
        <v/>
      </c>
      <c r="AC70" s="153" t="e">
        <f t="shared" si="1"/>
        <v>#VALUE!</v>
      </c>
      <c r="AD70"/>
      <c r="AE70" s="154" t="str">
        <f>IF(Enero!$D70&gt;0,"Si","")</f>
        <v/>
      </c>
      <c r="AF70" s="155" t="str">
        <f>IF(Febrero!$D70&gt;0,"Si","")</f>
        <v/>
      </c>
      <c r="AG70" s="155" t="str">
        <f>IF(Marzo!$D70&gt;0,"Si","")</f>
        <v/>
      </c>
      <c r="AH70" s="155" t="str">
        <f>IF(Abril!$D70&gt;0,"Si","")</f>
        <v/>
      </c>
      <c r="AI70" s="155" t="str">
        <f>IF(Mayo!$D70&gt;0,"Si","")</f>
        <v/>
      </c>
      <c r="AJ70" s="155" t="str">
        <f>IF(Junio!$D70&gt;0,"Si","")</f>
        <v/>
      </c>
      <c r="AK70" s="155" t="str">
        <f>IF(Julio!$D70&gt;0,"Si","")</f>
        <v/>
      </c>
      <c r="AL70" s="155" t="str">
        <f>IF(Agosto!$D70&gt;0,"Si","")</f>
        <v/>
      </c>
      <c r="AM70" s="155" t="str">
        <f>IF(Septiembre!$D70&gt;0,"Si","")</f>
        <v/>
      </c>
      <c r="AN70" s="155" t="str">
        <f>IF(Octubre!$D70&gt;0,"Si","")</f>
        <v/>
      </c>
      <c r="AO70" s="155" t="str">
        <f>IF(Noviembre!$D70&gt;0,"Si","")</f>
        <v/>
      </c>
      <c r="AP70" s="156" t="str">
        <f>IF(Diciembre!$D70&gt;0,"Si","")</f>
        <v/>
      </c>
      <c r="AQ70">
        <f t="shared" si="2"/>
        <v>0</v>
      </c>
      <c r="AS70" s="154" t="str">
        <f>IF(Enero!$E70&gt;0,Enero!$E70,IF(Enero!$G70&gt;0,0,""))</f>
        <v/>
      </c>
      <c r="AT70" s="155" t="str">
        <f>IF(Febrero!$E70&gt;0,Febrero!$E70,IF(Febrero!$G70&gt;0,0,""))</f>
        <v/>
      </c>
      <c r="AU70" s="155" t="str">
        <f>IF(Marzo!$E70&gt;0,Marzo!$E70,IF(Marzo!$G70&gt;0,0,""))</f>
        <v/>
      </c>
      <c r="AV70" s="155" t="str">
        <f>IF(Abril!$E70&gt;0,Abril!$E70,IF(Abril!$G70&gt;0,0,""))</f>
        <v/>
      </c>
      <c r="AW70" s="155" t="str">
        <f>IF(Mayo!$E70&gt;0,Mayo!$E70,IF(Mayo!$G70&gt;0,0,""))</f>
        <v/>
      </c>
      <c r="AX70" s="155" t="str">
        <f>IF(Junio!$E70&gt;0,Junio!$E70,IF(Junio!$G70&gt;0,0,""))</f>
        <v/>
      </c>
      <c r="AY70" s="155" t="str">
        <f>IF(Julio!$E70&gt;0,Julio!$E70,IF(Julio!$G70&gt;0,0,""))</f>
        <v/>
      </c>
      <c r="AZ70" s="155" t="str">
        <f>IF(Agosto!$E70&gt;0,Agosto!$E70,IF(Agosto!$G70&gt;0,0,""))</f>
        <v/>
      </c>
      <c r="BA70" s="155" t="str">
        <f>IF(Septiembre!$E70&gt;0,Septiembre!$E70,IF(Septiembre!$G70&gt;0,0,""))</f>
        <v/>
      </c>
      <c r="BB70" s="155" t="str">
        <f>IF(Octubre!$E70&gt;0,Octubre!$E70,IF(Octubre!$G70&gt;0,0,""))</f>
        <v/>
      </c>
      <c r="BC70" s="155" t="str">
        <f>IF(Noviembre!$E70&gt;0,Noviembre!$E70,IF(Noviembre!$G70&gt;0,0,""))</f>
        <v/>
      </c>
      <c r="BD70" s="156" t="str">
        <f>IF(Diciembre!$E70&gt;0,Diciembre!$E70,IF(Diciembre!$G70&gt;0,0,""))</f>
        <v/>
      </c>
    </row>
    <row r="71" spans="1:56" s="14" customFormat="1" ht="14.45" customHeight="1" x14ac:dyDescent="0.25">
      <c r="A71" s="25">
        <f t="shared" si="7"/>
        <v>64</v>
      </c>
      <c r="B71" s="165"/>
      <c r="C71" s="21"/>
      <c r="D71" s="113" t="str">
        <f>IF(COUNT(Enero!P71,Febrero!P71,Marzo!P71,Abril!P71,Mayo!P71,Junio!P71,Julio!P71,Agosto!P71,Septiembre!P71,Octubre!P71,Noviembre!P71,Diciembre!P71)=0,"",COUNT(Enero!P71,Febrero!P71,Marzo!P71,Abril!P71,Mayo!P71,Junio!P71,Julio!P71,Agosto!P71,Septiembre!P71,Octubre!P71,Noviembre!P71,Diciembre!P71))</f>
        <v/>
      </c>
      <c r="E71" s="113" t="str">
        <f>IF(COUNT(Enero!E71,Febrero!E71,Marzo!E71,Abril!E71,Mayo!E71,Junio!E71,Julio!E71,Agosto!E71,Septiembre!E71,Octubre!E71,Noviembre!E71,Diciembre!E71)=0,"",COUNT(Enero!E71,Febrero!E71,Marzo!E71,Abril!E71,Mayo!E71,Junio!E71,Julio!E71,Agosto!E71,Septiembre!E71,Octubre!E71,Noviembre!E71,Diciembre!E71))</f>
        <v/>
      </c>
      <c r="F71" s="114" t="str">
        <f t="shared" si="5"/>
        <v/>
      </c>
      <c r="G71" s="114" t="str">
        <f t="shared" si="6"/>
        <v/>
      </c>
      <c r="H71" s="113" t="str">
        <f>IF(COUNTA(Enero!H71,Febrero!H71,Marzo!H71,Abril!H71,Mayo!H71,Junio!H71,Julio!H71,Agosto!H71,Septiembre!H71,Octubre!H71,Noviembre!H71,Diciembre!H71)=0,"",COUNTA(Enero!H71,Febrero!H71,Marzo!H71,Abril!H71,Mayo!H71,Junio!H71,Julio!H71,Agosto!H71,Septiembre!H71,Octubre!H71,Noviembre!H71,Diciembre!H71))</f>
        <v/>
      </c>
      <c r="I71" s="113" t="str">
        <f>IF(COUNTA(Enero!I71,Febrero!I71,Marzo!I71,Abril!I71,Mayo!I71,Junio!I71,Julio!I71,Agosto!I71,Septiembre!I71,Octubre!I71,Noviembre!I71,Diciembre!I71)=0,"",COUNTA(Enero!I71,Febrero!I71,Marzo!I71,Abril!I71,Mayo!I71,Junio!I71,Julio!I71,Agosto!I71,Septiembre!I71,Octubre!I71,Noviembre!I71,Diciembre!I71))</f>
        <v/>
      </c>
      <c r="J71" s="113" t="str">
        <f>IF(COUNTA(Enero!J71,Febrero!J71,Marzo!J71,Abril!J71,Mayo!J71,Junio!J71,Julio!J71,Agosto!J71,Septiembre!J71,Octubre!J71,Noviembre!J71,Diciembre!J71)=0,"",COUNTA(Enero!J71,Febrero!J71,Marzo!J71,Abril!J71,Mayo!J71,Junio!J71,Julio!J71,Agosto!J71,Septiembre!J71,Octubre!J71,Noviembre!J71,Diciembre!J71))</f>
        <v/>
      </c>
      <c r="K71" s="113" t="str">
        <f>IF(COUNTA(Enero!K71,Febrero!K71,Marzo!K71,Abril!K71,Mayo!K71,Junio!K71,Julio!K71,Agosto!K71,Septiembre!K71,Octubre!K71,Noviembre!K71,Diciembre!K71)=0,"",COUNTA(Enero!K71,Febrero!K71,Marzo!K71,Abril!K71,Mayo!K71,Junio!K71,Julio!K71,Agosto!K71,Septiembre!K71,Octubre!K71,Noviembre!K71,Diciembre!K71))</f>
        <v/>
      </c>
      <c r="L71" s="113" t="str">
        <f>IF(COUNTA(Enero!L71,Febrero!L71,Marzo!L71,Abril!L71,Mayo!L71,Junio!L71,Julio!L71,Agosto!L71,Septiembre!L71,Octubre!L71,Noviembre!L71,Diciembre!L71)=0,"",COUNTA(Enero!L71,Febrero!L71,Marzo!L71,Abril!L71,Mayo!L71,Junio!L71,Julio!L71,Agosto!L71,Septiembre!L71,Octubre!L71,Noviembre!L71,Diciembre!L71))</f>
        <v/>
      </c>
      <c r="M71" s="113" t="str">
        <f>IF(COUNTA(Enero!M71,Febrero!M71,Marzo!M71,Abril!M71,Mayo!M71,Junio!M71,Julio!M71,Agosto!M71,Septiembre!M71,Octubre!M71,Noviembre!M71,Diciembre!M71)=0,"",COUNTA(Enero!M71,Febrero!M71,Marzo!M71,Abril!M71,Mayo!M71,Junio!M71,Julio!M71,Agosto!M71,Septiembre!M71,Octubre!M71,Noviembre!M71,Diciembre!M71))</f>
        <v/>
      </c>
      <c r="N71" s="113" t="str">
        <f>IF(COUNTA(Enero!N71,Febrero!N71,Marzo!N71,Abril!N71,Mayo!N71,Junio!N71,Julio!N71,Agosto!N71,Septiembre!N71,Octubre!N71,Noviembre!N71,Diciembre!N71)=0,"",COUNTA(Enero!N71,Febrero!N71,Marzo!N71,Abril!N71,Mayo!N71,Junio!N71,Julio!N71,Agosto!N71,Septiembre!N71,Octubre!N71,Noviembre!N71,Diciembre!N71))</f>
        <v/>
      </c>
      <c r="O71" s="52"/>
      <c r="Q71" s="154" t="str">
        <f>IF(Enero!$E71&gt;0,"Si","")</f>
        <v/>
      </c>
      <c r="R71" s="151" t="str">
        <f>IF(Febrero!E71&gt;0,"Si","")</f>
        <v/>
      </c>
      <c r="S71" s="151" t="str">
        <f>IF(Marzo!E71&gt;0,"Si","")</f>
        <v/>
      </c>
      <c r="T71" s="151" t="str">
        <f>IF(Abril!E71&gt;0,"Si","")</f>
        <v/>
      </c>
      <c r="U71" s="151" t="str">
        <f>IF(Mayo!E71&gt;0,"Si","")</f>
        <v/>
      </c>
      <c r="V71" s="151" t="str">
        <f>IF(Junio!E71&gt;0,"Si","")</f>
        <v/>
      </c>
      <c r="W71" s="151" t="str">
        <f>IF(Julio!E71&gt;0,"Si","")</f>
        <v/>
      </c>
      <c r="X71" s="151" t="str">
        <f>IF(Agosto!E71&gt;0,"Si","")</f>
        <v/>
      </c>
      <c r="Y71" s="151" t="str">
        <f>IF(Septiembre!E71&gt;0,"Si","")</f>
        <v/>
      </c>
      <c r="Z71" s="151" t="str">
        <f>IF(Octubre!E71&gt;0,"Si","")</f>
        <v/>
      </c>
      <c r="AA71" s="151" t="str">
        <f>IF(Noviembre!E71&gt;0,"Si","")</f>
        <v/>
      </c>
      <c r="AB71" s="152" t="str">
        <f>IF(Diciembre!E71&gt;0,"Si","")</f>
        <v/>
      </c>
      <c r="AC71" s="153" t="e">
        <f t="shared" si="1"/>
        <v>#VALUE!</v>
      </c>
      <c r="AD71"/>
      <c r="AE71" s="154" t="str">
        <f>IF(Enero!$D71&gt;0,"Si","")</f>
        <v/>
      </c>
      <c r="AF71" s="155" t="str">
        <f>IF(Febrero!$D71&gt;0,"Si","")</f>
        <v/>
      </c>
      <c r="AG71" s="155" t="str">
        <f>IF(Marzo!$D71&gt;0,"Si","")</f>
        <v/>
      </c>
      <c r="AH71" s="155" t="str">
        <f>IF(Abril!$D71&gt;0,"Si","")</f>
        <v/>
      </c>
      <c r="AI71" s="155" t="str">
        <f>IF(Mayo!$D71&gt;0,"Si","")</f>
        <v/>
      </c>
      <c r="AJ71" s="155" t="str">
        <f>IF(Junio!$D71&gt;0,"Si","")</f>
        <v/>
      </c>
      <c r="AK71" s="155" t="str">
        <f>IF(Julio!$D71&gt;0,"Si","")</f>
        <v/>
      </c>
      <c r="AL71" s="155" t="str">
        <f>IF(Agosto!$D71&gt;0,"Si","")</f>
        <v/>
      </c>
      <c r="AM71" s="155" t="str">
        <f>IF(Septiembre!$D71&gt;0,"Si","")</f>
        <v/>
      </c>
      <c r="AN71" s="155" t="str">
        <f>IF(Octubre!$D71&gt;0,"Si","")</f>
        <v/>
      </c>
      <c r="AO71" s="155" t="str">
        <f>IF(Noviembre!$D71&gt;0,"Si","")</f>
        <v/>
      </c>
      <c r="AP71" s="156" t="str">
        <f>IF(Diciembre!$D71&gt;0,"Si","")</f>
        <v/>
      </c>
      <c r="AQ71">
        <f t="shared" si="2"/>
        <v>0</v>
      </c>
      <c r="AS71" s="154" t="str">
        <f>IF(Enero!$E71&gt;0,Enero!$E71,IF(Enero!$G71&gt;0,0,""))</f>
        <v/>
      </c>
      <c r="AT71" s="155" t="str">
        <f>IF(Febrero!$E71&gt;0,Febrero!$E71,IF(Febrero!$G71&gt;0,0,""))</f>
        <v/>
      </c>
      <c r="AU71" s="155" t="str">
        <f>IF(Marzo!$E71&gt;0,Marzo!$E71,IF(Marzo!$G71&gt;0,0,""))</f>
        <v/>
      </c>
      <c r="AV71" s="155" t="str">
        <f>IF(Abril!$E71&gt;0,Abril!$E71,IF(Abril!$G71&gt;0,0,""))</f>
        <v/>
      </c>
      <c r="AW71" s="155" t="str">
        <f>IF(Mayo!$E71&gt;0,Mayo!$E71,IF(Mayo!$G71&gt;0,0,""))</f>
        <v/>
      </c>
      <c r="AX71" s="155" t="str">
        <f>IF(Junio!$E71&gt;0,Junio!$E71,IF(Junio!$G71&gt;0,0,""))</f>
        <v/>
      </c>
      <c r="AY71" s="155" t="str">
        <f>IF(Julio!$E71&gt;0,Julio!$E71,IF(Julio!$G71&gt;0,0,""))</f>
        <v/>
      </c>
      <c r="AZ71" s="155" t="str">
        <f>IF(Agosto!$E71&gt;0,Agosto!$E71,IF(Agosto!$G71&gt;0,0,""))</f>
        <v/>
      </c>
      <c r="BA71" s="155" t="str">
        <f>IF(Septiembre!$E71&gt;0,Septiembre!$E71,IF(Septiembre!$G71&gt;0,0,""))</f>
        <v/>
      </c>
      <c r="BB71" s="155" t="str">
        <f>IF(Octubre!$E71&gt;0,Octubre!$E71,IF(Octubre!$G71&gt;0,0,""))</f>
        <v/>
      </c>
      <c r="BC71" s="155" t="str">
        <f>IF(Noviembre!$E71&gt;0,Noviembre!$E71,IF(Noviembre!$G71&gt;0,0,""))</f>
        <v/>
      </c>
      <c r="BD71" s="156" t="str">
        <f>IF(Diciembre!$E71&gt;0,Diciembre!$E71,IF(Diciembre!$G71&gt;0,0,""))</f>
        <v/>
      </c>
    </row>
    <row r="72" spans="1:56" s="14" customFormat="1" ht="14.45" customHeight="1" x14ac:dyDescent="0.25">
      <c r="A72" s="25">
        <f t="shared" si="7"/>
        <v>65</v>
      </c>
      <c r="B72" s="165"/>
      <c r="C72" s="21"/>
      <c r="D72" s="113" t="str">
        <f>IF(COUNT(Enero!P72,Febrero!P72,Marzo!P72,Abril!P72,Mayo!P72,Junio!P72,Julio!P72,Agosto!P72,Septiembre!P72,Octubre!P72,Noviembre!P72,Diciembre!P72)=0,"",COUNT(Enero!P72,Febrero!P72,Marzo!P72,Abril!P72,Mayo!P72,Junio!P72,Julio!P72,Agosto!P72,Septiembre!P72,Octubre!P72,Noviembre!P72,Diciembre!P72))</f>
        <v/>
      </c>
      <c r="E72" s="113" t="str">
        <f>IF(COUNT(Enero!E72,Febrero!E72,Marzo!E72,Abril!E72,Mayo!E72,Junio!E72,Julio!E72,Agosto!E72,Septiembre!E72,Octubre!E72,Noviembre!E72,Diciembre!E72)=0,"",COUNT(Enero!E72,Febrero!E72,Marzo!E72,Abril!E72,Mayo!E72,Junio!E72,Julio!E72,Agosto!E72,Septiembre!E72,Octubre!E72,Noviembre!E72,Diciembre!E72))</f>
        <v/>
      </c>
      <c r="F72" s="114" t="str">
        <f t="shared" si="5"/>
        <v/>
      </c>
      <c r="G72" s="114" t="str">
        <f t="shared" si="6"/>
        <v/>
      </c>
      <c r="H72" s="113" t="str">
        <f>IF(COUNTA(Enero!H72,Febrero!H72,Marzo!H72,Abril!H72,Mayo!H72,Junio!H72,Julio!H72,Agosto!H72,Septiembre!H72,Octubre!H72,Noviembre!H72,Diciembre!H72)=0,"",COUNTA(Enero!H72,Febrero!H72,Marzo!H72,Abril!H72,Mayo!H72,Junio!H72,Julio!H72,Agosto!H72,Septiembre!H72,Octubre!H72,Noviembre!H72,Diciembre!H72))</f>
        <v/>
      </c>
      <c r="I72" s="113" t="str">
        <f>IF(COUNTA(Enero!I72,Febrero!I72,Marzo!I72,Abril!I72,Mayo!I72,Junio!I72,Julio!I72,Agosto!I72,Septiembre!I72,Octubre!I72,Noviembre!I72,Diciembre!I72)=0,"",COUNTA(Enero!I72,Febrero!I72,Marzo!I72,Abril!I72,Mayo!I72,Junio!I72,Julio!I72,Agosto!I72,Septiembre!I72,Octubre!I72,Noviembre!I72,Diciembre!I72))</f>
        <v/>
      </c>
      <c r="J72" s="113" t="str">
        <f>IF(COUNTA(Enero!J72,Febrero!J72,Marzo!J72,Abril!J72,Mayo!J72,Junio!J72,Julio!J72,Agosto!J72,Septiembre!J72,Octubre!J72,Noviembre!J72,Diciembre!J72)=0,"",COUNTA(Enero!J72,Febrero!J72,Marzo!J72,Abril!J72,Mayo!J72,Junio!J72,Julio!J72,Agosto!J72,Septiembre!J72,Octubre!J72,Noviembre!J72,Diciembre!J72))</f>
        <v/>
      </c>
      <c r="K72" s="113" t="str">
        <f>IF(COUNTA(Enero!K72,Febrero!K72,Marzo!K72,Abril!K72,Mayo!K72,Junio!K72,Julio!K72,Agosto!K72,Septiembre!K72,Octubre!K72,Noviembre!K72,Diciembre!K72)=0,"",COUNTA(Enero!K72,Febrero!K72,Marzo!K72,Abril!K72,Mayo!K72,Junio!K72,Julio!K72,Agosto!K72,Septiembre!K72,Octubre!K72,Noviembre!K72,Diciembre!K72))</f>
        <v/>
      </c>
      <c r="L72" s="113" t="str">
        <f>IF(COUNTA(Enero!L72,Febrero!L72,Marzo!L72,Abril!L72,Mayo!L72,Junio!L72,Julio!L72,Agosto!L72,Septiembre!L72,Octubre!L72,Noviembre!L72,Diciembre!L72)=0,"",COUNTA(Enero!L72,Febrero!L72,Marzo!L72,Abril!L72,Mayo!L72,Junio!L72,Julio!L72,Agosto!L72,Septiembre!L72,Octubre!L72,Noviembre!L72,Diciembre!L72))</f>
        <v/>
      </c>
      <c r="M72" s="113" t="str">
        <f>IF(COUNTA(Enero!M72,Febrero!M72,Marzo!M72,Abril!M72,Mayo!M72,Junio!M72,Julio!M72,Agosto!M72,Septiembre!M72,Octubre!M72,Noviembre!M72,Diciembre!M72)=0,"",COUNTA(Enero!M72,Febrero!M72,Marzo!M72,Abril!M72,Mayo!M72,Junio!M72,Julio!M72,Agosto!M72,Septiembre!M72,Octubre!M72,Noviembre!M72,Diciembre!M72))</f>
        <v/>
      </c>
      <c r="N72" s="113" t="str">
        <f>IF(COUNTA(Enero!N72,Febrero!N72,Marzo!N72,Abril!N72,Mayo!N72,Junio!N72,Julio!N72,Agosto!N72,Septiembre!N72,Octubre!N72,Noviembre!N72,Diciembre!N72)=0,"",COUNTA(Enero!N72,Febrero!N72,Marzo!N72,Abril!N72,Mayo!N72,Junio!N72,Julio!N72,Agosto!N72,Septiembre!N72,Octubre!N72,Noviembre!N72,Diciembre!N72))</f>
        <v/>
      </c>
      <c r="O72" s="52"/>
      <c r="Q72" s="154" t="str">
        <f>IF(Enero!$E72&gt;0,"Si","")</f>
        <v/>
      </c>
      <c r="R72" s="151" t="str">
        <f>IF(Febrero!E72&gt;0,"Si","")</f>
        <v/>
      </c>
      <c r="S72" s="151" t="str">
        <f>IF(Marzo!E72&gt;0,"Si","")</f>
        <v/>
      </c>
      <c r="T72" s="151" t="str">
        <f>IF(Abril!E72&gt;0,"Si","")</f>
        <v/>
      </c>
      <c r="U72" s="151" t="str">
        <f>IF(Mayo!E72&gt;0,"Si","")</f>
        <v/>
      </c>
      <c r="V72" s="151" t="str">
        <f>IF(Junio!E72&gt;0,"Si","")</f>
        <v/>
      </c>
      <c r="W72" s="151" t="str">
        <f>IF(Julio!E72&gt;0,"Si","")</f>
        <v/>
      </c>
      <c r="X72" s="151" t="str">
        <f>IF(Agosto!E72&gt;0,"Si","")</f>
        <v/>
      </c>
      <c r="Y72" s="151" t="str">
        <f>IF(Septiembre!E72&gt;0,"Si","")</f>
        <v/>
      </c>
      <c r="Z72" s="151" t="str">
        <f>IF(Octubre!E72&gt;0,"Si","")</f>
        <v/>
      </c>
      <c r="AA72" s="151" t="str">
        <f>IF(Noviembre!E72&gt;0,"Si","")</f>
        <v/>
      </c>
      <c r="AB72" s="152" t="str">
        <f>IF(Diciembre!E72&gt;0,"Si","")</f>
        <v/>
      </c>
      <c r="AC72" s="153" t="e">
        <f t="shared" si="1"/>
        <v>#VALUE!</v>
      </c>
      <c r="AD72"/>
      <c r="AE72" s="154" t="str">
        <f>IF(Enero!$D72&gt;0,"Si","")</f>
        <v/>
      </c>
      <c r="AF72" s="155" t="str">
        <f>IF(Febrero!$D72&gt;0,"Si","")</f>
        <v/>
      </c>
      <c r="AG72" s="155" t="str">
        <f>IF(Marzo!$D72&gt;0,"Si","")</f>
        <v/>
      </c>
      <c r="AH72" s="155" t="str">
        <f>IF(Abril!$D72&gt;0,"Si","")</f>
        <v/>
      </c>
      <c r="AI72" s="155" t="str">
        <f>IF(Mayo!$D72&gt;0,"Si","")</f>
        <v/>
      </c>
      <c r="AJ72" s="155" t="str">
        <f>IF(Junio!$D72&gt;0,"Si","")</f>
        <v/>
      </c>
      <c r="AK72" s="155" t="str">
        <f>IF(Julio!$D72&gt;0,"Si","")</f>
        <v/>
      </c>
      <c r="AL72" s="155" t="str">
        <f>IF(Agosto!$D72&gt;0,"Si","")</f>
        <v/>
      </c>
      <c r="AM72" s="155" t="str">
        <f>IF(Septiembre!$D72&gt;0,"Si","")</f>
        <v/>
      </c>
      <c r="AN72" s="155" t="str">
        <f>IF(Octubre!$D72&gt;0,"Si","")</f>
        <v/>
      </c>
      <c r="AO72" s="155" t="str">
        <f>IF(Noviembre!$D72&gt;0,"Si","")</f>
        <v/>
      </c>
      <c r="AP72" s="156" t="str">
        <f>IF(Diciembre!$D72&gt;0,"Si","")</f>
        <v/>
      </c>
      <c r="AQ72">
        <f t="shared" si="2"/>
        <v>0</v>
      </c>
      <c r="AS72" s="154" t="str">
        <f>IF(Enero!$E72&gt;0,Enero!$E72,IF(Enero!$G72&gt;0,0,""))</f>
        <v/>
      </c>
      <c r="AT72" s="155" t="str">
        <f>IF(Febrero!$E72&gt;0,Febrero!$E72,IF(Febrero!$G72&gt;0,0,""))</f>
        <v/>
      </c>
      <c r="AU72" s="155" t="str">
        <f>IF(Marzo!$E72&gt;0,Marzo!$E72,IF(Marzo!$G72&gt;0,0,""))</f>
        <v/>
      </c>
      <c r="AV72" s="155" t="str">
        <f>IF(Abril!$E72&gt;0,Abril!$E72,IF(Abril!$G72&gt;0,0,""))</f>
        <v/>
      </c>
      <c r="AW72" s="155" t="str">
        <f>IF(Mayo!$E72&gt;0,Mayo!$E72,IF(Mayo!$G72&gt;0,0,""))</f>
        <v/>
      </c>
      <c r="AX72" s="155" t="str">
        <f>IF(Junio!$E72&gt;0,Junio!$E72,IF(Junio!$G72&gt;0,0,""))</f>
        <v/>
      </c>
      <c r="AY72" s="155" t="str">
        <f>IF(Julio!$E72&gt;0,Julio!$E72,IF(Julio!$G72&gt;0,0,""))</f>
        <v/>
      </c>
      <c r="AZ72" s="155" t="str">
        <f>IF(Agosto!$E72&gt;0,Agosto!$E72,IF(Agosto!$G72&gt;0,0,""))</f>
        <v/>
      </c>
      <c r="BA72" s="155" t="str">
        <f>IF(Septiembre!$E72&gt;0,Septiembre!$E72,IF(Septiembre!$G72&gt;0,0,""))</f>
        <v/>
      </c>
      <c r="BB72" s="155" t="str">
        <f>IF(Octubre!$E72&gt;0,Octubre!$E72,IF(Octubre!$G72&gt;0,0,""))</f>
        <v/>
      </c>
      <c r="BC72" s="155" t="str">
        <f>IF(Noviembre!$E72&gt;0,Noviembre!$E72,IF(Noviembre!$G72&gt;0,0,""))</f>
        <v/>
      </c>
      <c r="BD72" s="156" t="str">
        <f>IF(Diciembre!$E72&gt;0,Diciembre!$E72,IF(Diciembre!$G72&gt;0,0,""))</f>
        <v/>
      </c>
    </row>
    <row r="73" spans="1:56" s="14" customFormat="1" ht="14.45" customHeight="1" x14ac:dyDescent="0.25">
      <c r="A73" s="25">
        <f t="shared" si="7"/>
        <v>66</v>
      </c>
      <c r="B73" s="165"/>
      <c r="C73" s="21"/>
      <c r="D73" s="113" t="str">
        <f>IF(COUNT(Enero!P73,Febrero!P73,Marzo!P73,Abril!P73,Mayo!P73,Junio!P73,Julio!P73,Agosto!P73,Septiembre!P73,Octubre!P73,Noviembre!P73,Diciembre!P73)=0,"",COUNT(Enero!P73,Febrero!P73,Marzo!P73,Abril!P73,Mayo!P73,Junio!P73,Julio!P73,Agosto!P73,Septiembre!P73,Octubre!P73,Noviembre!P73,Diciembre!P73))</f>
        <v/>
      </c>
      <c r="E73" s="113" t="str">
        <f>IF(COUNT(Enero!E73,Febrero!E73,Marzo!E73,Abril!E73,Mayo!E73,Junio!E73,Julio!E73,Agosto!E73,Septiembre!E73,Octubre!E73,Noviembre!E73,Diciembre!E73)=0,"",COUNT(Enero!E73,Febrero!E73,Marzo!E73,Abril!E73,Mayo!E73,Junio!E73,Julio!E73,Agosto!E73,Septiembre!E73,Octubre!E73,Noviembre!E73,Diciembre!E73))</f>
        <v/>
      </c>
      <c r="F73" s="114" t="str">
        <f t="shared" ref="F73" si="8">IF(D73="","",IF(E73="",0,E73/D73))</f>
        <v/>
      </c>
      <c r="G73" s="114" t="str">
        <f t="shared" ref="G73" si="9">IF($F$5=0,"",IF(D73="","",IF(E73="","",E73/$F$5)))</f>
        <v/>
      </c>
      <c r="H73" s="113" t="str">
        <f>IF(COUNTA(Enero!H73,Febrero!H73,Marzo!H73,Abril!H73,Mayo!H73,Junio!H73,Julio!H73,Agosto!H73,Septiembre!H73,Octubre!H73,Noviembre!H73,Diciembre!H73)=0,"",COUNTA(Enero!H73,Febrero!H73,Marzo!H73,Abril!H73,Mayo!H73,Junio!H73,Julio!H73,Agosto!H73,Septiembre!H73,Octubre!H73,Noviembre!H73,Diciembre!H73))</f>
        <v/>
      </c>
      <c r="I73" s="113" t="str">
        <f>IF(COUNTA(Enero!I73,Febrero!I73,Marzo!I73,Abril!I73,Mayo!I73,Junio!I73,Julio!I73,Agosto!I73,Septiembre!I73,Octubre!I73,Noviembre!I73,Diciembre!I73)=0,"",COUNTA(Enero!I73,Febrero!I73,Marzo!I73,Abril!I73,Mayo!I73,Junio!I73,Julio!I73,Agosto!I73,Septiembre!I73,Octubre!I73,Noviembre!I73,Diciembre!I73))</f>
        <v/>
      </c>
      <c r="J73" s="113" t="str">
        <f>IF(COUNTA(Enero!J73,Febrero!J73,Marzo!J73,Abril!J73,Mayo!J73,Junio!J73,Julio!J73,Agosto!J73,Septiembre!J73,Octubre!J73,Noviembre!J73,Diciembre!J73)=0,"",COUNTA(Enero!J73,Febrero!J73,Marzo!J73,Abril!J73,Mayo!J73,Junio!J73,Julio!J73,Agosto!J73,Septiembre!J73,Octubre!J73,Noviembre!J73,Diciembre!J73))</f>
        <v/>
      </c>
      <c r="K73" s="113" t="str">
        <f>IF(COUNTA(Enero!K73,Febrero!K73,Marzo!K73,Abril!K73,Mayo!K73,Junio!K73,Julio!K73,Agosto!K73,Septiembre!K73,Octubre!K73,Noviembre!K73,Diciembre!K73)=0,"",COUNTA(Enero!K73,Febrero!K73,Marzo!K73,Abril!K73,Mayo!K73,Junio!K73,Julio!K73,Agosto!K73,Septiembre!K73,Octubre!K73,Noviembre!K73,Diciembre!K73))</f>
        <v/>
      </c>
      <c r="L73" s="113" t="str">
        <f>IF(COUNTA(Enero!L73,Febrero!L73,Marzo!L73,Abril!L73,Mayo!L73,Junio!L73,Julio!L73,Agosto!L73,Septiembre!L73,Octubre!L73,Noviembre!L73,Diciembre!L73)=0,"",COUNTA(Enero!L73,Febrero!L73,Marzo!L73,Abril!L73,Mayo!L73,Junio!L73,Julio!L73,Agosto!L73,Septiembre!L73,Octubre!L73,Noviembre!L73,Diciembre!L73))</f>
        <v/>
      </c>
      <c r="M73" s="113" t="str">
        <f>IF(COUNTA(Enero!M73,Febrero!M73,Marzo!M73,Abril!M73,Mayo!M73,Junio!M73,Julio!M73,Agosto!M73,Septiembre!M73,Octubre!M73,Noviembre!M73,Diciembre!M73)=0,"",COUNTA(Enero!M73,Febrero!M73,Marzo!M73,Abril!M73,Mayo!M73,Junio!M73,Julio!M73,Agosto!M73,Septiembre!M73,Octubre!M73,Noviembre!M73,Diciembre!M73))</f>
        <v/>
      </c>
      <c r="N73" s="113" t="str">
        <f>IF(COUNTA(Enero!N73,Febrero!N73,Marzo!N73,Abril!N73,Mayo!N73,Junio!N73,Julio!N73,Agosto!N73,Septiembre!N73,Octubre!N73,Noviembre!N73,Diciembre!N73)=0,"",COUNTA(Enero!N73,Febrero!N73,Marzo!N73,Abril!N73,Mayo!N73,Junio!N73,Julio!N73,Agosto!N73,Septiembre!N73,Octubre!N73,Noviembre!N73,Diciembre!N73))</f>
        <v/>
      </c>
      <c r="O73" s="52"/>
      <c r="Q73" s="154" t="str">
        <f>IF(Enero!$E73&gt;0,"Si","")</f>
        <v/>
      </c>
      <c r="R73" s="151" t="str">
        <f>IF(Febrero!E73&gt;0,"Si","")</f>
        <v/>
      </c>
      <c r="S73" s="151" t="str">
        <f>IF(Marzo!E73&gt;0,"Si","")</f>
        <v/>
      </c>
      <c r="T73" s="151" t="str">
        <f>IF(Abril!E73&gt;0,"Si","")</f>
        <v/>
      </c>
      <c r="U73" s="151" t="str">
        <f>IF(Mayo!E73&gt;0,"Si","")</f>
        <v/>
      </c>
      <c r="V73" s="151" t="str">
        <f>IF(Junio!E73&gt;0,"Si","")</f>
        <v/>
      </c>
      <c r="W73" s="151" t="str">
        <f>IF(Julio!E73&gt;0,"Si","")</f>
        <v/>
      </c>
      <c r="X73" s="151" t="str">
        <f>IF(Agosto!E73&gt;0,"Si","")</f>
        <v/>
      </c>
      <c r="Y73" s="151" t="str">
        <f>IF(Septiembre!E73&gt;0,"Si","")</f>
        <v/>
      </c>
      <c r="Z73" s="151" t="str">
        <f>IF(Octubre!E73&gt;0,"Si","")</f>
        <v/>
      </c>
      <c r="AA73" s="151" t="str">
        <f>IF(Noviembre!E73&gt;0,"Si","")</f>
        <v/>
      </c>
      <c r="AB73" s="152" t="str">
        <f>IF(Diciembre!E73&gt;0,"Si","")</f>
        <v/>
      </c>
      <c r="AC73" s="153" t="e">
        <f t="shared" ref="AC73" si="10">(D73-(12-COUNTBLANK(Q73:AB73)))/D73</f>
        <v>#VALUE!</v>
      </c>
      <c r="AD73"/>
      <c r="AE73" s="154" t="str">
        <f>IF(Enero!$D73&gt;0,"Si","")</f>
        <v/>
      </c>
      <c r="AF73" s="155" t="str">
        <f>IF(Febrero!$D73&gt;0,"Si","")</f>
        <v/>
      </c>
      <c r="AG73" s="155" t="str">
        <f>IF(Marzo!$D73&gt;0,"Si","")</f>
        <v/>
      </c>
      <c r="AH73" s="155" t="str">
        <f>IF(Abril!$D73&gt;0,"Si","")</f>
        <v/>
      </c>
      <c r="AI73" s="155" t="str">
        <f>IF(Mayo!$D73&gt;0,"Si","")</f>
        <v/>
      </c>
      <c r="AJ73" s="155" t="str">
        <f>IF(Junio!$D73&gt;0,"Si","")</f>
        <v/>
      </c>
      <c r="AK73" s="155" t="str">
        <f>IF(Julio!$D73&gt;0,"Si","")</f>
        <v/>
      </c>
      <c r="AL73" s="155" t="str">
        <f>IF(Agosto!$D73&gt;0,"Si","")</f>
        <v/>
      </c>
      <c r="AM73" s="155" t="str">
        <f>IF(Septiembre!$D73&gt;0,"Si","")</f>
        <v/>
      </c>
      <c r="AN73" s="155" t="str">
        <f>IF(Octubre!$D73&gt;0,"Si","")</f>
        <v/>
      </c>
      <c r="AO73" s="155" t="str">
        <f>IF(Noviembre!$D73&gt;0,"Si","")</f>
        <v/>
      </c>
      <c r="AP73" s="156" t="str">
        <f>IF(Diciembre!$D73&gt;0,"Si","")</f>
        <v/>
      </c>
      <c r="AQ73">
        <f t="shared" ref="AQ73:AQ77" si="11">SUM(IF(AE73="Si",1,0)+IF(AF73="Si",1,0)+IF(AG73="Si",1,0)+IF(AH73="Si",1,0)+IF(AI73="Si",1,0)+IF(AJ73="Si",1,0)+IF(AK73="Si",1,0)+IF(AL73="Si",1,0)+IF(AM73="Si",1,0)+IF(AN73="Si",1,0)+IF(AO73="Si",1,0)+IF(AP73="Si",1,0))</f>
        <v>0</v>
      </c>
      <c r="AS73" s="154" t="str">
        <f>IF(Enero!$E73&gt;0,Enero!$E73,IF(Enero!$G73&gt;0,0,""))</f>
        <v/>
      </c>
      <c r="AT73" s="155" t="str">
        <f>IF(Febrero!$E73&gt;0,Febrero!$E73,IF(Febrero!$G73&gt;0,0,""))</f>
        <v/>
      </c>
      <c r="AU73" s="155" t="str">
        <f>IF(Marzo!$E73&gt;0,Marzo!$E73,IF(Marzo!$G73&gt;0,0,""))</f>
        <v/>
      </c>
      <c r="AV73" s="155" t="str">
        <f>IF(Abril!$E73&gt;0,Abril!$E73,IF(Abril!$G73&gt;0,0,""))</f>
        <v/>
      </c>
      <c r="AW73" s="155" t="str">
        <f>IF(Mayo!$E73&gt;0,Mayo!$E73,IF(Mayo!$G73&gt;0,0,""))</f>
        <v/>
      </c>
      <c r="AX73" s="155" t="str">
        <f>IF(Junio!$E73&gt;0,Junio!$E73,IF(Junio!$G73&gt;0,0,""))</f>
        <v/>
      </c>
      <c r="AY73" s="155" t="str">
        <f>IF(Julio!$E73&gt;0,Julio!$E73,IF(Julio!$G73&gt;0,0,""))</f>
        <v/>
      </c>
      <c r="AZ73" s="155" t="str">
        <f>IF(Agosto!$E73&gt;0,Agosto!$E73,IF(Agosto!$G73&gt;0,0,""))</f>
        <v/>
      </c>
      <c r="BA73" s="155" t="str">
        <f>IF(Septiembre!$E73&gt;0,Septiembre!$E73,IF(Septiembre!$G73&gt;0,0,""))</f>
        <v/>
      </c>
      <c r="BB73" s="155" t="str">
        <f>IF(Octubre!$E73&gt;0,Octubre!$E73,IF(Octubre!$G73&gt;0,0,""))</f>
        <v/>
      </c>
      <c r="BC73" s="155" t="str">
        <f>IF(Noviembre!$E73&gt;0,Noviembre!$E73,IF(Noviembre!$G73&gt;0,0,""))</f>
        <v/>
      </c>
      <c r="BD73" s="156" t="str">
        <f>IF(Diciembre!$E73&gt;0,Diciembre!$E73,IF(Diciembre!$G73&gt;0,0,""))</f>
        <v/>
      </c>
    </row>
    <row r="74" spans="1:56" s="14" customFormat="1" ht="14.45" customHeight="1" x14ac:dyDescent="0.25">
      <c r="A74" s="25">
        <f t="shared" si="7"/>
        <v>67</v>
      </c>
      <c r="B74" s="165"/>
      <c r="C74" s="21"/>
      <c r="D74" s="113" t="str">
        <f>IF(COUNT(Enero!P74,Febrero!P74,Marzo!P74,Abril!P74,Mayo!P74,Junio!P74,Julio!P74,Agosto!P74,Septiembre!P74,Octubre!P74,Noviembre!P74,Diciembre!P74)=0,"",COUNT(Enero!P74,Febrero!P74,Marzo!P74,Abril!P74,Mayo!P74,Junio!P74,Julio!P74,Agosto!P74,Septiembre!P74,Octubre!P74,Noviembre!P74,Diciembre!P74))</f>
        <v/>
      </c>
      <c r="E74" s="23"/>
      <c r="F74" s="23"/>
      <c r="G74" s="23"/>
      <c r="H74" s="113" t="str">
        <f>IF(COUNTA(Enero!H74,Febrero!H74,Marzo!H74,Abril!H74,Mayo!H74,Junio!H74,Julio!H74,Agosto!H74,Septiembre!H74,Octubre!H74,Noviembre!H74,Diciembre!H74)=0,"",COUNTA(Enero!H74,Febrero!H74,Marzo!H74,Abril!H74,Mayo!H74,Junio!H74,Julio!H74,Agosto!H74,Septiembre!H74,Octubre!H74,Noviembre!H74,Diciembre!H74))</f>
        <v/>
      </c>
      <c r="I74" s="113" t="str">
        <f>IF(COUNTA(Enero!I74,Febrero!I74,Marzo!I74,Abril!I74,Mayo!I74,Junio!I74,Julio!I74,Agosto!I74,Septiembre!I74,Octubre!I74,Noviembre!I74,Diciembre!I74)=0,"",COUNTA(Enero!I74,Febrero!I74,Marzo!I74,Abril!I74,Mayo!I74,Junio!I74,Julio!I74,Agosto!I74,Septiembre!I74,Octubre!I74,Noviembre!I74,Diciembre!I74))</f>
        <v/>
      </c>
      <c r="J74" s="113" t="str">
        <f>IF(COUNTA(Enero!J74,Febrero!J74,Marzo!J74,Abril!J74,Mayo!J74,Junio!J74,Julio!J74,Agosto!J74,Septiembre!J74,Octubre!J74,Noviembre!J74,Diciembre!J74)=0,"",COUNTA(Enero!J74,Febrero!J74,Marzo!J74,Abril!J74,Mayo!J74,Junio!J74,Julio!J74,Agosto!J74,Septiembre!J74,Octubre!J74,Noviembre!J74,Diciembre!J74))</f>
        <v/>
      </c>
      <c r="K74" s="113" t="str">
        <f>IF(COUNTA(Enero!K74,Febrero!K74,Marzo!K74,Abril!K74,Mayo!K74,Junio!K74,Julio!K74,Agosto!K74,Septiembre!K74,Octubre!K74,Noviembre!K74,Diciembre!K74)=0,"",COUNTA(Enero!K74,Febrero!K74,Marzo!K74,Abril!K74,Mayo!K74,Junio!K74,Julio!K74,Agosto!K74,Septiembre!K74,Octubre!K74,Noviembre!K74,Diciembre!K74))</f>
        <v/>
      </c>
      <c r="L74" s="113" t="str">
        <f>IF(COUNTA(Enero!L74,Febrero!L74,Marzo!L74,Abril!L74,Mayo!L74,Junio!L74,Julio!L74,Agosto!L74,Septiembre!L74,Octubre!L74,Noviembre!L74,Diciembre!L74)=0,"",COUNTA(Enero!L74,Febrero!L74,Marzo!L74,Abril!L74,Mayo!L74,Junio!L74,Julio!L74,Agosto!L74,Septiembre!L74,Octubre!L74,Noviembre!L74,Diciembre!L74))</f>
        <v/>
      </c>
      <c r="M74" s="113" t="str">
        <f>IF(COUNTA(Enero!M74,Febrero!M74,Marzo!M74,Abril!M74,Mayo!M74,Junio!M74,Julio!M74,Agosto!M74,Septiembre!M74,Octubre!M74,Noviembre!M74,Diciembre!M74)=0,"",COUNTA(Enero!M74,Febrero!M74,Marzo!M74,Abril!M74,Mayo!M74,Junio!M74,Julio!M74,Agosto!M74,Septiembre!M74,Octubre!M74,Noviembre!M74,Diciembre!M74))</f>
        <v/>
      </c>
      <c r="N74" s="113" t="str">
        <f>IF(COUNTA(Enero!N74,Febrero!N74,Marzo!N74,Abril!N74,Mayo!N74,Junio!N74,Julio!N74,Agosto!N74,Septiembre!N74,Octubre!N74,Noviembre!N74,Diciembre!N74)=0,"",COUNTA(Enero!N74,Febrero!N74,Marzo!N74,Abril!N74,Mayo!N74,Junio!N74,Julio!N74,Agosto!N74,Septiembre!N74,Octubre!N74,Noviembre!N74,Diciembre!N74))</f>
        <v/>
      </c>
      <c r="O74" s="40"/>
      <c r="Q74" s="150" t="str">
        <f>IF([1]Enero!J74&gt;0,"Si","")</f>
        <v/>
      </c>
      <c r="R74" s="151" t="str">
        <f>IF([1]Febrero!J74&gt;0,"Si","")</f>
        <v/>
      </c>
      <c r="S74" s="151" t="str">
        <f>IF([1]Marzo!J74&gt;0,"Si","")</f>
        <v/>
      </c>
      <c r="T74" s="151" t="str">
        <f>IF([1]Abril!J74&gt;0,"Si","")</f>
        <v/>
      </c>
      <c r="U74" s="151" t="str">
        <f>IF([1]Mayo!J74&gt;0,"Si","")</f>
        <v/>
      </c>
      <c r="V74" s="151" t="str">
        <f>IF([1]Junio!J74&gt;0,"Si","")</f>
        <v/>
      </c>
      <c r="W74" s="151" t="str">
        <f>IF([1]Julio!J74&gt;0,"Si","")</f>
        <v/>
      </c>
      <c r="X74" s="151" t="str">
        <f>IF([1]Agosto!J74&gt;0,"Si","")</f>
        <v/>
      </c>
      <c r="Y74" s="151" t="str">
        <f>IF([1]Septiembre!J74&gt;0,"Si","")</f>
        <v/>
      </c>
      <c r="Z74" s="151" t="str">
        <f>IF([1]Octubre!J74&gt;0,"Si","")</f>
        <v/>
      </c>
      <c r="AA74" s="151" t="str">
        <f>IF([1]Noviembre!J74&gt;0,"Si","")</f>
        <v/>
      </c>
      <c r="AB74" s="152" t="str">
        <f>IF([1]Diciembre!J74&gt;0,"Si","")</f>
        <v/>
      </c>
      <c r="AC74" s="149"/>
      <c r="AE74" s="154" t="str">
        <f>IF(Enero!$D74&gt;0,"Si","")</f>
        <v/>
      </c>
      <c r="AF74" s="155" t="str">
        <f>IF(Febrero!$D74&gt;0,"Si","")</f>
        <v/>
      </c>
      <c r="AG74" s="155" t="str">
        <f>IF(Marzo!$D74&gt;0,"Si","")</f>
        <v/>
      </c>
      <c r="AH74" s="155" t="str">
        <f>IF(Abril!$D74&gt;0,"Si","")</f>
        <v/>
      </c>
      <c r="AI74" s="155" t="str">
        <f>IF(Mayo!$D74&gt;0,"Si","")</f>
        <v/>
      </c>
      <c r="AJ74" s="155" t="str">
        <f>IF(Junio!$D74&gt;0,"Si","")</f>
        <v/>
      </c>
      <c r="AK74" s="155" t="str">
        <f>IF(Julio!$D74&gt;0,"Si","")</f>
        <v/>
      </c>
      <c r="AL74" s="155" t="str">
        <f>IF(Agosto!$D74&gt;0,"Si","")</f>
        <v/>
      </c>
      <c r="AM74" s="155" t="str">
        <f>IF(Septiembre!$D74&gt;0,"Si","")</f>
        <v/>
      </c>
      <c r="AN74" s="155" t="str">
        <f>IF(Octubre!$D74&gt;0,"Si","")</f>
        <v/>
      </c>
      <c r="AO74" s="155" t="str">
        <f>IF(Noviembre!$D74&gt;0,"Si","")</f>
        <v/>
      </c>
      <c r="AP74" s="156" t="str">
        <f>IF(Diciembre!$D74&gt;0,"Si","")</f>
        <v/>
      </c>
      <c r="AQ74">
        <f t="shared" si="11"/>
        <v>0</v>
      </c>
      <c r="AS74" s="154" t="str">
        <f>IF([1]Enero!$E74&gt;0,[1]Enero!$E74,IF([1]Enero!$G74&gt;0,0,""))</f>
        <v/>
      </c>
      <c r="AT74" s="155" t="str">
        <f>IF([1]Febrero!$E74&gt;0,[1]Febrero!$E74,IF([1]Febrero!$G74&gt;0,0,""))</f>
        <v/>
      </c>
      <c r="AU74" s="155" t="str">
        <f>IF([1]Marzo!$E74&gt;0,[1]Marzo!$E74,IF([1]Marzo!$G74&gt;0,0,""))</f>
        <v/>
      </c>
      <c r="AV74" s="155" t="str">
        <f>IF([1]Abril!$E74&gt;0,[1]Abril!$E74,IF([1]Abril!$G74&gt;0,0,""))</f>
        <v/>
      </c>
      <c r="AW74" s="155" t="str">
        <f>IF([1]Mayo!$E74&gt;0,[1]Mayo!$E74,IF([1]Mayo!$G74&gt;0,0,""))</f>
        <v/>
      </c>
      <c r="AX74" s="155" t="str">
        <f>IF([1]Junio!$E74&gt;0,[1]Junio!$E74,IF([1]Junio!$G74&gt;0,0,""))</f>
        <v/>
      </c>
      <c r="AY74" s="155" t="str">
        <f>IF([1]Julio!$E74&gt;0,[1]Julio!$E74,IF([1]Julio!$G74&gt;0,0,""))</f>
        <v/>
      </c>
      <c r="AZ74" s="155" t="str">
        <f>IF([1]Agosto!$E74&gt;0,[1]Agosto!$E74,IF([1]Agosto!$G74&gt;0,0,""))</f>
        <v/>
      </c>
      <c r="BA74" s="155" t="str">
        <f>IF([1]Septiembre!$E74&gt;0,[1]Septiembre!$E74,IF([1]Septiembre!$G74&gt;0,0,""))</f>
        <v/>
      </c>
      <c r="BB74" s="155" t="str">
        <f>IF([1]Octubre!$E74&gt;0,[1]Octubre!$E74,IF([1]Octubre!$G74&gt;0,0,""))</f>
        <v/>
      </c>
      <c r="BC74" s="155" t="str">
        <f>IF([1]Noviembre!$E74&gt;0,[1]Noviembre!$E74,IF([1]Noviembre!$G74&gt;0,0,""))</f>
        <v/>
      </c>
      <c r="BD74" s="156" t="str">
        <f>IF([1]Diciembre!$E74&gt;0,[1]Diciembre!$E74,IF([1]Diciembre!$G74&gt;0,0,""))</f>
        <v/>
      </c>
    </row>
    <row r="75" spans="1:56" s="14" customFormat="1" ht="14.45" customHeight="1" x14ac:dyDescent="0.25">
      <c r="A75" s="25">
        <f t="shared" si="7"/>
        <v>68</v>
      </c>
      <c r="B75" s="165"/>
      <c r="C75" s="21"/>
      <c r="D75" s="113" t="str">
        <f>IF(COUNT(Enero!P75,Febrero!P75,Marzo!P75,Abril!P75,Mayo!P75,Junio!P75,Julio!P75,Agosto!P75,Septiembre!P75,Octubre!P75,Noviembre!P75,Diciembre!P75)=0,"",COUNT(Enero!P75,Febrero!P75,Marzo!P75,Abril!P75,Mayo!P75,Junio!P75,Julio!P75,Agosto!P75,Septiembre!P75,Octubre!P75,Noviembre!P75,Diciembre!P75))</f>
        <v/>
      </c>
      <c r="E75" s="23"/>
      <c r="F75" s="23"/>
      <c r="G75" s="23"/>
      <c r="H75" s="113" t="str">
        <f>IF(COUNTA(Enero!H75,Febrero!H75,Marzo!H75,Abril!H75,Mayo!H75,Junio!H75,Julio!H75,Agosto!H75,Septiembre!H75,Octubre!H75,Noviembre!H75,Diciembre!H75)=0,"",COUNTA(Enero!H75,Febrero!H75,Marzo!H75,Abril!H75,Mayo!H75,Junio!H75,Julio!H75,Agosto!H75,Septiembre!H75,Octubre!H75,Noviembre!H75,Diciembre!H75))</f>
        <v/>
      </c>
      <c r="I75" s="113" t="str">
        <f>IF(COUNTA(Enero!I75,Febrero!I75,Marzo!I75,Abril!I75,Mayo!I75,Junio!I75,Julio!I75,Agosto!I75,Septiembre!I75,Octubre!I75,Noviembre!I75,Diciembre!I75)=0,"",COUNTA(Enero!I75,Febrero!I75,Marzo!I75,Abril!I75,Mayo!I75,Junio!I75,Julio!I75,Agosto!I75,Septiembre!I75,Octubre!I75,Noviembre!I75,Diciembre!I75))</f>
        <v/>
      </c>
      <c r="J75" s="113" t="str">
        <f>IF(COUNTA(Enero!J75,Febrero!J75,Marzo!J75,Abril!J75,Mayo!J75,Junio!J75,Julio!J75,Agosto!J75,Septiembre!J75,Octubre!J75,Noviembre!J75,Diciembre!J75)=0,"",COUNTA(Enero!J75,Febrero!J75,Marzo!J75,Abril!J75,Mayo!J75,Junio!J75,Julio!J75,Agosto!J75,Septiembre!J75,Octubre!J75,Noviembre!J75,Diciembre!J75))</f>
        <v/>
      </c>
      <c r="K75" s="113" t="str">
        <f>IF(COUNTA(Enero!K75,Febrero!K75,Marzo!K75,Abril!K75,Mayo!K75,Junio!K75,Julio!K75,Agosto!K75,Septiembre!K75,Octubre!K75,Noviembre!K75,Diciembre!K75)=0,"",COUNTA(Enero!K75,Febrero!K75,Marzo!K75,Abril!K75,Mayo!K75,Junio!K75,Julio!K75,Agosto!K75,Septiembre!K75,Octubre!K75,Noviembre!K75,Diciembre!K75))</f>
        <v/>
      </c>
      <c r="L75" s="113" t="str">
        <f>IF(COUNTA(Enero!L75,Febrero!L75,Marzo!L75,Abril!L75,Mayo!L75,Junio!L75,Julio!L75,Agosto!L75,Septiembre!L75,Octubre!L75,Noviembre!L75,Diciembre!L75)=0,"",COUNTA(Enero!L75,Febrero!L75,Marzo!L75,Abril!L75,Mayo!L75,Junio!L75,Julio!L75,Agosto!L75,Septiembre!L75,Octubre!L75,Noviembre!L75,Diciembre!L75))</f>
        <v/>
      </c>
      <c r="M75" s="113" t="str">
        <f>IF(COUNTA(Enero!M75,Febrero!M75,Marzo!M75,Abril!M75,Mayo!M75,Junio!M75,Julio!M75,Agosto!M75,Septiembre!M75,Octubre!M75,Noviembre!M75,Diciembre!M75)=0,"",COUNTA(Enero!M75,Febrero!M75,Marzo!M75,Abril!M75,Mayo!M75,Junio!M75,Julio!M75,Agosto!M75,Septiembre!M75,Octubre!M75,Noviembre!M75,Diciembre!M75))</f>
        <v/>
      </c>
      <c r="N75" s="113" t="str">
        <f>IF(COUNTA(Enero!N75,Febrero!N75,Marzo!N75,Abril!N75,Mayo!N75,Junio!N75,Julio!N75,Agosto!N75,Septiembre!N75,Octubre!N75,Noviembre!N75,Diciembre!N75)=0,"",COUNTA(Enero!N75,Febrero!N75,Marzo!N75,Abril!N75,Mayo!N75,Junio!N75,Julio!N75,Agosto!N75,Septiembre!N75,Octubre!N75,Noviembre!N75,Diciembre!N75))</f>
        <v/>
      </c>
      <c r="O75" s="52"/>
      <c r="Q75" s="150" t="str">
        <f>IF([1]Enero!J75&gt;0,"Si","")</f>
        <v/>
      </c>
      <c r="R75" s="151" t="str">
        <f>IF([1]Febrero!J75&gt;0,"Si","")</f>
        <v/>
      </c>
      <c r="S75" s="151" t="str">
        <f>IF([1]Marzo!J75&gt;0,"Si","")</f>
        <v/>
      </c>
      <c r="T75" s="151" t="str">
        <f>IF([1]Abril!J75&gt;0,"Si","")</f>
        <v/>
      </c>
      <c r="U75" s="151" t="str">
        <f>IF([1]Mayo!J75&gt;0,"Si","")</f>
        <v/>
      </c>
      <c r="V75" s="151" t="str">
        <f>IF([1]Junio!J75&gt;0,"Si","")</f>
        <v/>
      </c>
      <c r="W75" s="151" t="str">
        <f>IF([1]Julio!J75&gt;0,"Si","")</f>
        <v/>
      </c>
      <c r="X75" s="151" t="str">
        <f>IF([1]Agosto!J75&gt;0,"Si","")</f>
        <v/>
      </c>
      <c r="Y75" s="151" t="str">
        <f>IF([1]Septiembre!J75&gt;0,"Si","")</f>
        <v/>
      </c>
      <c r="Z75" s="151" t="str">
        <f>IF([1]Octubre!J75&gt;0,"Si","")</f>
        <v/>
      </c>
      <c r="AA75" s="151" t="str">
        <f>IF([1]Noviembre!J75&gt;0,"Si","")</f>
        <v/>
      </c>
      <c r="AB75" s="152" t="str">
        <f>IF([1]Diciembre!J75&gt;0,"Si","")</f>
        <v/>
      </c>
      <c r="AC75" s="149"/>
      <c r="AE75" s="154" t="str">
        <f>IF([1]Enero!$E75&gt;0,[1]Enero!$E75,IF([1]Enero!$G75&gt;0,0,""))</f>
        <v/>
      </c>
      <c r="AF75" s="155" t="str">
        <f>IF([1]Febrero!$E75&gt;0,[1]Febrero!$E75,IF([1]Febrero!$G75&gt;0,0,""))</f>
        <v/>
      </c>
      <c r="AG75" s="155" t="str">
        <f>IF([1]Marzo!$E75&gt;0,[1]Marzo!$E75,IF([1]Marzo!$G75&gt;0,0,""))</f>
        <v/>
      </c>
      <c r="AH75" s="155" t="str">
        <f>IF([1]Abril!$E75&gt;0,[1]Abril!$E75,IF([1]Abril!$G75&gt;0,0,""))</f>
        <v/>
      </c>
      <c r="AI75" s="155" t="str">
        <f>IF([1]Mayo!$E75&gt;0,[1]Mayo!$E75,IF([1]Mayo!$G75&gt;0,0,""))</f>
        <v/>
      </c>
      <c r="AJ75" s="155" t="str">
        <f>IF([1]Junio!$E75&gt;0,[1]Junio!$E75,IF([1]Junio!$G75&gt;0,0,""))</f>
        <v/>
      </c>
      <c r="AK75" s="155" t="str">
        <f>IF([1]Julio!$E75&gt;0,[1]Julio!$E75,IF([1]Julio!$G75&gt;0,0,""))</f>
        <v/>
      </c>
      <c r="AL75" s="155" t="str">
        <f>IF([1]Agosto!$E75&gt;0,[1]Agosto!$E75,IF([1]Agosto!$G75&gt;0,0,""))</f>
        <v/>
      </c>
      <c r="AM75" s="155" t="str">
        <f>IF([1]Septiembre!$E75&gt;0,[1]Septiembre!$E75,IF([1]Septiembre!$G75&gt;0,0,""))</f>
        <v/>
      </c>
      <c r="AN75" s="155" t="str">
        <f>IF([1]Octubre!$E75&gt;0,[1]Octubre!$E75,IF([1]Octubre!$G75&gt;0,0,""))</f>
        <v/>
      </c>
      <c r="AO75" s="155" t="str">
        <f>IF([1]Noviembre!$E75&gt;0,[1]Noviembre!$E75,IF([1]Noviembre!$G75&gt;0,0,""))</f>
        <v/>
      </c>
      <c r="AP75" s="156" t="str">
        <f>IF([1]Diciembre!$E75&gt;0,[1]Diciembre!$E75,IF([1]Diciembre!$G75&gt;0,0,""))</f>
        <v/>
      </c>
      <c r="AQ75">
        <f t="shared" si="11"/>
        <v>0</v>
      </c>
      <c r="AS75" s="154" t="str">
        <f>IF([1]Enero!$E75&gt;0,[1]Enero!$E75,IF([1]Enero!$G75&gt;0,0,""))</f>
        <v/>
      </c>
      <c r="AT75" s="155" t="str">
        <f>IF([1]Febrero!$E75&gt;0,[1]Febrero!$E75,IF([1]Febrero!$G75&gt;0,0,""))</f>
        <v/>
      </c>
      <c r="AU75" s="155" t="str">
        <f>IF([1]Marzo!$E75&gt;0,[1]Marzo!$E75,IF([1]Marzo!$G75&gt;0,0,""))</f>
        <v/>
      </c>
      <c r="AV75" s="155" t="str">
        <f>IF([1]Abril!$E75&gt;0,[1]Abril!$E75,IF([1]Abril!$G75&gt;0,0,""))</f>
        <v/>
      </c>
      <c r="AW75" s="155" t="str">
        <f>IF([1]Mayo!$E75&gt;0,[1]Mayo!$E75,IF([1]Mayo!$G75&gt;0,0,""))</f>
        <v/>
      </c>
      <c r="AX75" s="155" t="str">
        <f>IF([1]Junio!$E75&gt;0,[1]Junio!$E75,IF([1]Junio!$G75&gt;0,0,""))</f>
        <v/>
      </c>
      <c r="AY75" s="155" t="str">
        <f>IF([1]Julio!$E75&gt;0,[1]Julio!$E75,IF([1]Julio!$G75&gt;0,0,""))</f>
        <v/>
      </c>
      <c r="AZ75" s="155" t="str">
        <f>IF([1]Agosto!$E75&gt;0,[1]Agosto!$E75,IF([1]Agosto!$G75&gt;0,0,""))</f>
        <v/>
      </c>
      <c r="BA75" s="155" t="str">
        <f>IF([1]Septiembre!$E75&gt;0,[1]Septiembre!$E75,IF([1]Septiembre!$G75&gt;0,0,""))</f>
        <v/>
      </c>
      <c r="BB75" s="155" t="str">
        <f>IF([1]Octubre!$E75&gt;0,[1]Octubre!$E75,IF([1]Octubre!$G75&gt;0,0,""))</f>
        <v/>
      </c>
      <c r="BC75" s="155" t="str">
        <f>IF([1]Noviembre!$E75&gt;0,[1]Noviembre!$E75,IF([1]Noviembre!$G75&gt;0,0,""))</f>
        <v/>
      </c>
      <c r="BD75" s="156" t="str">
        <f>IF([1]Diciembre!$E75&gt;0,[1]Diciembre!$E75,IF([1]Diciembre!$G75&gt;0,0,""))</f>
        <v/>
      </c>
    </row>
    <row r="76" spans="1:56" s="14" customFormat="1" ht="14.45" customHeight="1" x14ac:dyDescent="0.25">
      <c r="A76" s="28"/>
      <c r="B76" s="28"/>
      <c r="C76" s="28"/>
      <c r="D76" s="73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53"/>
      <c r="Q76" s="150" t="str">
        <f>IF([1]Enero!J76&gt;0,"Si","")</f>
        <v/>
      </c>
      <c r="R76" s="151" t="str">
        <f>IF([1]Febrero!J76&gt;0,"Si","")</f>
        <v/>
      </c>
      <c r="S76" s="151" t="str">
        <f>IF([1]Marzo!J76&gt;0,"Si","")</f>
        <v/>
      </c>
      <c r="T76" s="151" t="str">
        <f>IF([1]Abril!J76&gt;0,"Si","")</f>
        <v/>
      </c>
      <c r="U76" s="151" t="str">
        <f>IF([1]Mayo!J76&gt;0,"Si","")</f>
        <v/>
      </c>
      <c r="V76" s="151" t="str">
        <f>IF([1]Junio!J76&gt;0,"Si","")</f>
        <v/>
      </c>
      <c r="W76" s="151" t="str">
        <f>IF([1]Julio!J76&gt;0,"Si","")</f>
        <v/>
      </c>
      <c r="X76" s="151" t="str">
        <f>IF([1]Agosto!J76&gt;0,"Si","")</f>
        <v/>
      </c>
      <c r="Y76" s="151" t="str">
        <f>IF([1]Septiembre!J76&gt;0,"Si","")</f>
        <v/>
      </c>
      <c r="Z76" s="151" t="str">
        <f>IF([1]Octubre!J76&gt;0,"Si","")</f>
        <v/>
      </c>
      <c r="AA76" s="151" t="str">
        <f>IF([1]Noviembre!J76&gt;0,"Si","")</f>
        <v/>
      </c>
      <c r="AB76" s="152" t="str">
        <f>IF([1]Diciembre!J76&gt;0,"Si","")</f>
        <v/>
      </c>
      <c r="AC76" s="149"/>
      <c r="AE76" s="154" t="str">
        <f>IF([1]Enero!$E76&gt;0,[1]Enero!$E76,IF([1]Enero!$G76&gt;0,0,""))</f>
        <v/>
      </c>
      <c r="AF76" s="155" t="str">
        <f>IF([1]Febrero!$E76&gt;0,[1]Febrero!$E76,IF([1]Febrero!$G76&gt;0,0,""))</f>
        <v/>
      </c>
      <c r="AG76" s="155" t="str">
        <f>IF([1]Marzo!$E76&gt;0,[1]Marzo!$E76,IF([1]Marzo!$G76&gt;0,0,""))</f>
        <v/>
      </c>
      <c r="AH76" s="155" t="str">
        <f>IF([1]Abril!$E76&gt;0,[1]Abril!$E76,IF([1]Abril!$G76&gt;0,0,""))</f>
        <v/>
      </c>
      <c r="AI76" s="155" t="str">
        <f>IF([1]Mayo!$E76&gt;0,[1]Mayo!$E76,IF([1]Mayo!$G76&gt;0,0,""))</f>
        <v/>
      </c>
      <c r="AJ76" s="155" t="str">
        <f>IF([1]Junio!$E76&gt;0,[1]Junio!$E76,IF([1]Junio!$G76&gt;0,0,""))</f>
        <v/>
      </c>
      <c r="AK76" s="155" t="str">
        <f>IF([1]Julio!$E76&gt;0,[1]Julio!$E76,IF([1]Julio!$G76&gt;0,0,""))</f>
        <v/>
      </c>
      <c r="AL76" s="155" t="str">
        <f>IF([1]Agosto!$E76&gt;0,[1]Agosto!$E76,IF([1]Agosto!$G76&gt;0,0,""))</f>
        <v/>
      </c>
      <c r="AM76" s="155" t="str">
        <f>IF([1]Septiembre!$E76&gt;0,[1]Septiembre!$E76,IF([1]Septiembre!$G76&gt;0,0,""))</f>
        <v/>
      </c>
      <c r="AN76" s="155" t="str">
        <f>IF([1]Octubre!$E76&gt;0,[1]Octubre!$E76,IF([1]Octubre!$G76&gt;0,0,""))</f>
        <v/>
      </c>
      <c r="AO76" s="155" t="str">
        <f>IF([1]Noviembre!$E76&gt;0,[1]Noviembre!$E76,IF([1]Noviembre!$G76&gt;0,0,""))</f>
        <v/>
      </c>
      <c r="AP76" s="156" t="str">
        <f>IF([1]Diciembre!$E76&gt;0,[1]Diciembre!$E76,IF([1]Diciembre!$G76&gt;0,0,""))</f>
        <v/>
      </c>
      <c r="AQ76">
        <f t="shared" si="11"/>
        <v>0</v>
      </c>
      <c r="AS76" s="154" t="str">
        <f>IF([1]Enero!$E76&gt;0,[1]Enero!$E76,IF([1]Enero!$G76&gt;0,0,""))</f>
        <v/>
      </c>
      <c r="AT76" s="155" t="str">
        <f>IF([1]Febrero!$E76&gt;0,[1]Febrero!$E76,IF([1]Febrero!$G76&gt;0,0,""))</f>
        <v/>
      </c>
      <c r="AU76" s="155" t="str">
        <f>IF([1]Marzo!$E76&gt;0,[1]Marzo!$E76,IF([1]Marzo!$G76&gt;0,0,""))</f>
        <v/>
      </c>
      <c r="AV76" s="155" t="str">
        <f>IF([1]Abril!$E76&gt;0,[1]Abril!$E76,IF([1]Abril!$G76&gt;0,0,""))</f>
        <v/>
      </c>
      <c r="AW76" s="155" t="str">
        <f>IF([1]Mayo!$E76&gt;0,[1]Mayo!$E76,IF([1]Mayo!$G76&gt;0,0,""))</f>
        <v/>
      </c>
      <c r="AX76" s="155" t="str">
        <f>IF([1]Junio!$E76&gt;0,[1]Junio!$E76,IF([1]Junio!$G76&gt;0,0,""))</f>
        <v/>
      </c>
      <c r="AY76" s="155" t="str">
        <f>IF([1]Julio!$E76&gt;0,[1]Julio!$E76,IF([1]Julio!$G76&gt;0,0,""))</f>
        <v/>
      </c>
      <c r="AZ76" s="155" t="str">
        <f>IF([1]Agosto!$E76&gt;0,[1]Agosto!$E76,IF([1]Agosto!$G76&gt;0,0,""))</f>
        <v/>
      </c>
      <c r="BA76" s="155" t="str">
        <f>IF([1]Septiembre!$E76&gt;0,[1]Septiembre!$E76,IF([1]Septiembre!$G76&gt;0,0,""))</f>
        <v/>
      </c>
      <c r="BB76" s="155" t="str">
        <f>IF([1]Octubre!$E76&gt;0,[1]Octubre!$E76,IF([1]Octubre!$G76&gt;0,0,""))</f>
        <v/>
      </c>
      <c r="BC76" s="155" t="str">
        <f>IF([1]Noviembre!$E76&gt;0,[1]Noviembre!$E76,IF([1]Noviembre!$G76&gt;0,0,""))</f>
        <v/>
      </c>
      <c r="BD76" s="156" t="str">
        <f>IF([1]Diciembre!$E76&gt;0,[1]Diciembre!$E76,IF([1]Diciembre!$G76&gt;0,0,""))</f>
        <v/>
      </c>
    </row>
    <row r="77" spans="1:56" s="14" customFormat="1" ht="14.45" customHeight="1" x14ac:dyDescent="0.25">
      <c r="A77" s="25"/>
      <c r="B77" s="66" t="s">
        <v>23</v>
      </c>
      <c r="C77" s="66"/>
      <c r="D77" s="23">
        <f>SUM(D8:D76)</f>
        <v>57</v>
      </c>
      <c r="E77" s="23">
        <f>SUM(E8:E76)</f>
        <v>27</v>
      </c>
      <c r="F77" s="23"/>
      <c r="G77" s="23"/>
      <c r="H77" s="23">
        <f t="shared" ref="H77:N77" si="12">SUM(H8:H76)</f>
        <v>8</v>
      </c>
      <c r="I77" s="23">
        <f t="shared" si="12"/>
        <v>1</v>
      </c>
      <c r="J77" s="23">
        <f t="shared" si="12"/>
        <v>3</v>
      </c>
      <c r="K77" s="23">
        <f t="shared" si="12"/>
        <v>8</v>
      </c>
      <c r="L77" s="23">
        <f t="shared" si="12"/>
        <v>0</v>
      </c>
      <c r="M77" s="23">
        <f t="shared" si="12"/>
        <v>0</v>
      </c>
      <c r="N77" s="23">
        <f t="shared" si="12"/>
        <v>10</v>
      </c>
      <c r="O77" s="52">
        <f>E77+SUM(H77:N77)</f>
        <v>57</v>
      </c>
      <c r="Q77" s="157" t="str">
        <f>IF([1]Enero!J77&gt;0,"Si","")</f>
        <v/>
      </c>
      <c r="R77" s="158" t="str">
        <f>IF([1]Febrero!J77&gt;0,"Si","")</f>
        <v/>
      </c>
      <c r="S77" s="158" t="str">
        <f>IF([1]Marzo!J77&gt;0,"Si","")</f>
        <v/>
      </c>
      <c r="T77" s="158" t="str">
        <f>IF([1]Abril!J77&gt;0,"Si","")</f>
        <v/>
      </c>
      <c r="U77" s="158" t="str">
        <f>IF([1]Mayo!J77&gt;0,"Si","")</f>
        <v/>
      </c>
      <c r="V77" s="158" t="str">
        <f>IF([1]Junio!J77&gt;0,"Si","")</f>
        <v/>
      </c>
      <c r="W77" s="158" t="str">
        <f>IF([1]Julio!J77&gt;0,"Si","")</f>
        <v/>
      </c>
      <c r="X77" s="158" t="str">
        <f>IF([1]Agosto!J77&gt;0,"Si","")</f>
        <v/>
      </c>
      <c r="Y77" s="158" t="str">
        <f>IF([1]Septiembre!J77&gt;0,"Si","")</f>
        <v/>
      </c>
      <c r="Z77" s="158" t="str">
        <f>IF([1]Octubre!J77&gt;0,"Si","")</f>
        <v/>
      </c>
      <c r="AA77" s="158" t="str">
        <f>IF([1]Noviembre!J77&gt;0,"Si","")</f>
        <v/>
      </c>
      <c r="AB77" s="159" t="str">
        <f>IF([1]Diciembre!J77&gt;0,"Si","")</f>
        <v/>
      </c>
      <c r="AC77" s="149"/>
      <c r="AE77" s="160" t="str">
        <f>IF([1]Enero!$E77&gt;0,[1]Enero!$E77,IF([1]Enero!$G77&gt;0,0,""))</f>
        <v/>
      </c>
      <c r="AF77" s="161" t="str">
        <f>IF([1]Febrero!$E77&gt;0,[1]Febrero!$E77,IF([1]Febrero!$G77&gt;0,0,""))</f>
        <v/>
      </c>
      <c r="AG77" s="161" t="str">
        <f>IF([1]Marzo!$E77&gt;0,[1]Marzo!$E77,IF([1]Marzo!$G77&gt;0,0,""))</f>
        <v/>
      </c>
      <c r="AH77" s="161" t="str">
        <f>IF([1]Abril!$E77&gt;0,[1]Abril!$E77,IF([1]Abril!$G77&gt;0,0,""))</f>
        <v/>
      </c>
      <c r="AI77" s="161" t="str">
        <f>IF([1]Mayo!$E77&gt;0,[1]Mayo!$E77,IF([1]Mayo!$G77&gt;0,0,""))</f>
        <v/>
      </c>
      <c r="AJ77" s="161" t="str">
        <f>IF([1]Junio!$E77&gt;0,[1]Junio!$E77,IF([1]Junio!$G77&gt;0,0,""))</f>
        <v/>
      </c>
      <c r="AK77" s="161" t="str">
        <f>IF([1]Julio!$E77&gt;0,[1]Julio!$E77,IF([1]Julio!$G77&gt;0,0,""))</f>
        <v/>
      </c>
      <c r="AL77" s="161" t="str">
        <f>IF([1]Agosto!$E77&gt;0,[1]Agosto!$E77,IF([1]Agosto!$G77&gt;0,0,""))</f>
        <v/>
      </c>
      <c r="AM77" s="161" t="str">
        <f>IF([1]Septiembre!$E77&gt;0,[1]Septiembre!$E77,IF([1]Septiembre!$G77&gt;0,0,""))</f>
        <v/>
      </c>
      <c r="AN77" s="161" t="str">
        <f>IF([1]Octubre!$E77&gt;0,[1]Octubre!$E77,IF([1]Octubre!$G77&gt;0,0,""))</f>
        <v/>
      </c>
      <c r="AO77" s="161" t="str">
        <f>IF([1]Noviembre!$E77&gt;0,[1]Noviembre!$E77,IF([1]Noviembre!$G77&gt;0,0,""))</f>
        <v/>
      </c>
      <c r="AP77" s="162" t="str">
        <f>IF([1]Diciembre!$E77&gt;0,[1]Diciembre!$E77,IF([1]Diciembre!$G77&gt;0,0,""))</f>
        <v/>
      </c>
      <c r="AQ77">
        <f t="shared" si="11"/>
        <v>0</v>
      </c>
      <c r="AS77" s="160" t="str">
        <f>IF([1]Enero!$E77&gt;0,[1]Enero!$E77,IF([1]Enero!$G77&gt;0,0,""))</f>
        <v/>
      </c>
      <c r="AT77" s="161" t="str">
        <f>IF([1]Febrero!$E77&gt;0,[1]Febrero!$E77,IF([1]Febrero!$G77&gt;0,0,""))</f>
        <v/>
      </c>
      <c r="AU77" s="161" t="str">
        <f>IF([1]Marzo!$E77&gt;0,[1]Marzo!$E77,IF([1]Marzo!$G77&gt;0,0,""))</f>
        <v/>
      </c>
      <c r="AV77" s="161" t="str">
        <f>IF([1]Abril!$E77&gt;0,[1]Abril!$E77,IF([1]Abril!$G77&gt;0,0,""))</f>
        <v/>
      </c>
      <c r="AW77" s="161" t="str">
        <f>IF([1]Mayo!$E77&gt;0,[1]Mayo!$E77,IF([1]Mayo!$G77&gt;0,0,""))</f>
        <v/>
      </c>
      <c r="AX77" s="161" t="str">
        <f>IF([1]Junio!$E77&gt;0,[1]Junio!$E77,IF([1]Junio!$G77&gt;0,0,""))</f>
        <v/>
      </c>
      <c r="AY77" s="161" t="str">
        <f>IF([1]Julio!$E77&gt;0,[1]Julio!$E77,IF([1]Julio!$G77&gt;0,0,""))</f>
        <v/>
      </c>
      <c r="AZ77" s="161" t="str">
        <f>IF([1]Agosto!$E77&gt;0,[1]Agosto!$E77,IF([1]Agosto!$G77&gt;0,0,""))</f>
        <v/>
      </c>
      <c r="BA77" s="161" t="str">
        <f>IF([1]Septiembre!$E77&gt;0,[1]Septiembre!$E77,IF([1]Septiembre!$G77&gt;0,0,""))</f>
        <v/>
      </c>
      <c r="BB77" s="161" t="str">
        <f>IF([1]Octubre!$E77&gt;0,[1]Octubre!$E77,IF([1]Octubre!$G77&gt;0,0,""))</f>
        <v/>
      </c>
      <c r="BC77" s="161" t="str">
        <f>IF([1]Noviembre!$E77&gt;0,[1]Noviembre!$E77,IF([1]Noviembre!$G77&gt;0,0,""))</f>
        <v/>
      </c>
      <c r="BD77" s="162" t="str">
        <f>IF([1]Diciembre!$E77&gt;0,[1]Diciembre!$E77,IF([1]Diciembre!$G77&gt;0,0,""))</f>
        <v/>
      </c>
    </row>
    <row r="78" spans="1:56" s="14" customFormat="1" x14ac:dyDescent="0.25">
      <c r="A78" s="28"/>
      <c r="B78" s="18"/>
      <c r="C78" s="18"/>
      <c r="D78" s="74">
        <f>SUM(C$8:C$75)</f>
        <v>22511</v>
      </c>
      <c r="E78" s="83" t="s">
        <v>26</v>
      </c>
      <c r="F78" s="84"/>
      <c r="G78" s="84"/>
      <c r="H78" s="171">
        <f t="shared" ref="H78:N78" si="13">H77/$D$81</f>
        <v>0.14035087719298245</v>
      </c>
      <c r="I78" s="171">
        <f t="shared" si="13"/>
        <v>1.7543859649122806E-2</v>
      </c>
      <c r="J78" s="171">
        <f t="shared" si="13"/>
        <v>5.2631578947368418E-2</v>
      </c>
      <c r="K78" s="171">
        <f t="shared" si="13"/>
        <v>0.14035087719298245</v>
      </c>
      <c r="L78" s="171">
        <f t="shared" si="13"/>
        <v>0</v>
      </c>
      <c r="M78" s="171">
        <f t="shared" si="13"/>
        <v>0</v>
      </c>
      <c r="N78" s="171">
        <f t="shared" si="13"/>
        <v>0.17543859649122806</v>
      </c>
      <c r="O78" s="169">
        <f>SUM(H78:N78)</f>
        <v>0.52631578947368418</v>
      </c>
      <c r="Q78" s="151"/>
      <c r="R78" s="151"/>
      <c r="S78" s="151"/>
      <c r="T78" s="151"/>
      <c r="U78" s="151"/>
      <c r="V78" s="151"/>
      <c r="W78" s="151"/>
      <c r="X78" s="151"/>
      <c r="Y78" s="151"/>
      <c r="Z78" s="151"/>
      <c r="AA78" s="151"/>
      <c r="AB78" s="151"/>
      <c r="AC78" s="149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4">
        <f>SUM(AQ6:AQ77)</f>
        <v>57</v>
      </c>
      <c r="AS78" s="155"/>
      <c r="AT78" s="155"/>
      <c r="AU78" s="155"/>
      <c r="AV78" s="155"/>
      <c r="AW78" s="155"/>
      <c r="AX78" s="155"/>
      <c r="AY78" s="155"/>
      <c r="AZ78" s="155"/>
      <c r="BA78" s="155"/>
      <c r="BB78" s="155"/>
      <c r="BC78" s="155"/>
      <c r="BD78" s="155"/>
    </row>
    <row r="79" spans="1:56" s="14" customFormat="1" hidden="1" x14ac:dyDescent="0.25">
      <c r="A79" s="28"/>
      <c r="B79" s="18"/>
      <c r="C79" s="18"/>
      <c r="D79" s="121">
        <f ca="1">SUMIF(E$8:E$75,"&gt;0",C$11:C$75)</f>
        <v>9293</v>
      </c>
      <c r="E79" s="122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51"/>
      <c r="AC79" s="149"/>
      <c r="AE79" s="153">
        <f>COUNTA(AE8:AE53)/COUNTA($B$8:$B$62)</f>
        <v>0.83636363636363631</v>
      </c>
      <c r="AF79" s="153">
        <f>COUNTA(AF8:AF53)/COUNTA($B$8:$B$62)</f>
        <v>0.83636363636363631</v>
      </c>
      <c r="AG79" s="153">
        <f>COUNTA(AG8:AG53)/COUNTA($B$8:$B$62)</f>
        <v>0.83636363636363631</v>
      </c>
      <c r="AH79" s="153">
        <f t="shared" ref="AH79:AP79" si="14">COUNTA(AH8:AH53)/COUNTA(Z8:Z62)</f>
        <v>0.83636363636363631</v>
      </c>
      <c r="AI79" s="153">
        <f t="shared" si="14"/>
        <v>0.83636363636363631</v>
      </c>
      <c r="AJ79" s="153">
        <f t="shared" si="14"/>
        <v>0.83636363636363631</v>
      </c>
      <c r="AK79" s="153">
        <f t="shared" si="14"/>
        <v>0.83636363636363631</v>
      </c>
      <c r="AL79" s="153" t="e">
        <f t="shared" si="14"/>
        <v>#DIV/0!</v>
      </c>
      <c r="AM79" s="153">
        <f t="shared" si="14"/>
        <v>0.83636363636363631</v>
      </c>
      <c r="AN79" s="153">
        <f t="shared" si="14"/>
        <v>0.83636363636363631</v>
      </c>
      <c r="AO79" s="153">
        <f t="shared" si="14"/>
        <v>0.83636363636363631</v>
      </c>
      <c r="AP79" s="153">
        <f t="shared" si="14"/>
        <v>0.83636363636363631</v>
      </c>
      <c r="AS79" s="153">
        <f>COUNTA(AS8:AS53)/COUNTA($B$8:$B$62)</f>
        <v>0.83636363636363631</v>
      </c>
      <c r="AT79" s="153">
        <f>COUNTA(AT8:AT53)/COUNTA($B$8:$B$62)</f>
        <v>0.83636363636363631</v>
      </c>
      <c r="AU79" s="153">
        <f>COUNTA(AU8:AU53)/COUNTA($B$8:$B$62)</f>
        <v>0.83636363636363631</v>
      </c>
      <c r="AV79" s="153">
        <f t="shared" ref="AV79" si="15">COUNTA(AV8:AV53)/COUNTA(AN8:AN62)</f>
        <v>0.83636363636363631</v>
      </c>
      <c r="AW79" s="153">
        <f t="shared" ref="AW79" si="16">COUNTA(AW8:AW53)/COUNTA(AO8:AO62)</f>
        <v>0.83636363636363631</v>
      </c>
      <c r="AX79" s="153">
        <f t="shared" ref="AX79" si="17">COUNTA(AX8:AX53)/COUNTA(AP8:AP62)</f>
        <v>0.83636363636363631</v>
      </c>
      <c r="AY79" s="153">
        <f t="shared" ref="AY79" si="18">COUNTA(AY8:AY53)/COUNTA(AQ8:AQ62)</f>
        <v>0.83636363636363631</v>
      </c>
      <c r="AZ79" s="153" t="e">
        <f t="shared" ref="AZ79" si="19">COUNTA(AZ8:AZ53)/COUNTA(AR8:AR62)</f>
        <v>#DIV/0!</v>
      </c>
      <c r="BA79" s="153">
        <f t="shared" ref="BA79" si="20">COUNTA(BA8:BA53)/COUNTA(AS8:AS62)</f>
        <v>0.83636363636363631</v>
      </c>
      <c r="BB79" s="153">
        <f t="shared" ref="BB79" si="21">COUNTA(BB8:BB53)/COUNTA(AT8:AT62)</f>
        <v>0.83636363636363631</v>
      </c>
      <c r="BC79" s="153">
        <f t="shared" ref="BC79" si="22">COUNTA(BC8:BC53)/COUNTA(AU8:AU62)</f>
        <v>0.83636363636363631</v>
      </c>
      <c r="BD79" s="153">
        <f t="shared" ref="BD79" si="23">COUNTA(BD8:BD53)/COUNTA(AV8:AV62)</f>
        <v>0.83636363636363631</v>
      </c>
    </row>
    <row r="80" spans="1:56" s="14" customFormat="1" hidden="1" x14ac:dyDescent="0.25">
      <c r="A80" s="28"/>
      <c r="B80" s="18"/>
      <c r="C80" s="18"/>
      <c r="D80" s="121">
        <f ca="1">SUM(C$8:C$75)-D79</f>
        <v>13218</v>
      </c>
      <c r="E80" s="122" t="s">
        <v>9</v>
      </c>
      <c r="F80" s="72"/>
      <c r="G80" s="72"/>
      <c r="H80" s="85"/>
      <c r="I80" s="197"/>
      <c r="J80" s="85"/>
      <c r="K80" s="85"/>
      <c r="L80" s="85"/>
      <c r="M80" s="197"/>
      <c r="N80" s="85"/>
      <c r="Q80" s="151"/>
      <c r="R80" s="151"/>
      <c r="S80" s="151"/>
      <c r="T80" s="151"/>
      <c r="U80" s="151"/>
      <c r="V80" s="151"/>
      <c r="W80" s="151"/>
      <c r="X80" s="151"/>
      <c r="Y80" s="151"/>
      <c r="Z80" s="151"/>
      <c r="AA80" s="151"/>
      <c r="AB80" s="151"/>
      <c r="AC80" s="149"/>
      <c r="AE80" s="151"/>
      <c r="AF80" s="151"/>
      <c r="AG80" s="151"/>
      <c r="AH80" s="151"/>
      <c r="AI80" s="151"/>
      <c r="AJ80" s="151"/>
      <c r="AK80" s="151"/>
      <c r="AL80" s="151"/>
      <c r="AM80" s="151"/>
      <c r="AN80" s="151"/>
      <c r="AO80" s="151"/>
      <c r="AP80" s="151"/>
      <c r="AS80" s="151"/>
      <c r="AT80" s="151"/>
      <c r="AU80" s="151"/>
      <c r="AV80" s="151"/>
      <c r="AW80" s="151"/>
      <c r="AX80" s="151"/>
      <c r="AY80" s="151"/>
      <c r="AZ80" s="151"/>
      <c r="BA80" s="151"/>
      <c r="BB80" s="151"/>
      <c r="BC80" s="151"/>
      <c r="BD80" s="151"/>
    </row>
    <row r="81" spans="1:56" s="14" customFormat="1" x14ac:dyDescent="0.25">
      <c r="A81" s="28"/>
      <c r="B81" s="18"/>
      <c r="C81" s="18"/>
      <c r="D81" s="168">
        <f>IF(SUM(Enero!D81,Febrero!D81,Marzo!D81,Abril!D81,Mayo!D81,Junio!D81,Julio!D81,Agosto!D81,Septiembre!D81,Octubre!D81,Noviembre!D81,Diciembre!D81)=0,"",SUM(Enero!D81,Febrero!D81,Marzo!D81,Abril!D81,Mayo!D81,Junio!D81,Julio!D81,Agosto!D81,Septiembre!D81,Octubre!D81,Noviembre!D81,Diciembre!D81))</f>
        <v>57</v>
      </c>
      <c r="E81" s="88" t="s">
        <v>49</v>
      </c>
      <c r="F81" s="89"/>
      <c r="G81" s="89"/>
      <c r="H81" s="85"/>
      <c r="I81" s="197"/>
      <c r="J81" s="85"/>
      <c r="K81" s="85"/>
      <c r="L81" s="85"/>
      <c r="M81" s="197"/>
      <c r="N81" s="85"/>
      <c r="Q81" s="151"/>
      <c r="R81" s="151"/>
      <c r="S81" s="151"/>
      <c r="T81" s="151"/>
      <c r="U81" s="151"/>
      <c r="V81" s="151"/>
      <c r="W81" s="151"/>
      <c r="X81" s="151"/>
      <c r="Y81" s="151"/>
      <c r="Z81" s="151"/>
      <c r="AA81" s="151"/>
      <c r="AB81" s="151"/>
      <c r="AC81" s="149"/>
      <c r="AE81" s="151"/>
      <c r="AF81" s="151"/>
      <c r="AG81" s="151"/>
      <c r="AH81" s="151"/>
      <c r="AI81" s="151"/>
      <c r="AJ81" s="151"/>
      <c r="AK81" s="151"/>
      <c r="AL81" s="151"/>
      <c r="AM81" s="151"/>
      <c r="AN81" s="151"/>
      <c r="AO81" s="151"/>
      <c r="AP81" s="151"/>
      <c r="AS81" s="151"/>
      <c r="AT81" s="151"/>
      <c r="AU81" s="151"/>
      <c r="AV81" s="151"/>
      <c r="AW81" s="151"/>
      <c r="AX81" s="151"/>
      <c r="AY81" s="151"/>
      <c r="AZ81" s="151"/>
      <c r="BA81" s="151"/>
      <c r="BB81" s="151"/>
      <c r="BC81" s="151"/>
      <c r="BD81" s="151"/>
    </row>
    <row r="82" spans="1:56" s="14" customFormat="1" x14ac:dyDescent="0.25">
      <c r="A82" s="28"/>
      <c r="B82" s="18"/>
      <c r="C82" s="18"/>
      <c r="D82" s="170">
        <f>IF(D81=0,0,D77/D81)</f>
        <v>1</v>
      </c>
      <c r="E82" s="141" t="s">
        <v>50</v>
      </c>
      <c r="F82" s="89"/>
      <c r="G82" s="89"/>
      <c r="H82" s="205"/>
      <c r="I82" s="205"/>
      <c r="J82" s="206"/>
      <c r="K82" s="85"/>
      <c r="L82" s="85"/>
      <c r="M82" s="197"/>
      <c r="N82" s="85"/>
      <c r="Q82" s="151"/>
      <c r="R82" s="151"/>
      <c r="S82" s="151"/>
      <c r="T82" s="151"/>
      <c r="U82" s="151"/>
      <c r="V82" s="151"/>
      <c r="W82" s="151"/>
      <c r="X82" s="151"/>
      <c r="Y82" s="151"/>
      <c r="Z82" s="151"/>
      <c r="AA82" s="151"/>
      <c r="AB82" s="151"/>
      <c r="AC82" s="149"/>
      <c r="AE82" s="151"/>
      <c r="AF82" s="151"/>
      <c r="AG82" s="151"/>
      <c r="AH82" s="151"/>
      <c r="AI82" s="151"/>
      <c r="AJ82" s="151"/>
      <c r="AK82" s="151"/>
      <c r="AL82" s="151"/>
      <c r="AM82" s="151"/>
      <c r="AN82" s="151"/>
      <c r="AO82" s="151"/>
      <c r="AP82" s="151"/>
      <c r="AS82" s="151"/>
      <c r="AT82" s="151"/>
      <c r="AU82" s="151"/>
      <c r="AV82" s="151"/>
      <c r="AW82" s="151"/>
      <c r="AX82" s="151"/>
      <c r="AY82" s="151"/>
      <c r="AZ82" s="151"/>
      <c r="BA82" s="151"/>
      <c r="BB82" s="151"/>
      <c r="BC82" s="151"/>
      <c r="BD82" s="151"/>
    </row>
    <row r="83" spans="1:56" s="14" customFormat="1" x14ac:dyDescent="0.25">
      <c r="A83" s="28"/>
      <c r="B83" s="18"/>
      <c r="C83" s="18"/>
      <c r="D83" s="171">
        <f>IF(D81=0,0,H77/D81)</f>
        <v>0.14035087719298245</v>
      </c>
      <c r="E83" s="86" t="s">
        <v>89</v>
      </c>
      <c r="F83" s="90"/>
      <c r="G83" s="91"/>
      <c r="H83" s="91"/>
      <c r="I83" s="90"/>
      <c r="J83" s="90"/>
      <c r="K83" s="203"/>
      <c r="L83" s="203"/>
      <c r="M83" s="204"/>
      <c r="N83" s="85"/>
      <c r="Q83" s="151"/>
      <c r="R83" s="151"/>
      <c r="S83" s="151"/>
      <c r="T83" s="151"/>
      <c r="U83" s="151"/>
      <c r="V83" s="151"/>
      <c r="W83" s="151"/>
      <c r="X83" s="151"/>
      <c r="Y83" s="151"/>
      <c r="Z83" s="151"/>
      <c r="AA83" s="151"/>
      <c r="AB83" s="151"/>
      <c r="AC83" s="149"/>
      <c r="AE83" s="151"/>
      <c r="AF83" s="151"/>
      <c r="AG83" s="151"/>
      <c r="AH83" s="151"/>
      <c r="AI83" s="151"/>
      <c r="AJ83" s="151"/>
      <c r="AK83" s="151"/>
      <c r="AL83" s="151"/>
      <c r="AM83" s="151"/>
      <c r="AN83" s="151"/>
      <c r="AO83" s="151"/>
      <c r="AP83" s="151"/>
      <c r="AS83" s="151"/>
      <c r="AT83" s="151"/>
      <c r="AU83" s="151"/>
      <c r="AV83" s="151"/>
      <c r="AW83" s="151"/>
      <c r="AX83" s="151"/>
      <c r="AY83" s="151"/>
      <c r="AZ83" s="151"/>
      <c r="BA83" s="151"/>
      <c r="BB83" s="151"/>
      <c r="BC83" s="151"/>
      <c r="BD83" s="151"/>
    </row>
    <row r="84" spans="1:56" s="14" customFormat="1" x14ac:dyDescent="0.25">
      <c r="A84" s="28"/>
      <c r="B84" s="18"/>
      <c r="C84" s="18"/>
      <c r="D84" s="172">
        <f>IF(E77=0,0,E77/(E77+J77+K77+L77+N77))</f>
        <v>0.5625</v>
      </c>
      <c r="E84" s="86" t="s">
        <v>55</v>
      </c>
      <c r="F84" s="72"/>
      <c r="G84" s="72"/>
      <c r="H84" s="119"/>
      <c r="I84" s="199"/>
      <c r="J84" s="120"/>
      <c r="K84" s="119"/>
      <c r="L84" s="120"/>
      <c r="M84" s="200"/>
      <c r="N84" s="120"/>
      <c r="Q84" s="176" t="s">
        <v>77</v>
      </c>
      <c r="R84" s="177"/>
      <c r="S84" s="177"/>
      <c r="T84" s="177"/>
      <c r="U84" s="177"/>
      <c r="V84" s="177"/>
      <c r="W84" s="177"/>
      <c r="X84" s="177"/>
      <c r="Y84" s="177"/>
      <c r="Z84" s="177"/>
      <c r="AA84" s="177"/>
      <c r="AB84" s="178"/>
      <c r="AC84" s="164"/>
      <c r="AD84"/>
      <c r="AE84" s="267" t="s">
        <v>78</v>
      </c>
      <c r="AF84" s="268"/>
      <c r="AG84" s="268"/>
      <c r="AH84" s="268"/>
      <c r="AI84" s="268"/>
      <c r="AJ84" s="268"/>
      <c r="AK84" s="268"/>
      <c r="AL84" s="268"/>
      <c r="AM84" s="268"/>
      <c r="AN84" s="268"/>
      <c r="AO84" s="268"/>
      <c r="AP84" s="269"/>
      <c r="AS84" s="163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</row>
    <row r="85" spans="1:56" s="14" customFormat="1" x14ac:dyDescent="0.25">
      <c r="A85" s="28"/>
      <c r="B85" s="18"/>
      <c r="C85" s="18"/>
      <c r="D85" s="173">
        <f>IF(D81=0,0,E77/D81)</f>
        <v>0.47368421052631576</v>
      </c>
      <c r="E85" s="86" t="s">
        <v>17</v>
      </c>
      <c r="F85" s="72"/>
      <c r="G85" s="72"/>
      <c r="H85" s="75"/>
      <c r="I85" s="75"/>
      <c r="J85" s="75"/>
      <c r="K85" s="95"/>
      <c r="L85" s="96"/>
      <c r="M85" s="197"/>
      <c r="N85" s="85"/>
      <c r="Q85" s="179">
        <f>Enero!D84</f>
        <v>0.5625</v>
      </c>
      <c r="R85" s="180">
        <f>Febrero!D84</f>
        <v>0</v>
      </c>
      <c r="S85" s="180">
        <f>Marzo!D84</f>
        <v>0</v>
      </c>
      <c r="T85" s="180">
        <f>Abril!D84</f>
        <v>0</v>
      </c>
      <c r="U85" s="180">
        <f>Mayo!D84</f>
        <v>0</v>
      </c>
      <c r="V85" s="180">
        <f>Junio!D84</f>
        <v>0</v>
      </c>
      <c r="W85" s="180">
        <f>Julio!D84</f>
        <v>0</v>
      </c>
      <c r="X85" s="180">
        <f>Agosto!D84</f>
        <v>0</v>
      </c>
      <c r="Y85" s="180">
        <f>Septiembre!D84</f>
        <v>0</v>
      </c>
      <c r="Z85" s="180">
        <f>Octubre!D84</f>
        <v>0</v>
      </c>
      <c r="AA85" s="180">
        <f>Noviembre!D84</f>
        <v>0</v>
      </c>
      <c r="AB85" s="181">
        <f>Diciembre!D84</f>
        <v>0</v>
      </c>
      <c r="AC85" s="164"/>
      <c r="AD85"/>
      <c r="AE85" s="182" t="s">
        <v>57</v>
      </c>
      <c r="AF85" s="17" t="s">
        <v>58</v>
      </c>
      <c r="AG85" s="17" t="s">
        <v>59</v>
      </c>
      <c r="AH85" s="17" t="s">
        <v>60</v>
      </c>
      <c r="AI85" s="17" t="s">
        <v>59</v>
      </c>
      <c r="AJ85" s="17" t="s">
        <v>61</v>
      </c>
      <c r="AK85" s="17" t="s">
        <v>61</v>
      </c>
      <c r="AL85" s="17" t="s">
        <v>60</v>
      </c>
      <c r="AM85" s="17" t="s">
        <v>62</v>
      </c>
      <c r="AN85" s="17" t="s">
        <v>63</v>
      </c>
      <c r="AO85" s="17" t="s">
        <v>64</v>
      </c>
      <c r="AP85" s="183" t="s">
        <v>65</v>
      </c>
      <c r="AS85" s="163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</row>
    <row r="86" spans="1:56" s="14" customFormat="1" x14ac:dyDescent="0.25">
      <c r="A86" s="28"/>
      <c r="B86" s="18" t="s">
        <v>51</v>
      </c>
      <c r="C86" s="194" t="s">
        <v>76</v>
      </c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AC86" s="164"/>
      <c r="AD86"/>
      <c r="AE86" s="157">
        <f>Enero!$H$208</f>
        <v>20</v>
      </c>
      <c r="AF86" s="158">
        <f>Febrero!H208</f>
        <v>0</v>
      </c>
      <c r="AG86" s="158">
        <f>Marzo!H208</f>
        <v>0</v>
      </c>
      <c r="AH86" s="158">
        <f>Abril!H208</f>
        <v>0</v>
      </c>
      <c r="AI86" s="158">
        <f>Mayo!H208</f>
        <v>0</v>
      </c>
      <c r="AJ86" s="158">
        <f>Junio!H208</f>
        <v>0</v>
      </c>
      <c r="AK86" s="158">
        <f>Julio!H208</f>
        <v>0</v>
      </c>
      <c r="AL86" s="158">
        <f>Agosto!H208</f>
        <v>0</v>
      </c>
      <c r="AM86" s="158">
        <f>Septiembre!H208</f>
        <v>0</v>
      </c>
      <c r="AN86" s="158">
        <f>Octubre!H208</f>
        <v>0</v>
      </c>
      <c r="AO86" s="158">
        <f>Noviembre!H208</f>
        <v>0</v>
      </c>
      <c r="AP86" s="159">
        <f>Diciembre!H208</f>
        <v>0</v>
      </c>
      <c r="AS86" s="163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</row>
    <row r="87" spans="1:56" s="14" customFormat="1" ht="23.25" x14ac:dyDescent="0.25">
      <c r="A87" s="29"/>
      <c r="B87" s="133" t="s">
        <v>10</v>
      </c>
      <c r="C87" s="31">
        <f>COUNTA(Enero!B88:B98)+COUNTA(Febrero!B88:B98)+COUNTA(Marzo!B88:B98)+COUNTA(Abril!B88:B98)+COUNTA(Mayo!B88:B98)+COUNTA(Junio!B88:B98)+COUNTA(Julio!B88:B98)+COUNTA(Agosto!B88:B98)+COUNTA(Septiembre!B88:B98)+COUNTA(Octubre!B88:B98)+COUNTA(Noviembre!B88:B98)+COUNTA(Diciembre!B88:B98)</f>
        <v>0</v>
      </c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AC87" s="164"/>
      <c r="AD87"/>
      <c r="AE87" s="163"/>
      <c r="AF87" s="163"/>
      <c r="AG87" s="163"/>
      <c r="AH87" s="163"/>
      <c r="AI87" s="163"/>
      <c r="AJ87" s="163"/>
      <c r="AK87" s="163"/>
      <c r="AL87" s="163"/>
      <c r="AM87" s="163"/>
      <c r="AN87" s="163"/>
      <c r="AO87" s="163"/>
      <c r="AP87" s="163"/>
      <c r="AS87" s="163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</row>
    <row r="88" spans="1:56" s="14" customFormat="1" ht="23.25" x14ac:dyDescent="0.35">
      <c r="A88" s="29"/>
      <c r="B88" s="134" t="s">
        <v>11</v>
      </c>
      <c r="C88" s="31">
        <f>COUNTA(Enero!B100:B110)+COUNTA(Febrero!B100:B110)+COUNTA(Marzo!B100:B110)+COUNTA(Abril!B100:B110)+COUNTA(Mayo!B100:B110)+COUNTA(Junio!B100:B110)+COUNTA(Julio!B100:B110)+COUNTA(Agosto!B100:B110)+COUNTA(Septiembre!B100:B110)+COUNTA(Octubre!B100:B110)+COUNTA(Noviembre!B100:B110)+COUNTA(Diciembre!B100:B110)</f>
        <v>0</v>
      </c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  <c r="AB88" s="163"/>
      <c r="AC88" s="164"/>
      <c r="AD88"/>
      <c r="AE88" s="163"/>
      <c r="AF88" s="163"/>
      <c r="AG88" s="163"/>
      <c r="AH88" s="163"/>
      <c r="AI88" s="163"/>
      <c r="AJ88" s="163"/>
      <c r="AK88" s="163"/>
      <c r="AL88" s="163"/>
      <c r="AM88" s="163"/>
      <c r="AN88" s="163"/>
      <c r="AO88" s="163"/>
      <c r="AP88" s="163"/>
      <c r="AS88" s="163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</row>
    <row r="89" spans="1:56" s="14" customFormat="1" ht="23.25" x14ac:dyDescent="0.35">
      <c r="A89" s="29"/>
      <c r="B89" s="134" t="s">
        <v>12</v>
      </c>
      <c r="C89" s="31">
        <f>COUNTA(Enero!B112:B126)+COUNTA(Febrero!B112:B126)+COUNTA(Marzo!B112:B126)+COUNTA(Abril!B112:B126)+COUNTA(Mayo!B112:B126)+COUNTA(Junio!B112:B126)+COUNTA(Julio!B112:B126)+COUNTA(Agosto!B112:B126)+COUNTA(Septiembre!B112:B126)+COUNTA(Octubre!B112:B126)+COUNTA(Noviembre!B112:B126)+COUNTA(Diciembre!B112:B126)</f>
        <v>0</v>
      </c>
      <c r="D89" s="136"/>
      <c r="E89" s="136"/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  <c r="AB89" s="163"/>
      <c r="AC89" s="164"/>
      <c r="AD89"/>
      <c r="AE89" s="163"/>
      <c r="AF89" s="163"/>
      <c r="AG89" s="163"/>
      <c r="AH89" s="163"/>
      <c r="AI89" s="163"/>
      <c r="AJ89" s="163"/>
      <c r="AK89" s="163"/>
      <c r="AL89" s="163"/>
      <c r="AM89" s="163"/>
      <c r="AN89" s="163"/>
      <c r="AO89" s="163"/>
      <c r="AP89" s="163"/>
      <c r="AS89" s="163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</row>
    <row r="90" spans="1:56" s="14" customFormat="1" ht="23.25" x14ac:dyDescent="0.25">
      <c r="A90" s="29"/>
      <c r="B90" s="135" t="s">
        <v>13</v>
      </c>
      <c r="C90" s="31">
        <f>COUNTA(Enero!B128:B138)+COUNTA(Febrero!B128:B138)+COUNTA(Marzo!B128:B138)+COUNTA(Abril!B128:B138)+COUNTA(Mayo!B128:B138)+COUNTA(Junio!B128:B138)+COUNTA(Julio!B128:B138)+COUNTA(Agosto!B128:B138)+COUNTA(Septiembre!B128:B138)+COUNTA(Octubre!B128:B138)+COUNTA(Noviembre!B128:B138)+COUNTA(Diciembre!B128:B138)</f>
        <v>1</v>
      </c>
      <c r="D90" s="136"/>
      <c r="E90" s="136"/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  <c r="AB90" s="163"/>
      <c r="AC90" s="164"/>
      <c r="AD90"/>
      <c r="AE90" s="163"/>
      <c r="AF90" s="163"/>
      <c r="AG90" s="163"/>
      <c r="AH90" s="163"/>
      <c r="AI90" s="163"/>
      <c r="AJ90" s="163"/>
      <c r="AK90" s="163"/>
      <c r="AL90" s="163"/>
      <c r="AM90" s="163"/>
      <c r="AN90" s="163"/>
      <c r="AO90" s="163"/>
      <c r="AP90" s="163"/>
      <c r="AS90" s="163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</row>
    <row r="91" spans="1:56" s="14" customFormat="1" ht="23.25" x14ac:dyDescent="0.25">
      <c r="A91" s="29"/>
      <c r="B91" s="135" t="s">
        <v>16</v>
      </c>
      <c r="C91" s="31">
        <f>COUNTA(Enero!B140:B150)+COUNTA(Febrero!B140:B150)+COUNTA(Marzo!B140:B150)+COUNTA(Abril!B140:B150)+COUNTA(Mayo!B140:B150)+COUNTA(Junio!B140:B150)+COUNTA(Julio!B140:B150)+COUNTA(Agosto!B140:B150)+COUNTA(Septiembre!B140:B150)+COUNTA(Octubre!B140:B150)+COUNTA(Noviembre!B140:B150)+COUNTA(Diciembre!B140:B150)</f>
        <v>0</v>
      </c>
      <c r="D91" s="136"/>
      <c r="E91" s="136"/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  <c r="AB91" s="163"/>
      <c r="AC91" s="164"/>
      <c r="AD91"/>
      <c r="AE91" s="163"/>
      <c r="AF91" s="163"/>
      <c r="AG91" s="163"/>
      <c r="AH91" s="163"/>
      <c r="AI91" s="163"/>
      <c r="AJ91" s="163"/>
      <c r="AK91" s="163"/>
      <c r="AL91" s="163"/>
      <c r="AM91" s="163"/>
      <c r="AN91" s="163"/>
      <c r="AO91" s="163"/>
      <c r="AP91" s="163"/>
      <c r="AS91" s="163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</row>
    <row r="92" spans="1:56" s="14" customFormat="1" ht="23.25" x14ac:dyDescent="0.35">
      <c r="A92" s="29"/>
      <c r="B92" s="38" t="s">
        <v>71</v>
      </c>
      <c r="C92" s="31">
        <f>Enero!F208+Febrero!F208+Marzo!F208+Abril!F208+Mayo!F208+Junio!F208+Julio!F208+Agosto!F208+Septiembre!F208+Octubre!F208+Noviembre!F208+Diciembre!F208</f>
        <v>4</v>
      </c>
      <c r="D92" s="191" t="s">
        <v>74</v>
      </c>
      <c r="E92" s="192">
        <f>Enero!K208+Febrero!K208+Marzo!K208+Abril!K208+Mayo!K208+Junio!K208+Julio!K208+Agosto!K208+Septiembre!K208+Octubre!K208+Noviembre!K208+Diciembre!K208</f>
        <v>4</v>
      </c>
      <c r="F92" s="193" t="s">
        <v>73</v>
      </c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  <c r="AB92" s="163"/>
      <c r="AC92" s="164"/>
      <c r="AD92"/>
      <c r="AE92" s="163"/>
      <c r="AF92" s="163"/>
      <c r="AG92" s="163"/>
      <c r="AH92" s="163"/>
      <c r="AI92" s="163"/>
      <c r="AJ92" s="163"/>
      <c r="AK92" s="163"/>
      <c r="AL92" s="163"/>
      <c r="AM92" s="163"/>
      <c r="AN92" s="163"/>
      <c r="AO92" s="163"/>
      <c r="AP92" s="163"/>
      <c r="AS92" s="163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</row>
    <row r="93" spans="1:56" s="14" customFormat="1" ht="23.25" x14ac:dyDescent="0.35">
      <c r="A93" s="29"/>
      <c r="B93" s="134" t="s">
        <v>14</v>
      </c>
      <c r="C93" s="31">
        <f>COUNTA(Enero!B164:B174)+COUNTA(Febrero!B164:B174)+COUNTA(Marzo!B164:B174)+COUNTA(Abril!B164:B174)+COUNTA(Mayo!B164:B174)+COUNTA(Junio!B164:B174)+COUNTA(Julio!B164:B174)+COUNTA(Agosto!B164:B174)+COUNTA(Septiembre!B164:B174)+COUNTA(Octubre!B164:B174)+COUNTA(Noviembre!B164:B174)+COUNTA(Diciembre!B164:B174)</f>
        <v>0</v>
      </c>
      <c r="D93" s="136"/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  <c r="AB93" s="163"/>
      <c r="AC93" s="164"/>
      <c r="AD93"/>
      <c r="AE93" s="163"/>
      <c r="AF93" s="163"/>
      <c r="AG93" s="163"/>
      <c r="AH93" s="163"/>
      <c r="AI93" s="163"/>
      <c r="AJ93" s="163"/>
      <c r="AK93" s="163"/>
      <c r="AL93" s="163"/>
      <c r="AM93" s="163"/>
      <c r="AN93" s="163"/>
      <c r="AO93" s="163"/>
      <c r="AP93" s="163"/>
      <c r="AS93" s="163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</row>
    <row r="94" spans="1:56" s="20" customFormat="1" x14ac:dyDescent="0.25">
      <c r="A94" s="34"/>
      <c r="C94" s="18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  <c r="AB94" s="163"/>
      <c r="AC94" s="164"/>
      <c r="AD94"/>
      <c r="AS94" s="163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</row>
    <row r="95" spans="1:56" s="20" customFormat="1" x14ac:dyDescent="0.25">
      <c r="A95" s="34"/>
      <c r="B95" s="125"/>
      <c r="C95" s="125"/>
      <c r="D95" s="136"/>
      <c r="E95" s="190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  <c r="AB95" s="163"/>
      <c r="AC95" s="164"/>
      <c r="AD95"/>
      <c r="AS95" s="163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</row>
    <row r="96" spans="1:56" s="20" customFormat="1" x14ac:dyDescent="0.25">
      <c r="A96" s="34"/>
      <c r="B96" s="128"/>
      <c r="C96" s="128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  <c r="AB96" s="163"/>
      <c r="AC96" s="164"/>
      <c r="AD96"/>
      <c r="AS96" s="163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</row>
    <row r="97" spans="1:56" s="20" customFormat="1" x14ac:dyDescent="0.25">
      <c r="A97" s="34"/>
      <c r="B97" s="125"/>
      <c r="C97" s="125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  <c r="AB97" s="163"/>
      <c r="AC97" s="164"/>
      <c r="AD97"/>
      <c r="AE97" s="163"/>
      <c r="AF97" s="163"/>
      <c r="AG97" s="163"/>
      <c r="AH97" s="163"/>
      <c r="AI97" s="163"/>
      <c r="AJ97" s="163"/>
      <c r="AK97" s="163"/>
      <c r="AL97" s="163"/>
      <c r="AM97" s="163"/>
      <c r="AN97" s="163"/>
      <c r="AO97" s="163"/>
      <c r="AP97" s="163"/>
      <c r="AS97" s="163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</row>
    <row r="98" spans="1:56" s="20" customFormat="1" x14ac:dyDescent="0.25">
      <c r="A98" s="34"/>
      <c r="B98" s="125"/>
      <c r="C98" s="125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  <c r="AB98" s="163"/>
      <c r="AC98" s="164"/>
      <c r="AD98"/>
      <c r="AE98" s="163"/>
      <c r="AF98" s="163"/>
      <c r="AG98" s="163"/>
      <c r="AH98" s="163"/>
      <c r="AI98" s="163"/>
      <c r="AJ98" s="163"/>
      <c r="AK98" s="163"/>
      <c r="AL98" s="163"/>
      <c r="AM98" s="163"/>
      <c r="AN98" s="163"/>
      <c r="AO98" s="163"/>
      <c r="AP98" s="163"/>
      <c r="AS98" s="163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</row>
    <row r="99" spans="1:56" s="20" customFormat="1" x14ac:dyDescent="0.25">
      <c r="A99" s="34"/>
      <c r="B99" s="125"/>
      <c r="C99" s="125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  <c r="AB99" s="163"/>
      <c r="AC99" s="164"/>
      <c r="AD99"/>
      <c r="AE99" s="163"/>
      <c r="AF99" s="163"/>
      <c r="AG99" s="163"/>
      <c r="AH99" s="163"/>
      <c r="AI99" s="163"/>
      <c r="AJ99" s="163"/>
      <c r="AK99" s="163"/>
      <c r="AL99" s="163"/>
      <c r="AM99" s="163"/>
      <c r="AN99" s="163"/>
      <c r="AO99" s="163"/>
      <c r="AP99" s="163"/>
      <c r="AS99" s="163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</row>
    <row r="100" spans="1:56" s="20" customFormat="1" x14ac:dyDescent="0.25">
      <c r="A100" s="34"/>
      <c r="B100" s="129"/>
      <c r="C100" s="129"/>
      <c r="D100" s="124"/>
      <c r="E100" s="126"/>
      <c r="F100" s="127"/>
      <c r="G100" s="130"/>
      <c r="H100" s="131"/>
      <c r="I100" s="131"/>
      <c r="J100" s="131"/>
      <c r="K100" s="131"/>
      <c r="L100" s="131"/>
      <c r="M100" s="131"/>
      <c r="N100" s="131"/>
      <c r="O100" s="10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  <c r="AB100" s="163"/>
      <c r="AC100" s="164"/>
      <c r="AD100"/>
      <c r="AE100" s="163"/>
      <c r="AF100" s="163"/>
      <c r="AG100" s="163"/>
      <c r="AH100" s="163"/>
      <c r="AI100" s="163"/>
      <c r="AJ100" s="163"/>
      <c r="AK100" s="163"/>
      <c r="AL100" s="163"/>
      <c r="AM100" s="163"/>
      <c r="AN100" s="163"/>
      <c r="AO100" s="163"/>
      <c r="AP100" s="163"/>
      <c r="AS100" s="163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</row>
    <row r="101" spans="1:56" s="20" customFormat="1" x14ac:dyDescent="0.25">
      <c r="A101" s="34"/>
      <c r="B101" s="129"/>
      <c r="C101" s="129"/>
      <c r="D101" s="124"/>
      <c r="E101" s="126"/>
      <c r="F101" s="127"/>
      <c r="G101" s="130"/>
      <c r="H101" s="131"/>
      <c r="I101" s="131"/>
      <c r="J101" s="131"/>
      <c r="K101" s="131"/>
      <c r="L101" s="131"/>
      <c r="M101" s="131"/>
      <c r="N101" s="131"/>
      <c r="O101" s="10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  <c r="AB101" s="163"/>
      <c r="AC101" s="164"/>
      <c r="AD101"/>
      <c r="AE101" s="163"/>
      <c r="AF101" s="163"/>
      <c r="AG101" s="163"/>
      <c r="AH101" s="163"/>
      <c r="AI101" s="163"/>
      <c r="AJ101" s="163"/>
      <c r="AK101" s="163"/>
      <c r="AL101" s="163"/>
      <c r="AM101" s="163"/>
      <c r="AN101" s="163"/>
      <c r="AO101" s="163"/>
      <c r="AP101" s="163"/>
      <c r="AS101" s="163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</row>
    <row r="102" spans="1:56" s="20" customFormat="1" x14ac:dyDescent="0.25">
      <c r="A102" s="34"/>
      <c r="B102" s="129"/>
      <c r="C102" s="129"/>
      <c r="D102" s="124"/>
      <c r="E102" s="126"/>
      <c r="F102" s="127"/>
      <c r="G102" s="130"/>
      <c r="H102" s="131"/>
      <c r="I102" s="131"/>
      <c r="J102" s="131"/>
      <c r="K102" s="131"/>
      <c r="L102" s="131"/>
      <c r="M102" s="131"/>
      <c r="N102" s="131"/>
      <c r="O102" s="132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  <c r="AB102" s="163"/>
      <c r="AC102" s="164"/>
      <c r="AD102"/>
      <c r="AE102" s="163"/>
      <c r="AF102" s="163"/>
      <c r="AG102" s="163"/>
      <c r="AH102" s="163"/>
      <c r="AI102" s="163"/>
      <c r="AJ102" s="163"/>
      <c r="AK102" s="163"/>
      <c r="AL102" s="163"/>
      <c r="AM102" s="163"/>
      <c r="AN102" s="163"/>
      <c r="AO102" s="163"/>
      <c r="AP102" s="163"/>
      <c r="AS102" s="163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</row>
    <row r="103" spans="1:56" s="20" customFormat="1" x14ac:dyDescent="0.25">
      <c r="A103" s="34"/>
      <c r="B103" s="125"/>
      <c r="C103" s="125"/>
      <c r="D103" s="124"/>
      <c r="E103" s="126"/>
      <c r="F103" s="127"/>
      <c r="G103" s="127"/>
      <c r="H103" s="126"/>
      <c r="I103" s="126"/>
      <c r="J103" s="126"/>
      <c r="K103" s="126"/>
      <c r="L103" s="126"/>
      <c r="M103" s="126"/>
      <c r="N103" s="126"/>
      <c r="O103" s="10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  <c r="AB103" s="163"/>
      <c r="AC103" s="164"/>
      <c r="AD103"/>
      <c r="AE103" s="163"/>
      <c r="AF103" s="163"/>
      <c r="AG103" s="163"/>
      <c r="AH103" s="163"/>
      <c r="AI103" s="163"/>
      <c r="AJ103" s="163"/>
      <c r="AK103" s="163"/>
      <c r="AL103" s="163"/>
      <c r="AM103" s="163"/>
      <c r="AN103" s="163"/>
      <c r="AO103" s="163"/>
      <c r="AP103" s="163"/>
      <c r="AS103" s="163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</row>
    <row r="104" spans="1:56" s="20" customFormat="1" x14ac:dyDescent="0.25">
      <c r="A104" s="34"/>
      <c r="B104" s="125"/>
      <c r="C104" s="125"/>
      <c r="D104" s="124"/>
      <c r="E104" s="126"/>
      <c r="F104" s="127"/>
      <c r="G104" s="127"/>
      <c r="H104" s="126"/>
      <c r="I104" s="126"/>
      <c r="J104" s="126"/>
      <c r="K104" s="126"/>
      <c r="L104" s="126"/>
      <c r="M104" s="126"/>
      <c r="N104" s="126"/>
      <c r="O104" s="10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4"/>
      <c r="AD104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S104" s="163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</row>
    <row r="105" spans="1:56" s="14" customFormat="1" x14ac:dyDescent="0.25">
      <c r="A105" s="29"/>
      <c r="D105" s="73"/>
      <c r="E105" s="85"/>
      <c r="F105" s="84"/>
      <c r="G105" s="84"/>
      <c r="H105" s="85"/>
      <c r="I105" s="197"/>
      <c r="J105" s="85"/>
      <c r="K105" s="85"/>
      <c r="L105" s="85"/>
      <c r="M105" s="197"/>
      <c r="N105" s="85"/>
      <c r="O105" s="51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  <c r="AB105" s="163"/>
      <c r="AC105" s="164"/>
      <c r="AD105"/>
      <c r="AE105" s="163"/>
      <c r="AF105" s="163"/>
      <c r="AG105" s="163"/>
      <c r="AH105" s="163"/>
      <c r="AI105" s="163"/>
      <c r="AJ105" s="163"/>
      <c r="AK105" s="163"/>
      <c r="AL105" s="163"/>
      <c r="AM105" s="163"/>
      <c r="AN105" s="163"/>
      <c r="AO105" s="163"/>
      <c r="AP105" s="163"/>
      <c r="AS105" s="163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</row>
    <row r="106" spans="1:56" s="14" customFormat="1" x14ac:dyDescent="0.25">
      <c r="A106" s="29"/>
      <c r="D106" s="73"/>
      <c r="E106" s="85"/>
      <c r="F106" s="84"/>
      <c r="G106" s="84"/>
      <c r="H106" s="85"/>
      <c r="I106" s="197"/>
      <c r="J106" s="85"/>
      <c r="K106" s="85"/>
      <c r="L106" s="85"/>
      <c r="M106" s="197"/>
      <c r="N106" s="85"/>
      <c r="O106" s="51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  <c r="AB106" s="163"/>
      <c r="AC106" s="164"/>
      <c r="AD106"/>
      <c r="AE106" s="163"/>
      <c r="AF106" s="163"/>
      <c r="AG106" s="163"/>
      <c r="AH106" s="163"/>
      <c r="AI106" s="163"/>
      <c r="AJ106" s="163"/>
      <c r="AK106" s="163"/>
      <c r="AL106" s="163"/>
      <c r="AM106" s="163"/>
      <c r="AN106" s="163"/>
      <c r="AO106" s="163"/>
      <c r="AP106" s="163"/>
      <c r="AS106" s="163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</row>
    <row r="107" spans="1:56" s="14" customFormat="1" x14ac:dyDescent="0.25">
      <c r="A107" s="29"/>
      <c r="D107" s="73"/>
      <c r="E107" s="85"/>
      <c r="F107" s="84"/>
      <c r="G107" s="84"/>
      <c r="H107" s="85"/>
      <c r="I107" s="197"/>
      <c r="J107" s="85"/>
      <c r="K107" s="85"/>
      <c r="L107" s="85"/>
      <c r="M107" s="197"/>
      <c r="N107" s="85"/>
      <c r="O107" s="51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4"/>
      <c r="AD107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S107" s="163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</row>
    <row r="108" spans="1:56" s="14" customFormat="1" x14ac:dyDescent="0.25">
      <c r="A108" s="29"/>
      <c r="D108" s="73"/>
      <c r="E108" s="85"/>
      <c r="F108" s="84"/>
      <c r="G108" s="84"/>
      <c r="H108" s="85"/>
      <c r="I108" s="197"/>
      <c r="J108" s="85"/>
      <c r="K108" s="85"/>
      <c r="L108" s="85"/>
      <c r="M108" s="197"/>
      <c r="N108" s="85"/>
      <c r="O108" s="51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  <c r="AB108" s="163"/>
      <c r="AC108" s="164"/>
      <c r="AD108"/>
      <c r="AE108" s="163"/>
      <c r="AF108" s="163"/>
      <c r="AG108" s="163"/>
      <c r="AH108" s="163"/>
      <c r="AI108" s="163"/>
      <c r="AJ108" s="163"/>
      <c r="AK108" s="163"/>
      <c r="AL108" s="163"/>
      <c r="AM108" s="163"/>
      <c r="AN108" s="163"/>
      <c r="AO108" s="163"/>
      <c r="AP108" s="163"/>
      <c r="AS108" s="163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</row>
    <row r="109" spans="1:56" s="14" customFormat="1" x14ac:dyDescent="0.25">
      <c r="A109" s="29"/>
      <c r="D109" s="73"/>
      <c r="E109" s="85"/>
      <c r="F109" s="84"/>
      <c r="G109" s="84"/>
      <c r="H109" s="85"/>
      <c r="I109" s="197"/>
      <c r="J109" s="85"/>
      <c r="K109" s="85"/>
      <c r="L109" s="85"/>
      <c r="M109" s="197"/>
      <c r="N109" s="85"/>
      <c r="O109" s="51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  <c r="AB109" s="163"/>
      <c r="AC109" s="164"/>
      <c r="AD109"/>
      <c r="AE109" s="163"/>
      <c r="AF109" s="163"/>
      <c r="AG109" s="163"/>
      <c r="AH109" s="163"/>
      <c r="AI109" s="163"/>
      <c r="AJ109" s="163"/>
      <c r="AK109" s="163"/>
      <c r="AL109" s="163"/>
      <c r="AM109" s="163"/>
      <c r="AN109" s="163"/>
      <c r="AO109" s="163"/>
      <c r="AP109" s="163"/>
      <c r="AS109" s="163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</row>
    <row r="110" spans="1:56" s="14" customFormat="1" x14ac:dyDescent="0.25">
      <c r="A110" s="29"/>
      <c r="D110" s="73"/>
      <c r="E110" s="85"/>
      <c r="F110" s="84"/>
      <c r="G110" s="84"/>
      <c r="H110" s="85"/>
      <c r="I110" s="197"/>
      <c r="J110" s="85"/>
      <c r="K110" s="85"/>
      <c r="L110" s="85"/>
      <c r="M110" s="197"/>
      <c r="N110" s="85"/>
      <c r="O110" s="51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  <c r="AB110" s="163"/>
      <c r="AC110" s="164"/>
      <c r="AD110"/>
      <c r="AE110" s="163"/>
      <c r="AF110" s="163"/>
      <c r="AG110" s="163"/>
      <c r="AH110" s="163"/>
      <c r="AI110" s="163"/>
      <c r="AJ110" s="163"/>
      <c r="AK110" s="163"/>
      <c r="AL110" s="163"/>
      <c r="AM110" s="163"/>
      <c r="AN110" s="163"/>
      <c r="AO110" s="163"/>
      <c r="AP110" s="163"/>
      <c r="AS110" s="163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</row>
    <row r="111" spans="1:56" s="14" customFormat="1" x14ac:dyDescent="0.25">
      <c r="A111" s="29"/>
      <c r="D111" s="45"/>
      <c r="E111" s="85"/>
      <c r="F111" s="84"/>
      <c r="G111" s="84"/>
      <c r="H111" s="85"/>
      <c r="I111" s="197"/>
      <c r="J111" s="85"/>
      <c r="K111" s="85"/>
      <c r="L111" s="85"/>
      <c r="M111" s="197"/>
      <c r="N111" s="85"/>
      <c r="O111" s="51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  <c r="AB111" s="163"/>
      <c r="AC111" s="164"/>
      <c r="AD111"/>
      <c r="AE111" s="163"/>
      <c r="AF111" s="163"/>
      <c r="AG111" s="163"/>
      <c r="AH111" s="163"/>
      <c r="AI111" s="163"/>
      <c r="AJ111" s="163"/>
      <c r="AK111" s="163"/>
      <c r="AL111" s="163"/>
      <c r="AM111" s="163"/>
      <c r="AN111" s="163"/>
      <c r="AO111" s="163"/>
      <c r="AP111" s="163"/>
      <c r="AS111" s="163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</row>
    <row r="112" spans="1:56" s="14" customFormat="1" x14ac:dyDescent="0.25">
      <c r="A112" s="29"/>
      <c r="D112" s="45"/>
      <c r="E112" s="85"/>
      <c r="F112" s="84"/>
      <c r="G112" s="84"/>
      <c r="H112" s="85"/>
      <c r="I112" s="197"/>
      <c r="J112" s="85"/>
      <c r="K112" s="85"/>
      <c r="L112" s="85"/>
      <c r="M112" s="197"/>
      <c r="N112" s="85"/>
      <c r="O112" s="51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  <c r="AB112" s="163"/>
      <c r="AC112" s="164"/>
      <c r="AD112"/>
      <c r="AE112" s="163"/>
      <c r="AF112" s="163"/>
      <c r="AG112" s="163"/>
      <c r="AH112" s="163"/>
      <c r="AI112" s="163"/>
      <c r="AJ112" s="163"/>
      <c r="AK112" s="163"/>
      <c r="AL112" s="163"/>
      <c r="AM112" s="163"/>
      <c r="AN112" s="163"/>
      <c r="AO112" s="163"/>
      <c r="AP112" s="163"/>
      <c r="AS112" s="163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</row>
    <row r="113" spans="1:56" s="14" customFormat="1" x14ac:dyDescent="0.25">
      <c r="A113" s="29"/>
      <c r="D113" s="45"/>
      <c r="E113" s="85"/>
      <c r="F113" s="84"/>
      <c r="G113" s="84"/>
      <c r="H113" s="85"/>
      <c r="I113" s="197"/>
      <c r="J113" s="85"/>
      <c r="K113" s="85"/>
      <c r="L113" s="85"/>
      <c r="M113" s="197"/>
      <c r="N113" s="85"/>
      <c r="O113" s="51"/>
      <c r="Q113" s="163"/>
      <c r="R113" s="163"/>
      <c r="S113" s="163"/>
      <c r="T113" s="163"/>
      <c r="U113" s="163"/>
      <c r="V113" s="163"/>
      <c r="W113" s="163"/>
      <c r="X113" s="163"/>
      <c r="Y113" s="163"/>
      <c r="Z113" s="163"/>
      <c r="AA113" s="163"/>
      <c r="AB113" s="163"/>
      <c r="AC113" s="164"/>
      <c r="AD113"/>
      <c r="AE113" s="163"/>
      <c r="AF113" s="163"/>
      <c r="AG113" s="163"/>
      <c r="AH113" s="163"/>
      <c r="AI113" s="163"/>
      <c r="AJ113" s="163"/>
      <c r="AK113" s="163"/>
      <c r="AL113" s="163"/>
      <c r="AM113" s="163"/>
      <c r="AN113" s="163"/>
      <c r="AO113" s="163"/>
      <c r="AP113" s="163"/>
      <c r="AS113" s="163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</row>
    <row r="114" spans="1:56" s="14" customFormat="1" x14ac:dyDescent="0.25">
      <c r="A114" s="29"/>
      <c r="D114" s="45"/>
      <c r="E114" s="85"/>
      <c r="F114" s="84"/>
      <c r="G114" s="84"/>
      <c r="H114" s="85"/>
      <c r="I114" s="197"/>
      <c r="J114" s="85"/>
      <c r="K114" s="85"/>
      <c r="L114" s="85"/>
      <c r="M114" s="197"/>
      <c r="N114" s="85"/>
      <c r="O114" s="51"/>
      <c r="Q114" s="163"/>
      <c r="R114" s="163"/>
      <c r="S114" s="163"/>
      <c r="T114" s="163"/>
      <c r="U114" s="163"/>
      <c r="V114" s="163"/>
      <c r="W114" s="163"/>
      <c r="X114" s="163"/>
      <c r="Y114" s="163"/>
      <c r="Z114" s="163"/>
      <c r="AA114" s="163"/>
      <c r="AB114" s="163"/>
      <c r="AC114" s="164"/>
      <c r="AD114"/>
      <c r="AE114" s="163"/>
      <c r="AF114" s="163"/>
      <c r="AG114" s="163"/>
      <c r="AH114" s="163"/>
      <c r="AI114" s="163"/>
      <c r="AJ114" s="163"/>
      <c r="AK114" s="163"/>
      <c r="AL114" s="163"/>
      <c r="AM114" s="163"/>
      <c r="AN114" s="163"/>
      <c r="AO114" s="163"/>
      <c r="AP114" s="163"/>
      <c r="AS114" s="163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</row>
    <row r="115" spans="1:56" s="14" customFormat="1" x14ac:dyDescent="0.25">
      <c r="A115" s="29"/>
      <c r="D115" s="17"/>
      <c r="E115" s="17"/>
      <c r="H115" s="17"/>
      <c r="I115" s="17"/>
      <c r="J115" s="17"/>
      <c r="K115" s="17"/>
      <c r="L115" s="17"/>
      <c r="M115" s="17"/>
      <c r="N115" s="17"/>
      <c r="O115" s="51"/>
      <c r="Q115" s="163"/>
      <c r="R115" s="163"/>
      <c r="S115" s="163"/>
      <c r="T115" s="163"/>
      <c r="U115" s="163"/>
      <c r="V115" s="163"/>
      <c r="W115" s="163"/>
      <c r="X115" s="163"/>
      <c r="Y115" s="163"/>
      <c r="Z115" s="163"/>
      <c r="AA115" s="163"/>
      <c r="AB115" s="163"/>
      <c r="AC115" s="164"/>
      <c r="AD115"/>
      <c r="AE115" s="163"/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</row>
    <row r="116" spans="1:56" s="14" customFormat="1" x14ac:dyDescent="0.25">
      <c r="A116" s="29"/>
      <c r="D116" s="17"/>
      <c r="E116" s="17"/>
      <c r="H116" s="17"/>
      <c r="I116" s="17"/>
      <c r="J116" s="17"/>
      <c r="K116" s="17"/>
      <c r="L116" s="17"/>
      <c r="M116" s="17"/>
      <c r="N116" s="17"/>
      <c r="O116" s="51"/>
      <c r="Q116" s="163"/>
      <c r="R116" s="163"/>
      <c r="S116" s="163"/>
      <c r="T116" s="163"/>
      <c r="U116" s="163"/>
      <c r="V116" s="163"/>
      <c r="W116" s="163"/>
      <c r="X116" s="163"/>
      <c r="Y116" s="163"/>
      <c r="Z116" s="163"/>
      <c r="AA116" s="163"/>
      <c r="AB116" s="163"/>
      <c r="AC116" s="164"/>
      <c r="AD116"/>
      <c r="AE116" s="163"/>
      <c r="AF116" s="163"/>
      <c r="AG116" s="163"/>
      <c r="AH116" s="163"/>
      <c r="AI116" s="163"/>
      <c r="AJ116" s="163"/>
      <c r="AK116" s="163"/>
      <c r="AL116" s="163"/>
      <c r="AM116" s="163"/>
      <c r="AN116" s="163"/>
      <c r="AO116" s="163"/>
      <c r="AP116" s="163"/>
      <c r="AS116" s="163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</row>
    <row r="117" spans="1:56" s="14" customFormat="1" x14ac:dyDescent="0.25">
      <c r="A117" s="29"/>
      <c r="D117" s="17"/>
      <c r="H117" s="17"/>
      <c r="I117" s="17"/>
      <c r="J117" s="17"/>
      <c r="K117" s="17"/>
      <c r="L117" s="17"/>
      <c r="M117" s="17"/>
      <c r="N117" s="17"/>
      <c r="O117" s="51"/>
      <c r="Q117" s="163"/>
      <c r="R117" s="163"/>
      <c r="S117" s="163"/>
      <c r="T117" s="163"/>
      <c r="U117" s="163"/>
      <c r="V117" s="163"/>
      <c r="W117" s="163"/>
      <c r="X117" s="163"/>
      <c r="Y117" s="163"/>
      <c r="Z117" s="163"/>
      <c r="AA117" s="163"/>
      <c r="AB117" s="163"/>
      <c r="AC117" s="164"/>
      <c r="AD117"/>
      <c r="AE117" s="163"/>
      <c r="AF117" s="163"/>
      <c r="AG117" s="163"/>
      <c r="AH117" s="163"/>
      <c r="AI117" s="163"/>
      <c r="AJ117" s="163"/>
      <c r="AK117" s="163"/>
      <c r="AL117" s="163"/>
      <c r="AM117" s="163"/>
      <c r="AN117" s="163"/>
      <c r="AO117" s="163"/>
      <c r="AP117" s="163"/>
      <c r="AS117" s="163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</row>
    <row r="118" spans="1:56" s="14" customFormat="1" x14ac:dyDescent="0.25">
      <c r="A118" s="29"/>
      <c r="D118" s="17"/>
      <c r="H118" s="17"/>
      <c r="I118" s="17"/>
      <c r="J118" s="17"/>
      <c r="K118" s="17"/>
      <c r="L118" s="17"/>
      <c r="M118" s="17"/>
      <c r="N118" s="17"/>
      <c r="O118" s="51"/>
      <c r="Q118" s="163"/>
      <c r="R118" s="163"/>
      <c r="S118" s="163"/>
      <c r="T118" s="163"/>
      <c r="U118" s="163"/>
      <c r="V118" s="163"/>
      <c r="W118" s="163"/>
      <c r="X118" s="163"/>
      <c r="Y118" s="163"/>
      <c r="Z118" s="163"/>
      <c r="AA118" s="163"/>
      <c r="AB118" s="163"/>
      <c r="AC118" s="164"/>
      <c r="AD118"/>
      <c r="AE118" s="163"/>
      <c r="AF118" s="163"/>
      <c r="AG118" s="163"/>
      <c r="AH118" s="163"/>
      <c r="AI118" s="163"/>
      <c r="AJ118" s="163"/>
      <c r="AK118" s="163"/>
      <c r="AL118" s="163"/>
      <c r="AM118" s="163"/>
      <c r="AN118" s="163"/>
      <c r="AO118" s="163"/>
      <c r="AP118" s="163"/>
      <c r="AS118" s="163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</row>
    <row r="119" spans="1:56" s="14" customFormat="1" x14ac:dyDescent="0.25">
      <c r="A119" s="29"/>
      <c r="D119" s="17"/>
      <c r="H119" s="17"/>
      <c r="I119" s="17"/>
      <c r="J119" s="17"/>
      <c r="K119" s="17"/>
      <c r="L119" s="17"/>
      <c r="M119" s="17"/>
      <c r="N119" s="17"/>
      <c r="O119" s="51"/>
      <c r="Q119" s="163"/>
      <c r="R119" s="163"/>
      <c r="S119" s="163"/>
      <c r="T119" s="163"/>
      <c r="U119" s="163"/>
      <c r="V119" s="163"/>
      <c r="W119" s="163"/>
      <c r="X119" s="163"/>
      <c r="Y119" s="163"/>
      <c r="Z119" s="163"/>
      <c r="AA119" s="163"/>
      <c r="AB119" s="163"/>
      <c r="AC119" s="164"/>
      <c r="AD119"/>
      <c r="AE119" s="163"/>
      <c r="AF119" s="163"/>
      <c r="AG119" s="163"/>
      <c r="AH119" s="163"/>
      <c r="AI119" s="163"/>
      <c r="AJ119" s="163"/>
      <c r="AK119" s="163"/>
      <c r="AL119" s="163"/>
      <c r="AM119" s="163"/>
      <c r="AN119" s="163"/>
      <c r="AO119" s="163"/>
      <c r="AP119" s="163"/>
      <c r="AS119" s="163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</row>
    <row r="120" spans="1:56" s="14" customFormat="1" x14ac:dyDescent="0.25">
      <c r="A120" s="29"/>
      <c r="D120" s="17"/>
      <c r="H120" s="17"/>
      <c r="I120" s="17"/>
      <c r="J120" s="17"/>
      <c r="K120" s="17"/>
      <c r="L120" s="17"/>
      <c r="M120" s="17"/>
      <c r="N120" s="17"/>
      <c r="O120" s="51"/>
      <c r="Q120" s="163"/>
      <c r="R120" s="163"/>
      <c r="S120" s="163"/>
      <c r="T120" s="163"/>
      <c r="U120" s="163"/>
      <c r="V120" s="163"/>
      <c r="W120" s="163"/>
      <c r="X120" s="163"/>
      <c r="Y120" s="163"/>
      <c r="Z120" s="163"/>
      <c r="AA120" s="163"/>
      <c r="AB120" s="163"/>
      <c r="AC120" s="164"/>
      <c r="AD120"/>
      <c r="AE120" s="163"/>
      <c r="AF120" s="163"/>
      <c r="AG120" s="163"/>
      <c r="AH120" s="163"/>
      <c r="AI120" s="163"/>
      <c r="AJ120" s="163"/>
      <c r="AK120" s="163"/>
      <c r="AL120" s="163"/>
      <c r="AM120" s="163"/>
      <c r="AN120" s="163"/>
      <c r="AO120" s="163"/>
      <c r="AP120" s="163"/>
      <c r="AS120" s="163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</row>
    <row r="121" spans="1:56" s="14" customFormat="1" x14ac:dyDescent="0.25">
      <c r="A121" s="29"/>
      <c r="D121" s="17"/>
      <c r="H121" s="17"/>
      <c r="I121" s="17"/>
      <c r="J121" s="17"/>
      <c r="K121" s="17"/>
      <c r="L121" s="17"/>
      <c r="M121" s="17"/>
      <c r="N121" s="17"/>
      <c r="O121" s="51"/>
      <c r="Q121" s="163"/>
      <c r="R121" s="163"/>
      <c r="S121" s="163"/>
      <c r="T121" s="163"/>
      <c r="U121" s="163"/>
      <c r="V121" s="163"/>
      <c r="W121" s="163"/>
      <c r="X121" s="163"/>
      <c r="Y121" s="163"/>
      <c r="Z121" s="163"/>
      <c r="AA121" s="163"/>
      <c r="AB121" s="163"/>
      <c r="AC121" s="164"/>
      <c r="AD121"/>
      <c r="AE121" s="163"/>
      <c r="AF121" s="163"/>
      <c r="AG121" s="163"/>
      <c r="AH121" s="163"/>
      <c r="AI121" s="163"/>
      <c r="AJ121" s="163"/>
      <c r="AK121" s="163"/>
      <c r="AL121" s="163"/>
      <c r="AM121" s="163"/>
      <c r="AN121" s="163"/>
      <c r="AO121" s="163"/>
      <c r="AP121" s="163"/>
      <c r="AS121" s="163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</row>
    <row r="122" spans="1:56" s="14" customFormat="1" x14ac:dyDescent="0.25">
      <c r="A122" s="29"/>
      <c r="D122" s="17"/>
      <c r="H122" s="17"/>
      <c r="I122" s="17"/>
      <c r="J122" s="17"/>
      <c r="K122" s="17"/>
      <c r="L122" s="17"/>
      <c r="M122" s="17"/>
      <c r="N122" s="17"/>
      <c r="O122" s="51"/>
      <c r="Q122" s="163"/>
      <c r="R122" s="163"/>
      <c r="S122" s="163"/>
      <c r="T122" s="163"/>
      <c r="U122" s="163"/>
      <c r="V122" s="163"/>
      <c r="W122" s="163"/>
      <c r="X122" s="163"/>
      <c r="Y122" s="163"/>
      <c r="Z122" s="163"/>
      <c r="AA122" s="163"/>
      <c r="AB122" s="163"/>
      <c r="AC122" s="164"/>
      <c r="AD122"/>
      <c r="AE122" s="163"/>
      <c r="AF122" s="163"/>
      <c r="AG122" s="163"/>
      <c r="AH122" s="163"/>
      <c r="AI122" s="163"/>
      <c r="AJ122" s="163"/>
      <c r="AK122" s="163"/>
      <c r="AL122" s="163"/>
      <c r="AM122" s="163"/>
      <c r="AN122" s="163"/>
      <c r="AO122" s="163"/>
      <c r="AP122" s="163"/>
      <c r="AS122" s="163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</row>
    <row r="123" spans="1:56" s="14" customFormat="1" x14ac:dyDescent="0.25">
      <c r="A123" s="29"/>
      <c r="D123" s="17"/>
      <c r="H123" s="17"/>
      <c r="I123" s="17"/>
      <c r="J123" s="17"/>
      <c r="K123" s="17"/>
      <c r="L123" s="17"/>
      <c r="M123" s="17"/>
      <c r="N123" s="17"/>
      <c r="O123" s="51"/>
      <c r="Q123" s="163"/>
      <c r="R123" s="163"/>
      <c r="S123" s="163"/>
      <c r="T123" s="163"/>
      <c r="U123" s="163"/>
      <c r="V123" s="163"/>
      <c r="W123" s="163"/>
      <c r="X123" s="163"/>
      <c r="Y123" s="163"/>
      <c r="Z123" s="163"/>
      <c r="AA123" s="163"/>
      <c r="AB123" s="163"/>
      <c r="AC123" s="164"/>
      <c r="AD123"/>
      <c r="AE123" s="163"/>
      <c r="AF123" s="163"/>
      <c r="AG123" s="163"/>
      <c r="AH123" s="163"/>
      <c r="AI123" s="163"/>
      <c r="AJ123" s="163"/>
      <c r="AK123" s="163"/>
      <c r="AL123" s="163"/>
      <c r="AM123" s="163"/>
      <c r="AN123" s="163"/>
      <c r="AO123" s="163"/>
      <c r="AP123" s="163"/>
      <c r="AS123" s="163"/>
      <c r="AT123" s="163"/>
      <c r="AU123" s="163"/>
      <c r="AV123" s="163"/>
      <c r="AW123" s="163"/>
      <c r="AX123" s="163"/>
      <c r="AY123" s="163"/>
      <c r="AZ123" s="163"/>
      <c r="BA123" s="163"/>
      <c r="BB123" s="163"/>
      <c r="BC123" s="163"/>
      <c r="BD123" s="163"/>
    </row>
    <row r="124" spans="1:56" s="14" customFormat="1" x14ac:dyDescent="0.25">
      <c r="A124" s="29"/>
      <c r="D124" s="17"/>
      <c r="H124" s="17"/>
      <c r="I124" s="17"/>
      <c r="J124" s="17"/>
      <c r="K124" s="17"/>
      <c r="L124" s="17"/>
      <c r="M124" s="17"/>
      <c r="N124" s="17"/>
      <c r="O124" s="51"/>
      <c r="Q124" s="163"/>
      <c r="R124" s="163"/>
      <c r="S124" s="163"/>
      <c r="T124" s="163"/>
      <c r="U124" s="163"/>
      <c r="V124" s="163"/>
      <c r="W124" s="163"/>
      <c r="X124" s="163"/>
      <c r="Y124" s="163"/>
      <c r="Z124" s="163"/>
      <c r="AA124" s="163"/>
      <c r="AB124" s="163"/>
      <c r="AC124" s="164"/>
      <c r="AD124"/>
      <c r="AE124" s="163"/>
      <c r="AF124" s="163"/>
      <c r="AG124" s="163"/>
      <c r="AH124" s="163"/>
      <c r="AI124" s="163"/>
      <c r="AJ124" s="163"/>
      <c r="AK124" s="163"/>
      <c r="AL124" s="163"/>
      <c r="AM124" s="163"/>
      <c r="AN124" s="163"/>
      <c r="AO124" s="163"/>
      <c r="AP124" s="163"/>
      <c r="AS124" s="163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</row>
    <row r="125" spans="1:56" s="14" customFormat="1" x14ac:dyDescent="0.25">
      <c r="A125" s="29"/>
      <c r="D125" s="17"/>
      <c r="H125" s="17"/>
      <c r="I125" s="17"/>
      <c r="J125" s="17"/>
      <c r="K125" s="17"/>
      <c r="L125" s="17"/>
      <c r="M125" s="17"/>
      <c r="N125" s="17"/>
      <c r="O125" s="51"/>
      <c r="Q125" s="163"/>
      <c r="R125" s="163"/>
      <c r="S125" s="163"/>
      <c r="T125" s="163"/>
      <c r="U125" s="163"/>
      <c r="V125" s="163"/>
      <c r="W125" s="163"/>
      <c r="X125" s="163"/>
      <c r="Y125" s="163"/>
      <c r="Z125" s="163"/>
      <c r="AA125" s="163"/>
      <c r="AB125" s="163"/>
      <c r="AC125" s="164"/>
      <c r="AD125"/>
      <c r="AE125" s="163"/>
      <c r="AF125" s="163"/>
      <c r="AG125" s="163"/>
      <c r="AH125" s="163"/>
      <c r="AI125" s="163"/>
      <c r="AJ125" s="163"/>
      <c r="AK125" s="163"/>
      <c r="AL125" s="163"/>
      <c r="AM125" s="163"/>
      <c r="AN125" s="163"/>
      <c r="AO125" s="163"/>
      <c r="AP125" s="163"/>
      <c r="AS125" s="163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</row>
    <row r="126" spans="1:56" s="14" customFormat="1" x14ac:dyDescent="0.25">
      <c r="A126" s="29"/>
      <c r="D126" s="17"/>
      <c r="H126" s="17"/>
      <c r="I126" s="17"/>
      <c r="J126" s="17"/>
      <c r="K126" s="17"/>
      <c r="L126" s="17"/>
      <c r="M126" s="17"/>
      <c r="N126" s="17"/>
      <c r="O126" s="51"/>
      <c r="Q126" s="163"/>
      <c r="R126" s="163"/>
      <c r="S126" s="163"/>
      <c r="T126" s="163"/>
      <c r="U126" s="163"/>
      <c r="V126" s="163"/>
      <c r="W126" s="163"/>
      <c r="X126" s="163"/>
      <c r="Y126" s="163"/>
      <c r="Z126" s="163"/>
      <c r="AA126" s="163"/>
      <c r="AB126" s="163"/>
      <c r="AC126" s="164"/>
      <c r="AD126"/>
      <c r="AE126" s="163"/>
      <c r="AF126" s="163"/>
      <c r="AG126" s="163"/>
      <c r="AH126" s="163"/>
      <c r="AI126" s="163"/>
      <c r="AJ126" s="163"/>
      <c r="AK126" s="163"/>
      <c r="AL126" s="163"/>
      <c r="AM126" s="163"/>
      <c r="AN126" s="163"/>
      <c r="AO126" s="163"/>
      <c r="AP126" s="163"/>
      <c r="AS126" s="163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</row>
    <row r="127" spans="1:56" s="14" customFormat="1" x14ac:dyDescent="0.25">
      <c r="A127" s="29"/>
      <c r="D127" s="17"/>
      <c r="H127" s="17"/>
      <c r="I127" s="17"/>
      <c r="J127" s="17"/>
      <c r="K127" s="17"/>
      <c r="L127" s="17"/>
      <c r="M127" s="17"/>
      <c r="N127" s="17"/>
      <c r="O127" s="51"/>
      <c r="Q127" s="164"/>
      <c r="R127" s="164"/>
      <c r="S127" s="164"/>
      <c r="T127" s="164"/>
      <c r="U127" s="164"/>
      <c r="V127" s="164"/>
      <c r="W127" s="164"/>
      <c r="X127" s="164"/>
      <c r="Y127" s="164"/>
      <c r="Z127" s="164"/>
      <c r="AA127" s="164"/>
      <c r="AB127" s="164"/>
      <c r="AC127" s="164"/>
      <c r="AD127"/>
      <c r="AE127" s="164"/>
      <c r="AF127" s="164"/>
      <c r="AG127" s="164"/>
      <c r="AH127" s="164"/>
      <c r="AI127" s="164"/>
      <c r="AJ127" s="164"/>
      <c r="AK127" s="164"/>
      <c r="AL127" s="164"/>
      <c r="AM127" s="164"/>
      <c r="AN127" s="164"/>
      <c r="AO127" s="164"/>
      <c r="AP127" s="164"/>
      <c r="AS127" s="164"/>
      <c r="AT127" s="164"/>
      <c r="AU127" s="164"/>
      <c r="AV127" s="164"/>
      <c r="AW127" s="164"/>
      <c r="AX127" s="164"/>
      <c r="AY127" s="164"/>
      <c r="AZ127" s="164"/>
      <c r="BA127" s="164"/>
      <c r="BB127" s="164"/>
      <c r="BC127" s="164"/>
      <c r="BD127" s="164"/>
    </row>
    <row r="128" spans="1:56" s="14" customFormat="1" x14ac:dyDescent="0.25">
      <c r="A128" s="29"/>
      <c r="D128" s="17"/>
      <c r="H128" s="17"/>
      <c r="I128" s="17"/>
      <c r="J128" s="17"/>
      <c r="K128" s="17"/>
      <c r="L128" s="17"/>
      <c r="M128" s="17"/>
      <c r="N128" s="17"/>
      <c r="O128" s="51"/>
      <c r="Q128" s="164"/>
      <c r="R128" s="164"/>
      <c r="S128" s="164"/>
      <c r="T128" s="164"/>
      <c r="U128" s="164"/>
      <c r="V128" s="164"/>
      <c r="W128" s="164"/>
      <c r="X128" s="164"/>
      <c r="Y128" s="164"/>
      <c r="Z128" s="164"/>
      <c r="AA128" s="164"/>
      <c r="AB128" s="164"/>
      <c r="AC128" s="164"/>
      <c r="AD128"/>
      <c r="AE128" s="164"/>
      <c r="AF128" s="164"/>
      <c r="AG128" s="164"/>
      <c r="AH128" s="164"/>
      <c r="AI128" s="164"/>
      <c r="AJ128" s="164"/>
      <c r="AK128" s="164"/>
      <c r="AL128" s="164"/>
      <c r="AM128" s="164"/>
      <c r="AN128" s="164"/>
      <c r="AO128" s="164"/>
      <c r="AP128" s="164"/>
      <c r="AS128" s="164"/>
      <c r="AT128" s="164"/>
      <c r="AU128" s="164"/>
      <c r="AV128" s="164"/>
      <c r="AW128" s="164"/>
      <c r="AX128" s="164"/>
      <c r="AY128" s="164"/>
      <c r="AZ128" s="164"/>
      <c r="BA128" s="164"/>
      <c r="BB128" s="164"/>
      <c r="BC128" s="164"/>
      <c r="BD128" s="164"/>
    </row>
    <row r="129" spans="1:56" s="14" customFormat="1" x14ac:dyDescent="0.25">
      <c r="A129" s="29"/>
      <c r="D129" s="17"/>
      <c r="H129" s="17"/>
      <c r="I129" s="17"/>
      <c r="J129" s="17"/>
      <c r="K129" s="17"/>
      <c r="L129" s="17"/>
      <c r="M129" s="17"/>
      <c r="N129" s="17"/>
      <c r="O129" s="51"/>
      <c r="Q129" s="164"/>
      <c r="R129" s="164"/>
      <c r="S129" s="164"/>
      <c r="T129" s="164"/>
      <c r="U129" s="164"/>
      <c r="V129" s="164"/>
      <c r="W129" s="164"/>
      <c r="X129" s="164"/>
      <c r="Y129" s="164"/>
      <c r="Z129" s="164"/>
      <c r="AA129" s="164"/>
      <c r="AB129" s="164"/>
      <c r="AC129" s="164"/>
      <c r="AD129"/>
      <c r="AE129" s="164"/>
      <c r="AF129" s="164"/>
      <c r="AG129" s="164"/>
      <c r="AH129" s="164"/>
      <c r="AI129" s="164"/>
      <c r="AJ129" s="164"/>
      <c r="AK129" s="164"/>
      <c r="AL129" s="164"/>
      <c r="AM129" s="164"/>
      <c r="AN129" s="164"/>
      <c r="AO129" s="164"/>
      <c r="AP129" s="164"/>
      <c r="AS129" s="164"/>
      <c r="AT129" s="164"/>
      <c r="AU129" s="164"/>
      <c r="AV129" s="164"/>
      <c r="AW129" s="164"/>
      <c r="AX129" s="164"/>
      <c r="AY129" s="164"/>
      <c r="AZ129" s="164"/>
      <c r="BA129" s="164"/>
      <c r="BB129" s="164"/>
      <c r="BC129" s="164"/>
      <c r="BD129" s="164"/>
    </row>
    <row r="130" spans="1:56" s="14" customFormat="1" x14ac:dyDescent="0.25">
      <c r="A130" s="29"/>
      <c r="D130" s="17"/>
      <c r="H130" s="17"/>
      <c r="I130" s="17"/>
      <c r="J130" s="17"/>
      <c r="K130" s="17"/>
      <c r="L130" s="17"/>
      <c r="M130" s="17"/>
      <c r="N130" s="17"/>
      <c r="O130" s="51"/>
      <c r="Q130" s="164"/>
      <c r="R130" s="164"/>
      <c r="S130" s="164"/>
      <c r="T130" s="164"/>
      <c r="U130" s="164"/>
      <c r="V130" s="164"/>
      <c r="W130" s="164"/>
      <c r="X130" s="164"/>
      <c r="Y130" s="164"/>
      <c r="Z130" s="164"/>
      <c r="AA130" s="164"/>
      <c r="AB130" s="164"/>
      <c r="AC130" s="164"/>
      <c r="AD130"/>
      <c r="AE130" s="164"/>
      <c r="AF130" s="164"/>
      <c r="AG130" s="164"/>
      <c r="AH130" s="164"/>
      <c r="AI130" s="164"/>
      <c r="AJ130" s="164"/>
      <c r="AK130" s="164"/>
      <c r="AL130" s="164"/>
      <c r="AM130" s="164"/>
      <c r="AN130" s="164"/>
      <c r="AO130" s="164"/>
      <c r="AP130" s="164"/>
      <c r="AS130" s="164"/>
      <c r="AT130" s="164"/>
      <c r="AU130" s="164"/>
      <c r="AV130" s="164"/>
      <c r="AW130" s="164"/>
      <c r="AX130" s="164"/>
      <c r="AY130" s="164"/>
      <c r="AZ130" s="164"/>
      <c r="BA130" s="164"/>
      <c r="BB130" s="164"/>
      <c r="BC130" s="164"/>
      <c r="BD130" s="164"/>
    </row>
    <row r="131" spans="1:56" s="14" customFormat="1" x14ac:dyDescent="0.25">
      <c r="A131" s="29"/>
      <c r="D131" s="17"/>
      <c r="H131" s="17"/>
      <c r="I131" s="17"/>
      <c r="J131" s="17"/>
      <c r="K131" s="17"/>
      <c r="L131" s="17"/>
      <c r="M131" s="17"/>
      <c r="N131" s="17"/>
      <c r="O131" s="5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S131"/>
      <c r="AT131"/>
      <c r="AU131"/>
      <c r="AV131"/>
      <c r="AW131"/>
      <c r="AX131"/>
      <c r="AY131"/>
      <c r="AZ131"/>
      <c r="BA131"/>
      <c r="BB131"/>
      <c r="BC131"/>
      <c r="BD131"/>
    </row>
    <row r="132" spans="1:56" s="14" customFormat="1" x14ac:dyDescent="0.25">
      <c r="A132" s="29"/>
      <c r="D132" s="17"/>
      <c r="H132" s="17"/>
      <c r="I132" s="17"/>
      <c r="J132" s="17"/>
      <c r="K132" s="17"/>
      <c r="L132" s="17"/>
      <c r="M132" s="17"/>
      <c r="N132" s="17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S132"/>
      <c r="AT132"/>
      <c r="AU132"/>
      <c r="AV132"/>
      <c r="AW132"/>
      <c r="AX132"/>
      <c r="AY132"/>
      <c r="AZ132"/>
      <c r="BA132"/>
      <c r="BB132"/>
      <c r="BC132"/>
      <c r="BD132"/>
    </row>
    <row r="133" spans="1:56" s="14" customFormat="1" x14ac:dyDescent="0.25">
      <c r="A133" s="29"/>
      <c r="D133" s="17"/>
      <c r="H133" s="17"/>
      <c r="I133" s="17"/>
      <c r="J133" s="17"/>
      <c r="K133" s="17"/>
      <c r="L133" s="17"/>
      <c r="M133" s="17"/>
      <c r="N133" s="17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S133"/>
      <c r="AT133"/>
      <c r="AU133"/>
      <c r="AV133"/>
      <c r="AW133"/>
      <c r="AX133"/>
      <c r="AY133"/>
      <c r="AZ133"/>
      <c r="BA133"/>
      <c r="BB133"/>
      <c r="BC133"/>
      <c r="BD133"/>
    </row>
    <row r="134" spans="1:56" x14ac:dyDescent="0.25">
      <c r="B134"/>
      <c r="C134"/>
      <c r="D134" s="15"/>
      <c r="E134"/>
    </row>
    <row r="135" spans="1:56" x14ac:dyDescent="0.25">
      <c r="B135"/>
      <c r="C135"/>
      <c r="D135" s="15"/>
      <c r="E135"/>
    </row>
    <row r="136" spans="1:56" x14ac:dyDescent="0.25">
      <c r="B136"/>
      <c r="C136"/>
      <c r="D136" s="15"/>
      <c r="E136"/>
    </row>
    <row r="137" spans="1:56" x14ac:dyDescent="0.25">
      <c r="B137"/>
      <c r="C137"/>
      <c r="D137" s="15"/>
      <c r="E137"/>
    </row>
    <row r="138" spans="1:56" x14ac:dyDescent="0.25">
      <c r="B138"/>
      <c r="C138"/>
      <c r="D138" s="15"/>
      <c r="E138"/>
    </row>
    <row r="139" spans="1:56" x14ac:dyDescent="0.25">
      <c r="B139"/>
      <c r="C139"/>
      <c r="D139" s="15"/>
      <c r="E139"/>
    </row>
    <row r="140" spans="1:56" x14ac:dyDescent="0.25">
      <c r="B140"/>
      <c r="C140"/>
      <c r="D140" s="15"/>
      <c r="E140"/>
    </row>
    <row r="141" spans="1:56" x14ac:dyDescent="0.25">
      <c r="B141"/>
      <c r="C141"/>
      <c r="D141" s="15"/>
      <c r="E141"/>
    </row>
    <row r="142" spans="1:56" x14ac:dyDescent="0.25">
      <c r="B142"/>
      <c r="C142"/>
      <c r="D142" s="15"/>
      <c r="E142"/>
    </row>
    <row r="143" spans="1:56" x14ac:dyDescent="0.25">
      <c r="B143"/>
      <c r="C143"/>
      <c r="D143" s="15"/>
      <c r="E143"/>
    </row>
    <row r="144" spans="1:56" x14ac:dyDescent="0.25">
      <c r="B144"/>
      <c r="C144"/>
      <c r="D144" s="15"/>
      <c r="E144"/>
    </row>
    <row r="145" spans="2:5" x14ac:dyDescent="0.25">
      <c r="B145"/>
      <c r="C145"/>
      <c r="D145" s="15"/>
      <c r="E145"/>
    </row>
    <row r="146" spans="2:5" x14ac:dyDescent="0.25">
      <c r="B146"/>
      <c r="C146"/>
      <c r="D146" s="15"/>
      <c r="E146"/>
    </row>
    <row r="147" spans="2:5" x14ac:dyDescent="0.25">
      <c r="B147"/>
      <c r="C147"/>
      <c r="D147" s="15"/>
      <c r="E147"/>
    </row>
    <row r="148" spans="2:5" x14ac:dyDescent="0.25">
      <c r="B148"/>
      <c r="C148"/>
      <c r="D148" s="15"/>
      <c r="E148"/>
    </row>
    <row r="149" spans="2:5" x14ac:dyDescent="0.25">
      <c r="B149"/>
      <c r="C149"/>
      <c r="D149" s="15"/>
      <c r="E149"/>
    </row>
    <row r="150" spans="2:5" x14ac:dyDescent="0.25">
      <c r="B150"/>
      <c r="C150"/>
      <c r="D150" s="15"/>
      <c r="E150"/>
    </row>
    <row r="151" spans="2:5" x14ac:dyDescent="0.25">
      <c r="B151"/>
      <c r="C151"/>
      <c r="D151" s="15"/>
      <c r="E151"/>
    </row>
    <row r="152" spans="2:5" x14ac:dyDescent="0.25">
      <c r="B152"/>
      <c r="C152"/>
      <c r="D152" s="15"/>
      <c r="E152"/>
    </row>
    <row r="153" spans="2:5" x14ac:dyDescent="0.25">
      <c r="B153"/>
      <c r="C153"/>
      <c r="D153" s="15"/>
      <c r="E153"/>
    </row>
    <row r="154" spans="2:5" x14ac:dyDescent="0.25">
      <c r="B154"/>
      <c r="C154"/>
      <c r="D154" s="15"/>
      <c r="E154"/>
    </row>
    <row r="155" spans="2:5" x14ac:dyDescent="0.25">
      <c r="B155"/>
      <c r="C155"/>
      <c r="D155" s="15"/>
      <c r="E155"/>
    </row>
    <row r="156" spans="2:5" x14ac:dyDescent="0.25">
      <c r="B156"/>
      <c r="C156"/>
      <c r="D156" s="15"/>
      <c r="E156"/>
    </row>
    <row r="157" spans="2:5" x14ac:dyDescent="0.25">
      <c r="B157"/>
      <c r="C157"/>
      <c r="D157" s="15"/>
      <c r="E157"/>
    </row>
    <row r="158" spans="2:5" x14ac:dyDescent="0.25">
      <c r="B158"/>
      <c r="C158"/>
      <c r="D158" s="15"/>
      <c r="E158"/>
    </row>
    <row r="159" spans="2:5" x14ac:dyDescent="0.25">
      <c r="B159"/>
      <c r="C159"/>
      <c r="D159" s="15"/>
      <c r="E159"/>
    </row>
    <row r="160" spans="2:5" x14ac:dyDescent="0.25">
      <c r="B160"/>
      <c r="C160"/>
      <c r="D160" s="15"/>
      <c r="E160"/>
    </row>
    <row r="161" spans="2:5" x14ac:dyDescent="0.25">
      <c r="B161"/>
      <c r="C161"/>
      <c r="D161" s="15"/>
      <c r="E161"/>
    </row>
    <row r="162" spans="2:5" x14ac:dyDescent="0.25">
      <c r="B162"/>
      <c r="C162"/>
      <c r="D162" s="15"/>
      <c r="E162"/>
    </row>
    <row r="163" spans="2:5" x14ac:dyDescent="0.25">
      <c r="B163"/>
      <c r="C163"/>
      <c r="D163" s="15"/>
      <c r="E163"/>
    </row>
    <row r="164" spans="2:5" x14ac:dyDescent="0.25">
      <c r="B164"/>
      <c r="C164"/>
      <c r="D164" s="15"/>
      <c r="E164"/>
    </row>
    <row r="165" spans="2:5" x14ac:dyDescent="0.25">
      <c r="B165"/>
      <c r="C165"/>
      <c r="D165" s="15"/>
      <c r="E165"/>
    </row>
    <row r="166" spans="2:5" x14ac:dyDescent="0.25">
      <c r="B166"/>
      <c r="C166"/>
      <c r="D166" s="15"/>
      <c r="E166"/>
    </row>
    <row r="167" spans="2:5" x14ac:dyDescent="0.25">
      <c r="B167"/>
      <c r="C167"/>
      <c r="D167" s="15"/>
      <c r="E167"/>
    </row>
    <row r="168" spans="2:5" x14ac:dyDescent="0.25">
      <c r="B168"/>
      <c r="C168"/>
      <c r="D168" s="15"/>
      <c r="E168" s="47"/>
    </row>
    <row r="169" spans="2:5" x14ac:dyDescent="0.25">
      <c r="B169"/>
      <c r="C169"/>
      <c r="D169" s="15"/>
      <c r="E169" s="47"/>
    </row>
    <row r="170" spans="2:5" x14ac:dyDescent="0.25">
      <c r="B170"/>
      <c r="C170"/>
      <c r="D170" s="15"/>
      <c r="E170" s="47"/>
    </row>
    <row r="171" spans="2:5" x14ac:dyDescent="0.25">
      <c r="B171"/>
      <c r="C171"/>
      <c r="D171" s="15"/>
      <c r="E171" s="47"/>
    </row>
    <row r="172" spans="2:5" x14ac:dyDescent="0.25">
      <c r="B172"/>
      <c r="C172"/>
      <c r="D172" s="15"/>
      <c r="E172" s="47"/>
    </row>
    <row r="173" spans="2:5" x14ac:dyDescent="0.25">
      <c r="B173"/>
      <c r="C173"/>
      <c r="D173" s="15"/>
      <c r="E173" s="47"/>
    </row>
    <row r="174" spans="2:5" x14ac:dyDescent="0.25">
      <c r="B174"/>
      <c r="C174"/>
      <c r="D174" s="15"/>
      <c r="E174" s="47"/>
    </row>
    <row r="175" spans="2:5" x14ac:dyDescent="0.25">
      <c r="B175"/>
      <c r="C175"/>
      <c r="D175" s="15"/>
      <c r="E175" s="47"/>
    </row>
    <row r="176" spans="2:5" x14ac:dyDescent="0.25">
      <c r="B176"/>
      <c r="C176"/>
      <c r="D176" s="15"/>
      <c r="E176" s="47"/>
    </row>
    <row r="177" spans="2:5" x14ac:dyDescent="0.25">
      <c r="B177"/>
      <c r="C177"/>
      <c r="D177" s="15"/>
      <c r="E177" s="47"/>
    </row>
    <row r="178" spans="2:5" x14ac:dyDescent="0.25">
      <c r="B178"/>
      <c r="C178"/>
      <c r="D178" s="15"/>
      <c r="E178" s="47"/>
    </row>
    <row r="179" spans="2:5" x14ac:dyDescent="0.25">
      <c r="B179"/>
      <c r="C179"/>
      <c r="D179" s="15"/>
      <c r="E179" s="47"/>
    </row>
    <row r="180" spans="2:5" x14ac:dyDescent="0.25">
      <c r="B180"/>
      <c r="C180"/>
      <c r="D180" s="15"/>
      <c r="E180" s="47"/>
    </row>
    <row r="181" spans="2:5" x14ac:dyDescent="0.25">
      <c r="B181"/>
      <c r="C181"/>
      <c r="D181" s="15"/>
      <c r="E181" s="47"/>
    </row>
    <row r="182" spans="2:5" x14ac:dyDescent="0.25">
      <c r="B182"/>
      <c r="C182"/>
      <c r="D182" s="15"/>
      <c r="E182" s="47"/>
    </row>
    <row r="183" spans="2:5" x14ac:dyDescent="0.25">
      <c r="B183"/>
      <c r="C183"/>
      <c r="D183" s="15"/>
      <c r="E183" s="47"/>
    </row>
    <row r="184" spans="2:5" x14ac:dyDescent="0.25">
      <c r="B184"/>
      <c r="C184"/>
      <c r="D184" s="15"/>
      <c r="E184" s="47"/>
    </row>
    <row r="185" spans="2:5" x14ac:dyDescent="0.25">
      <c r="B185"/>
      <c r="C185"/>
      <c r="D185" s="15"/>
      <c r="E185" s="47"/>
    </row>
    <row r="186" spans="2:5" x14ac:dyDescent="0.25">
      <c r="B186"/>
      <c r="C186"/>
      <c r="D186" s="15"/>
      <c r="E186" s="47"/>
    </row>
    <row r="187" spans="2:5" x14ac:dyDescent="0.25">
      <c r="B187"/>
      <c r="C187"/>
      <c r="D187" s="15"/>
      <c r="E187" s="47"/>
    </row>
    <row r="188" spans="2:5" x14ac:dyDescent="0.25">
      <c r="B188"/>
      <c r="C188"/>
      <c r="D188" s="15"/>
      <c r="E188" s="47"/>
    </row>
    <row r="189" spans="2:5" x14ac:dyDescent="0.25">
      <c r="B189"/>
      <c r="C189"/>
      <c r="D189" s="15"/>
      <c r="E189" s="47"/>
    </row>
    <row r="190" spans="2:5" x14ac:dyDescent="0.25">
      <c r="B190"/>
      <c r="C190"/>
      <c r="D190" s="15"/>
      <c r="E190" s="47"/>
    </row>
    <row r="191" spans="2:5" x14ac:dyDescent="0.25">
      <c r="B191"/>
      <c r="C191"/>
      <c r="D191" s="15"/>
      <c r="E191" s="47"/>
    </row>
    <row r="192" spans="2:5" x14ac:dyDescent="0.25">
      <c r="B192"/>
      <c r="C192"/>
      <c r="D192" s="15"/>
      <c r="E192" s="47"/>
    </row>
    <row r="193" spans="2:5" x14ac:dyDescent="0.25">
      <c r="B193"/>
      <c r="C193"/>
      <c r="D193" s="15"/>
      <c r="E193" s="47"/>
    </row>
    <row r="194" spans="2:5" x14ac:dyDescent="0.25">
      <c r="B194"/>
      <c r="C194"/>
      <c r="D194" s="15"/>
      <c r="E194" s="47"/>
    </row>
    <row r="195" spans="2:5" x14ac:dyDescent="0.25">
      <c r="B195"/>
      <c r="C195"/>
      <c r="D195" s="15"/>
      <c r="E195" s="47"/>
    </row>
    <row r="196" spans="2:5" x14ac:dyDescent="0.25">
      <c r="B196"/>
      <c r="C196"/>
      <c r="D196" s="15"/>
      <c r="E196" s="47"/>
    </row>
    <row r="197" spans="2:5" x14ac:dyDescent="0.25">
      <c r="B197"/>
      <c r="C197"/>
      <c r="D197" s="15"/>
      <c r="E197" s="47"/>
    </row>
    <row r="198" spans="2:5" x14ac:dyDescent="0.25">
      <c r="B198"/>
      <c r="C198"/>
      <c r="D198" s="15"/>
      <c r="E198" s="47"/>
    </row>
    <row r="199" spans="2:5" x14ac:dyDescent="0.25">
      <c r="B199"/>
      <c r="C199"/>
      <c r="D199" s="15"/>
      <c r="E199" s="47"/>
    </row>
    <row r="200" spans="2:5" x14ac:dyDescent="0.25">
      <c r="B200"/>
      <c r="C200"/>
      <c r="D200" s="15"/>
      <c r="E200" s="47"/>
    </row>
    <row r="201" spans="2:5" x14ac:dyDescent="0.25">
      <c r="B201"/>
      <c r="C201"/>
      <c r="D201" s="15"/>
      <c r="E201" s="47"/>
    </row>
    <row r="202" spans="2:5" x14ac:dyDescent="0.25">
      <c r="B202"/>
      <c r="C202"/>
      <c r="D202" s="15"/>
      <c r="E202" s="47"/>
    </row>
    <row r="203" spans="2:5" x14ac:dyDescent="0.25">
      <c r="B203"/>
      <c r="C203"/>
      <c r="D203" s="15"/>
      <c r="E203" s="47"/>
    </row>
    <row r="204" spans="2:5" x14ac:dyDescent="0.25">
      <c r="B204"/>
      <c r="C204"/>
      <c r="D204" s="15"/>
      <c r="E204" s="47"/>
    </row>
    <row r="205" spans="2:5" x14ac:dyDescent="0.25">
      <c r="B205"/>
      <c r="C205"/>
      <c r="D205" s="15"/>
      <c r="E205" s="47"/>
    </row>
    <row r="206" spans="2:5" x14ac:dyDescent="0.25">
      <c r="B206"/>
      <c r="C206"/>
      <c r="D206" s="15"/>
      <c r="E206" s="47"/>
    </row>
    <row r="207" spans="2:5" x14ac:dyDescent="0.25">
      <c r="B207"/>
      <c r="C207"/>
      <c r="D207" s="15"/>
      <c r="E207" s="47"/>
    </row>
    <row r="208" spans="2:5" x14ac:dyDescent="0.25">
      <c r="B208"/>
      <c r="C208"/>
      <c r="D208" s="15"/>
      <c r="E208" s="47"/>
    </row>
    <row r="209" spans="2:5" x14ac:dyDescent="0.25">
      <c r="B209"/>
      <c r="C209"/>
      <c r="D209" s="15"/>
      <c r="E209" s="47"/>
    </row>
    <row r="210" spans="2:5" x14ac:dyDescent="0.25">
      <c r="B210"/>
      <c r="C210"/>
      <c r="D210" s="15"/>
      <c r="E210" s="47"/>
    </row>
    <row r="211" spans="2:5" x14ac:dyDescent="0.25">
      <c r="B211"/>
      <c r="C211"/>
      <c r="D211" s="15"/>
      <c r="E211" s="47"/>
    </row>
    <row r="212" spans="2:5" x14ac:dyDescent="0.25">
      <c r="B212"/>
      <c r="C212"/>
      <c r="D212" s="15"/>
      <c r="E212" s="47"/>
    </row>
    <row r="213" spans="2:5" x14ac:dyDescent="0.25">
      <c r="B213"/>
      <c r="C213"/>
      <c r="D213" s="15"/>
      <c r="E213" s="47"/>
    </row>
    <row r="214" spans="2:5" x14ac:dyDescent="0.25">
      <c r="B214"/>
      <c r="C214"/>
      <c r="D214" s="15"/>
      <c r="E214" s="47"/>
    </row>
    <row r="215" spans="2:5" x14ac:dyDescent="0.25">
      <c r="B215"/>
      <c r="C215"/>
      <c r="D215" s="15"/>
      <c r="E215" s="47"/>
    </row>
    <row r="216" spans="2:5" x14ac:dyDescent="0.25">
      <c r="B216"/>
      <c r="C216"/>
      <c r="D216" s="15"/>
      <c r="E216" s="47"/>
    </row>
    <row r="217" spans="2:5" x14ac:dyDescent="0.25">
      <c r="B217"/>
      <c r="C217"/>
      <c r="D217" s="15"/>
      <c r="E217" s="47"/>
    </row>
    <row r="218" spans="2:5" x14ac:dyDescent="0.25">
      <c r="B218"/>
      <c r="C218"/>
      <c r="D218" s="15"/>
      <c r="E218" s="47"/>
    </row>
    <row r="219" spans="2:5" x14ac:dyDescent="0.25">
      <c r="B219"/>
      <c r="C219"/>
      <c r="D219" s="15"/>
      <c r="E219" s="47"/>
    </row>
    <row r="220" spans="2:5" x14ac:dyDescent="0.25">
      <c r="B220"/>
      <c r="C220"/>
      <c r="D220" s="15"/>
      <c r="E220" s="47"/>
    </row>
    <row r="221" spans="2:5" x14ac:dyDescent="0.25">
      <c r="B221"/>
      <c r="C221"/>
      <c r="D221" s="15"/>
      <c r="E221" s="47"/>
    </row>
    <row r="222" spans="2:5" x14ac:dyDescent="0.25">
      <c r="B222"/>
      <c r="C222"/>
      <c r="D222" s="15"/>
      <c r="E222" s="47"/>
    </row>
    <row r="223" spans="2:5" x14ac:dyDescent="0.25">
      <c r="B223"/>
      <c r="C223"/>
      <c r="D223" s="15"/>
      <c r="E223" s="47"/>
    </row>
    <row r="224" spans="2:5" x14ac:dyDescent="0.25">
      <c r="B224"/>
      <c r="C224"/>
      <c r="D224" s="15"/>
      <c r="E224" s="47"/>
    </row>
    <row r="225" spans="2:5" x14ac:dyDescent="0.25">
      <c r="B225"/>
      <c r="C225"/>
      <c r="D225" s="15"/>
      <c r="E225" s="47"/>
    </row>
    <row r="226" spans="2:5" x14ac:dyDescent="0.25">
      <c r="B226"/>
      <c r="C226"/>
      <c r="D226" s="15"/>
      <c r="E226" s="47"/>
    </row>
    <row r="227" spans="2:5" x14ac:dyDescent="0.25">
      <c r="B227"/>
      <c r="C227"/>
      <c r="D227" s="15"/>
      <c r="E227" s="47"/>
    </row>
    <row r="228" spans="2:5" x14ac:dyDescent="0.25">
      <c r="B228"/>
      <c r="C228"/>
      <c r="D228" s="15"/>
      <c r="E228" s="47"/>
    </row>
    <row r="229" spans="2:5" x14ac:dyDescent="0.25">
      <c r="B229"/>
      <c r="C229"/>
      <c r="D229" s="15"/>
      <c r="E229" s="47"/>
    </row>
    <row r="230" spans="2:5" x14ac:dyDescent="0.25">
      <c r="B230"/>
      <c r="C230"/>
      <c r="D230" s="15"/>
      <c r="E230" s="47"/>
    </row>
    <row r="231" spans="2:5" x14ac:dyDescent="0.25">
      <c r="B231"/>
      <c r="C231"/>
      <c r="D231" s="15"/>
      <c r="E231" s="47"/>
    </row>
    <row r="232" spans="2:5" x14ac:dyDescent="0.25">
      <c r="B232"/>
      <c r="C232"/>
      <c r="D232" s="15"/>
      <c r="E232" s="47"/>
    </row>
    <row r="233" spans="2:5" x14ac:dyDescent="0.25">
      <c r="B233"/>
      <c r="C233"/>
      <c r="D233" s="15"/>
      <c r="E233" s="47"/>
    </row>
    <row r="234" spans="2:5" x14ac:dyDescent="0.25">
      <c r="B234"/>
      <c r="C234"/>
      <c r="D234" s="15"/>
      <c r="E234" s="47"/>
    </row>
    <row r="235" spans="2:5" x14ac:dyDescent="0.25">
      <c r="B235"/>
      <c r="C235"/>
      <c r="D235" s="15"/>
      <c r="E235" s="47"/>
    </row>
    <row r="236" spans="2:5" x14ac:dyDescent="0.25">
      <c r="B236"/>
      <c r="C236"/>
      <c r="D236" s="15"/>
      <c r="E236" s="47"/>
    </row>
    <row r="237" spans="2:5" x14ac:dyDescent="0.25">
      <c r="B237"/>
      <c r="C237"/>
      <c r="D237" s="15"/>
      <c r="E237" s="47"/>
    </row>
    <row r="238" spans="2:5" x14ac:dyDescent="0.25">
      <c r="B238"/>
      <c r="C238"/>
      <c r="D238" s="15"/>
      <c r="E238" s="47"/>
    </row>
    <row r="239" spans="2:5" x14ac:dyDescent="0.25">
      <c r="B239"/>
      <c r="C239"/>
      <c r="D239" s="15"/>
      <c r="E239" s="47"/>
    </row>
    <row r="240" spans="2:5" x14ac:dyDescent="0.25">
      <c r="B240"/>
      <c r="C240"/>
      <c r="D240" s="15"/>
      <c r="E240" s="47"/>
    </row>
    <row r="241" spans="2:5" x14ac:dyDescent="0.25">
      <c r="B241"/>
      <c r="C241"/>
      <c r="D241" s="15"/>
      <c r="E241" s="47"/>
    </row>
    <row r="242" spans="2:5" x14ac:dyDescent="0.25">
      <c r="B242"/>
      <c r="C242"/>
      <c r="D242" s="15"/>
      <c r="E242" s="47"/>
    </row>
    <row r="243" spans="2:5" x14ac:dyDescent="0.25">
      <c r="B243"/>
      <c r="C243"/>
      <c r="D243" s="15"/>
      <c r="E243" s="47"/>
    </row>
    <row r="244" spans="2:5" x14ac:dyDescent="0.25">
      <c r="B244"/>
      <c r="C244"/>
      <c r="D244" s="15"/>
      <c r="E244" s="47"/>
    </row>
    <row r="245" spans="2:5" x14ac:dyDescent="0.25">
      <c r="B245"/>
      <c r="C245"/>
      <c r="D245" s="15"/>
      <c r="E245" s="47"/>
    </row>
    <row r="246" spans="2:5" x14ac:dyDescent="0.25">
      <c r="B246"/>
      <c r="C246"/>
      <c r="D246" s="15"/>
      <c r="E246" s="47"/>
    </row>
    <row r="247" spans="2:5" x14ac:dyDescent="0.25">
      <c r="B247"/>
      <c r="C247"/>
      <c r="D247" s="15"/>
      <c r="E247" s="47"/>
    </row>
    <row r="248" spans="2:5" x14ac:dyDescent="0.25">
      <c r="B248"/>
      <c r="C248"/>
      <c r="D248" s="15"/>
      <c r="E248" s="47"/>
    </row>
    <row r="249" spans="2:5" x14ac:dyDescent="0.25">
      <c r="B249"/>
      <c r="C249"/>
      <c r="D249" s="15"/>
      <c r="E249" s="47"/>
    </row>
    <row r="250" spans="2:5" x14ac:dyDescent="0.25">
      <c r="B250"/>
      <c r="C250"/>
      <c r="D250" s="15"/>
      <c r="E250" s="47"/>
    </row>
    <row r="251" spans="2:5" x14ac:dyDescent="0.25">
      <c r="B251"/>
      <c r="C251"/>
      <c r="D251" s="15"/>
      <c r="E251" s="47"/>
    </row>
    <row r="252" spans="2:5" x14ac:dyDescent="0.25">
      <c r="B252"/>
      <c r="C252"/>
      <c r="D252" s="15"/>
      <c r="E252" s="47"/>
    </row>
    <row r="253" spans="2:5" x14ac:dyDescent="0.25">
      <c r="B253"/>
      <c r="C253"/>
      <c r="D253" s="15"/>
      <c r="E253" s="47"/>
    </row>
    <row r="254" spans="2:5" x14ac:dyDescent="0.25">
      <c r="B254"/>
      <c r="C254"/>
      <c r="D254" s="15"/>
      <c r="E254" s="47"/>
    </row>
    <row r="255" spans="2:5" x14ac:dyDescent="0.25">
      <c r="B255"/>
      <c r="C255"/>
      <c r="D255" s="15"/>
      <c r="E255" s="47"/>
    </row>
    <row r="256" spans="2:5" x14ac:dyDescent="0.25">
      <c r="B256"/>
      <c r="C256"/>
      <c r="D256" s="15"/>
      <c r="E256" s="47"/>
    </row>
    <row r="257" spans="2:5" x14ac:dyDescent="0.25">
      <c r="B257"/>
      <c r="C257"/>
      <c r="D257" s="15"/>
      <c r="E257" s="47"/>
    </row>
    <row r="258" spans="2:5" x14ac:dyDescent="0.25">
      <c r="B258"/>
      <c r="C258"/>
      <c r="D258" s="15"/>
      <c r="E258" s="47"/>
    </row>
    <row r="259" spans="2:5" x14ac:dyDescent="0.25">
      <c r="B259"/>
      <c r="C259"/>
      <c r="D259" s="15"/>
      <c r="E259" s="47"/>
    </row>
    <row r="260" spans="2:5" x14ac:dyDescent="0.25">
      <c r="B260"/>
      <c r="C260"/>
      <c r="D260" s="15"/>
      <c r="E260" s="47"/>
    </row>
    <row r="261" spans="2:5" x14ac:dyDescent="0.25">
      <c r="B261"/>
      <c r="C261"/>
      <c r="D261" s="15"/>
      <c r="E261" s="47"/>
    </row>
    <row r="262" spans="2:5" x14ac:dyDescent="0.25">
      <c r="B262"/>
      <c r="C262"/>
      <c r="D262" s="15"/>
      <c r="E262" s="47"/>
    </row>
    <row r="263" spans="2:5" x14ac:dyDescent="0.25">
      <c r="B263"/>
      <c r="C263"/>
      <c r="D263" s="15"/>
      <c r="E263" s="47"/>
    </row>
    <row r="264" spans="2:5" x14ac:dyDescent="0.25">
      <c r="B264"/>
      <c r="C264"/>
      <c r="D264" s="15"/>
      <c r="E264" s="47"/>
    </row>
    <row r="265" spans="2:5" x14ac:dyDescent="0.25">
      <c r="B265"/>
      <c r="C265"/>
      <c r="D265" s="15"/>
      <c r="E265" s="47"/>
    </row>
    <row r="266" spans="2:5" x14ac:dyDescent="0.25">
      <c r="B266"/>
      <c r="C266"/>
      <c r="D266" s="15"/>
      <c r="E266" s="47"/>
    </row>
    <row r="267" spans="2:5" x14ac:dyDescent="0.25">
      <c r="B267"/>
      <c r="C267"/>
      <c r="D267" s="15"/>
      <c r="E267" s="47"/>
    </row>
    <row r="268" spans="2:5" x14ac:dyDescent="0.25">
      <c r="B268"/>
      <c r="C268"/>
      <c r="D268" s="15"/>
      <c r="E268" s="47"/>
    </row>
    <row r="269" spans="2:5" x14ac:dyDescent="0.25">
      <c r="B269"/>
      <c r="C269"/>
      <c r="D269" s="15"/>
      <c r="E269" s="47"/>
    </row>
    <row r="270" spans="2:5" x14ac:dyDescent="0.25">
      <c r="B270"/>
      <c r="C270"/>
      <c r="D270" s="15"/>
      <c r="E270" s="47"/>
    </row>
    <row r="271" spans="2:5" x14ac:dyDescent="0.25">
      <c r="B271"/>
      <c r="C271"/>
      <c r="D271" s="15"/>
      <c r="E271" s="47"/>
    </row>
    <row r="272" spans="2:5" x14ac:dyDescent="0.25">
      <c r="B272"/>
      <c r="C272"/>
      <c r="D272" s="15"/>
      <c r="E272" s="47"/>
    </row>
    <row r="273" spans="2:5" x14ac:dyDescent="0.25">
      <c r="B273"/>
      <c r="C273"/>
      <c r="D273" s="15"/>
      <c r="E273" s="47"/>
    </row>
    <row r="274" spans="2:5" x14ac:dyDescent="0.25">
      <c r="B274"/>
      <c r="C274"/>
      <c r="D274" s="15"/>
      <c r="E274" s="47"/>
    </row>
    <row r="275" spans="2:5" x14ac:dyDescent="0.25">
      <c r="B275"/>
      <c r="C275"/>
      <c r="D275" s="15"/>
      <c r="E275" s="47"/>
    </row>
    <row r="276" spans="2:5" x14ac:dyDescent="0.25">
      <c r="B276"/>
      <c r="C276"/>
      <c r="D276" s="15"/>
      <c r="E276" s="47"/>
    </row>
    <row r="277" spans="2:5" x14ac:dyDescent="0.25">
      <c r="B277"/>
      <c r="C277"/>
      <c r="D277" s="15"/>
      <c r="E277" s="47"/>
    </row>
    <row r="278" spans="2:5" x14ac:dyDescent="0.25">
      <c r="B278"/>
      <c r="C278"/>
      <c r="D278" s="15"/>
      <c r="E278" s="47"/>
    </row>
    <row r="279" spans="2:5" x14ac:dyDescent="0.25">
      <c r="B279"/>
      <c r="C279"/>
      <c r="D279" s="15"/>
      <c r="E279" s="47"/>
    </row>
    <row r="280" spans="2:5" x14ac:dyDescent="0.25">
      <c r="B280"/>
      <c r="C280"/>
      <c r="D280" s="15"/>
      <c r="E280" s="47"/>
    </row>
    <row r="281" spans="2:5" x14ac:dyDescent="0.25">
      <c r="B281"/>
      <c r="C281"/>
      <c r="D281" s="15"/>
      <c r="E281" s="47"/>
    </row>
    <row r="282" spans="2:5" x14ac:dyDescent="0.25">
      <c r="B282"/>
      <c r="C282"/>
      <c r="D282" s="15"/>
      <c r="E282" s="47"/>
    </row>
    <row r="283" spans="2:5" x14ac:dyDescent="0.25">
      <c r="B283"/>
      <c r="C283"/>
      <c r="D283" s="15"/>
      <c r="E283" s="47"/>
    </row>
    <row r="284" spans="2:5" x14ac:dyDescent="0.25">
      <c r="B284"/>
      <c r="C284"/>
      <c r="D284" s="15"/>
      <c r="E284" s="47"/>
    </row>
    <row r="285" spans="2:5" x14ac:dyDescent="0.25">
      <c r="B285"/>
      <c r="C285"/>
      <c r="D285" s="15"/>
      <c r="E285" s="47"/>
    </row>
    <row r="286" spans="2:5" x14ac:dyDescent="0.25">
      <c r="B286"/>
      <c r="C286"/>
      <c r="D286" s="15"/>
      <c r="E286" s="47"/>
    </row>
    <row r="287" spans="2:5" x14ac:dyDescent="0.25">
      <c r="B287"/>
      <c r="C287"/>
      <c r="D287" s="15"/>
      <c r="E287" s="47"/>
    </row>
    <row r="288" spans="2:5" x14ac:dyDescent="0.25">
      <c r="B288"/>
      <c r="C288"/>
      <c r="D288" s="15"/>
      <c r="E288" s="47"/>
    </row>
    <row r="289" spans="2:5" x14ac:dyDescent="0.25">
      <c r="B289"/>
      <c r="C289"/>
      <c r="D289" s="15"/>
      <c r="E289" s="47"/>
    </row>
    <row r="290" spans="2:5" x14ac:dyDescent="0.25">
      <c r="B290"/>
      <c r="C290"/>
      <c r="D290" s="15"/>
      <c r="E290" s="47"/>
    </row>
    <row r="291" spans="2:5" x14ac:dyDescent="0.25">
      <c r="B291"/>
      <c r="C291"/>
      <c r="D291" s="15"/>
      <c r="E291" s="47"/>
    </row>
    <row r="292" spans="2:5" x14ac:dyDescent="0.25">
      <c r="B292"/>
      <c r="C292"/>
      <c r="D292" s="15"/>
      <c r="E292" s="47"/>
    </row>
    <row r="293" spans="2:5" x14ac:dyDescent="0.25">
      <c r="B293"/>
      <c r="C293"/>
      <c r="D293" s="15"/>
      <c r="E293" s="47"/>
    </row>
    <row r="294" spans="2:5" x14ac:dyDescent="0.25">
      <c r="B294"/>
      <c r="C294"/>
      <c r="D294" s="15"/>
      <c r="E294" s="47"/>
    </row>
    <row r="295" spans="2:5" x14ac:dyDescent="0.25">
      <c r="B295"/>
      <c r="C295"/>
      <c r="D295" s="15"/>
      <c r="E295" s="47"/>
    </row>
    <row r="296" spans="2:5" x14ac:dyDescent="0.25">
      <c r="B296"/>
      <c r="C296"/>
      <c r="D296" s="15"/>
      <c r="E296" s="47"/>
    </row>
    <row r="297" spans="2:5" x14ac:dyDescent="0.25">
      <c r="B297"/>
      <c r="C297"/>
      <c r="D297" s="15"/>
      <c r="E297" s="47"/>
    </row>
    <row r="298" spans="2:5" x14ac:dyDescent="0.25">
      <c r="B298"/>
      <c r="C298"/>
      <c r="D298" s="15"/>
      <c r="E298" s="47"/>
    </row>
    <row r="299" spans="2:5" x14ac:dyDescent="0.25">
      <c r="B299"/>
      <c r="C299"/>
      <c r="D299" s="15"/>
      <c r="E299" s="47"/>
    </row>
    <row r="300" spans="2:5" x14ac:dyDescent="0.25">
      <c r="B300"/>
      <c r="C300"/>
      <c r="D300" s="15"/>
      <c r="E300" s="47"/>
    </row>
    <row r="301" spans="2:5" x14ac:dyDescent="0.25">
      <c r="B301"/>
      <c r="C301"/>
      <c r="D301" s="15"/>
      <c r="E301" s="47"/>
    </row>
    <row r="302" spans="2:5" x14ac:dyDescent="0.25">
      <c r="B302"/>
      <c r="C302"/>
      <c r="D302" s="15"/>
      <c r="E302" s="47"/>
    </row>
    <row r="303" spans="2:5" x14ac:dyDescent="0.25">
      <c r="B303"/>
      <c r="C303"/>
      <c r="D303" s="15"/>
      <c r="E303" s="47"/>
    </row>
    <row r="304" spans="2:5" x14ac:dyDescent="0.25">
      <c r="B304"/>
      <c r="C304"/>
      <c r="D304" s="15"/>
      <c r="E304" s="47"/>
    </row>
    <row r="305" spans="2:5" x14ac:dyDescent="0.25">
      <c r="B305"/>
      <c r="C305"/>
      <c r="D305" s="15"/>
      <c r="E305" s="47"/>
    </row>
    <row r="306" spans="2:5" x14ac:dyDescent="0.25">
      <c r="B306"/>
      <c r="C306"/>
      <c r="D306" s="15"/>
      <c r="E306" s="47"/>
    </row>
    <row r="307" spans="2:5" x14ac:dyDescent="0.25">
      <c r="B307"/>
      <c r="C307"/>
      <c r="D307" s="15"/>
      <c r="E307" s="47"/>
    </row>
    <row r="308" spans="2:5" x14ac:dyDescent="0.25">
      <c r="B308"/>
      <c r="C308"/>
      <c r="D308" s="15"/>
      <c r="E308" s="47"/>
    </row>
    <row r="309" spans="2:5" x14ac:dyDescent="0.25">
      <c r="B309"/>
      <c r="C309"/>
      <c r="D309" s="15"/>
      <c r="E309" s="47"/>
    </row>
    <row r="310" spans="2:5" x14ac:dyDescent="0.25">
      <c r="B310"/>
      <c r="C310"/>
      <c r="D310" s="15"/>
      <c r="E310" s="47"/>
    </row>
    <row r="311" spans="2:5" x14ac:dyDescent="0.25">
      <c r="B311"/>
      <c r="C311"/>
      <c r="D311" s="15"/>
      <c r="E311" s="47"/>
    </row>
    <row r="312" spans="2:5" x14ac:dyDescent="0.25">
      <c r="B312"/>
      <c r="C312"/>
      <c r="D312" s="15"/>
      <c r="E312" s="47"/>
    </row>
    <row r="313" spans="2:5" x14ac:dyDescent="0.25">
      <c r="B313"/>
      <c r="C313"/>
      <c r="D313" s="15"/>
      <c r="E313" s="47"/>
    </row>
    <row r="314" spans="2:5" x14ac:dyDescent="0.25">
      <c r="B314"/>
      <c r="C314"/>
      <c r="D314" s="15"/>
      <c r="E314" s="47"/>
    </row>
    <row r="315" spans="2:5" x14ac:dyDescent="0.25">
      <c r="B315"/>
      <c r="C315"/>
      <c r="D315" s="15"/>
      <c r="E315" s="47"/>
    </row>
    <row r="316" spans="2:5" x14ac:dyDescent="0.25">
      <c r="B316"/>
      <c r="C316"/>
      <c r="D316" s="15"/>
      <c r="E316" s="47"/>
    </row>
    <row r="317" spans="2:5" x14ac:dyDescent="0.25">
      <c r="B317"/>
      <c r="C317"/>
      <c r="D317" s="15"/>
      <c r="E317" s="47"/>
    </row>
    <row r="318" spans="2:5" x14ac:dyDescent="0.25">
      <c r="B318"/>
      <c r="C318"/>
      <c r="D318" s="15"/>
      <c r="E318" s="47"/>
    </row>
    <row r="319" spans="2:5" x14ac:dyDescent="0.25">
      <c r="B319"/>
      <c r="C319"/>
      <c r="D319" s="15"/>
      <c r="E319" s="47"/>
    </row>
    <row r="320" spans="2:5" x14ac:dyDescent="0.25">
      <c r="B320"/>
      <c r="C320"/>
      <c r="D320" s="15"/>
      <c r="E320" s="47"/>
    </row>
    <row r="321" spans="2:5" x14ac:dyDescent="0.25">
      <c r="B321"/>
      <c r="C321"/>
      <c r="D321" s="15"/>
      <c r="E321" s="47"/>
    </row>
    <row r="322" spans="2:5" x14ac:dyDescent="0.25">
      <c r="B322"/>
      <c r="C322"/>
      <c r="D322" s="15"/>
      <c r="E322" s="47"/>
    </row>
    <row r="323" spans="2:5" x14ac:dyDescent="0.25">
      <c r="B323"/>
      <c r="C323"/>
      <c r="D323" s="15"/>
      <c r="E323" s="47"/>
    </row>
    <row r="324" spans="2:5" x14ac:dyDescent="0.25">
      <c r="B324"/>
      <c r="C324"/>
      <c r="D324" s="15"/>
      <c r="E324" s="47"/>
    </row>
    <row r="325" spans="2:5" x14ac:dyDescent="0.25">
      <c r="B325"/>
      <c r="C325"/>
      <c r="D325" s="15"/>
      <c r="E325" s="47"/>
    </row>
    <row r="326" spans="2:5" x14ac:dyDescent="0.25">
      <c r="B326"/>
      <c r="C326"/>
      <c r="D326" s="15"/>
      <c r="E326" s="47"/>
    </row>
    <row r="327" spans="2:5" x14ac:dyDescent="0.25">
      <c r="B327"/>
      <c r="C327"/>
      <c r="D327" s="15"/>
      <c r="E327" s="47"/>
    </row>
    <row r="328" spans="2:5" x14ac:dyDescent="0.25">
      <c r="B328"/>
      <c r="C328"/>
      <c r="D328" s="15"/>
      <c r="E328" s="47"/>
    </row>
    <row r="329" spans="2:5" x14ac:dyDescent="0.25">
      <c r="B329"/>
      <c r="C329"/>
      <c r="D329" s="15"/>
      <c r="E329" s="47"/>
    </row>
    <row r="330" spans="2:5" x14ac:dyDescent="0.25">
      <c r="B330"/>
      <c r="C330"/>
      <c r="D330" s="15"/>
      <c r="E330" s="47"/>
    </row>
    <row r="331" spans="2:5" x14ac:dyDescent="0.25">
      <c r="B331"/>
      <c r="C331"/>
      <c r="D331" s="15"/>
      <c r="E331" s="47"/>
    </row>
    <row r="332" spans="2:5" x14ac:dyDescent="0.25">
      <c r="B332"/>
      <c r="C332"/>
      <c r="D332" s="15"/>
      <c r="E332" s="47"/>
    </row>
    <row r="333" spans="2:5" x14ac:dyDescent="0.25">
      <c r="B333"/>
      <c r="C333"/>
      <c r="D333" s="15"/>
      <c r="E333" s="47"/>
    </row>
    <row r="334" spans="2:5" x14ac:dyDescent="0.25">
      <c r="B334"/>
      <c r="C334"/>
      <c r="D334" s="15"/>
      <c r="E334" s="47"/>
    </row>
    <row r="335" spans="2:5" x14ac:dyDescent="0.25">
      <c r="B335"/>
      <c r="C335"/>
      <c r="D335" s="15"/>
      <c r="E335" s="47"/>
    </row>
    <row r="336" spans="2:5" x14ac:dyDescent="0.25">
      <c r="B336"/>
      <c r="C336"/>
      <c r="D336" s="15"/>
      <c r="E336" s="47"/>
    </row>
    <row r="337" spans="2:5" x14ac:dyDescent="0.25">
      <c r="B337"/>
      <c r="C337"/>
      <c r="D337" s="15"/>
      <c r="E337" s="47"/>
    </row>
    <row r="338" spans="2:5" x14ac:dyDescent="0.25">
      <c r="B338"/>
      <c r="C338"/>
      <c r="D338" s="15"/>
      <c r="E338" s="47"/>
    </row>
    <row r="339" spans="2:5" x14ac:dyDescent="0.25">
      <c r="B339"/>
      <c r="C339"/>
      <c r="D339" s="15"/>
      <c r="E339" s="47"/>
    </row>
    <row r="340" spans="2:5" x14ac:dyDescent="0.25">
      <c r="B340"/>
      <c r="C340"/>
      <c r="D340" s="15"/>
      <c r="E340" s="47"/>
    </row>
    <row r="341" spans="2:5" x14ac:dyDescent="0.25">
      <c r="B341"/>
      <c r="C341"/>
      <c r="D341" s="15"/>
      <c r="E341" s="47"/>
    </row>
    <row r="342" spans="2:5" x14ac:dyDescent="0.25">
      <c r="B342"/>
      <c r="C342"/>
      <c r="D342" s="15"/>
      <c r="E342" s="47"/>
    </row>
    <row r="343" spans="2:5" x14ac:dyDescent="0.25">
      <c r="B343"/>
      <c r="C343"/>
      <c r="D343" s="15"/>
      <c r="E343" s="47"/>
    </row>
    <row r="344" spans="2:5" x14ac:dyDescent="0.25">
      <c r="B344"/>
      <c r="C344"/>
      <c r="D344" s="15"/>
      <c r="E344" s="47"/>
    </row>
    <row r="345" spans="2:5" x14ac:dyDescent="0.25">
      <c r="B345"/>
      <c r="C345"/>
      <c r="D345" s="15"/>
      <c r="E345" s="47"/>
    </row>
    <row r="346" spans="2:5" x14ac:dyDescent="0.25">
      <c r="B346"/>
      <c r="C346"/>
      <c r="D346" s="15"/>
      <c r="E346" s="47"/>
    </row>
    <row r="347" spans="2:5" x14ac:dyDescent="0.25">
      <c r="B347"/>
      <c r="C347"/>
      <c r="D347" s="15"/>
      <c r="E347" s="47"/>
    </row>
    <row r="348" spans="2:5" x14ac:dyDescent="0.25">
      <c r="B348"/>
      <c r="C348"/>
      <c r="D348" s="15"/>
      <c r="E348" s="47"/>
    </row>
    <row r="349" spans="2:5" x14ac:dyDescent="0.25">
      <c r="B349"/>
      <c r="C349"/>
      <c r="D349" s="15"/>
      <c r="E349" s="47"/>
    </row>
    <row r="350" spans="2:5" x14ac:dyDescent="0.25">
      <c r="B350"/>
      <c r="C350"/>
      <c r="D350" s="15"/>
      <c r="E350" s="47"/>
    </row>
    <row r="351" spans="2:5" x14ac:dyDescent="0.25">
      <c r="B351"/>
      <c r="C351"/>
      <c r="D351" s="15"/>
      <c r="E351" s="47"/>
    </row>
    <row r="352" spans="2:5" x14ac:dyDescent="0.25">
      <c r="B352"/>
      <c r="C352"/>
      <c r="D352" s="15"/>
      <c r="E352" s="47"/>
    </row>
    <row r="353" spans="2:5" x14ac:dyDescent="0.25">
      <c r="B353"/>
      <c r="C353"/>
      <c r="D353" s="15"/>
      <c r="E353" s="47"/>
    </row>
    <row r="354" spans="2:5" x14ac:dyDescent="0.25">
      <c r="B354"/>
      <c r="C354"/>
      <c r="D354" s="15"/>
      <c r="E354" s="47"/>
    </row>
    <row r="355" spans="2:5" x14ac:dyDescent="0.25">
      <c r="B355"/>
      <c r="C355"/>
      <c r="D355" s="15"/>
      <c r="E355" s="47"/>
    </row>
    <row r="356" spans="2:5" x14ac:dyDescent="0.25">
      <c r="B356"/>
      <c r="C356"/>
      <c r="D356" s="15"/>
      <c r="E356" s="47"/>
    </row>
    <row r="357" spans="2:5" x14ac:dyDescent="0.25">
      <c r="B357"/>
      <c r="C357"/>
      <c r="D357" s="15"/>
      <c r="E357" s="47"/>
    </row>
    <row r="358" spans="2:5" x14ac:dyDescent="0.25">
      <c r="B358"/>
      <c r="C358"/>
      <c r="D358" s="15"/>
      <c r="E358" s="47"/>
    </row>
    <row r="359" spans="2:5" x14ac:dyDescent="0.25">
      <c r="B359"/>
      <c r="C359"/>
      <c r="D359" s="15"/>
      <c r="E359" s="47"/>
    </row>
    <row r="360" spans="2:5" x14ac:dyDescent="0.25">
      <c r="B360"/>
      <c r="C360"/>
      <c r="D360" s="15"/>
      <c r="E360" s="47"/>
    </row>
    <row r="361" spans="2:5" x14ac:dyDescent="0.25">
      <c r="B361"/>
      <c r="C361"/>
      <c r="D361" s="15"/>
      <c r="E361" s="47"/>
    </row>
    <row r="362" spans="2:5" x14ac:dyDescent="0.25">
      <c r="B362"/>
      <c r="C362"/>
      <c r="D362" s="15"/>
      <c r="E362" s="47"/>
    </row>
    <row r="363" spans="2:5" x14ac:dyDescent="0.25">
      <c r="B363"/>
      <c r="C363"/>
      <c r="D363" s="15"/>
      <c r="E363" s="47"/>
    </row>
    <row r="364" spans="2:5" x14ac:dyDescent="0.25">
      <c r="B364"/>
      <c r="C364"/>
      <c r="D364" s="15"/>
      <c r="E364" s="47"/>
    </row>
    <row r="365" spans="2:5" x14ac:dyDescent="0.25">
      <c r="B365"/>
      <c r="C365"/>
      <c r="D365" s="15"/>
      <c r="E365" s="47"/>
    </row>
    <row r="366" spans="2:5" x14ac:dyDescent="0.25">
      <c r="B366"/>
      <c r="C366"/>
      <c r="D366" s="15"/>
      <c r="E366" s="47"/>
    </row>
    <row r="367" spans="2:5" x14ac:dyDescent="0.25">
      <c r="B367"/>
      <c r="C367"/>
      <c r="D367" s="15"/>
      <c r="E367" s="47"/>
    </row>
    <row r="368" spans="2:5" x14ac:dyDescent="0.25">
      <c r="B368"/>
      <c r="C368"/>
      <c r="D368" s="15"/>
      <c r="E368" s="47"/>
    </row>
    <row r="369" spans="2:5" x14ac:dyDescent="0.25">
      <c r="B369"/>
      <c r="C369"/>
      <c r="D369" s="15"/>
      <c r="E369" s="47"/>
    </row>
    <row r="370" spans="2:5" x14ac:dyDescent="0.25">
      <c r="B370"/>
      <c r="C370"/>
      <c r="D370" s="15"/>
      <c r="E370" s="47"/>
    </row>
    <row r="371" spans="2:5" x14ac:dyDescent="0.25">
      <c r="B371"/>
      <c r="C371"/>
      <c r="D371" s="15"/>
      <c r="E371" s="47"/>
    </row>
    <row r="372" spans="2:5" x14ac:dyDescent="0.25">
      <c r="B372"/>
      <c r="C372"/>
      <c r="D372" s="15"/>
      <c r="E372" s="47"/>
    </row>
    <row r="373" spans="2:5" x14ac:dyDescent="0.25">
      <c r="B373"/>
      <c r="C373"/>
      <c r="D373" s="15"/>
      <c r="E373" s="47"/>
    </row>
    <row r="374" spans="2:5" x14ac:dyDescent="0.25">
      <c r="B374"/>
      <c r="C374"/>
      <c r="D374" s="15"/>
      <c r="E374" s="47"/>
    </row>
    <row r="375" spans="2:5" x14ac:dyDescent="0.25">
      <c r="B375"/>
      <c r="C375"/>
      <c r="D375" s="15"/>
      <c r="E375" s="47"/>
    </row>
    <row r="376" spans="2:5" x14ac:dyDescent="0.25">
      <c r="B376"/>
      <c r="C376"/>
      <c r="D376" s="15"/>
      <c r="E376" s="47"/>
    </row>
    <row r="377" spans="2:5" x14ac:dyDescent="0.25">
      <c r="B377"/>
      <c r="C377"/>
      <c r="D377" s="15"/>
      <c r="E377" s="47"/>
    </row>
    <row r="378" spans="2:5" x14ac:dyDescent="0.25">
      <c r="B378"/>
      <c r="C378"/>
      <c r="D378" s="15"/>
      <c r="E378" s="47"/>
    </row>
    <row r="379" spans="2:5" x14ac:dyDescent="0.25">
      <c r="B379"/>
      <c r="C379"/>
      <c r="D379" s="15"/>
      <c r="E379" s="47"/>
    </row>
    <row r="380" spans="2:5" x14ac:dyDescent="0.25">
      <c r="B380"/>
      <c r="C380"/>
      <c r="D380" s="15"/>
      <c r="E380" s="47"/>
    </row>
    <row r="381" spans="2:5" x14ac:dyDescent="0.25">
      <c r="B381"/>
      <c r="C381"/>
      <c r="D381" s="15"/>
      <c r="E381" s="47"/>
    </row>
    <row r="382" spans="2:5" x14ac:dyDescent="0.25">
      <c r="B382"/>
      <c r="C382"/>
      <c r="D382" s="15"/>
      <c r="E382" s="47"/>
    </row>
    <row r="383" spans="2:5" x14ac:dyDescent="0.25">
      <c r="B383"/>
      <c r="C383"/>
      <c r="D383" s="15"/>
      <c r="E383" s="47"/>
    </row>
    <row r="384" spans="2:5" x14ac:dyDescent="0.25">
      <c r="B384"/>
      <c r="C384"/>
      <c r="D384" s="15"/>
      <c r="E384" s="47"/>
    </row>
    <row r="385" spans="2:5" x14ac:dyDescent="0.25">
      <c r="B385"/>
      <c r="C385"/>
      <c r="D385" s="15"/>
      <c r="E385" s="47"/>
    </row>
    <row r="386" spans="2:5" x14ac:dyDescent="0.25">
      <c r="B386"/>
      <c r="C386"/>
      <c r="D386" s="15"/>
      <c r="E386" s="47"/>
    </row>
    <row r="387" spans="2:5" x14ac:dyDescent="0.25">
      <c r="B387"/>
      <c r="C387"/>
      <c r="D387" s="15"/>
      <c r="E387" s="47"/>
    </row>
    <row r="388" spans="2:5" x14ac:dyDescent="0.25">
      <c r="B388"/>
      <c r="C388"/>
      <c r="D388" s="15"/>
      <c r="E388" s="47"/>
    </row>
    <row r="389" spans="2:5" x14ac:dyDescent="0.25">
      <c r="B389"/>
      <c r="C389"/>
      <c r="D389" s="15"/>
      <c r="E389" s="47"/>
    </row>
    <row r="390" spans="2:5" x14ac:dyDescent="0.25">
      <c r="B390"/>
      <c r="C390"/>
      <c r="D390" s="15"/>
      <c r="E390" s="47"/>
    </row>
    <row r="391" spans="2:5" x14ac:dyDescent="0.25">
      <c r="B391"/>
      <c r="C391"/>
      <c r="D391" s="15"/>
      <c r="E391" s="47"/>
    </row>
    <row r="392" spans="2:5" x14ac:dyDescent="0.25">
      <c r="B392"/>
      <c r="C392"/>
      <c r="D392" s="15"/>
      <c r="E392" s="47"/>
    </row>
    <row r="393" spans="2:5" x14ac:dyDescent="0.25">
      <c r="B393"/>
      <c r="C393"/>
      <c r="D393" s="15"/>
      <c r="E393" s="47"/>
    </row>
    <row r="394" spans="2:5" x14ac:dyDescent="0.25">
      <c r="B394"/>
      <c r="C394"/>
      <c r="D394" s="15"/>
      <c r="E394" s="47"/>
    </row>
    <row r="395" spans="2:5" x14ac:dyDescent="0.25">
      <c r="B395"/>
      <c r="C395"/>
      <c r="D395" s="15"/>
      <c r="E395" s="47"/>
    </row>
    <row r="396" spans="2:5" x14ac:dyDescent="0.25">
      <c r="B396"/>
      <c r="C396"/>
      <c r="D396" s="15"/>
      <c r="E396" s="47"/>
    </row>
    <row r="397" spans="2:5" x14ac:dyDescent="0.25">
      <c r="B397"/>
      <c r="C397"/>
      <c r="D397" s="15"/>
      <c r="E397" s="47"/>
    </row>
    <row r="398" spans="2:5" x14ac:dyDescent="0.25">
      <c r="B398"/>
      <c r="C398"/>
      <c r="D398" s="15"/>
      <c r="E398" s="47"/>
    </row>
    <row r="399" spans="2:5" x14ac:dyDescent="0.25">
      <c r="B399"/>
      <c r="C399"/>
      <c r="D399" s="15"/>
      <c r="E399" s="47"/>
    </row>
    <row r="400" spans="2:5" x14ac:dyDescent="0.25">
      <c r="B400"/>
      <c r="C400"/>
      <c r="D400" s="15"/>
      <c r="E400" s="47"/>
    </row>
    <row r="401" spans="2:5" x14ac:dyDescent="0.25">
      <c r="B401"/>
      <c r="C401"/>
      <c r="D401" s="15"/>
      <c r="E401" s="47"/>
    </row>
    <row r="402" spans="2:5" x14ac:dyDescent="0.25">
      <c r="B402"/>
      <c r="C402"/>
      <c r="D402" s="15"/>
      <c r="E402" s="47"/>
    </row>
    <row r="403" spans="2:5" x14ac:dyDescent="0.25">
      <c r="B403"/>
      <c r="C403"/>
      <c r="D403" s="15"/>
      <c r="E403" s="47"/>
    </row>
    <row r="404" spans="2:5" x14ac:dyDescent="0.25">
      <c r="B404"/>
      <c r="C404"/>
      <c r="D404" s="15"/>
      <c r="E404" s="47"/>
    </row>
    <row r="405" spans="2:5" x14ac:dyDescent="0.25">
      <c r="B405"/>
      <c r="C405"/>
      <c r="D405" s="15"/>
      <c r="E405" s="47"/>
    </row>
    <row r="406" spans="2:5" x14ac:dyDescent="0.25">
      <c r="B406"/>
      <c r="C406"/>
      <c r="D406" s="15"/>
      <c r="E406" s="47"/>
    </row>
    <row r="407" spans="2:5" x14ac:dyDescent="0.25">
      <c r="B407"/>
      <c r="C407"/>
      <c r="D407" s="15"/>
      <c r="E407" s="47"/>
    </row>
    <row r="408" spans="2:5" x14ac:dyDescent="0.25">
      <c r="B408"/>
      <c r="C408"/>
      <c r="D408" s="15"/>
      <c r="E408" s="47"/>
    </row>
    <row r="409" spans="2:5" x14ac:dyDescent="0.25">
      <c r="B409"/>
      <c r="C409"/>
      <c r="D409" s="15"/>
      <c r="E409" s="47"/>
    </row>
    <row r="410" spans="2:5" x14ac:dyDescent="0.25">
      <c r="B410"/>
      <c r="C410"/>
      <c r="D410" s="15"/>
      <c r="E410" s="47"/>
    </row>
    <row r="411" spans="2:5" x14ac:dyDescent="0.25">
      <c r="B411"/>
      <c r="C411"/>
      <c r="D411" s="15"/>
      <c r="E411" s="47"/>
    </row>
    <row r="412" spans="2:5" x14ac:dyDescent="0.25">
      <c r="B412"/>
      <c r="C412"/>
      <c r="D412" s="15"/>
      <c r="E412" s="47"/>
    </row>
    <row r="413" spans="2:5" x14ac:dyDescent="0.25">
      <c r="B413"/>
      <c r="C413"/>
      <c r="D413" s="15"/>
      <c r="E413" s="47"/>
    </row>
    <row r="414" spans="2:5" x14ac:dyDescent="0.25">
      <c r="B414"/>
      <c r="C414"/>
      <c r="D414" s="15"/>
      <c r="E414" s="47"/>
    </row>
    <row r="415" spans="2:5" x14ac:dyDescent="0.25">
      <c r="B415"/>
      <c r="C415"/>
      <c r="D415" s="15"/>
      <c r="E415" s="47"/>
    </row>
    <row r="416" spans="2:5" x14ac:dyDescent="0.25">
      <c r="B416"/>
      <c r="C416"/>
      <c r="D416" s="15"/>
      <c r="E416" s="47"/>
    </row>
    <row r="417" spans="2:5" x14ac:dyDescent="0.25">
      <c r="B417"/>
      <c r="C417"/>
      <c r="D417" s="15"/>
      <c r="E417" s="47"/>
    </row>
    <row r="418" spans="2:5" x14ac:dyDescent="0.25">
      <c r="B418"/>
      <c r="C418"/>
      <c r="D418" s="15"/>
      <c r="E418" s="47"/>
    </row>
    <row r="419" spans="2:5" x14ac:dyDescent="0.25">
      <c r="B419"/>
      <c r="C419"/>
      <c r="D419" s="15"/>
      <c r="E419" s="47"/>
    </row>
    <row r="420" spans="2:5" x14ac:dyDescent="0.25">
      <c r="B420"/>
      <c r="C420"/>
      <c r="D420" s="15"/>
      <c r="E420" s="47"/>
    </row>
    <row r="421" spans="2:5" x14ac:dyDescent="0.25">
      <c r="B421"/>
      <c r="C421"/>
      <c r="D421" s="15"/>
      <c r="E421" s="47"/>
    </row>
    <row r="422" spans="2:5" x14ac:dyDescent="0.25">
      <c r="B422"/>
      <c r="C422"/>
      <c r="D422" s="15"/>
      <c r="E422" s="47"/>
    </row>
    <row r="423" spans="2:5" x14ac:dyDescent="0.25">
      <c r="B423"/>
      <c r="C423"/>
      <c r="D423" s="15"/>
      <c r="E423" s="47"/>
    </row>
    <row r="424" spans="2:5" x14ac:dyDescent="0.25">
      <c r="B424"/>
      <c r="C424"/>
      <c r="D424" s="15"/>
      <c r="E424" s="47"/>
    </row>
    <row r="425" spans="2:5" x14ac:dyDescent="0.25">
      <c r="B425"/>
      <c r="C425"/>
      <c r="D425" s="15"/>
      <c r="E425" s="47"/>
    </row>
    <row r="426" spans="2:5" x14ac:dyDescent="0.25">
      <c r="B426"/>
      <c r="C426"/>
      <c r="D426" s="15"/>
      <c r="E426" s="47"/>
    </row>
    <row r="427" spans="2:5" x14ac:dyDescent="0.25">
      <c r="B427"/>
      <c r="C427"/>
      <c r="D427" s="15"/>
      <c r="E427" s="47"/>
    </row>
    <row r="428" spans="2:5" x14ac:dyDescent="0.25">
      <c r="B428"/>
      <c r="C428"/>
      <c r="D428" s="15"/>
      <c r="E428" s="47"/>
    </row>
    <row r="429" spans="2:5" x14ac:dyDescent="0.25">
      <c r="B429"/>
      <c r="C429"/>
      <c r="D429" s="15"/>
      <c r="E429" s="47"/>
    </row>
    <row r="430" spans="2:5" x14ac:dyDescent="0.25">
      <c r="B430"/>
      <c r="C430"/>
      <c r="D430" s="15"/>
      <c r="E430" s="47"/>
    </row>
    <row r="431" spans="2:5" x14ac:dyDescent="0.25">
      <c r="B431"/>
      <c r="C431"/>
      <c r="D431" s="15"/>
      <c r="E431" s="47"/>
    </row>
    <row r="432" spans="2:5" x14ac:dyDescent="0.25">
      <c r="B432"/>
      <c r="C432"/>
      <c r="D432" s="15"/>
      <c r="E432" s="47"/>
    </row>
    <row r="433" spans="2:5" x14ac:dyDescent="0.25">
      <c r="B433"/>
      <c r="C433"/>
      <c r="D433" s="15"/>
      <c r="E433" s="47"/>
    </row>
    <row r="434" spans="2:5" x14ac:dyDescent="0.25">
      <c r="B434"/>
      <c r="C434"/>
      <c r="D434" s="15"/>
      <c r="E434" s="47"/>
    </row>
    <row r="435" spans="2:5" x14ac:dyDescent="0.25">
      <c r="B435"/>
      <c r="C435"/>
      <c r="D435" s="15"/>
      <c r="E435" s="47"/>
    </row>
    <row r="436" spans="2:5" x14ac:dyDescent="0.25">
      <c r="B436"/>
      <c r="C436"/>
      <c r="D436" s="15"/>
      <c r="E436" s="47"/>
    </row>
    <row r="437" spans="2:5" x14ac:dyDescent="0.25">
      <c r="B437"/>
      <c r="C437"/>
      <c r="D437" s="15"/>
      <c r="E437" s="47"/>
    </row>
    <row r="438" spans="2:5" x14ac:dyDescent="0.25">
      <c r="B438"/>
      <c r="C438"/>
      <c r="D438" s="15"/>
      <c r="E438" s="47"/>
    </row>
    <row r="439" spans="2:5" x14ac:dyDescent="0.25">
      <c r="B439"/>
      <c r="C439"/>
      <c r="D439" s="15"/>
      <c r="E439" s="47"/>
    </row>
    <row r="440" spans="2:5" x14ac:dyDescent="0.25">
      <c r="B440"/>
      <c r="C440"/>
      <c r="D440" s="15"/>
      <c r="E440" s="47"/>
    </row>
    <row r="441" spans="2:5" x14ac:dyDescent="0.25">
      <c r="B441"/>
      <c r="C441"/>
      <c r="D441" s="15"/>
      <c r="E441" s="47"/>
    </row>
    <row r="442" spans="2:5" x14ac:dyDescent="0.25">
      <c r="B442"/>
      <c r="C442"/>
      <c r="D442" s="15"/>
      <c r="E442" s="47"/>
    </row>
    <row r="443" spans="2:5" x14ac:dyDescent="0.25">
      <c r="B443"/>
      <c r="C443"/>
      <c r="D443" s="15"/>
      <c r="E443" s="47"/>
    </row>
    <row r="444" spans="2:5" x14ac:dyDescent="0.25">
      <c r="B444"/>
      <c r="C444"/>
      <c r="D444" s="15"/>
      <c r="E444" s="47"/>
    </row>
    <row r="445" spans="2:5" x14ac:dyDescent="0.25">
      <c r="B445"/>
      <c r="C445"/>
      <c r="D445" s="15"/>
      <c r="E445" s="47"/>
    </row>
    <row r="446" spans="2:5" x14ac:dyDescent="0.25">
      <c r="B446"/>
      <c r="C446"/>
      <c r="D446" s="15"/>
      <c r="E446" s="47"/>
    </row>
    <row r="447" spans="2:5" x14ac:dyDescent="0.25">
      <c r="B447"/>
      <c r="C447"/>
      <c r="D447" s="15"/>
      <c r="E447" s="47"/>
    </row>
    <row r="448" spans="2:5" x14ac:dyDescent="0.25">
      <c r="B448"/>
      <c r="C448"/>
      <c r="D448" s="15"/>
      <c r="E448" s="47"/>
    </row>
    <row r="449" spans="2:5" x14ac:dyDescent="0.25">
      <c r="B449"/>
      <c r="C449"/>
      <c r="D449" s="15"/>
      <c r="E449" s="47"/>
    </row>
    <row r="450" spans="2:5" x14ac:dyDescent="0.25">
      <c r="B450"/>
      <c r="C450"/>
      <c r="D450" s="15"/>
      <c r="E450" s="47"/>
    </row>
    <row r="451" spans="2:5" x14ac:dyDescent="0.25">
      <c r="B451"/>
      <c r="C451"/>
      <c r="D451" s="15"/>
      <c r="E451" s="47"/>
    </row>
    <row r="452" spans="2:5" x14ac:dyDescent="0.25">
      <c r="B452"/>
      <c r="C452"/>
      <c r="D452" s="15"/>
      <c r="E452" s="47"/>
    </row>
    <row r="453" spans="2:5" x14ac:dyDescent="0.25">
      <c r="B453"/>
      <c r="C453"/>
      <c r="D453" s="15"/>
      <c r="E453" s="47"/>
    </row>
    <row r="454" spans="2:5" x14ac:dyDescent="0.25">
      <c r="B454"/>
      <c r="C454"/>
      <c r="D454" s="15"/>
      <c r="E454" s="47"/>
    </row>
    <row r="455" spans="2:5" x14ac:dyDescent="0.25">
      <c r="B455"/>
      <c r="C455"/>
      <c r="D455" s="15"/>
      <c r="E455" s="47"/>
    </row>
    <row r="456" spans="2:5" x14ac:dyDescent="0.25">
      <c r="B456"/>
      <c r="C456"/>
      <c r="D456" s="15"/>
      <c r="E456" s="47"/>
    </row>
    <row r="457" spans="2:5" x14ac:dyDescent="0.25">
      <c r="B457"/>
      <c r="C457"/>
      <c r="D457" s="15"/>
      <c r="E457" s="47"/>
    </row>
    <row r="458" spans="2:5" x14ac:dyDescent="0.25">
      <c r="B458"/>
      <c r="C458"/>
      <c r="D458" s="15"/>
      <c r="E458" s="47"/>
    </row>
    <row r="459" spans="2:5" x14ac:dyDescent="0.25">
      <c r="B459"/>
      <c r="C459"/>
      <c r="D459" s="15"/>
      <c r="E459" s="47"/>
    </row>
    <row r="460" spans="2:5" x14ac:dyDescent="0.25">
      <c r="B460"/>
      <c r="C460"/>
      <c r="D460" s="15"/>
      <c r="E460" s="47"/>
    </row>
    <row r="461" spans="2:5" x14ac:dyDescent="0.25">
      <c r="B461"/>
      <c r="C461"/>
      <c r="D461" s="15"/>
      <c r="E461" s="47"/>
    </row>
    <row r="462" spans="2:5" x14ac:dyDescent="0.25">
      <c r="B462"/>
      <c r="C462"/>
      <c r="D462" s="15"/>
      <c r="E462" s="47"/>
    </row>
    <row r="463" spans="2:5" x14ac:dyDescent="0.25">
      <c r="B463"/>
      <c r="C463"/>
      <c r="D463" s="15"/>
      <c r="E463" s="47"/>
    </row>
    <row r="464" spans="2:5" x14ac:dyDescent="0.25">
      <c r="B464"/>
      <c r="C464"/>
      <c r="D464" s="15"/>
      <c r="E464" s="47"/>
    </row>
    <row r="465" spans="2:5" x14ac:dyDescent="0.25">
      <c r="B465"/>
      <c r="C465"/>
      <c r="D465" s="15"/>
      <c r="E465" s="47"/>
    </row>
    <row r="466" spans="2:5" x14ac:dyDescent="0.25">
      <c r="B466"/>
      <c r="C466"/>
      <c r="D466" s="15"/>
      <c r="E466" s="47"/>
    </row>
    <row r="467" spans="2:5" x14ac:dyDescent="0.25">
      <c r="B467"/>
      <c r="C467"/>
      <c r="D467" s="15"/>
      <c r="E467" s="47"/>
    </row>
    <row r="468" spans="2:5" x14ac:dyDescent="0.25">
      <c r="B468"/>
      <c r="C468"/>
      <c r="D468" s="15"/>
      <c r="E468" s="47"/>
    </row>
    <row r="469" spans="2:5" x14ac:dyDescent="0.25">
      <c r="B469"/>
      <c r="C469"/>
      <c r="D469" s="15"/>
      <c r="E469" s="47"/>
    </row>
    <row r="470" spans="2:5" x14ac:dyDescent="0.25">
      <c r="B470"/>
      <c r="C470"/>
      <c r="D470" s="15"/>
      <c r="E470" s="47"/>
    </row>
    <row r="471" spans="2:5" x14ac:dyDescent="0.25">
      <c r="B471"/>
      <c r="C471"/>
      <c r="D471" s="15"/>
      <c r="E471" s="47"/>
    </row>
    <row r="472" spans="2:5" x14ac:dyDescent="0.25">
      <c r="B472"/>
      <c r="C472"/>
      <c r="D472" s="15"/>
      <c r="E472" s="47"/>
    </row>
    <row r="473" spans="2:5" x14ac:dyDescent="0.25">
      <c r="B473"/>
      <c r="C473"/>
      <c r="D473" s="15"/>
      <c r="E473" s="47"/>
    </row>
    <row r="474" spans="2:5" x14ac:dyDescent="0.25">
      <c r="B474"/>
      <c r="C474"/>
      <c r="D474" s="15"/>
      <c r="E474" s="47"/>
    </row>
    <row r="475" spans="2:5" x14ac:dyDescent="0.25">
      <c r="B475"/>
      <c r="C475"/>
      <c r="D475" s="15"/>
      <c r="E475" s="47"/>
    </row>
    <row r="476" spans="2:5" x14ac:dyDescent="0.25">
      <c r="B476"/>
      <c r="C476"/>
      <c r="D476" s="15"/>
      <c r="E476" s="47"/>
    </row>
    <row r="477" spans="2:5" x14ac:dyDescent="0.25">
      <c r="B477"/>
      <c r="C477"/>
      <c r="D477" s="15"/>
      <c r="E477" s="47"/>
    </row>
    <row r="478" spans="2:5" x14ac:dyDescent="0.25">
      <c r="B478"/>
      <c r="C478"/>
      <c r="D478" s="15"/>
      <c r="E478" s="47"/>
    </row>
    <row r="479" spans="2:5" x14ac:dyDescent="0.25">
      <c r="B479"/>
      <c r="C479"/>
      <c r="D479" s="15"/>
      <c r="E479" s="47"/>
    </row>
    <row r="480" spans="2:5" x14ac:dyDescent="0.25">
      <c r="B480"/>
      <c r="C480"/>
      <c r="D480" s="15"/>
      <c r="E480" s="47"/>
    </row>
    <row r="481" spans="2:5" x14ac:dyDescent="0.25">
      <c r="B481"/>
      <c r="C481"/>
      <c r="D481" s="15"/>
      <c r="E481" s="47"/>
    </row>
    <row r="482" spans="2:5" x14ac:dyDescent="0.25">
      <c r="B482"/>
      <c r="C482"/>
      <c r="D482" s="15"/>
      <c r="E482" s="47"/>
    </row>
    <row r="483" spans="2:5" x14ac:dyDescent="0.25">
      <c r="B483"/>
      <c r="C483"/>
      <c r="D483" s="15"/>
      <c r="E483" s="47"/>
    </row>
    <row r="484" spans="2:5" x14ac:dyDescent="0.25">
      <c r="B484"/>
      <c r="C484"/>
      <c r="D484" s="15"/>
      <c r="E484" s="47"/>
    </row>
    <row r="485" spans="2:5" x14ac:dyDescent="0.25">
      <c r="B485"/>
      <c r="C485"/>
      <c r="D485" s="15"/>
      <c r="E485" s="47"/>
    </row>
    <row r="486" spans="2:5" x14ac:dyDescent="0.25">
      <c r="B486"/>
      <c r="C486"/>
      <c r="D486" s="15"/>
      <c r="E486" s="47"/>
    </row>
    <row r="487" spans="2:5" x14ac:dyDescent="0.25">
      <c r="B487"/>
      <c r="C487"/>
      <c r="D487" s="15"/>
      <c r="E487" s="47"/>
    </row>
    <row r="488" spans="2:5" x14ac:dyDescent="0.25">
      <c r="B488"/>
      <c r="C488"/>
      <c r="D488" s="15"/>
      <c r="E488" s="47"/>
    </row>
    <row r="489" spans="2:5" x14ac:dyDescent="0.25">
      <c r="B489"/>
      <c r="C489"/>
      <c r="D489" s="15"/>
      <c r="E489" s="47"/>
    </row>
    <row r="490" spans="2:5" x14ac:dyDescent="0.25">
      <c r="B490"/>
      <c r="C490"/>
      <c r="D490" s="15"/>
      <c r="E490" s="47"/>
    </row>
    <row r="491" spans="2:5" x14ac:dyDescent="0.25">
      <c r="B491"/>
      <c r="C491"/>
      <c r="D491" s="15"/>
      <c r="E491" s="47"/>
    </row>
    <row r="492" spans="2:5" x14ac:dyDescent="0.25">
      <c r="B492"/>
      <c r="C492"/>
      <c r="D492" s="15"/>
      <c r="E492" s="47"/>
    </row>
    <row r="493" spans="2:5" x14ac:dyDescent="0.25">
      <c r="B493"/>
      <c r="C493"/>
      <c r="D493" s="15"/>
      <c r="E493" s="47"/>
    </row>
    <row r="494" spans="2:5" x14ac:dyDescent="0.25">
      <c r="B494"/>
      <c r="C494"/>
      <c r="D494" s="15"/>
      <c r="E494" s="47"/>
    </row>
    <row r="495" spans="2:5" x14ac:dyDescent="0.25">
      <c r="B495"/>
      <c r="C495"/>
      <c r="D495" s="15"/>
      <c r="E495" s="47"/>
    </row>
    <row r="496" spans="2:5" x14ac:dyDescent="0.25">
      <c r="B496"/>
      <c r="C496"/>
      <c r="D496" s="15"/>
      <c r="E496" s="47"/>
    </row>
    <row r="497" spans="2:5" x14ac:dyDescent="0.25">
      <c r="B497"/>
      <c r="C497"/>
      <c r="D497" s="15"/>
      <c r="E497" s="47"/>
    </row>
    <row r="498" spans="2:5" x14ac:dyDescent="0.25">
      <c r="B498"/>
      <c r="C498"/>
      <c r="D498" s="15"/>
      <c r="E498" s="47"/>
    </row>
    <row r="499" spans="2:5" x14ac:dyDescent="0.25">
      <c r="B499"/>
      <c r="C499"/>
      <c r="D499" s="15"/>
      <c r="E499" s="47"/>
    </row>
    <row r="500" spans="2:5" x14ac:dyDescent="0.25">
      <c r="B500"/>
      <c r="C500"/>
      <c r="D500" s="15"/>
      <c r="E500" s="47"/>
    </row>
    <row r="501" spans="2:5" x14ac:dyDescent="0.25">
      <c r="B501"/>
      <c r="C501"/>
      <c r="D501" s="15"/>
      <c r="E501" s="47"/>
    </row>
    <row r="502" spans="2:5" x14ac:dyDescent="0.25">
      <c r="B502"/>
      <c r="C502"/>
      <c r="D502" s="15"/>
      <c r="E502" s="47"/>
    </row>
    <row r="503" spans="2:5" x14ac:dyDescent="0.25">
      <c r="B503"/>
      <c r="C503"/>
      <c r="D503" s="15"/>
      <c r="E503" s="47"/>
    </row>
    <row r="504" spans="2:5" x14ac:dyDescent="0.25">
      <c r="B504"/>
      <c r="C504"/>
      <c r="D504" s="15"/>
      <c r="E504" s="47"/>
    </row>
    <row r="505" spans="2:5" x14ac:dyDescent="0.25">
      <c r="B505"/>
      <c r="C505"/>
      <c r="D505" s="15"/>
      <c r="E505" s="47"/>
    </row>
    <row r="506" spans="2:5" x14ac:dyDescent="0.25">
      <c r="B506"/>
      <c r="C506"/>
      <c r="D506" s="15"/>
      <c r="E506" s="47"/>
    </row>
    <row r="507" spans="2:5" x14ac:dyDescent="0.25">
      <c r="B507"/>
      <c r="C507"/>
      <c r="D507" s="15"/>
      <c r="E507" s="47"/>
    </row>
    <row r="508" spans="2:5" x14ac:dyDescent="0.25">
      <c r="B508"/>
      <c r="C508"/>
      <c r="D508" s="15"/>
      <c r="E508" s="47"/>
    </row>
    <row r="509" spans="2:5" x14ac:dyDescent="0.25">
      <c r="B509"/>
      <c r="C509"/>
      <c r="D509" s="15"/>
      <c r="E509" s="47"/>
    </row>
    <row r="510" spans="2:5" x14ac:dyDescent="0.25">
      <c r="B510"/>
      <c r="C510"/>
      <c r="D510" s="15"/>
      <c r="E510" s="47"/>
    </row>
    <row r="511" spans="2:5" x14ac:dyDescent="0.25">
      <c r="B511"/>
      <c r="C511"/>
      <c r="D511" s="15"/>
      <c r="E511" s="47"/>
    </row>
    <row r="512" spans="2:5" x14ac:dyDescent="0.25">
      <c r="B512"/>
      <c r="C512"/>
      <c r="D512" s="15"/>
      <c r="E512" s="47"/>
    </row>
    <row r="513" spans="2:5" x14ac:dyDescent="0.25">
      <c r="B513"/>
      <c r="C513"/>
      <c r="D513" s="15"/>
      <c r="E513" s="47"/>
    </row>
    <row r="514" spans="2:5" x14ac:dyDescent="0.25">
      <c r="B514"/>
      <c r="C514"/>
      <c r="D514" s="15"/>
      <c r="E514" s="47"/>
    </row>
    <row r="515" spans="2:5" x14ac:dyDescent="0.25">
      <c r="B515"/>
      <c r="C515"/>
      <c r="D515" s="15"/>
      <c r="E515" s="47"/>
    </row>
    <row r="516" spans="2:5" x14ac:dyDescent="0.25">
      <c r="B516"/>
      <c r="C516"/>
      <c r="D516" s="15"/>
      <c r="E516" s="47"/>
    </row>
    <row r="517" spans="2:5" x14ac:dyDescent="0.25">
      <c r="B517"/>
      <c r="C517"/>
      <c r="D517" s="15"/>
      <c r="E517" s="47"/>
    </row>
    <row r="518" spans="2:5" x14ac:dyDescent="0.25">
      <c r="B518"/>
      <c r="C518"/>
      <c r="D518" s="15"/>
      <c r="E518" s="47"/>
    </row>
    <row r="519" spans="2:5" x14ac:dyDescent="0.25">
      <c r="B519"/>
      <c r="C519"/>
      <c r="D519" s="15"/>
      <c r="E519" s="47"/>
    </row>
    <row r="520" spans="2:5" x14ac:dyDescent="0.25">
      <c r="B520"/>
      <c r="C520"/>
      <c r="D520" s="15"/>
      <c r="E520" s="47"/>
    </row>
    <row r="521" spans="2:5" x14ac:dyDescent="0.25">
      <c r="B521"/>
      <c r="C521"/>
      <c r="D521" s="15"/>
      <c r="E521" s="47"/>
    </row>
    <row r="522" spans="2:5" x14ac:dyDescent="0.25">
      <c r="B522"/>
      <c r="C522"/>
      <c r="D522" s="15"/>
      <c r="E522" s="47"/>
    </row>
    <row r="523" spans="2:5" x14ac:dyDescent="0.25">
      <c r="B523"/>
      <c r="C523"/>
      <c r="D523" s="15"/>
      <c r="E523" s="47"/>
    </row>
    <row r="524" spans="2:5" x14ac:dyDescent="0.25">
      <c r="B524"/>
      <c r="C524"/>
      <c r="D524" s="15"/>
      <c r="E524" s="47"/>
    </row>
    <row r="525" spans="2:5" x14ac:dyDescent="0.25">
      <c r="B525"/>
      <c r="C525"/>
      <c r="D525" s="15"/>
      <c r="E525" s="47"/>
    </row>
    <row r="526" spans="2:5" x14ac:dyDescent="0.25">
      <c r="B526"/>
      <c r="C526"/>
      <c r="D526" s="15"/>
      <c r="E526" s="47"/>
    </row>
    <row r="527" spans="2:5" x14ac:dyDescent="0.25">
      <c r="B527"/>
      <c r="C527"/>
      <c r="D527" s="15"/>
      <c r="E527" s="47"/>
    </row>
    <row r="528" spans="2:5" x14ac:dyDescent="0.25">
      <c r="B528"/>
      <c r="C528"/>
      <c r="D528" s="15"/>
      <c r="E528" s="47"/>
    </row>
    <row r="529" spans="2:5" x14ac:dyDescent="0.25">
      <c r="B529"/>
      <c r="C529"/>
      <c r="D529" s="15"/>
      <c r="E529" s="47"/>
    </row>
    <row r="530" spans="2:5" x14ac:dyDescent="0.25">
      <c r="B530"/>
      <c r="C530"/>
      <c r="D530" s="15"/>
      <c r="E530" s="47"/>
    </row>
    <row r="531" spans="2:5" x14ac:dyDescent="0.25">
      <c r="B531"/>
      <c r="C531"/>
      <c r="D531" s="15"/>
      <c r="E531" s="47"/>
    </row>
    <row r="532" spans="2:5" x14ac:dyDescent="0.25">
      <c r="B532"/>
      <c r="C532"/>
      <c r="D532" s="15"/>
      <c r="E532" s="47"/>
    </row>
    <row r="533" spans="2:5" x14ac:dyDescent="0.25">
      <c r="B533"/>
      <c r="C533"/>
      <c r="D533" s="15"/>
      <c r="E533" s="47"/>
    </row>
    <row r="534" spans="2:5" x14ac:dyDescent="0.25">
      <c r="B534"/>
      <c r="C534"/>
      <c r="D534" s="15"/>
      <c r="E534" s="47"/>
    </row>
    <row r="535" spans="2:5" x14ac:dyDescent="0.25">
      <c r="B535"/>
      <c r="C535"/>
      <c r="D535" s="15"/>
      <c r="E535" s="47"/>
    </row>
    <row r="536" spans="2:5" x14ac:dyDescent="0.25">
      <c r="B536"/>
      <c r="C536"/>
      <c r="D536" s="15"/>
      <c r="E536" s="47"/>
    </row>
    <row r="537" spans="2:5" x14ac:dyDescent="0.25">
      <c r="B537"/>
      <c r="C537"/>
      <c r="D537" s="15"/>
      <c r="E537" s="47"/>
    </row>
    <row r="538" spans="2:5" x14ac:dyDescent="0.25">
      <c r="B538"/>
      <c r="C538"/>
      <c r="D538" s="15"/>
      <c r="E538" s="47"/>
    </row>
    <row r="539" spans="2:5" x14ac:dyDescent="0.25">
      <c r="B539"/>
      <c r="C539"/>
      <c r="D539" s="15"/>
      <c r="E539" s="47"/>
    </row>
    <row r="540" spans="2:5" x14ac:dyDescent="0.25">
      <c r="B540"/>
      <c r="C540"/>
      <c r="D540" s="15"/>
      <c r="E540" s="47"/>
    </row>
    <row r="541" spans="2:5" x14ac:dyDescent="0.25">
      <c r="B541"/>
      <c r="C541"/>
      <c r="D541" s="15"/>
      <c r="E541" s="47"/>
    </row>
    <row r="542" spans="2:5" x14ac:dyDescent="0.25">
      <c r="B542"/>
      <c r="C542"/>
      <c r="D542" s="15"/>
      <c r="E542" s="47"/>
    </row>
    <row r="543" spans="2:5" x14ac:dyDescent="0.25">
      <c r="B543"/>
      <c r="C543"/>
      <c r="D543" s="15"/>
      <c r="E543" s="47"/>
    </row>
    <row r="544" spans="2:5" x14ac:dyDescent="0.25">
      <c r="B544"/>
      <c r="C544"/>
      <c r="D544" s="15"/>
      <c r="E544" s="47"/>
    </row>
    <row r="545" spans="2:5" x14ac:dyDescent="0.25">
      <c r="B545"/>
      <c r="C545"/>
      <c r="D545" s="15"/>
      <c r="E545" s="47"/>
    </row>
    <row r="546" spans="2:5" x14ac:dyDescent="0.25">
      <c r="B546"/>
      <c r="C546"/>
      <c r="D546" s="15"/>
      <c r="E546" s="47"/>
    </row>
    <row r="547" spans="2:5" x14ac:dyDescent="0.25">
      <c r="B547"/>
      <c r="C547"/>
      <c r="D547" s="15"/>
      <c r="E547" s="47"/>
    </row>
    <row r="548" spans="2:5" x14ac:dyDescent="0.25">
      <c r="B548"/>
      <c r="C548"/>
      <c r="D548" s="15"/>
      <c r="E548" s="47"/>
    </row>
    <row r="549" spans="2:5" x14ac:dyDescent="0.25">
      <c r="B549"/>
      <c r="C549"/>
      <c r="D549" s="15"/>
      <c r="E549" s="47"/>
    </row>
    <row r="550" spans="2:5" x14ac:dyDescent="0.25">
      <c r="B550"/>
      <c r="C550"/>
      <c r="D550" s="15"/>
      <c r="E550" s="47"/>
    </row>
    <row r="551" spans="2:5" x14ac:dyDescent="0.25">
      <c r="B551"/>
      <c r="C551"/>
      <c r="D551" s="15"/>
      <c r="E551" s="47"/>
    </row>
    <row r="552" spans="2:5" x14ac:dyDescent="0.25">
      <c r="B552"/>
      <c r="C552"/>
      <c r="D552" s="15"/>
      <c r="E552" s="47"/>
    </row>
    <row r="553" spans="2:5" x14ac:dyDescent="0.25">
      <c r="B553"/>
      <c r="C553"/>
      <c r="D553" s="15"/>
      <c r="E553" s="47"/>
    </row>
    <row r="554" spans="2:5" x14ac:dyDescent="0.25">
      <c r="B554"/>
      <c r="C554"/>
      <c r="D554" s="15"/>
      <c r="E554" s="47"/>
    </row>
    <row r="555" spans="2:5" x14ac:dyDescent="0.25">
      <c r="B555"/>
      <c r="C555"/>
      <c r="D555" s="15"/>
      <c r="E555" s="47"/>
    </row>
    <row r="556" spans="2:5" x14ac:dyDescent="0.25">
      <c r="B556"/>
      <c r="C556"/>
      <c r="D556" s="15"/>
      <c r="E556" s="47"/>
    </row>
    <row r="557" spans="2:5" x14ac:dyDescent="0.25">
      <c r="B557"/>
      <c r="C557"/>
      <c r="D557" s="15"/>
      <c r="E557" s="47"/>
    </row>
    <row r="558" spans="2:5" x14ac:dyDescent="0.25">
      <c r="B558"/>
      <c r="C558"/>
      <c r="D558" s="15"/>
      <c r="E558" s="47"/>
    </row>
    <row r="559" spans="2:5" x14ac:dyDescent="0.25">
      <c r="B559"/>
      <c r="C559"/>
      <c r="D559" s="15"/>
      <c r="E559" s="47"/>
    </row>
    <row r="560" spans="2:5" x14ac:dyDescent="0.25">
      <c r="B560"/>
      <c r="C560"/>
      <c r="D560" s="15"/>
      <c r="E560" s="47"/>
    </row>
    <row r="561" spans="2:5" x14ac:dyDescent="0.25">
      <c r="B561"/>
      <c r="C561"/>
      <c r="D561" s="15"/>
      <c r="E561" s="47"/>
    </row>
    <row r="562" spans="2:5" x14ac:dyDescent="0.25">
      <c r="B562"/>
      <c r="C562"/>
      <c r="D562" s="15"/>
      <c r="E562" s="47"/>
    </row>
    <row r="563" spans="2:5" x14ac:dyDescent="0.25">
      <c r="B563"/>
      <c r="C563"/>
      <c r="D563" s="15"/>
      <c r="E563" s="47"/>
    </row>
    <row r="564" spans="2:5" x14ac:dyDescent="0.25">
      <c r="B564"/>
      <c r="C564"/>
      <c r="D564" s="15"/>
      <c r="E564" s="47"/>
    </row>
    <row r="565" spans="2:5" x14ac:dyDescent="0.25">
      <c r="B565"/>
      <c r="C565"/>
      <c r="D565" s="15"/>
      <c r="E565" s="47"/>
    </row>
    <row r="566" spans="2:5" x14ac:dyDescent="0.25">
      <c r="B566"/>
      <c r="C566"/>
      <c r="D566" s="15"/>
      <c r="E566" s="47"/>
    </row>
    <row r="567" spans="2:5" x14ac:dyDescent="0.25">
      <c r="B567"/>
      <c r="C567"/>
      <c r="D567" s="15"/>
      <c r="E567" s="47"/>
    </row>
    <row r="568" spans="2:5" x14ac:dyDescent="0.25">
      <c r="B568"/>
      <c r="C568"/>
      <c r="D568" s="15"/>
      <c r="E568" s="47"/>
    </row>
    <row r="569" spans="2:5" x14ac:dyDescent="0.25">
      <c r="B569"/>
      <c r="C569"/>
      <c r="D569" s="15"/>
      <c r="E569" s="47"/>
    </row>
    <row r="570" spans="2:5" x14ac:dyDescent="0.25">
      <c r="B570"/>
      <c r="C570"/>
      <c r="D570" s="15"/>
      <c r="E570" s="47"/>
    </row>
    <row r="571" spans="2:5" x14ac:dyDescent="0.25">
      <c r="B571"/>
      <c r="C571"/>
      <c r="D571" s="15"/>
      <c r="E571" s="47"/>
    </row>
    <row r="572" spans="2:5" x14ac:dyDescent="0.25">
      <c r="B572"/>
      <c r="C572"/>
      <c r="D572" s="15"/>
      <c r="E572" s="47"/>
    </row>
    <row r="573" spans="2:5" x14ac:dyDescent="0.25">
      <c r="B573"/>
      <c r="C573"/>
      <c r="D573" s="15"/>
      <c r="E573" s="47"/>
    </row>
    <row r="574" spans="2:5" x14ac:dyDescent="0.25">
      <c r="B574"/>
      <c r="C574"/>
      <c r="D574" s="15"/>
      <c r="E574" s="47"/>
    </row>
    <row r="575" spans="2:5" x14ac:dyDescent="0.25">
      <c r="B575"/>
      <c r="C575"/>
      <c r="D575" s="15"/>
      <c r="E575" s="47"/>
    </row>
    <row r="576" spans="2:5" x14ac:dyDescent="0.25">
      <c r="B576"/>
      <c r="C576"/>
      <c r="D576" s="15"/>
      <c r="E576" s="47"/>
    </row>
    <row r="577" spans="2:5" x14ac:dyDescent="0.25">
      <c r="B577"/>
      <c r="C577"/>
      <c r="D577" s="15"/>
      <c r="E577" s="47"/>
    </row>
    <row r="578" spans="2:5" x14ac:dyDescent="0.25">
      <c r="B578"/>
      <c r="C578"/>
      <c r="D578" s="15"/>
      <c r="E578" s="47"/>
    </row>
    <row r="579" spans="2:5" x14ac:dyDescent="0.25">
      <c r="B579"/>
      <c r="C579"/>
      <c r="D579" s="15"/>
      <c r="E579" s="47"/>
    </row>
    <row r="580" spans="2:5" x14ac:dyDescent="0.25">
      <c r="B580"/>
      <c r="C580"/>
      <c r="D580" s="15"/>
      <c r="E580" s="47"/>
    </row>
    <row r="581" spans="2:5" x14ac:dyDescent="0.25">
      <c r="B581"/>
      <c r="C581"/>
      <c r="D581" s="15"/>
      <c r="E581" s="47"/>
    </row>
    <row r="582" spans="2:5" x14ac:dyDescent="0.25">
      <c r="B582"/>
      <c r="C582"/>
      <c r="D582" s="15"/>
      <c r="E582" s="47"/>
    </row>
    <row r="583" spans="2:5" x14ac:dyDescent="0.25">
      <c r="B583"/>
      <c r="C583"/>
      <c r="D583" s="15"/>
      <c r="E583" s="47"/>
    </row>
    <row r="584" spans="2:5" x14ac:dyDescent="0.25">
      <c r="B584"/>
      <c r="C584"/>
      <c r="D584" s="15"/>
      <c r="E584" s="47"/>
    </row>
    <row r="585" spans="2:5" x14ac:dyDescent="0.25">
      <c r="B585"/>
      <c r="C585"/>
      <c r="D585" s="15"/>
      <c r="E585" s="47"/>
    </row>
    <row r="586" spans="2:5" x14ac:dyDescent="0.25">
      <c r="B586"/>
      <c r="C586"/>
      <c r="D586" s="15"/>
      <c r="E586" s="47"/>
    </row>
    <row r="587" spans="2:5" x14ac:dyDescent="0.25">
      <c r="B587"/>
      <c r="C587"/>
      <c r="D587" s="15"/>
      <c r="E587" s="47"/>
    </row>
    <row r="588" spans="2:5" x14ac:dyDescent="0.25">
      <c r="B588"/>
      <c r="C588"/>
      <c r="D588" s="15"/>
      <c r="E588" s="47"/>
    </row>
    <row r="589" spans="2:5" x14ac:dyDescent="0.25">
      <c r="B589"/>
      <c r="C589"/>
      <c r="D589" s="15"/>
      <c r="E589" s="47"/>
    </row>
    <row r="590" spans="2:5" x14ac:dyDescent="0.25">
      <c r="B590"/>
      <c r="C590"/>
      <c r="D590" s="15"/>
      <c r="E590" s="47"/>
    </row>
    <row r="591" spans="2:5" x14ac:dyDescent="0.25">
      <c r="B591"/>
      <c r="C591"/>
      <c r="D591" s="15"/>
      <c r="E591" s="47"/>
    </row>
    <row r="592" spans="2:5" x14ac:dyDescent="0.25">
      <c r="B592"/>
      <c r="C592"/>
      <c r="D592" s="15"/>
      <c r="E592" s="47"/>
    </row>
    <row r="593" spans="2:5" x14ac:dyDescent="0.25">
      <c r="B593"/>
      <c r="C593"/>
      <c r="D593" s="15"/>
      <c r="E593" s="47"/>
    </row>
    <row r="594" spans="2:5" x14ac:dyDescent="0.25">
      <c r="B594"/>
      <c r="C594"/>
      <c r="D594" s="15"/>
      <c r="E594" s="47"/>
    </row>
    <row r="595" spans="2:5" x14ac:dyDescent="0.25">
      <c r="B595"/>
      <c r="C595"/>
      <c r="D595" s="15"/>
      <c r="E595" s="47"/>
    </row>
    <row r="596" spans="2:5" x14ac:dyDescent="0.25">
      <c r="B596"/>
      <c r="C596"/>
      <c r="D596" s="15"/>
      <c r="E596" s="47"/>
    </row>
    <row r="597" spans="2:5" x14ac:dyDescent="0.25">
      <c r="B597"/>
      <c r="C597"/>
      <c r="D597" s="15"/>
      <c r="E597" s="47"/>
    </row>
    <row r="598" spans="2:5" x14ac:dyDescent="0.25">
      <c r="B598"/>
      <c r="C598"/>
      <c r="D598" s="15"/>
      <c r="E598" s="47"/>
    </row>
    <row r="599" spans="2:5" x14ac:dyDescent="0.25">
      <c r="B599"/>
      <c r="C599"/>
      <c r="D599" s="15"/>
      <c r="E599" s="47"/>
    </row>
    <row r="600" spans="2:5" x14ac:dyDescent="0.25">
      <c r="B600"/>
      <c r="C600"/>
      <c r="D600" s="15"/>
      <c r="E600" s="47"/>
    </row>
    <row r="601" spans="2:5" x14ac:dyDescent="0.25">
      <c r="B601"/>
      <c r="C601"/>
      <c r="D601" s="15"/>
      <c r="E601" s="47"/>
    </row>
    <row r="602" spans="2:5" x14ac:dyDescent="0.25">
      <c r="B602"/>
      <c r="C602"/>
      <c r="D602" s="15"/>
      <c r="E602" s="47"/>
    </row>
    <row r="603" spans="2:5" x14ac:dyDescent="0.25">
      <c r="B603"/>
      <c r="C603"/>
      <c r="D603" s="15"/>
      <c r="E603" s="47"/>
    </row>
    <row r="604" spans="2:5" x14ac:dyDescent="0.25">
      <c r="B604"/>
      <c r="C604"/>
      <c r="D604" s="15"/>
      <c r="E604" s="47"/>
    </row>
    <row r="605" spans="2:5" x14ac:dyDescent="0.25">
      <c r="B605"/>
      <c r="C605"/>
      <c r="D605" s="15"/>
      <c r="E605" s="47"/>
    </row>
    <row r="606" spans="2:5" x14ac:dyDescent="0.25">
      <c r="B606"/>
      <c r="C606"/>
      <c r="D606" s="15"/>
      <c r="E606" s="47"/>
    </row>
    <row r="607" spans="2:5" x14ac:dyDescent="0.25">
      <c r="B607"/>
      <c r="C607"/>
      <c r="D607" s="15"/>
      <c r="E607" s="47"/>
    </row>
    <row r="608" spans="2:5" x14ac:dyDescent="0.25">
      <c r="B608"/>
      <c r="C608"/>
      <c r="D608" s="15"/>
      <c r="E608" s="47"/>
    </row>
    <row r="609" spans="2:5" x14ac:dyDescent="0.25">
      <c r="B609"/>
      <c r="C609"/>
      <c r="D609" s="15"/>
      <c r="E609" s="47"/>
    </row>
    <row r="610" spans="2:5" x14ac:dyDescent="0.25">
      <c r="B610"/>
      <c r="C610"/>
      <c r="D610" s="15"/>
      <c r="E610" s="47"/>
    </row>
    <row r="611" spans="2:5" x14ac:dyDescent="0.25">
      <c r="B611"/>
      <c r="C611"/>
      <c r="D611" s="15"/>
      <c r="E611" s="47"/>
    </row>
    <row r="612" spans="2:5" x14ac:dyDescent="0.25">
      <c r="B612"/>
      <c r="C612"/>
      <c r="D612" s="15"/>
      <c r="E612" s="47"/>
    </row>
    <row r="613" spans="2:5" x14ac:dyDescent="0.25">
      <c r="B613"/>
      <c r="C613"/>
      <c r="D613" s="15"/>
      <c r="E613" s="47"/>
    </row>
    <row r="614" spans="2:5" x14ac:dyDescent="0.25">
      <c r="B614"/>
      <c r="C614"/>
      <c r="D614" s="15"/>
      <c r="E614" s="47"/>
    </row>
    <row r="615" spans="2:5" x14ac:dyDescent="0.25">
      <c r="B615"/>
      <c r="C615"/>
      <c r="D615" s="15"/>
      <c r="E615" s="47"/>
    </row>
    <row r="616" spans="2:5" x14ac:dyDescent="0.25">
      <c r="B616"/>
      <c r="C616"/>
      <c r="D616" s="15"/>
      <c r="E616" s="47"/>
    </row>
    <row r="617" spans="2:5" x14ac:dyDescent="0.25">
      <c r="B617"/>
      <c r="C617"/>
      <c r="D617" s="15"/>
      <c r="E617" s="47"/>
    </row>
    <row r="618" spans="2:5" x14ac:dyDescent="0.25">
      <c r="B618"/>
      <c r="C618"/>
      <c r="D618" s="15"/>
      <c r="E618" s="47"/>
    </row>
    <row r="619" spans="2:5" x14ac:dyDescent="0.25">
      <c r="B619"/>
      <c r="C619"/>
      <c r="D619" s="15"/>
      <c r="E619" s="47"/>
    </row>
    <row r="620" spans="2:5" x14ac:dyDescent="0.25">
      <c r="B620"/>
      <c r="C620"/>
      <c r="D620" s="15"/>
      <c r="E620" s="47"/>
    </row>
    <row r="621" spans="2:5" x14ac:dyDescent="0.25">
      <c r="B621"/>
      <c r="C621"/>
      <c r="D621" s="15"/>
      <c r="E621" s="47"/>
    </row>
    <row r="622" spans="2:5" x14ac:dyDescent="0.25">
      <c r="B622"/>
      <c r="C622"/>
      <c r="D622" s="15"/>
      <c r="E622" s="47"/>
    </row>
    <row r="623" spans="2:5" x14ac:dyDescent="0.25">
      <c r="B623"/>
      <c r="C623"/>
      <c r="D623" s="15"/>
      <c r="E623" s="47"/>
    </row>
    <row r="624" spans="2:5" x14ac:dyDescent="0.25">
      <c r="B624"/>
      <c r="C624"/>
      <c r="D624" s="15"/>
      <c r="E624" s="47"/>
    </row>
    <row r="625" spans="2:5" x14ac:dyDescent="0.25">
      <c r="B625"/>
      <c r="C625"/>
      <c r="D625" s="15"/>
      <c r="E625" s="47"/>
    </row>
    <row r="626" spans="2:5" x14ac:dyDescent="0.25">
      <c r="B626"/>
      <c r="C626"/>
      <c r="D626" s="15"/>
      <c r="E626" s="47"/>
    </row>
    <row r="627" spans="2:5" x14ac:dyDescent="0.25">
      <c r="B627"/>
      <c r="C627"/>
      <c r="D627" s="15"/>
      <c r="E627" s="47"/>
    </row>
    <row r="628" spans="2:5" x14ac:dyDescent="0.25">
      <c r="B628"/>
      <c r="C628"/>
      <c r="D628" s="15"/>
      <c r="E628" s="47"/>
    </row>
    <row r="629" spans="2:5" x14ac:dyDescent="0.25">
      <c r="B629"/>
      <c r="C629"/>
      <c r="D629" s="15"/>
      <c r="E629" s="47"/>
    </row>
    <row r="630" spans="2:5" x14ac:dyDescent="0.25">
      <c r="B630"/>
      <c r="C630"/>
      <c r="D630" s="15"/>
      <c r="E630" s="47"/>
    </row>
    <row r="631" spans="2:5" x14ac:dyDescent="0.25">
      <c r="B631"/>
      <c r="C631"/>
      <c r="D631" s="15"/>
      <c r="E631" s="47"/>
    </row>
    <row r="632" spans="2:5" x14ac:dyDescent="0.25">
      <c r="B632"/>
      <c r="C632"/>
      <c r="D632" s="15"/>
      <c r="E632" s="47"/>
    </row>
    <row r="633" spans="2:5" x14ac:dyDescent="0.25">
      <c r="B633"/>
      <c r="C633"/>
      <c r="D633" s="15"/>
      <c r="E633" s="47"/>
    </row>
    <row r="634" spans="2:5" x14ac:dyDescent="0.25">
      <c r="B634"/>
      <c r="C634"/>
      <c r="D634" s="15"/>
      <c r="E634" s="47"/>
    </row>
    <row r="635" spans="2:5" x14ac:dyDescent="0.25">
      <c r="B635"/>
      <c r="C635"/>
      <c r="D635" s="15"/>
      <c r="E635" s="47"/>
    </row>
    <row r="636" spans="2:5" x14ac:dyDescent="0.25">
      <c r="B636"/>
      <c r="C636"/>
      <c r="D636" s="15"/>
      <c r="E636" s="47"/>
    </row>
    <row r="637" spans="2:5" x14ac:dyDescent="0.25">
      <c r="B637"/>
      <c r="C637"/>
      <c r="D637" s="15"/>
      <c r="E637" s="47"/>
    </row>
    <row r="638" spans="2:5" x14ac:dyDescent="0.25">
      <c r="B638"/>
      <c r="C638"/>
      <c r="D638" s="15"/>
      <c r="E638" s="47"/>
    </row>
    <row r="639" spans="2:5" x14ac:dyDescent="0.25">
      <c r="B639"/>
      <c r="C639"/>
      <c r="D639" s="15"/>
      <c r="E639" s="47"/>
    </row>
    <row r="640" spans="2:5" x14ac:dyDescent="0.25">
      <c r="B640"/>
      <c r="C640"/>
      <c r="D640" s="15"/>
      <c r="E640" s="47"/>
    </row>
    <row r="641" spans="2:5" x14ac:dyDescent="0.25">
      <c r="B641"/>
      <c r="C641"/>
      <c r="D641" s="15"/>
      <c r="E641" s="47"/>
    </row>
    <row r="642" spans="2:5" x14ac:dyDescent="0.25">
      <c r="B642"/>
      <c r="C642"/>
      <c r="D642" s="15"/>
      <c r="E642" s="47"/>
    </row>
    <row r="643" spans="2:5" x14ac:dyDescent="0.25">
      <c r="B643"/>
      <c r="C643"/>
      <c r="D643" s="15"/>
      <c r="E643" s="47"/>
    </row>
    <row r="644" spans="2:5" x14ac:dyDescent="0.25">
      <c r="B644"/>
      <c r="C644"/>
      <c r="D644" s="15"/>
      <c r="E644" s="47"/>
    </row>
    <row r="645" spans="2:5" x14ac:dyDescent="0.25">
      <c r="B645"/>
      <c r="C645"/>
      <c r="D645" s="15"/>
      <c r="E645" s="47"/>
    </row>
    <row r="646" spans="2:5" x14ac:dyDescent="0.25">
      <c r="B646"/>
      <c r="C646"/>
      <c r="D646" s="15"/>
      <c r="E646" s="47"/>
    </row>
    <row r="647" spans="2:5" x14ac:dyDescent="0.25">
      <c r="B647"/>
      <c r="C647"/>
      <c r="D647" s="15"/>
      <c r="E647" s="47"/>
    </row>
    <row r="648" spans="2:5" x14ac:dyDescent="0.25">
      <c r="B648"/>
      <c r="C648"/>
      <c r="D648" s="15"/>
      <c r="E648" s="47"/>
    </row>
    <row r="649" spans="2:5" x14ac:dyDescent="0.25">
      <c r="B649"/>
      <c r="C649"/>
      <c r="D649" s="15"/>
      <c r="E649" s="47"/>
    </row>
    <row r="650" spans="2:5" x14ac:dyDescent="0.25">
      <c r="B650"/>
      <c r="C650"/>
      <c r="D650" s="15"/>
      <c r="E650" s="47"/>
    </row>
    <row r="651" spans="2:5" x14ac:dyDescent="0.25">
      <c r="B651"/>
      <c r="C651"/>
      <c r="D651" s="15"/>
      <c r="E651" s="47"/>
    </row>
    <row r="652" spans="2:5" x14ac:dyDescent="0.25">
      <c r="B652"/>
      <c r="C652"/>
      <c r="D652" s="15"/>
      <c r="E652" s="47"/>
    </row>
    <row r="653" spans="2:5" x14ac:dyDescent="0.25">
      <c r="B653"/>
      <c r="C653"/>
      <c r="D653" s="15"/>
      <c r="E653" s="47"/>
    </row>
    <row r="654" spans="2:5" x14ac:dyDescent="0.25">
      <c r="B654"/>
      <c r="C654"/>
      <c r="D654" s="15"/>
      <c r="E654" s="47"/>
    </row>
    <row r="655" spans="2:5" x14ac:dyDescent="0.25">
      <c r="B655"/>
      <c r="C655"/>
      <c r="D655" s="15"/>
      <c r="E655" s="47"/>
    </row>
    <row r="656" spans="2:5" x14ac:dyDescent="0.25">
      <c r="B656"/>
      <c r="C656"/>
      <c r="D656" s="15"/>
      <c r="E656" s="47"/>
    </row>
    <row r="657" spans="2:5" x14ac:dyDescent="0.25">
      <c r="B657"/>
      <c r="C657"/>
      <c r="D657" s="15"/>
      <c r="E657" s="47"/>
    </row>
    <row r="658" spans="2:5" x14ac:dyDescent="0.25">
      <c r="B658"/>
      <c r="C658"/>
      <c r="D658" s="15"/>
      <c r="E658" s="47"/>
    </row>
    <row r="659" spans="2:5" x14ac:dyDescent="0.25">
      <c r="B659"/>
      <c r="C659"/>
      <c r="D659" s="15"/>
      <c r="E659" s="47"/>
    </row>
    <row r="660" spans="2:5" x14ac:dyDescent="0.25">
      <c r="B660"/>
      <c r="C660"/>
      <c r="D660" s="15"/>
      <c r="E660" s="47"/>
    </row>
    <row r="661" spans="2:5" x14ac:dyDescent="0.25">
      <c r="B661"/>
      <c r="C661"/>
      <c r="D661" s="15"/>
      <c r="E661" s="47"/>
    </row>
    <row r="662" spans="2:5" x14ac:dyDescent="0.25">
      <c r="B662"/>
      <c r="C662"/>
      <c r="D662" s="15"/>
      <c r="E662" s="47"/>
    </row>
    <row r="663" spans="2:5" x14ac:dyDescent="0.25">
      <c r="B663"/>
      <c r="C663"/>
      <c r="D663" s="15"/>
      <c r="E663" s="47"/>
    </row>
    <row r="664" spans="2:5" x14ac:dyDescent="0.25">
      <c r="B664"/>
      <c r="C664"/>
      <c r="D664" s="15"/>
      <c r="E664" s="47"/>
    </row>
    <row r="665" spans="2:5" x14ac:dyDescent="0.25">
      <c r="B665"/>
      <c r="C665"/>
      <c r="D665" s="15"/>
      <c r="E665" s="47"/>
    </row>
    <row r="666" spans="2:5" x14ac:dyDescent="0.25">
      <c r="B666"/>
      <c r="C666"/>
      <c r="D666" s="15"/>
      <c r="E666" s="47"/>
    </row>
    <row r="667" spans="2:5" x14ac:dyDescent="0.25">
      <c r="B667"/>
      <c r="C667"/>
      <c r="D667" s="15"/>
      <c r="E667" s="47"/>
    </row>
    <row r="668" spans="2:5" x14ac:dyDescent="0.25">
      <c r="B668"/>
      <c r="C668"/>
      <c r="D668" s="15"/>
      <c r="E668" s="47"/>
    </row>
    <row r="669" spans="2:5" x14ac:dyDescent="0.25">
      <c r="B669"/>
      <c r="C669"/>
      <c r="D669" s="15"/>
      <c r="E669" s="47"/>
    </row>
    <row r="670" spans="2:5" x14ac:dyDescent="0.25">
      <c r="B670"/>
      <c r="C670"/>
      <c r="D670" s="15"/>
      <c r="E670" s="47"/>
    </row>
    <row r="671" spans="2:5" x14ac:dyDescent="0.25">
      <c r="B671"/>
      <c r="C671"/>
      <c r="D671" s="15"/>
      <c r="E671" s="47"/>
    </row>
    <row r="672" spans="2:5" x14ac:dyDescent="0.25">
      <c r="B672"/>
      <c r="C672"/>
      <c r="D672" s="15"/>
      <c r="E672" s="47"/>
    </row>
    <row r="673" spans="2:5" x14ac:dyDescent="0.25">
      <c r="B673"/>
      <c r="C673"/>
      <c r="D673" s="15"/>
      <c r="E673" s="47"/>
    </row>
    <row r="674" spans="2:5" x14ac:dyDescent="0.25">
      <c r="B674"/>
      <c r="C674"/>
      <c r="D674" s="15"/>
      <c r="E674" s="47"/>
    </row>
    <row r="675" spans="2:5" x14ac:dyDescent="0.25">
      <c r="B675"/>
      <c r="C675"/>
      <c r="D675" s="15"/>
      <c r="E675" s="47"/>
    </row>
    <row r="676" spans="2:5" x14ac:dyDescent="0.25">
      <c r="B676"/>
      <c r="C676"/>
      <c r="D676" s="15"/>
      <c r="E676" s="47"/>
    </row>
    <row r="677" spans="2:5" x14ac:dyDescent="0.25">
      <c r="B677"/>
      <c r="C677"/>
      <c r="D677" s="15"/>
      <c r="E677" s="47"/>
    </row>
    <row r="678" spans="2:5" x14ac:dyDescent="0.25">
      <c r="B678"/>
      <c r="C678"/>
      <c r="D678" s="15"/>
      <c r="E678" s="47"/>
    </row>
    <row r="679" spans="2:5" x14ac:dyDescent="0.25">
      <c r="B679"/>
      <c r="C679"/>
      <c r="D679" s="15"/>
      <c r="E679" s="47"/>
    </row>
    <row r="680" spans="2:5" x14ac:dyDescent="0.25">
      <c r="B680"/>
      <c r="C680"/>
      <c r="D680" s="15"/>
      <c r="E680" s="47"/>
    </row>
    <row r="681" spans="2:5" x14ac:dyDescent="0.25">
      <c r="B681"/>
      <c r="C681"/>
      <c r="D681" s="15"/>
      <c r="E681" s="47"/>
    </row>
    <row r="682" spans="2:5" x14ac:dyDescent="0.25">
      <c r="B682"/>
      <c r="C682"/>
      <c r="D682" s="15"/>
      <c r="E682" s="47"/>
    </row>
    <row r="683" spans="2:5" x14ac:dyDescent="0.25">
      <c r="B683"/>
      <c r="C683"/>
      <c r="D683" s="15"/>
      <c r="E683" s="47"/>
    </row>
    <row r="684" spans="2:5" x14ac:dyDescent="0.25">
      <c r="B684"/>
      <c r="C684"/>
      <c r="D684" s="15"/>
      <c r="E684" s="47"/>
    </row>
    <row r="685" spans="2:5" x14ac:dyDescent="0.25">
      <c r="B685"/>
      <c r="C685"/>
      <c r="D685" s="15"/>
      <c r="E685" s="47"/>
    </row>
  </sheetData>
  <mergeCells count="17">
    <mergeCell ref="AE84:AP84"/>
    <mergeCell ref="AS4:BD4"/>
    <mergeCell ref="Q4:AB4"/>
    <mergeCell ref="AE4:AP4"/>
    <mergeCell ref="B1:D1"/>
    <mergeCell ref="E2:O2"/>
    <mergeCell ref="F3:G3"/>
    <mergeCell ref="F4:G4"/>
    <mergeCell ref="Q6:AB6"/>
    <mergeCell ref="AE6:AP6"/>
    <mergeCell ref="AS6:BD6"/>
    <mergeCell ref="O6:O7"/>
    <mergeCell ref="A6:A7"/>
    <mergeCell ref="B6:B7"/>
    <mergeCell ref="C6:C7"/>
    <mergeCell ref="E6:G6"/>
    <mergeCell ref="H6:N6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35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42217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42218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42219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42220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42221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42222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42223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42224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42225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42226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42227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42228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42229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42230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42231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42232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42233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42234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42235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42236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42237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42238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42239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42240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42241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42242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42243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42244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42245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42246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42247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34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42248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42249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42250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42251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42252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42253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42254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42255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42256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42257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42258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42259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42260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42261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42262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42263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42264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42265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42266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42267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42268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42269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42270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42271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42272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42273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42274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42275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42276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42277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42278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33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ht="14.45" customHeigh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42278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42279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42280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42281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42282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42283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42284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42285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42286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42287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42288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42289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42290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42291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42292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42293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42294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42295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42296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42297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42298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42299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42300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42301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42302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42303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42304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42305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42306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42307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42308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32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ht="14.45" customHeigh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ht="14.45" customHeigh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ht="14.45" customHeigh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ht="14.45" customHeigh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ht="14.45" customHeigh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ht="14.45" customHeigh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ht="14.45" customHeigh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ht="14.45" customHeigh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ht="14.45" customHeigh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ht="14.45" customHeigh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ht="14.45" customHeigh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ht="14.45" customHeigh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42309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42310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42311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42312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42313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42314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42315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42316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42317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42318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42319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42320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42321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42322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42323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42324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42325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42326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42327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42328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42329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42330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42331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42332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42333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42334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42335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42336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42337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42338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42339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sortState ref="B152:M162">
    <sortCondition ref="D152:D162"/>
  </sortState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31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ht="14.45" customHeigh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ht="14.45" customHeigh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42339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42340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42341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42342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42343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42344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42345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42346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42347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42348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42349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42350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42351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42352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42353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42354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42355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42356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42357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42358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42359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42360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42361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42362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42363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42364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42365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42366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42367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42368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42369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A6:A7"/>
    <mergeCell ref="B6:B7"/>
    <mergeCell ref="C6:C7"/>
    <mergeCell ref="E6:G6"/>
    <mergeCell ref="B1:D1"/>
    <mergeCell ref="F3:G3"/>
    <mergeCell ref="F4:G4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19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D8" sqref="D8"/>
    </sheetView>
  </sheetViews>
  <sheetFormatPr defaultRowHeight="15" x14ac:dyDescent="0.25"/>
  <cols>
    <col min="1" max="1" width="5" customWidth="1"/>
    <col min="2" max="2" width="19" customWidth="1"/>
    <col min="3" max="14" width="8.85546875" customWidth="1"/>
    <col min="15" max="15" width="2.140625" customWidth="1"/>
    <col min="16" max="27" width="8.85546875" customWidth="1"/>
  </cols>
  <sheetData>
    <row r="3" spans="1:27" x14ac:dyDescent="0.25"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27" x14ac:dyDescent="0.25">
      <c r="B4" s="14"/>
      <c r="C4" s="270" t="str">
        <f>Resumen!F3</f>
        <v>Nombre</v>
      </c>
      <c r="D4" s="270"/>
      <c r="E4" s="270"/>
      <c r="F4" s="270"/>
      <c r="G4" s="270"/>
      <c r="H4" s="270"/>
      <c r="I4" s="270"/>
      <c r="J4" s="270"/>
      <c r="K4" s="270"/>
      <c r="L4" s="270"/>
      <c r="M4" s="270"/>
      <c r="N4" s="270"/>
      <c r="O4" s="14"/>
      <c r="P4" s="270" t="str">
        <f>Resumen!F3</f>
        <v>Nombre</v>
      </c>
      <c r="Q4" s="270"/>
      <c r="R4" s="270"/>
      <c r="S4" s="270"/>
      <c r="T4" s="270"/>
      <c r="U4" s="270"/>
      <c r="V4" s="270"/>
      <c r="W4" s="270"/>
      <c r="X4" s="270"/>
      <c r="Y4" s="270"/>
      <c r="Z4" s="270"/>
      <c r="AA4" s="270"/>
    </row>
    <row r="5" spans="1:27" x14ac:dyDescent="0.25">
      <c r="B5" s="14"/>
      <c r="C5" s="270">
        <v>2014</v>
      </c>
      <c r="D5" s="270"/>
      <c r="E5" s="270"/>
      <c r="F5" s="270"/>
      <c r="G5" s="270"/>
      <c r="H5" s="270"/>
      <c r="I5" s="270"/>
      <c r="J5" s="270"/>
      <c r="K5" s="270"/>
      <c r="L5" s="270"/>
      <c r="M5" s="270"/>
      <c r="N5" s="270"/>
      <c r="O5" s="14"/>
      <c r="P5" s="270">
        <f>Resumen!F4</f>
        <v>2015</v>
      </c>
      <c r="Q5" s="270"/>
      <c r="R5" s="270"/>
      <c r="S5" s="270"/>
      <c r="T5" s="270"/>
      <c r="U5" s="270"/>
      <c r="V5" s="270"/>
      <c r="W5" s="270"/>
      <c r="X5" s="270"/>
      <c r="Y5" s="270"/>
      <c r="Z5" s="270"/>
      <c r="AA5" s="270"/>
    </row>
    <row r="6" spans="1:27" ht="18.75" x14ac:dyDescent="0.3">
      <c r="B6" s="11"/>
      <c r="C6" s="267" t="s">
        <v>90</v>
      </c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9"/>
      <c r="O6" s="11"/>
      <c r="P6" s="267" t="s">
        <v>90</v>
      </c>
      <c r="Q6" s="268"/>
      <c r="R6" s="268"/>
      <c r="S6" s="268"/>
      <c r="T6" s="268"/>
      <c r="U6" s="268"/>
      <c r="V6" s="268"/>
      <c r="W6" s="268"/>
      <c r="X6" s="268"/>
      <c r="Y6" s="268"/>
      <c r="Z6" s="268"/>
      <c r="AA6" s="269"/>
    </row>
    <row r="7" spans="1:27" x14ac:dyDescent="0.25">
      <c r="C7" s="182" t="s">
        <v>57</v>
      </c>
      <c r="D7" s="17" t="s">
        <v>58</v>
      </c>
      <c r="E7" s="17" t="s">
        <v>59</v>
      </c>
      <c r="F7" s="17" t="s">
        <v>60</v>
      </c>
      <c r="G7" s="17" t="s">
        <v>59</v>
      </c>
      <c r="H7" s="17" t="s">
        <v>61</v>
      </c>
      <c r="I7" s="17" t="s">
        <v>61</v>
      </c>
      <c r="J7" s="17" t="s">
        <v>60</v>
      </c>
      <c r="K7" s="17" t="s">
        <v>62</v>
      </c>
      <c r="L7" s="17" t="s">
        <v>63</v>
      </c>
      <c r="M7" s="17" t="s">
        <v>64</v>
      </c>
      <c r="N7" s="183" t="s">
        <v>65</v>
      </c>
      <c r="P7" s="182" t="s">
        <v>57</v>
      </c>
      <c r="Q7" s="17" t="s">
        <v>58</v>
      </c>
      <c r="R7" s="17" t="s">
        <v>59</v>
      </c>
      <c r="S7" s="17" t="s">
        <v>60</v>
      </c>
      <c r="T7" s="17" t="s">
        <v>59</v>
      </c>
      <c r="U7" s="17" t="s">
        <v>61</v>
      </c>
      <c r="V7" s="17" t="s">
        <v>61</v>
      </c>
      <c r="W7" s="17" t="s">
        <v>60</v>
      </c>
      <c r="X7" s="17" t="s">
        <v>62</v>
      </c>
      <c r="Y7" s="17" t="s">
        <v>63</v>
      </c>
      <c r="Z7" s="17" t="s">
        <v>64</v>
      </c>
      <c r="AA7" s="183" t="s">
        <v>65</v>
      </c>
    </row>
    <row r="8" spans="1:27" x14ac:dyDescent="0.25">
      <c r="A8" s="251">
        <f>[2]Resumen!A8</f>
        <v>1</v>
      </c>
      <c r="B8" s="155" t="str">
        <f>Resumen!B8</f>
        <v>Tesorito</v>
      </c>
      <c r="C8" s="252" t="str">
        <f>IF(Enero!$E8&gt;0,Enero!$E8,IF(Enero!$H8="x","J 1",IF(Enero!$I8="x","J 2",IF(Enero!$J8="x","Agua",IF(Enero!$K8="x","Cloro",IF(Enero!$L8="x","Clrdor",IF(Enero!$M8="x","Bomb",IF(Enero!$N8="x","Otro",""))))))))</f>
        <v>Otro</v>
      </c>
      <c r="D8" s="253" t="str">
        <f>IF(Febrero!$E8&gt;0,Febrero!$E8,IF(Febrero!$H8="x","J 1",IF(Febrero!$I8="x","J 2",IF(Febrero!$J8="x","Agua",IF(Febrero!$K8="x","Cloro",IF(Febrero!$L8="x","Clrdor",IF(Febrero!$M8="x","Bomb",IF(Febrero!$N8="x","Otro",""))))))))</f>
        <v/>
      </c>
      <c r="E8" s="253" t="str">
        <f>IF(Marzo!$E8&gt;0,Marzo!$E8,IF(Marzo!$H8="x","J 1",IF(Marzo!$I8="x","J 2",IF(Marzo!$J8="x","Agua",IF(Marzo!$K8="x","Cloro",IF(Marzo!$L8="x","Clrdor",IF(Marzo!$M8="x","Bomb",IF(Marzo!$N8="x","Otro",""))))))))</f>
        <v/>
      </c>
      <c r="F8" s="253" t="str">
        <f>IF(Abril!$E8&gt;0,Abril!$E8,IF(Abril!$H8="x","J 1",IF(Abril!$I8="x","J 2",IF(Abril!$J8="x","Agua",IF(Abril!$K8="x","Cloro",IF(Abril!$L8="x","Clrdor",IF(Abril!$M8="x","Bomb",IF(Abril!$N8="x","Otro",""))))))))</f>
        <v/>
      </c>
      <c r="G8" s="253" t="str">
        <f>IF(Mayo!$E8&gt;0,Mayo!$E8,IF(Mayo!$H8="x","J 1",IF(Mayo!$I8="x","J 2",IF(Mayo!$J8="x","Agua",IF(Mayo!$K8="x","Cloro",IF(Mayo!$L8="x","Clrdor",IF(Mayo!$M8="x","Bomb",IF(Mayo!$N8="x","Otro",""))))))))</f>
        <v/>
      </c>
      <c r="H8" s="253" t="str">
        <f>IF(Junio!$E8&gt;0,Junio!$E8,IF(Junio!$H8="x","J 1",IF(Junio!$I8="x","J 2",IF(Junio!$J8="x","Agua",IF(Junio!$K8="x","Cloro",IF(Junio!$L8="x","Clrdor",IF(Junio!$M8="x","Bomb",IF(Junio!$N8="x","Otro",""))))))))</f>
        <v/>
      </c>
      <c r="I8" s="253" t="str">
        <f>IF(Julio!$E8&gt;0,Julio!$E8,IF(Julio!$H8="x","J 1",IF(Julio!$I8="x","J 2",IF(Julio!$J8="x","Agua",IF(Julio!$K8="x","Cloro",IF(Julio!$L8="x","Clrdor",IF(Julio!$M8="x","Bomb",IF(Julio!$N8="x","Otro",""))))))))</f>
        <v/>
      </c>
      <c r="J8" s="253" t="str">
        <f>IF(Agosto!$E8&gt;0,Agosto!$E8,IF(Agosto!$H8="x","J 1",IF(Agosto!$I8="x","J 2",IF(Agosto!$J8="x","Agua",IF(Agosto!$K8="x","Cloro",IF(Agosto!$L8="x","Clrdor",IF(Agosto!$M8="x","Bomb",IF(Agosto!$N8="x","Otro",""))))))))</f>
        <v/>
      </c>
      <c r="K8" s="253" t="str">
        <f>IF(Septiembre!$E8&gt;0,Septiembre!$E8,IF(Septiembre!$H8="x","J 1",IF(Septiembre!$I8="x","J 2",IF(Septiembre!$J8="x","Agua",IF(Septiembre!$K8="x","Cloro",IF(Septiembre!$L8="x","Clrdor",IF(Septiembre!$M8="x","Bomb",IF(Septiembre!$N8="x","Otro",""))))))))</f>
        <v/>
      </c>
      <c r="L8" s="253" t="str">
        <f>IF(Octubre!$E8&gt;0,Octubre!$E8,IF(Octubre!$H8="x","J 1",IF(Octubre!$I8="x","J 2",IF(Octubre!$J8="x","Agua",IF(Octubre!$K8="x","Cloro",IF(Octubre!$L8="x","Clrdor",IF(Octubre!$M8="x","Bomb",IF(Octubre!$N8="x","Otro",""))))))))</f>
        <v/>
      </c>
      <c r="M8" s="253" t="str">
        <f>IF(Noviembre!$E8&gt;0,Noviembre!$E8,IF(Noviembre!$H8="x","J 1",IF(Noviembre!$I8="x","J 2",IF(Noviembre!$J8="x","Agua",IF(Noviembre!$K8="x","Cloro",IF(Noviembre!$L8="x","Clrdor",IF(Noviembre!$M8="x","Bomb",IF(Noviembre!$N8="x","Otro",""))))))))</f>
        <v/>
      </c>
      <c r="N8" s="254" t="str">
        <f>IF(Diciembre!$E8&gt;0,Diciembre!$E8,IF(Diciembre!$H8="x","J 1",IF(Diciembre!$I8="x","J 2",IF(Diciembre!$J8="x","Agua",IF(Diciembre!$K8="x","Cloro",IF(Diciembre!$L8="x","Clrdor",IF(Diciembre!$M8="x","Bomb",IF(Diciembre!$N8="x","Otro",""))))))))</f>
        <v/>
      </c>
      <c r="O8" s="155"/>
      <c r="P8" s="252" t="str">
        <f>IF(Enero!$E8&gt;0,Enero!$E8,IF(Enero!$H8="x","J 1",IF(Enero!$I8="x","J 2",IF(Enero!$J8="x","Agua",IF(Enero!$K8="x","Cloro",IF(Enero!$L8="x","Clrdor",IF(Enero!$M8="x","Bomb",IF(Enero!$N8="x","Otro",""))))))))</f>
        <v>Otro</v>
      </c>
      <c r="Q8" s="253" t="str">
        <f>IF(Febrero!$E8&gt;0,Febrero!$E8,IF(Febrero!$H8="x","J 1",IF(Febrero!$I8="x","J 2",IF(Febrero!$J8="x","Agua",IF(Febrero!$K8="x","Cloro",IF(Febrero!$L8="x","Clrdor",IF(Febrero!$M8="x","Bomb",IF(Febrero!$N8="x","Otro",""))))))))</f>
        <v/>
      </c>
      <c r="R8" s="253" t="str">
        <f>IF(Marzo!$E8&gt;0,Marzo!$E8,IF(Marzo!$H8="x","J 1",IF(Marzo!$I8="x","J 2",IF(Marzo!$J8="x","Agua",IF(Marzo!$K8="x","Cloro",IF(Marzo!$L8="x","Clrdor",IF(Marzo!$M8="x","Bomb",IF(Marzo!$N8="x","Otro",""))))))))</f>
        <v/>
      </c>
      <c r="S8" s="253" t="str">
        <f>IF(Abril!$E8&gt;0,Abril!$E8,IF(Abril!$H8="x","J 1",IF(Abril!$I8="x","J 2",IF(Abril!$J8="x","Agua",IF(Abril!$K8="x","Cloro",IF(Abril!$L8="x","Clrdor",IF(Abril!$M8="x","Bomb",IF(Abril!$N8="x","Otro",""))))))))</f>
        <v/>
      </c>
      <c r="T8" s="253" t="str">
        <f>IF(Mayo!$E8&gt;0,Mayo!$E8,IF(Mayo!$H8="x","J 1",IF(Mayo!$I8="x","J 2",IF(Mayo!$J8="x","Agua",IF(Mayo!$K8="x","Cloro",IF(Mayo!$L8="x","Clrdor",IF(Mayo!$M8="x","Bomb",IF(Mayo!$N8="x","Otro",""))))))))</f>
        <v/>
      </c>
      <c r="U8" s="253" t="str">
        <f>IF(Junio!$E8&gt;0,Junio!$E8,IF(Junio!$H8="x","J 1",IF(Junio!$I8="x","J 2",IF(Junio!$J8="x","Agua",IF(Junio!$K8="x","Cloro",IF(Junio!$L8="x","Clrdor",IF(Junio!$M8="x","Bomb",IF(Junio!$N8="x","Otro",""))))))))</f>
        <v/>
      </c>
      <c r="V8" s="253" t="str">
        <f>IF(Julio!$E8&gt;0,Julio!$E8,IF(Julio!$H8="x","J 1",IF(Julio!$I8="x","J 2",IF(Julio!$J8="x","Agua",IF(Julio!$K8="x","Cloro",IF(Julio!$L8="x","Clrdor",IF(Julio!$M8="x","Bomb",IF(Julio!$N8="x","Otro",""))))))))</f>
        <v/>
      </c>
      <c r="W8" s="253" t="str">
        <f>IF(Agosto!$E8&gt;0,Agosto!$E8,IF(Agosto!$H8="x","J 1",IF(Agosto!$I8="x","J 2",IF(Agosto!$J8="x","Agua",IF(Agosto!$K8="x","Cloro",IF(Agosto!$L8="x","Clrdor",IF(Agosto!$M8="x","Bomb",IF(Agosto!$N8="x","Otro",""))))))))</f>
        <v/>
      </c>
      <c r="X8" s="253" t="str">
        <f>IF(Septiembre!$E8&gt;0,Septiembre!$E8,IF(Septiembre!$H8="x","J 1",IF(Septiembre!$I8="x","J 2",IF(Septiembre!$J8="x","Agua",IF(Septiembre!$K8="x","Cloro",IF(Septiembre!$L8="x","Clrdor",IF(Septiembre!$M8="x","Bomb",IF(Septiembre!$N8="x","Otro",""))))))))</f>
        <v/>
      </c>
      <c r="Y8" s="253" t="str">
        <f>IF(Octubre!$E8&gt;0,Octubre!$E8,IF(Octubre!$H8="x","J 1",IF(Octubre!$I8="x","J 2",IF(Octubre!$J8="x","Agua",IF(Octubre!$K8="x","Cloro",IF(Octubre!$L8="x","Clrdor",IF(Octubre!$M8="x","Bomb",IF(Octubre!$N8="x","Otro",""))))))))</f>
        <v/>
      </c>
      <c r="Z8" s="253" t="str">
        <f>IF(Noviembre!$E8&gt;0,Noviembre!$E8,IF(Noviembre!$H8="x","J 1",IF(Noviembre!$I8="x","J 2",IF(Noviembre!$J8="x","Agua",IF(Noviembre!$K8="x","Cloro",IF(Noviembre!$L8="x","Clrdor",IF(Noviembre!$M8="x","Bomb",IF(Noviembre!$N8="x","Otro",""))))))))</f>
        <v/>
      </c>
      <c r="AA8" s="254" t="str">
        <f>IF(Diciembre!$E8&gt;0,Diciembre!$E8,IF(Diciembre!$H8="x","J 1",IF(Diciembre!$I8="x","J 2",IF(Diciembre!$J8="x","Agua",IF(Diciembre!$K8="x","Cloro",IF(Diciembre!$L8="x","Clrdor",IF(Diciembre!$M8="x","Bomb",IF(Diciembre!$N8="x","Otro",""))))))))</f>
        <v/>
      </c>
    </row>
    <row r="9" spans="1:27" x14ac:dyDescent="0.25">
      <c r="A9" s="251">
        <f>[2]Resumen!A9</f>
        <v>2</v>
      </c>
      <c r="B9" s="155" t="str">
        <f>Resumen!B9</f>
        <v>La Esperanza</v>
      </c>
      <c r="C9" s="252" t="str">
        <f>IF(Enero!$E9&gt;0,Enero!$E9,IF(Enero!$H9="x","J 1",IF(Enero!$I9="x","J 2",IF(Enero!$J9="x","Agua",IF(Enero!$K9="x","Cloro",IF(Enero!$L9="x","Clrdor",IF(Enero!$M9="x","Bomb",IF(Enero!$N9="x","Otro",""))))))))</f>
        <v>J 1</v>
      </c>
      <c r="D9" s="253" t="str">
        <f>IF(Febrero!$E9&gt;0,Febrero!$E9,IF(Febrero!$H9="x","J 1",IF(Febrero!$I9="x","J 2",IF(Febrero!$J9="x","Agua",IF(Febrero!$K9="x","Cloro",IF(Febrero!$L9="x","Clrdor",IF(Febrero!$M9="x","Bomb",IF(Febrero!$N9="x","Otro",""))))))))</f>
        <v/>
      </c>
      <c r="E9" s="253" t="str">
        <f>IF(Marzo!$E9&gt;0,Marzo!$E9,IF(Marzo!$H9="x","J 1",IF(Marzo!$I9="x","J 2",IF(Marzo!$J9="x","Agua",IF(Marzo!$K9="x","Cloro",IF(Marzo!$L9="x","Clrdor",IF(Marzo!$M9="x","Bomb",IF(Marzo!$N9="x","Otro",""))))))))</f>
        <v/>
      </c>
      <c r="F9" s="253" t="str">
        <f>IF(Abril!$E9&gt;0,Abril!$E9,IF(Abril!$H9="x","J 1",IF(Abril!$I9="x","J 2",IF(Abril!$J9="x","Agua",IF(Abril!$K9="x","Cloro",IF(Abril!$L9="x","Clrdor",IF(Abril!$M9="x","Bomb",IF(Abril!$N9="x","Otro",""))))))))</f>
        <v/>
      </c>
      <c r="G9" s="253" t="str">
        <f>IF(Mayo!$E9&gt;0,Mayo!$E9,IF(Mayo!$H9="x","J 1",IF(Mayo!$I9="x","J 2",IF(Mayo!$J9="x","Agua",IF(Mayo!$K9="x","Cloro",IF(Mayo!$L9="x","Clrdor",IF(Mayo!$M9="x","Bomb",IF(Mayo!$N9="x","Otro",""))))))))</f>
        <v/>
      </c>
      <c r="H9" s="253" t="str">
        <f>IF(Junio!$E9&gt;0,Junio!$E9,IF(Junio!$H9="x","J 1",IF(Junio!$I9="x","J 2",IF(Junio!$J9="x","Agua",IF(Junio!$K9="x","Cloro",IF(Junio!$L9="x","Clrdor",IF(Junio!$M9="x","Bomb",IF(Junio!$N9="x","Otro",""))))))))</f>
        <v/>
      </c>
      <c r="I9" s="253" t="str">
        <f>IF(Julio!$E9&gt;0,Julio!$E9,IF(Julio!$H9="x","J 1",IF(Julio!$I9="x","J 2",IF(Julio!$J9="x","Agua",IF(Julio!$K9="x","Cloro",IF(Julio!$L9="x","Clrdor",IF(Julio!$M9="x","Bomb",IF(Julio!$N9="x","Otro",""))))))))</f>
        <v/>
      </c>
      <c r="J9" s="253" t="str">
        <f>IF(Agosto!$E9&gt;0,Agosto!$E9,IF(Agosto!$H9="x","J 1",IF(Agosto!$I9="x","J 2",IF(Agosto!$J9="x","Agua",IF(Agosto!$K9="x","Cloro",IF(Agosto!$L9="x","Clrdor",IF(Agosto!$M9="x","Bomb",IF(Agosto!$N9="x","Otro",""))))))))</f>
        <v/>
      </c>
      <c r="K9" s="253" t="str">
        <f>IF(Septiembre!$E9&gt;0,Septiembre!$E9,IF(Septiembre!$H9="x","J 1",IF(Septiembre!$I9="x","J 2",IF(Septiembre!$J9="x","Agua",IF(Septiembre!$K9="x","Cloro",IF(Septiembre!$L9="x","Clrdor",IF(Septiembre!$M9="x","Bomb",IF(Septiembre!$N9="x","Otro",""))))))))</f>
        <v/>
      </c>
      <c r="L9" s="253" t="str">
        <f>IF(Octubre!$E9&gt;0,Octubre!$E9,IF(Octubre!$H9="x","J 1",IF(Octubre!$I9="x","J 2",IF(Octubre!$J9="x","Agua",IF(Octubre!$K9="x","Cloro",IF(Octubre!$L9="x","Clrdor",IF(Octubre!$M9="x","Bomb",IF(Octubre!$N9="x","Otro",""))))))))</f>
        <v/>
      </c>
      <c r="M9" s="253" t="str">
        <f>IF(Noviembre!$E9&gt;0,Noviembre!$E9,IF(Noviembre!$H9="x","J 1",IF(Noviembre!$I9="x","J 2",IF(Noviembre!$J9="x","Agua",IF(Noviembre!$K9="x","Cloro",IF(Noviembre!$L9="x","Clrdor",IF(Noviembre!$M9="x","Bomb",IF(Noviembre!$N9="x","Otro",""))))))))</f>
        <v/>
      </c>
      <c r="N9" s="254" t="str">
        <f>IF(Diciembre!$E9&gt;0,Diciembre!$E9,IF(Diciembre!$H9="x","J 1",IF(Diciembre!$I9="x","J 2",IF(Diciembre!$J9="x","Agua",IF(Diciembre!$K9="x","Cloro",IF(Diciembre!$L9="x","Clrdor",IF(Diciembre!$M9="x","Bomb",IF(Diciembre!$N9="x","Otro",""))))))))</f>
        <v/>
      </c>
      <c r="O9" s="155"/>
      <c r="P9" s="252" t="str">
        <f>IF(Enero!$E9&gt;0,Enero!$E9,IF(Enero!$H9="x","J 1",IF(Enero!$I9="x","J 2",IF(Enero!$J9="x","Agua",IF(Enero!$K9="x","Cloro",IF(Enero!$L9="x","Clrdor",IF(Enero!$M9="x","Bomb",IF(Enero!$N9="x","Otro",""))))))))</f>
        <v>J 1</v>
      </c>
      <c r="Q9" s="253" t="str">
        <f>IF(Febrero!$E9&gt;0,Febrero!$E9,IF(Febrero!$H9="x","J 1",IF(Febrero!$I9="x","J 2",IF(Febrero!$J9="x","Agua",IF(Febrero!$K9="x","Cloro",IF(Febrero!$L9="x","Clrdor",IF(Febrero!$M9="x","Bomb",IF(Febrero!$N9="x","Otro",""))))))))</f>
        <v/>
      </c>
      <c r="R9" s="253" t="str">
        <f>IF(Marzo!$E9&gt;0,Marzo!$E9,IF(Marzo!$H9="x","J 1",IF(Marzo!$I9="x","J 2",IF(Marzo!$J9="x","Agua",IF(Marzo!$K9="x","Cloro",IF(Marzo!$L9="x","Clrdor",IF(Marzo!$M9="x","Bomb",IF(Marzo!$N9="x","Otro",""))))))))</f>
        <v/>
      </c>
      <c r="S9" s="253" t="str">
        <f>IF(Abril!$E9&gt;0,Abril!$E9,IF(Abril!$H9="x","J 1",IF(Abril!$I9="x","J 2",IF(Abril!$J9="x","Agua",IF(Abril!$K9="x","Cloro",IF(Abril!$L9="x","Clrdor",IF(Abril!$M9="x","Bomb",IF(Abril!$N9="x","Otro",""))))))))</f>
        <v/>
      </c>
      <c r="T9" s="253" t="str">
        <f>IF(Mayo!$E9&gt;0,Mayo!$E9,IF(Mayo!$H9="x","J 1",IF(Mayo!$I9="x","J 2",IF(Mayo!$J9="x","Agua",IF(Mayo!$K9="x","Cloro",IF(Mayo!$L9="x","Clrdor",IF(Mayo!$M9="x","Bomb",IF(Mayo!$N9="x","Otro",""))))))))</f>
        <v/>
      </c>
      <c r="U9" s="253" t="str">
        <f>IF(Junio!$E9&gt;0,Junio!$E9,IF(Junio!$H9="x","J 1",IF(Junio!$I9="x","J 2",IF(Junio!$J9="x","Agua",IF(Junio!$K9="x","Cloro",IF(Junio!$L9="x","Clrdor",IF(Junio!$M9="x","Bomb",IF(Junio!$N9="x","Otro",""))))))))</f>
        <v/>
      </c>
      <c r="V9" s="253" t="str">
        <f>IF(Julio!$E9&gt;0,Julio!$E9,IF(Julio!$H9="x","J 1",IF(Julio!$I9="x","J 2",IF(Julio!$J9="x","Agua",IF(Julio!$K9="x","Cloro",IF(Julio!$L9="x","Clrdor",IF(Julio!$M9="x","Bomb",IF(Julio!$N9="x","Otro",""))))))))</f>
        <v/>
      </c>
      <c r="W9" s="253" t="str">
        <f>IF(Agosto!$E9&gt;0,Agosto!$E9,IF(Agosto!$H9="x","J 1",IF(Agosto!$I9="x","J 2",IF(Agosto!$J9="x","Agua",IF(Agosto!$K9="x","Cloro",IF(Agosto!$L9="x","Clrdor",IF(Agosto!$M9="x","Bomb",IF(Agosto!$N9="x","Otro",""))))))))</f>
        <v/>
      </c>
      <c r="X9" s="253" t="str">
        <f>IF(Septiembre!$E9&gt;0,Septiembre!$E9,IF(Septiembre!$H9="x","J 1",IF(Septiembre!$I9="x","J 2",IF(Septiembre!$J9="x","Agua",IF(Septiembre!$K9="x","Cloro",IF(Septiembre!$L9="x","Clrdor",IF(Septiembre!$M9="x","Bomb",IF(Septiembre!$N9="x","Otro",""))))))))</f>
        <v/>
      </c>
      <c r="Y9" s="253" t="str">
        <f>IF(Octubre!$E9&gt;0,Octubre!$E9,IF(Octubre!$H9="x","J 1",IF(Octubre!$I9="x","J 2",IF(Octubre!$J9="x","Agua",IF(Octubre!$K9="x","Cloro",IF(Octubre!$L9="x","Clrdor",IF(Octubre!$M9="x","Bomb",IF(Octubre!$N9="x","Otro",""))))))))</f>
        <v/>
      </c>
      <c r="Z9" s="253" t="str">
        <f>IF(Noviembre!$E9&gt;0,Noviembre!$E9,IF(Noviembre!$H9="x","J 1",IF(Noviembre!$I9="x","J 2",IF(Noviembre!$J9="x","Agua",IF(Noviembre!$K9="x","Cloro",IF(Noviembre!$L9="x","Clrdor",IF(Noviembre!$M9="x","Bomb",IF(Noviembre!$N9="x","Otro",""))))))))</f>
        <v/>
      </c>
      <c r="AA9" s="254" t="str">
        <f>IF(Diciembre!$E9&gt;0,Diciembre!$E9,IF(Diciembre!$H9="x","J 1",IF(Diciembre!$I9="x","J 2",IF(Diciembre!$J9="x","Agua",IF(Diciembre!$K9="x","Cloro",IF(Diciembre!$L9="x","Clrdor",IF(Diciembre!$M9="x","Bomb",IF(Diciembre!$N9="x","Otro",""))))))))</f>
        <v/>
      </c>
    </row>
    <row r="10" spans="1:27" x14ac:dyDescent="0.25">
      <c r="A10" s="251">
        <f>[2]Resumen!A10</f>
        <v>3</v>
      </c>
      <c r="B10" s="155" t="str">
        <f>Resumen!B10</f>
        <v>La Zona</v>
      </c>
      <c r="C10" s="252" t="str">
        <f>IF(Enero!$E10&gt;0,Enero!$E10,IF(Enero!$H10="x","J 1",IF(Enero!$I10="x","J 2",IF(Enero!$J10="x","Agua",IF(Enero!$K10="x","Cloro",IF(Enero!$L10="x","Clrdor",IF(Enero!$M10="x","Bomb",IF(Enero!$N10="x","Otro",""))))))))</f>
        <v>J 1</v>
      </c>
      <c r="D10" s="253" t="str">
        <f>IF(Febrero!$E10&gt;0,Febrero!$E10,IF(Febrero!$H10="x","J 1",IF(Febrero!$I10="x","J 2",IF(Febrero!$J10="x","Agua",IF(Febrero!$K10="x","Cloro",IF(Febrero!$L10="x","Clrdor",IF(Febrero!$M10="x","Bomb",IF(Febrero!$N10="x","Otro",""))))))))</f>
        <v/>
      </c>
      <c r="E10" s="253" t="str">
        <f>IF(Marzo!$E10&gt;0,Marzo!$E10,IF(Marzo!$H10="x","J 1",IF(Marzo!$I10="x","J 2",IF(Marzo!$J10="x","Agua",IF(Marzo!$K10="x","Cloro",IF(Marzo!$L10="x","Clrdor",IF(Marzo!$M10="x","Bomb",IF(Marzo!$N10="x","Otro",""))))))))</f>
        <v/>
      </c>
      <c r="F10" s="253" t="str">
        <f>IF(Abril!$E10&gt;0,Abril!$E10,IF(Abril!$H10="x","J 1",IF(Abril!$I10="x","J 2",IF(Abril!$J10="x","Agua",IF(Abril!$K10="x","Cloro",IF(Abril!$L10="x","Clrdor",IF(Abril!$M10="x","Bomb",IF(Abril!$N10="x","Otro",""))))))))</f>
        <v/>
      </c>
      <c r="G10" s="253" t="str">
        <f>IF(Mayo!$E10&gt;0,Mayo!$E10,IF(Mayo!$H10="x","J 1",IF(Mayo!$I10="x","J 2",IF(Mayo!$J10="x","Agua",IF(Mayo!$K10="x","Cloro",IF(Mayo!$L10="x","Clrdor",IF(Mayo!$M10="x","Bomb",IF(Mayo!$N10="x","Otro",""))))))))</f>
        <v/>
      </c>
      <c r="H10" s="253" t="str">
        <f>IF(Junio!$E10&gt;0,Junio!$E10,IF(Junio!$H10="x","J 1",IF(Junio!$I10="x","J 2",IF(Junio!$J10="x","Agua",IF(Junio!$K10="x","Cloro",IF(Junio!$L10="x","Clrdor",IF(Junio!$M10="x","Bomb",IF(Junio!$N10="x","Otro",""))))))))</f>
        <v/>
      </c>
      <c r="I10" s="253" t="str">
        <f>IF(Julio!$E10&gt;0,Julio!$E10,IF(Julio!$H10="x","J 1",IF(Julio!$I10="x","J 2",IF(Julio!$J10="x","Agua",IF(Julio!$K10="x","Cloro",IF(Julio!$L10="x","Clrdor",IF(Julio!$M10="x","Bomb",IF(Julio!$N10="x","Otro",""))))))))</f>
        <v/>
      </c>
      <c r="J10" s="253" t="str">
        <f>IF(Agosto!$E10&gt;0,Agosto!$E10,IF(Agosto!$H10="x","J 1",IF(Agosto!$I10="x","J 2",IF(Agosto!$J10="x","Agua",IF(Agosto!$K10="x","Cloro",IF(Agosto!$L10="x","Clrdor",IF(Agosto!$M10="x","Bomb",IF(Agosto!$N10="x","Otro",""))))))))</f>
        <v/>
      </c>
      <c r="K10" s="253" t="str">
        <f>IF(Septiembre!$E10&gt;0,Septiembre!$E10,IF(Septiembre!$H10="x","J 1",IF(Septiembre!$I10="x","J 2",IF(Septiembre!$J10="x","Agua",IF(Septiembre!$K10="x","Cloro",IF(Septiembre!$L10="x","Clrdor",IF(Septiembre!$M10="x","Bomb",IF(Septiembre!$N10="x","Otro",""))))))))</f>
        <v/>
      </c>
      <c r="L10" s="253" t="str">
        <f>IF(Octubre!$E10&gt;0,Octubre!$E10,IF(Octubre!$H10="x","J 1",IF(Octubre!$I10="x","J 2",IF(Octubre!$J10="x","Agua",IF(Octubre!$K10="x","Cloro",IF(Octubre!$L10="x","Clrdor",IF(Octubre!$M10="x","Bomb",IF(Octubre!$N10="x","Otro",""))))))))</f>
        <v/>
      </c>
      <c r="M10" s="253" t="str">
        <f>IF(Noviembre!$E10&gt;0,Noviembre!$E10,IF(Noviembre!$H10="x","J 1",IF(Noviembre!$I10="x","J 2",IF(Noviembre!$J10="x","Agua",IF(Noviembre!$K10="x","Cloro",IF(Noviembre!$L10="x","Clrdor",IF(Noviembre!$M10="x","Bomb",IF(Noviembre!$N10="x","Otro",""))))))))</f>
        <v/>
      </c>
      <c r="N10" s="254" t="str">
        <f>IF(Diciembre!$E10&gt;0,Diciembre!$E10,IF(Diciembre!$H10="x","J 1",IF(Diciembre!$I10="x","J 2",IF(Diciembre!$J10="x","Agua",IF(Diciembre!$K10="x","Cloro",IF(Diciembre!$L10="x","Clrdor",IF(Diciembre!$M10="x","Bomb",IF(Diciembre!$N10="x","Otro",""))))))))</f>
        <v/>
      </c>
      <c r="O10" s="155"/>
      <c r="P10" s="252" t="str">
        <f>IF(Enero!$E10&gt;0,Enero!$E10,IF(Enero!$H10="x","J 1",IF(Enero!$I10="x","J 2",IF(Enero!$J10="x","Agua",IF(Enero!$K10="x","Cloro",IF(Enero!$L10="x","Clrdor",IF(Enero!$M10="x","Bomb",IF(Enero!$N10="x","Otro",""))))))))</f>
        <v>J 1</v>
      </c>
      <c r="Q10" s="253" t="str">
        <f>IF(Febrero!$E10&gt;0,Febrero!$E10,IF(Febrero!$H10="x","J 1",IF(Febrero!$I10="x","J 2",IF(Febrero!$J10="x","Agua",IF(Febrero!$K10="x","Cloro",IF(Febrero!$L10="x","Clrdor",IF(Febrero!$M10="x","Bomb",IF(Febrero!$N10="x","Otro",""))))))))</f>
        <v/>
      </c>
      <c r="R10" s="253" t="str">
        <f>IF(Marzo!$E10&gt;0,Marzo!$E10,IF(Marzo!$H10="x","J 1",IF(Marzo!$I10="x","J 2",IF(Marzo!$J10="x","Agua",IF(Marzo!$K10="x","Cloro",IF(Marzo!$L10="x","Clrdor",IF(Marzo!$M10="x","Bomb",IF(Marzo!$N10="x","Otro",""))))))))</f>
        <v/>
      </c>
      <c r="S10" s="253" t="str">
        <f>IF(Abril!$E10&gt;0,Abril!$E10,IF(Abril!$H10="x","J 1",IF(Abril!$I10="x","J 2",IF(Abril!$J10="x","Agua",IF(Abril!$K10="x","Cloro",IF(Abril!$L10="x","Clrdor",IF(Abril!$M10="x","Bomb",IF(Abril!$N10="x","Otro",""))))))))</f>
        <v/>
      </c>
      <c r="T10" s="253" t="str">
        <f>IF(Mayo!$E10&gt;0,Mayo!$E10,IF(Mayo!$H10="x","J 1",IF(Mayo!$I10="x","J 2",IF(Mayo!$J10="x","Agua",IF(Mayo!$K10="x","Cloro",IF(Mayo!$L10="x","Clrdor",IF(Mayo!$M10="x","Bomb",IF(Mayo!$N10="x","Otro",""))))))))</f>
        <v/>
      </c>
      <c r="U10" s="253" t="str">
        <f>IF(Junio!$E10&gt;0,Junio!$E10,IF(Junio!$H10="x","J 1",IF(Junio!$I10="x","J 2",IF(Junio!$J10="x","Agua",IF(Junio!$K10="x","Cloro",IF(Junio!$L10="x","Clrdor",IF(Junio!$M10="x","Bomb",IF(Junio!$N10="x","Otro",""))))))))</f>
        <v/>
      </c>
      <c r="V10" s="253" t="str">
        <f>IF(Julio!$E10&gt;0,Julio!$E10,IF(Julio!$H10="x","J 1",IF(Julio!$I10="x","J 2",IF(Julio!$J10="x","Agua",IF(Julio!$K10="x","Cloro",IF(Julio!$L10="x","Clrdor",IF(Julio!$M10="x","Bomb",IF(Julio!$N10="x","Otro",""))))))))</f>
        <v/>
      </c>
      <c r="W10" s="253" t="str">
        <f>IF(Agosto!$E10&gt;0,Agosto!$E10,IF(Agosto!$H10="x","J 1",IF(Agosto!$I10="x","J 2",IF(Agosto!$J10="x","Agua",IF(Agosto!$K10="x","Cloro",IF(Agosto!$L10="x","Clrdor",IF(Agosto!$M10="x","Bomb",IF(Agosto!$N10="x","Otro",""))))))))</f>
        <v/>
      </c>
      <c r="X10" s="253" t="str">
        <f>IF(Septiembre!$E10&gt;0,Septiembre!$E10,IF(Septiembre!$H10="x","J 1",IF(Septiembre!$I10="x","J 2",IF(Septiembre!$J10="x","Agua",IF(Septiembre!$K10="x","Cloro",IF(Septiembre!$L10="x","Clrdor",IF(Septiembre!$M10="x","Bomb",IF(Septiembre!$N10="x","Otro",""))))))))</f>
        <v/>
      </c>
      <c r="Y10" s="253" t="str">
        <f>IF(Octubre!$E10&gt;0,Octubre!$E10,IF(Octubre!$H10="x","J 1",IF(Octubre!$I10="x","J 2",IF(Octubre!$J10="x","Agua",IF(Octubre!$K10="x","Cloro",IF(Octubre!$L10="x","Clrdor",IF(Octubre!$M10="x","Bomb",IF(Octubre!$N10="x","Otro",""))))))))</f>
        <v/>
      </c>
      <c r="Z10" s="253" t="str">
        <f>IF(Noviembre!$E10&gt;0,Noviembre!$E10,IF(Noviembre!$H10="x","J 1",IF(Noviembre!$I10="x","J 2",IF(Noviembre!$J10="x","Agua",IF(Noviembre!$K10="x","Cloro",IF(Noviembre!$L10="x","Clrdor",IF(Noviembre!$M10="x","Bomb",IF(Noviembre!$N10="x","Otro",""))))))))</f>
        <v/>
      </c>
      <c r="AA10" s="254" t="str">
        <f>IF(Diciembre!$E10&gt;0,Diciembre!$E10,IF(Diciembre!$H10="x","J 1",IF(Diciembre!$I10="x","J 2",IF(Diciembre!$J10="x","Agua",IF(Diciembre!$K10="x","Cloro",IF(Diciembre!$L10="x","Clrdor",IF(Diciembre!$M10="x","Bomb",IF(Diciembre!$N10="x","Otro",""))))))))</f>
        <v/>
      </c>
    </row>
    <row r="11" spans="1:27" x14ac:dyDescent="0.25">
      <c r="A11" s="251">
        <f>[2]Resumen!A11</f>
        <v>4</v>
      </c>
      <c r="B11" s="155" t="str">
        <f>Resumen!B11</f>
        <v>Amate</v>
      </c>
      <c r="C11" s="252" t="str">
        <f>IF(Enero!$E11&gt;0,Enero!$E11,IF(Enero!$H11="x","J 1",IF(Enero!$I11="x","J 2",IF(Enero!$J11="x","Agua",IF(Enero!$K11="x","Cloro",IF(Enero!$L11="x","Clrdor",IF(Enero!$M11="x","Bomb",IF(Enero!$N11="x","Otro",""))))))))</f>
        <v>Otro</v>
      </c>
      <c r="D11" s="253" t="str">
        <f>IF(Febrero!$E11&gt;0,Febrero!$E11,IF(Febrero!$H11="x","J 1",IF(Febrero!$I11="x","J 2",IF(Febrero!$J11="x","Agua",IF(Febrero!$K11="x","Cloro",IF(Febrero!$L11="x","Clrdor",IF(Febrero!$M11="x","Bomb",IF(Febrero!$N11="x","Otro",""))))))))</f>
        <v/>
      </c>
      <c r="E11" s="253" t="str">
        <f>IF(Marzo!$E11&gt;0,Marzo!$E11,IF(Marzo!$H11="x","J 1",IF(Marzo!$I11="x","J 2",IF(Marzo!$J11="x","Agua",IF(Marzo!$K11="x","Cloro",IF(Marzo!$L11="x","Clrdor",IF(Marzo!$M11="x","Bomb",IF(Marzo!$N11="x","Otro",""))))))))</f>
        <v/>
      </c>
      <c r="F11" s="253" t="str">
        <f>IF(Abril!$E11&gt;0,Abril!$E11,IF(Abril!$H11="x","J 1",IF(Abril!$I11="x","J 2",IF(Abril!$J11="x","Agua",IF(Abril!$K11="x","Cloro",IF(Abril!$L11="x","Clrdor",IF(Abril!$M11="x","Bomb",IF(Abril!$N11="x","Otro",""))))))))</f>
        <v/>
      </c>
      <c r="G11" s="253" t="str">
        <f>IF(Mayo!$E11&gt;0,Mayo!$E11,IF(Mayo!$H11="x","J 1",IF(Mayo!$I11="x","J 2",IF(Mayo!$J11="x","Agua",IF(Mayo!$K11="x","Cloro",IF(Mayo!$L11="x","Clrdor",IF(Mayo!$M11="x","Bomb",IF(Mayo!$N11="x","Otro",""))))))))</f>
        <v/>
      </c>
      <c r="H11" s="253" t="str">
        <f>IF(Junio!$E11&gt;0,Junio!$E11,IF(Junio!$H11="x","J 1",IF(Junio!$I11="x","J 2",IF(Junio!$J11="x","Agua",IF(Junio!$K11="x","Cloro",IF(Junio!$L11="x","Clrdor",IF(Junio!$M11="x","Bomb",IF(Junio!$N11="x","Otro",""))))))))</f>
        <v/>
      </c>
      <c r="I11" s="253" t="str">
        <f>IF(Julio!$E11&gt;0,Julio!$E11,IF(Julio!$H11="x","J 1",IF(Julio!$I11="x","J 2",IF(Julio!$J11="x","Agua",IF(Julio!$K11="x","Cloro",IF(Julio!$L11="x","Clrdor",IF(Julio!$M11="x","Bomb",IF(Julio!$N11="x","Otro",""))))))))</f>
        <v/>
      </c>
      <c r="J11" s="253" t="str">
        <f>IF(Agosto!$E11&gt;0,Agosto!$E11,IF(Agosto!$H11="x","J 1",IF(Agosto!$I11="x","J 2",IF(Agosto!$J11="x","Agua",IF(Agosto!$K11="x","Cloro",IF(Agosto!$L11="x","Clrdor",IF(Agosto!$M11="x","Bomb",IF(Agosto!$N11="x","Otro",""))))))))</f>
        <v/>
      </c>
      <c r="K11" s="253" t="str">
        <f>IF(Septiembre!$E11&gt;0,Septiembre!$E11,IF(Septiembre!$H11="x","J 1",IF(Septiembre!$I11="x","J 2",IF(Septiembre!$J11="x","Agua",IF(Septiembre!$K11="x","Cloro",IF(Septiembre!$L11="x","Clrdor",IF(Septiembre!$M11="x","Bomb",IF(Septiembre!$N11="x","Otro",""))))))))</f>
        <v/>
      </c>
      <c r="L11" s="253" t="str">
        <f>IF(Octubre!$E11&gt;0,Octubre!$E11,IF(Octubre!$H11="x","J 1",IF(Octubre!$I11="x","J 2",IF(Octubre!$J11="x","Agua",IF(Octubre!$K11="x","Cloro",IF(Octubre!$L11="x","Clrdor",IF(Octubre!$M11="x","Bomb",IF(Octubre!$N11="x","Otro",""))))))))</f>
        <v/>
      </c>
      <c r="M11" s="253" t="str">
        <f>IF(Noviembre!$E11&gt;0,Noviembre!$E11,IF(Noviembre!$H11="x","J 1",IF(Noviembre!$I11="x","J 2",IF(Noviembre!$J11="x","Agua",IF(Noviembre!$K11="x","Cloro",IF(Noviembre!$L11="x","Clrdor",IF(Noviembre!$M11="x","Bomb",IF(Noviembre!$N11="x","Otro",""))))))))</f>
        <v/>
      </c>
      <c r="N11" s="254" t="str">
        <f>IF(Diciembre!$E11&gt;0,Diciembre!$E11,IF(Diciembre!$H11="x","J 1",IF(Diciembre!$I11="x","J 2",IF(Diciembre!$J11="x","Agua",IF(Diciembre!$K11="x","Cloro",IF(Diciembre!$L11="x","Clrdor",IF(Diciembre!$M11="x","Bomb",IF(Diciembre!$N11="x","Otro",""))))))))</f>
        <v/>
      </c>
      <c r="O11" s="155"/>
      <c r="P11" s="252" t="str">
        <f>IF(Enero!$E11&gt;0,Enero!$E11,IF(Enero!$H11="x","J 1",IF(Enero!$I11="x","J 2",IF(Enero!$J11="x","Agua",IF(Enero!$K11="x","Cloro",IF(Enero!$L11="x","Clrdor",IF(Enero!$M11="x","Bomb",IF(Enero!$N11="x","Otro",""))))))))</f>
        <v>Otro</v>
      </c>
      <c r="Q11" s="253" t="str">
        <f>IF(Febrero!$E11&gt;0,Febrero!$E11,IF(Febrero!$H11="x","J 1",IF(Febrero!$I11="x","J 2",IF(Febrero!$J11="x","Agua",IF(Febrero!$K11="x","Cloro",IF(Febrero!$L11="x","Clrdor",IF(Febrero!$M11="x","Bomb",IF(Febrero!$N11="x","Otro",""))))))))</f>
        <v/>
      </c>
      <c r="R11" s="253" t="str">
        <f>IF(Marzo!$E11&gt;0,Marzo!$E11,IF(Marzo!$H11="x","J 1",IF(Marzo!$I11="x","J 2",IF(Marzo!$J11="x","Agua",IF(Marzo!$K11="x","Cloro",IF(Marzo!$L11="x","Clrdor",IF(Marzo!$M11="x","Bomb",IF(Marzo!$N11="x","Otro",""))))))))</f>
        <v/>
      </c>
      <c r="S11" s="253" t="str">
        <f>IF(Abril!$E11&gt;0,Abril!$E11,IF(Abril!$H11="x","J 1",IF(Abril!$I11="x","J 2",IF(Abril!$J11="x","Agua",IF(Abril!$K11="x","Cloro",IF(Abril!$L11="x","Clrdor",IF(Abril!$M11="x","Bomb",IF(Abril!$N11="x","Otro",""))))))))</f>
        <v/>
      </c>
      <c r="T11" s="253" t="str">
        <f>IF(Mayo!$E11&gt;0,Mayo!$E11,IF(Mayo!$H11="x","J 1",IF(Mayo!$I11="x","J 2",IF(Mayo!$J11="x","Agua",IF(Mayo!$K11="x","Cloro",IF(Mayo!$L11="x","Clrdor",IF(Mayo!$M11="x","Bomb",IF(Mayo!$N11="x","Otro",""))))))))</f>
        <v/>
      </c>
      <c r="U11" s="253" t="str">
        <f>IF(Junio!$E11&gt;0,Junio!$E11,IF(Junio!$H11="x","J 1",IF(Junio!$I11="x","J 2",IF(Junio!$J11="x","Agua",IF(Junio!$K11="x","Cloro",IF(Junio!$L11="x","Clrdor",IF(Junio!$M11="x","Bomb",IF(Junio!$N11="x","Otro",""))))))))</f>
        <v/>
      </c>
      <c r="V11" s="253" t="str">
        <f>IF(Julio!$E11&gt;0,Julio!$E11,IF(Julio!$H11="x","J 1",IF(Julio!$I11="x","J 2",IF(Julio!$J11="x","Agua",IF(Julio!$K11="x","Cloro",IF(Julio!$L11="x","Clrdor",IF(Julio!$M11="x","Bomb",IF(Julio!$N11="x","Otro",""))))))))</f>
        <v/>
      </c>
      <c r="W11" s="253" t="str">
        <f>IF(Agosto!$E11&gt;0,Agosto!$E11,IF(Agosto!$H11="x","J 1",IF(Agosto!$I11="x","J 2",IF(Agosto!$J11="x","Agua",IF(Agosto!$K11="x","Cloro",IF(Agosto!$L11="x","Clrdor",IF(Agosto!$M11="x","Bomb",IF(Agosto!$N11="x","Otro",""))))))))</f>
        <v/>
      </c>
      <c r="X11" s="253" t="str">
        <f>IF(Septiembre!$E11&gt;0,Septiembre!$E11,IF(Septiembre!$H11="x","J 1",IF(Septiembre!$I11="x","J 2",IF(Septiembre!$J11="x","Agua",IF(Septiembre!$K11="x","Cloro",IF(Septiembre!$L11="x","Clrdor",IF(Septiembre!$M11="x","Bomb",IF(Septiembre!$N11="x","Otro",""))))))))</f>
        <v/>
      </c>
      <c r="Y11" s="253" t="str">
        <f>IF(Octubre!$E11&gt;0,Octubre!$E11,IF(Octubre!$H11="x","J 1",IF(Octubre!$I11="x","J 2",IF(Octubre!$J11="x","Agua",IF(Octubre!$K11="x","Cloro",IF(Octubre!$L11="x","Clrdor",IF(Octubre!$M11="x","Bomb",IF(Octubre!$N11="x","Otro",""))))))))</f>
        <v/>
      </c>
      <c r="Z11" s="253" t="str">
        <f>IF(Noviembre!$E11&gt;0,Noviembre!$E11,IF(Noviembre!$H11="x","J 1",IF(Noviembre!$I11="x","J 2",IF(Noviembre!$J11="x","Agua",IF(Noviembre!$K11="x","Cloro",IF(Noviembre!$L11="x","Clrdor",IF(Noviembre!$M11="x","Bomb",IF(Noviembre!$N11="x","Otro",""))))))))</f>
        <v/>
      </c>
      <c r="AA11" s="254" t="str">
        <f>IF(Diciembre!$E11&gt;0,Diciembre!$E11,IF(Diciembre!$H11="x","J 1",IF(Diciembre!$I11="x","J 2",IF(Diciembre!$J11="x","Agua",IF(Diciembre!$K11="x","Cloro",IF(Diciembre!$L11="x","Clrdor",IF(Diciembre!$M11="x","Bomb",IF(Diciembre!$N11="x","Otro",""))))))))</f>
        <v/>
      </c>
    </row>
    <row r="12" spans="1:27" x14ac:dyDescent="0.25">
      <c r="A12" s="251">
        <f>[2]Resumen!A12</f>
        <v>5</v>
      </c>
      <c r="B12" s="155" t="str">
        <f>Resumen!B12</f>
        <v>El Triunfo</v>
      </c>
      <c r="C12" s="252">
        <f>IF(Enero!$E12&gt;0,Enero!$E12,IF(Enero!$H12="x","J 1",IF(Enero!$I12="x","J 2",IF(Enero!$J12="x","Agua",IF(Enero!$K12="x","Cloro",IF(Enero!$L12="x","Clrdor",IF(Enero!$M12="x","Bomb",IF(Enero!$N12="x","Otro",""))))))))</f>
        <v>0.5</v>
      </c>
      <c r="D12" s="253" t="str">
        <f>IF(Febrero!$E12&gt;0,Febrero!$E12,IF(Febrero!$H12="x","J 1",IF(Febrero!$I12="x","J 2",IF(Febrero!$J12="x","Agua",IF(Febrero!$K12="x","Cloro",IF(Febrero!$L12="x","Clrdor",IF(Febrero!$M12="x","Bomb",IF(Febrero!$N12="x","Otro",""))))))))</f>
        <v/>
      </c>
      <c r="E12" s="253" t="str">
        <f>IF(Marzo!$E12&gt;0,Marzo!$E12,IF(Marzo!$H12="x","J 1",IF(Marzo!$I12="x","J 2",IF(Marzo!$J12="x","Agua",IF(Marzo!$K12="x","Cloro",IF(Marzo!$L12="x","Clrdor",IF(Marzo!$M12="x","Bomb",IF(Marzo!$N12="x","Otro",""))))))))</f>
        <v/>
      </c>
      <c r="F12" s="253" t="str">
        <f>IF(Abril!$E12&gt;0,Abril!$E12,IF(Abril!$H12="x","J 1",IF(Abril!$I12="x","J 2",IF(Abril!$J12="x","Agua",IF(Abril!$K12="x","Cloro",IF(Abril!$L12="x","Clrdor",IF(Abril!$M12="x","Bomb",IF(Abril!$N12="x","Otro",""))))))))</f>
        <v/>
      </c>
      <c r="G12" s="253" t="str">
        <f>IF(Mayo!$E12&gt;0,Mayo!$E12,IF(Mayo!$H12="x","J 1",IF(Mayo!$I12="x","J 2",IF(Mayo!$J12="x","Agua",IF(Mayo!$K12="x","Cloro",IF(Mayo!$L12="x","Clrdor",IF(Mayo!$M12="x","Bomb",IF(Mayo!$N12="x","Otro",""))))))))</f>
        <v/>
      </c>
      <c r="H12" s="253" t="str">
        <f>IF(Junio!$E12&gt;0,Junio!$E12,IF(Junio!$H12="x","J 1",IF(Junio!$I12="x","J 2",IF(Junio!$J12="x","Agua",IF(Junio!$K12="x","Cloro",IF(Junio!$L12="x","Clrdor",IF(Junio!$M12="x","Bomb",IF(Junio!$N12="x","Otro",""))))))))</f>
        <v/>
      </c>
      <c r="I12" s="253" t="str">
        <f>IF(Julio!$E12&gt;0,Julio!$E12,IF(Julio!$H12="x","J 1",IF(Julio!$I12="x","J 2",IF(Julio!$J12="x","Agua",IF(Julio!$K12="x","Cloro",IF(Julio!$L12="x","Clrdor",IF(Julio!$M12="x","Bomb",IF(Julio!$N12="x","Otro",""))))))))</f>
        <v/>
      </c>
      <c r="J12" s="253" t="str">
        <f>IF(Agosto!$E12&gt;0,Agosto!$E12,IF(Agosto!$H12="x","J 1",IF(Agosto!$I12="x","J 2",IF(Agosto!$J12="x","Agua",IF(Agosto!$K12="x","Cloro",IF(Agosto!$L12="x","Clrdor",IF(Agosto!$M12="x","Bomb",IF(Agosto!$N12="x","Otro",""))))))))</f>
        <v/>
      </c>
      <c r="K12" s="253" t="str">
        <f>IF(Septiembre!$E12&gt;0,Septiembre!$E12,IF(Septiembre!$H12="x","J 1",IF(Septiembre!$I12="x","J 2",IF(Septiembre!$J12="x","Agua",IF(Septiembre!$K12="x","Cloro",IF(Septiembre!$L12="x","Clrdor",IF(Septiembre!$M12="x","Bomb",IF(Septiembre!$N12="x","Otro",""))))))))</f>
        <v/>
      </c>
      <c r="L12" s="253" t="str">
        <f>IF(Octubre!$E12&gt;0,Octubre!$E12,IF(Octubre!$H12="x","J 1",IF(Octubre!$I12="x","J 2",IF(Octubre!$J12="x","Agua",IF(Octubre!$K12="x","Cloro",IF(Octubre!$L12="x","Clrdor",IF(Octubre!$M12="x","Bomb",IF(Octubre!$N12="x","Otro",""))))))))</f>
        <v/>
      </c>
      <c r="M12" s="253" t="str">
        <f>IF(Noviembre!$E12&gt;0,Noviembre!$E12,IF(Noviembre!$H12="x","J 1",IF(Noviembre!$I12="x","J 2",IF(Noviembre!$J12="x","Agua",IF(Noviembre!$K12="x","Cloro",IF(Noviembre!$L12="x","Clrdor",IF(Noviembre!$M12="x","Bomb",IF(Noviembre!$N12="x","Otro",""))))))))</f>
        <v/>
      </c>
      <c r="N12" s="254" t="str">
        <f>IF(Diciembre!$E12&gt;0,Diciembre!$E12,IF(Diciembre!$H12="x","J 1",IF(Diciembre!$I12="x","J 2",IF(Diciembre!$J12="x","Agua",IF(Diciembre!$K12="x","Cloro",IF(Diciembre!$L12="x","Clrdor",IF(Diciembre!$M12="x","Bomb",IF(Diciembre!$N12="x","Otro",""))))))))</f>
        <v/>
      </c>
      <c r="O12" s="155"/>
      <c r="P12" s="252">
        <f>IF(Enero!$E12&gt;0,Enero!$E12,IF(Enero!$H12="x","J 1",IF(Enero!$I12="x","J 2",IF(Enero!$J12="x","Agua",IF(Enero!$K12="x","Cloro",IF(Enero!$L12="x","Clrdor",IF(Enero!$M12="x","Bomb",IF(Enero!$N12="x","Otro",""))))))))</f>
        <v>0.5</v>
      </c>
      <c r="Q12" s="253" t="str">
        <f>IF(Febrero!$E12&gt;0,Febrero!$E12,IF(Febrero!$H12="x","J 1",IF(Febrero!$I12="x","J 2",IF(Febrero!$J12="x","Agua",IF(Febrero!$K12="x","Cloro",IF(Febrero!$L12="x","Clrdor",IF(Febrero!$M12="x","Bomb",IF(Febrero!$N12="x","Otro",""))))))))</f>
        <v/>
      </c>
      <c r="R12" s="253" t="str">
        <f>IF(Marzo!$E12&gt;0,Marzo!$E12,IF(Marzo!$H12="x","J 1",IF(Marzo!$I12="x","J 2",IF(Marzo!$J12="x","Agua",IF(Marzo!$K12="x","Cloro",IF(Marzo!$L12="x","Clrdor",IF(Marzo!$M12="x","Bomb",IF(Marzo!$N12="x","Otro",""))))))))</f>
        <v/>
      </c>
      <c r="S12" s="253" t="str">
        <f>IF(Abril!$E12&gt;0,Abril!$E12,IF(Abril!$H12="x","J 1",IF(Abril!$I12="x","J 2",IF(Abril!$J12="x","Agua",IF(Abril!$K12="x","Cloro",IF(Abril!$L12="x","Clrdor",IF(Abril!$M12="x","Bomb",IF(Abril!$N12="x","Otro",""))))))))</f>
        <v/>
      </c>
      <c r="T12" s="253" t="str">
        <f>IF(Mayo!$E12&gt;0,Mayo!$E12,IF(Mayo!$H12="x","J 1",IF(Mayo!$I12="x","J 2",IF(Mayo!$J12="x","Agua",IF(Mayo!$K12="x","Cloro",IF(Mayo!$L12="x","Clrdor",IF(Mayo!$M12="x","Bomb",IF(Mayo!$N12="x","Otro",""))))))))</f>
        <v/>
      </c>
      <c r="U12" s="253" t="str">
        <f>IF(Junio!$E12&gt;0,Junio!$E12,IF(Junio!$H12="x","J 1",IF(Junio!$I12="x","J 2",IF(Junio!$J12="x","Agua",IF(Junio!$K12="x","Cloro",IF(Junio!$L12="x","Clrdor",IF(Junio!$M12="x","Bomb",IF(Junio!$N12="x","Otro",""))))))))</f>
        <v/>
      </c>
      <c r="V12" s="253" t="str">
        <f>IF(Julio!$E12&gt;0,Julio!$E12,IF(Julio!$H12="x","J 1",IF(Julio!$I12="x","J 2",IF(Julio!$J12="x","Agua",IF(Julio!$K12="x","Cloro",IF(Julio!$L12="x","Clrdor",IF(Julio!$M12="x","Bomb",IF(Julio!$N12="x","Otro",""))))))))</f>
        <v/>
      </c>
      <c r="W12" s="253" t="str">
        <f>IF(Agosto!$E12&gt;0,Agosto!$E12,IF(Agosto!$H12="x","J 1",IF(Agosto!$I12="x","J 2",IF(Agosto!$J12="x","Agua",IF(Agosto!$K12="x","Cloro",IF(Agosto!$L12="x","Clrdor",IF(Agosto!$M12="x","Bomb",IF(Agosto!$N12="x","Otro",""))))))))</f>
        <v/>
      </c>
      <c r="X12" s="253" t="str">
        <f>IF(Septiembre!$E12&gt;0,Septiembre!$E12,IF(Septiembre!$H12="x","J 1",IF(Septiembre!$I12="x","J 2",IF(Septiembre!$J12="x","Agua",IF(Septiembre!$K12="x","Cloro",IF(Septiembre!$L12="x","Clrdor",IF(Septiembre!$M12="x","Bomb",IF(Septiembre!$N12="x","Otro",""))))))))</f>
        <v/>
      </c>
      <c r="Y12" s="253" t="str">
        <f>IF(Octubre!$E12&gt;0,Octubre!$E12,IF(Octubre!$H12="x","J 1",IF(Octubre!$I12="x","J 2",IF(Octubre!$J12="x","Agua",IF(Octubre!$K12="x","Cloro",IF(Octubre!$L12="x","Clrdor",IF(Octubre!$M12="x","Bomb",IF(Octubre!$N12="x","Otro",""))))))))</f>
        <v/>
      </c>
      <c r="Z12" s="253" t="str">
        <f>IF(Noviembre!$E12&gt;0,Noviembre!$E12,IF(Noviembre!$H12="x","J 1",IF(Noviembre!$I12="x","J 2",IF(Noviembre!$J12="x","Agua",IF(Noviembre!$K12="x","Cloro",IF(Noviembre!$L12="x","Clrdor",IF(Noviembre!$M12="x","Bomb",IF(Noviembre!$N12="x","Otro",""))))))))</f>
        <v/>
      </c>
      <c r="AA12" s="254" t="str">
        <f>IF(Diciembre!$E12&gt;0,Diciembre!$E12,IF(Diciembre!$H12="x","J 1",IF(Diciembre!$I12="x","J 2",IF(Diciembre!$J12="x","Agua",IF(Diciembre!$K12="x","Cloro",IF(Diciembre!$L12="x","Clrdor",IF(Diciembre!$M12="x","Bomb",IF(Diciembre!$N12="x","Otro",""))))))))</f>
        <v/>
      </c>
    </row>
    <row r="13" spans="1:27" x14ac:dyDescent="0.25">
      <c r="A13" s="251">
        <f>[2]Resumen!A13</f>
        <v>6</v>
      </c>
      <c r="B13" s="155" t="str">
        <f>Resumen!B13</f>
        <v xml:space="preserve">Agua Caliente </v>
      </c>
      <c r="C13" s="252" t="str">
        <f>IF(Enero!$E13&gt;0,Enero!$E13,IF(Enero!$H13="x","J 1",IF(Enero!$I13="x","J 2",IF(Enero!$J13="x","Agua",IF(Enero!$K13="x","Cloro",IF(Enero!$L13="x","Clrdor",IF(Enero!$M13="x","Bomb",IF(Enero!$N13="x","Otro",""))))))))</f>
        <v>J 1</v>
      </c>
      <c r="D13" s="253" t="str">
        <f>IF(Febrero!$E13&gt;0,Febrero!$E13,IF(Febrero!$H13="x","J 1",IF(Febrero!$I13="x","J 2",IF(Febrero!$J13="x","Agua",IF(Febrero!$K13="x","Cloro",IF(Febrero!$L13="x","Clrdor",IF(Febrero!$M13="x","Bomb",IF(Febrero!$N13="x","Otro",""))))))))</f>
        <v/>
      </c>
      <c r="E13" s="253" t="str">
        <f>IF(Marzo!$E13&gt;0,Marzo!$E13,IF(Marzo!$H13="x","J 1",IF(Marzo!$I13="x","J 2",IF(Marzo!$J13="x","Agua",IF(Marzo!$K13="x","Cloro",IF(Marzo!$L13="x","Clrdor",IF(Marzo!$M13="x","Bomb",IF(Marzo!$N13="x","Otro",""))))))))</f>
        <v/>
      </c>
      <c r="F13" s="253" t="str">
        <f>IF(Abril!$E13&gt;0,Abril!$E13,IF(Abril!$H13="x","J 1",IF(Abril!$I13="x","J 2",IF(Abril!$J13="x","Agua",IF(Abril!$K13="x","Cloro",IF(Abril!$L13="x","Clrdor",IF(Abril!$M13="x","Bomb",IF(Abril!$N13="x","Otro",""))))))))</f>
        <v/>
      </c>
      <c r="G13" s="253" t="str">
        <f>IF(Mayo!$E13&gt;0,Mayo!$E13,IF(Mayo!$H13="x","J 1",IF(Mayo!$I13="x","J 2",IF(Mayo!$J13="x","Agua",IF(Mayo!$K13="x","Cloro",IF(Mayo!$L13="x","Clrdor",IF(Mayo!$M13="x","Bomb",IF(Mayo!$N13="x","Otro",""))))))))</f>
        <v/>
      </c>
      <c r="H13" s="253" t="str">
        <f>IF(Junio!$E13&gt;0,Junio!$E13,IF(Junio!$H13="x","J 1",IF(Junio!$I13="x","J 2",IF(Junio!$J13="x","Agua",IF(Junio!$K13="x","Cloro",IF(Junio!$L13="x","Clrdor",IF(Junio!$M13="x","Bomb",IF(Junio!$N13="x","Otro",""))))))))</f>
        <v/>
      </c>
      <c r="I13" s="253" t="str">
        <f>IF(Julio!$E13&gt;0,Julio!$E13,IF(Julio!$H13="x","J 1",IF(Julio!$I13="x","J 2",IF(Julio!$J13="x","Agua",IF(Julio!$K13="x","Cloro",IF(Julio!$L13="x","Clrdor",IF(Julio!$M13="x","Bomb",IF(Julio!$N13="x","Otro",""))))))))</f>
        <v/>
      </c>
      <c r="J13" s="253" t="str">
        <f>IF(Agosto!$E13&gt;0,Agosto!$E13,IF(Agosto!$H13="x","J 1",IF(Agosto!$I13="x","J 2",IF(Agosto!$J13="x","Agua",IF(Agosto!$K13="x","Cloro",IF(Agosto!$L13="x","Clrdor",IF(Agosto!$M13="x","Bomb",IF(Agosto!$N13="x","Otro",""))))))))</f>
        <v/>
      </c>
      <c r="K13" s="253" t="str">
        <f>IF(Septiembre!$E13&gt;0,Septiembre!$E13,IF(Septiembre!$H13="x","J 1",IF(Septiembre!$I13="x","J 2",IF(Septiembre!$J13="x","Agua",IF(Septiembre!$K13="x","Cloro",IF(Septiembre!$L13="x","Clrdor",IF(Septiembre!$M13="x","Bomb",IF(Septiembre!$N13="x","Otro",""))))))))</f>
        <v/>
      </c>
      <c r="L13" s="253" t="str">
        <f>IF(Octubre!$E13&gt;0,Octubre!$E13,IF(Octubre!$H13="x","J 1",IF(Octubre!$I13="x","J 2",IF(Octubre!$J13="x","Agua",IF(Octubre!$K13="x","Cloro",IF(Octubre!$L13="x","Clrdor",IF(Octubre!$M13="x","Bomb",IF(Octubre!$N13="x","Otro",""))))))))</f>
        <v/>
      </c>
      <c r="M13" s="253" t="str">
        <f>IF(Noviembre!$E13&gt;0,Noviembre!$E13,IF(Noviembre!$H13="x","J 1",IF(Noviembre!$I13="x","J 2",IF(Noviembre!$J13="x","Agua",IF(Noviembre!$K13="x","Cloro",IF(Noviembre!$L13="x","Clrdor",IF(Noviembre!$M13="x","Bomb",IF(Noviembre!$N13="x","Otro",""))))))))</f>
        <v/>
      </c>
      <c r="N13" s="254" t="str">
        <f>IF(Diciembre!$E13&gt;0,Diciembre!$E13,IF(Diciembre!$H13="x","J 1",IF(Diciembre!$I13="x","J 2",IF(Diciembre!$J13="x","Agua",IF(Diciembre!$K13="x","Cloro",IF(Diciembre!$L13="x","Clrdor",IF(Diciembre!$M13="x","Bomb",IF(Diciembre!$N13="x","Otro",""))))))))</f>
        <v/>
      </c>
      <c r="O13" s="155"/>
      <c r="P13" s="252" t="str">
        <f>IF(Enero!$E13&gt;0,Enero!$E13,IF(Enero!$H13="x","J 1",IF(Enero!$I13="x","J 2",IF(Enero!$J13="x","Agua",IF(Enero!$K13="x","Cloro",IF(Enero!$L13="x","Clrdor",IF(Enero!$M13="x","Bomb",IF(Enero!$N13="x","Otro",""))))))))</f>
        <v>J 1</v>
      </c>
      <c r="Q13" s="253" t="str">
        <f>IF(Febrero!$E13&gt;0,Febrero!$E13,IF(Febrero!$H13="x","J 1",IF(Febrero!$I13="x","J 2",IF(Febrero!$J13="x","Agua",IF(Febrero!$K13="x","Cloro",IF(Febrero!$L13="x","Clrdor",IF(Febrero!$M13="x","Bomb",IF(Febrero!$N13="x","Otro",""))))))))</f>
        <v/>
      </c>
      <c r="R13" s="253" t="str">
        <f>IF(Marzo!$E13&gt;0,Marzo!$E13,IF(Marzo!$H13="x","J 1",IF(Marzo!$I13="x","J 2",IF(Marzo!$J13="x","Agua",IF(Marzo!$K13="x","Cloro",IF(Marzo!$L13="x","Clrdor",IF(Marzo!$M13="x","Bomb",IF(Marzo!$N13="x","Otro",""))))))))</f>
        <v/>
      </c>
      <c r="S13" s="253" t="str">
        <f>IF(Abril!$E13&gt;0,Abril!$E13,IF(Abril!$H13="x","J 1",IF(Abril!$I13="x","J 2",IF(Abril!$J13="x","Agua",IF(Abril!$K13="x","Cloro",IF(Abril!$L13="x","Clrdor",IF(Abril!$M13="x","Bomb",IF(Abril!$N13="x","Otro",""))))))))</f>
        <v/>
      </c>
      <c r="T13" s="253" t="str">
        <f>IF(Mayo!$E13&gt;0,Mayo!$E13,IF(Mayo!$H13="x","J 1",IF(Mayo!$I13="x","J 2",IF(Mayo!$J13="x","Agua",IF(Mayo!$K13="x","Cloro",IF(Mayo!$L13="x","Clrdor",IF(Mayo!$M13="x","Bomb",IF(Mayo!$N13="x","Otro",""))))))))</f>
        <v/>
      </c>
      <c r="U13" s="253" t="str">
        <f>IF(Junio!$E13&gt;0,Junio!$E13,IF(Junio!$H13="x","J 1",IF(Junio!$I13="x","J 2",IF(Junio!$J13="x","Agua",IF(Junio!$K13="x","Cloro",IF(Junio!$L13="x","Clrdor",IF(Junio!$M13="x","Bomb",IF(Junio!$N13="x","Otro",""))))))))</f>
        <v/>
      </c>
      <c r="V13" s="253" t="str">
        <f>IF(Julio!$E13&gt;0,Julio!$E13,IF(Julio!$H13="x","J 1",IF(Julio!$I13="x","J 2",IF(Julio!$J13="x","Agua",IF(Julio!$K13="x","Cloro",IF(Julio!$L13="x","Clrdor",IF(Julio!$M13="x","Bomb",IF(Julio!$N13="x","Otro",""))))))))</f>
        <v/>
      </c>
      <c r="W13" s="253" t="str">
        <f>IF(Agosto!$E13&gt;0,Agosto!$E13,IF(Agosto!$H13="x","J 1",IF(Agosto!$I13="x","J 2",IF(Agosto!$J13="x","Agua",IF(Agosto!$K13="x","Cloro",IF(Agosto!$L13="x","Clrdor",IF(Agosto!$M13="x","Bomb",IF(Agosto!$N13="x","Otro",""))))))))</f>
        <v/>
      </c>
      <c r="X13" s="253" t="str">
        <f>IF(Septiembre!$E13&gt;0,Septiembre!$E13,IF(Septiembre!$H13="x","J 1",IF(Septiembre!$I13="x","J 2",IF(Septiembre!$J13="x","Agua",IF(Septiembre!$K13="x","Cloro",IF(Septiembre!$L13="x","Clrdor",IF(Septiembre!$M13="x","Bomb",IF(Septiembre!$N13="x","Otro",""))))))))</f>
        <v/>
      </c>
      <c r="Y13" s="253" t="str">
        <f>IF(Octubre!$E13&gt;0,Octubre!$E13,IF(Octubre!$H13="x","J 1",IF(Octubre!$I13="x","J 2",IF(Octubre!$J13="x","Agua",IF(Octubre!$K13="x","Cloro",IF(Octubre!$L13="x","Clrdor",IF(Octubre!$M13="x","Bomb",IF(Octubre!$N13="x","Otro",""))))))))</f>
        <v/>
      </c>
      <c r="Z13" s="253" t="str">
        <f>IF(Noviembre!$E13&gt;0,Noviembre!$E13,IF(Noviembre!$H13="x","J 1",IF(Noviembre!$I13="x","J 2",IF(Noviembre!$J13="x","Agua",IF(Noviembre!$K13="x","Cloro",IF(Noviembre!$L13="x","Clrdor",IF(Noviembre!$M13="x","Bomb",IF(Noviembre!$N13="x","Otro",""))))))))</f>
        <v/>
      </c>
      <c r="AA13" s="254" t="str">
        <f>IF(Diciembre!$E13&gt;0,Diciembre!$E13,IF(Diciembre!$H13="x","J 1",IF(Diciembre!$I13="x","J 2",IF(Diciembre!$J13="x","Agua",IF(Diciembre!$K13="x","Cloro",IF(Diciembre!$L13="x","Clrdor",IF(Diciembre!$M13="x","Bomb",IF(Diciembre!$N13="x","Otro",""))))))))</f>
        <v/>
      </c>
    </row>
    <row r="14" spans="1:27" x14ac:dyDescent="0.25">
      <c r="A14" s="251">
        <f>[2]Resumen!A14</f>
        <v>7</v>
      </c>
      <c r="B14" s="155" t="str">
        <f>Resumen!B14</f>
        <v>La Vegona</v>
      </c>
      <c r="C14" s="252">
        <f>IF(Enero!$E14&gt;0,Enero!$E14,IF(Enero!$H14="x","J 1",IF(Enero!$I14="x","J 2",IF(Enero!$J14="x","Agua",IF(Enero!$K14="x","Cloro",IF(Enero!$L14="x","Clrdor",IF(Enero!$M14="x","Bomb",IF(Enero!$N14="x","Otro",""))))))))</f>
        <v>0.5</v>
      </c>
      <c r="D14" s="253" t="str">
        <f>IF(Febrero!$E14&gt;0,Febrero!$E14,IF(Febrero!$H14="x","J 1",IF(Febrero!$I14="x","J 2",IF(Febrero!$J14="x","Agua",IF(Febrero!$K14="x","Cloro",IF(Febrero!$L14="x","Clrdor",IF(Febrero!$M14="x","Bomb",IF(Febrero!$N14="x","Otro",""))))))))</f>
        <v/>
      </c>
      <c r="E14" s="253" t="str">
        <f>IF(Marzo!$E14&gt;0,Marzo!$E14,IF(Marzo!$H14="x","J 1",IF(Marzo!$I14="x","J 2",IF(Marzo!$J14="x","Agua",IF(Marzo!$K14="x","Cloro",IF(Marzo!$L14="x","Clrdor",IF(Marzo!$M14="x","Bomb",IF(Marzo!$N14="x","Otro",""))))))))</f>
        <v/>
      </c>
      <c r="F14" s="253" t="str">
        <f>IF(Abril!$E14&gt;0,Abril!$E14,IF(Abril!$H14="x","J 1",IF(Abril!$I14="x","J 2",IF(Abril!$J14="x","Agua",IF(Abril!$K14="x","Cloro",IF(Abril!$L14="x","Clrdor",IF(Abril!$M14="x","Bomb",IF(Abril!$N14="x","Otro",""))))))))</f>
        <v/>
      </c>
      <c r="G14" s="253" t="str">
        <f>IF(Mayo!$E14&gt;0,Mayo!$E14,IF(Mayo!$H14="x","J 1",IF(Mayo!$I14="x","J 2",IF(Mayo!$J14="x","Agua",IF(Mayo!$K14="x","Cloro",IF(Mayo!$L14="x","Clrdor",IF(Mayo!$M14="x","Bomb",IF(Mayo!$N14="x","Otro",""))))))))</f>
        <v/>
      </c>
      <c r="H14" s="253" t="str">
        <f>IF(Junio!$E14&gt;0,Junio!$E14,IF(Junio!$H14="x","J 1",IF(Junio!$I14="x","J 2",IF(Junio!$J14="x","Agua",IF(Junio!$K14="x","Cloro",IF(Junio!$L14="x","Clrdor",IF(Junio!$M14="x","Bomb",IF(Junio!$N14="x","Otro",""))))))))</f>
        <v/>
      </c>
      <c r="I14" s="253" t="str">
        <f>IF(Julio!$E14&gt;0,Julio!$E14,IF(Julio!$H14="x","J 1",IF(Julio!$I14="x","J 2",IF(Julio!$J14="x","Agua",IF(Julio!$K14="x","Cloro",IF(Julio!$L14="x","Clrdor",IF(Julio!$M14="x","Bomb",IF(Julio!$N14="x","Otro",""))))))))</f>
        <v/>
      </c>
      <c r="J14" s="253" t="str">
        <f>IF(Agosto!$E14&gt;0,Agosto!$E14,IF(Agosto!$H14="x","J 1",IF(Agosto!$I14="x","J 2",IF(Agosto!$J14="x","Agua",IF(Agosto!$K14="x","Cloro",IF(Agosto!$L14="x","Clrdor",IF(Agosto!$M14="x","Bomb",IF(Agosto!$N14="x","Otro",""))))))))</f>
        <v/>
      </c>
      <c r="K14" s="253" t="str">
        <f>IF(Septiembre!$E14&gt;0,Septiembre!$E14,IF(Septiembre!$H14="x","J 1",IF(Septiembre!$I14="x","J 2",IF(Septiembre!$J14="x","Agua",IF(Septiembre!$K14="x","Cloro",IF(Septiembre!$L14="x","Clrdor",IF(Septiembre!$M14="x","Bomb",IF(Septiembre!$N14="x","Otro",""))))))))</f>
        <v/>
      </c>
      <c r="L14" s="253" t="str">
        <f>IF(Octubre!$E14&gt;0,Octubre!$E14,IF(Octubre!$H14="x","J 1",IF(Octubre!$I14="x","J 2",IF(Octubre!$J14="x","Agua",IF(Octubre!$K14="x","Cloro",IF(Octubre!$L14="x","Clrdor",IF(Octubre!$M14="x","Bomb",IF(Octubre!$N14="x","Otro",""))))))))</f>
        <v/>
      </c>
      <c r="M14" s="253" t="str">
        <f>IF(Noviembre!$E14&gt;0,Noviembre!$E14,IF(Noviembre!$H14="x","J 1",IF(Noviembre!$I14="x","J 2",IF(Noviembre!$J14="x","Agua",IF(Noviembre!$K14="x","Cloro",IF(Noviembre!$L14="x","Clrdor",IF(Noviembre!$M14="x","Bomb",IF(Noviembre!$N14="x","Otro",""))))))))</f>
        <v/>
      </c>
      <c r="N14" s="254" t="str">
        <f>IF(Diciembre!$E14&gt;0,Diciembre!$E14,IF(Diciembre!$H14="x","J 1",IF(Diciembre!$I14="x","J 2",IF(Diciembre!$J14="x","Agua",IF(Diciembre!$K14="x","Cloro",IF(Diciembre!$L14="x","Clrdor",IF(Diciembre!$M14="x","Bomb",IF(Diciembre!$N14="x","Otro",""))))))))</f>
        <v/>
      </c>
      <c r="O14" s="155"/>
      <c r="P14" s="252">
        <f>IF(Enero!$E14&gt;0,Enero!$E14,IF(Enero!$H14="x","J 1",IF(Enero!$I14="x","J 2",IF(Enero!$J14="x","Agua",IF(Enero!$K14="x","Cloro",IF(Enero!$L14="x","Clrdor",IF(Enero!$M14="x","Bomb",IF(Enero!$N14="x","Otro",""))))))))</f>
        <v>0.5</v>
      </c>
      <c r="Q14" s="253" t="str">
        <f>IF(Febrero!$E14&gt;0,Febrero!$E14,IF(Febrero!$H14="x","J 1",IF(Febrero!$I14="x","J 2",IF(Febrero!$J14="x","Agua",IF(Febrero!$K14="x","Cloro",IF(Febrero!$L14="x","Clrdor",IF(Febrero!$M14="x","Bomb",IF(Febrero!$N14="x","Otro",""))))))))</f>
        <v/>
      </c>
      <c r="R14" s="253" t="str">
        <f>IF(Marzo!$E14&gt;0,Marzo!$E14,IF(Marzo!$H14="x","J 1",IF(Marzo!$I14="x","J 2",IF(Marzo!$J14="x","Agua",IF(Marzo!$K14="x","Cloro",IF(Marzo!$L14="x","Clrdor",IF(Marzo!$M14="x","Bomb",IF(Marzo!$N14="x","Otro",""))))))))</f>
        <v/>
      </c>
      <c r="S14" s="253" t="str">
        <f>IF(Abril!$E14&gt;0,Abril!$E14,IF(Abril!$H14="x","J 1",IF(Abril!$I14="x","J 2",IF(Abril!$J14="x","Agua",IF(Abril!$K14="x","Cloro",IF(Abril!$L14="x","Clrdor",IF(Abril!$M14="x","Bomb",IF(Abril!$N14="x","Otro",""))))))))</f>
        <v/>
      </c>
      <c r="T14" s="253" t="str">
        <f>IF(Mayo!$E14&gt;0,Mayo!$E14,IF(Mayo!$H14="x","J 1",IF(Mayo!$I14="x","J 2",IF(Mayo!$J14="x","Agua",IF(Mayo!$K14="x","Cloro",IF(Mayo!$L14="x","Clrdor",IF(Mayo!$M14="x","Bomb",IF(Mayo!$N14="x","Otro",""))))))))</f>
        <v/>
      </c>
      <c r="U14" s="253" t="str">
        <f>IF(Junio!$E14&gt;0,Junio!$E14,IF(Junio!$H14="x","J 1",IF(Junio!$I14="x","J 2",IF(Junio!$J14="x","Agua",IF(Junio!$K14="x","Cloro",IF(Junio!$L14="x","Clrdor",IF(Junio!$M14="x","Bomb",IF(Junio!$N14="x","Otro",""))))))))</f>
        <v/>
      </c>
      <c r="V14" s="253" t="str">
        <f>IF(Julio!$E14&gt;0,Julio!$E14,IF(Julio!$H14="x","J 1",IF(Julio!$I14="x","J 2",IF(Julio!$J14="x","Agua",IF(Julio!$K14="x","Cloro",IF(Julio!$L14="x","Clrdor",IF(Julio!$M14="x","Bomb",IF(Julio!$N14="x","Otro",""))))))))</f>
        <v/>
      </c>
      <c r="W14" s="253" t="str">
        <f>IF(Agosto!$E14&gt;0,Agosto!$E14,IF(Agosto!$H14="x","J 1",IF(Agosto!$I14="x","J 2",IF(Agosto!$J14="x","Agua",IF(Agosto!$K14="x","Cloro",IF(Agosto!$L14="x","Clrdor",IF(Agosto!$M14="x","Bomb",IF(Agosto!$N14="x","Otro",""))))))))</f>
        <v/>
      </c>
      <c r="X14" s="253" t="str">
        <f>IF(Septiembre!$E14&gt;0,Septiembre!$E14,IF(Septiembre!$H14="x","J 1",IF(Septiembre!$I14="x","J 2",IF(Septiembre!$J14="x","Agua",IF(Septiembre!$K14="x","Cloro",IF(Septiembre!$L14="x","Clrdor",IF(Septiembre!$M14="x","Bomb",IF(Septiembre!$N14="x","Otro",""))))))))</f>
        <v/>
      </c>
      <c r="Y14" s="253" t="str">
        <f>IF(Octubre!$E14&gt;0,Octubre!$E14,IF(Octubre!$H14="x","J 1",IF(Octubre!$I14="x","J 2",IF(Octubre!$J14="x","Agua",IF(Octubre!$K14="x","Cloro",IF(Octubre!$L14="x","Clrdor",IF(Octubre!$M14="x","Bomb",IF(Octubre!$N14="x","Otro",""))))))))</f>
        <v/>
      </c>
      <c r="Z14" s="253" t="str">
        <f>IF(Noviembre!$E14&gt;0,Noviembre!$E14,IF(Noviembre!$H14="x","J 1",IF(Noviembre!$I14="x","J 2",IF(Noviembre!$J14="x","Agua",IF(Noviembre!$K14="x","Cloro",IF(Noviembre!$L14="x","Clrdor",IF(Noviembre!$M14="x","Bomb",IF(Noviembre!$N14="x","Otro",""))))))))</f>
        <v/>
      </c>
      <c r="AA14" s="254" t="str">
        <f>IF(Diciembre!$E14&gt;0,Diciembre!$E14,IF(Diciembre!$H14="x","J 1",IF(Diciembre!$I14="x","J 2",IF(Diciembre!$J14="x","Agua",IF(Diciembre!$K14="x","Cloro",IF(Diciembre!$L14="x","Clrdor",IF(Diciembre!$M14="x","Bomb",IF(Diciembre!$N14="x","Otro",""))))))))</f>
        <v/>
      </c>
    </row>
    <row r="15" spans="1:27" x14ac:dyDescent="0.25">
      <c r="A15" s="251">
        <f>[2]Resumen!A15</f>
        <v>8</v>
      </c>
      <c r="B15" s="155" t="str">
        <f>Resumen!B15</f>
        <v xml:space="preserve">Quebracho </v>
      </c>
      <c r="C15" s="252">
        <f>IF(Enero!$E15&gt;0,Enero!$E15,IF(Enero!$H15="x","J 1",IF(Enero!$I15="x","J 2",IF(Enero!$J15="x","Agua",IF(Enero!$K15="x","Cloro",IF(Enero!$L15="x","Clrdor",IF(Enero!$M15="x","Bomb",IF(Enero!$N15="x","Otro",""))))))))</f>
        <v>0.8</v>
      </c>
      <c r="D15" s="253" t="str">
        <f>IF(Febrero!$E15&gt;0,Febrero!$E15,IF(Febrero!$H15="x","J 1",IF(Febrero!$I15="x","J 2",IF(Febrero!$J15="x","Agua",IF(Febrero!$K15="x","Cloro",IF(Febrero!$L15="x","Clrdor",IF(Febrero!$M15="x","Bomb",IF(Febrero!$N15="x","Otro",""))))))))</f>
        <v/>
      </c>
      <c r="E15" s="253" t="str">
        <f>IF(Marzo!$E15&gt;0,Marzo!$E15,IF(Marzo!$H15="x","J 1",IF(Marzo!$I15="x","J 2",IF(Marzo!$J15="x","Agua",IF(Marzo!$K15="x","Cloro",IF(Marzo!$L15="x","Clrdor",IF(Marzo!$M15="x","Bomb",IF(Marzo!$N15="x","Otro",""))))))))</f>
        <v/>
      </c>
      <c r="F15" s="253" t="str">
        <f>IF(Abril!$E15&gt;0,Abril!$E15,IF(Abril!$H15="x","J 1",IF(Abril!$I15="x","J 2",IF(Abril!$J15="x","Agua",IF(Abril!$K15="x","Cloro",IF(Abril!$L15="x","Clrdor",IF(Abril!$M15="x","Bomb",IF(Abril!$N15="x","Otro",""))))))))</f>
        <v/>
      </c>
      <c r="G15" s="253" t="str">
        <f>IF(Mayo!$E15&gt;0,Mayo!$E15,IF(Mayo!$H15="x","J 1",IF(Mayo!$I15="x","J 2",IF(Mayo!$J15="x","Agua",IF(Mayo!$K15="x","Cloro",IF(Mayo!$L15="x","Clrdor",IF(Mayo!$M15="x","Bomb",IF(Mayo!$N15="x","Otro",""))))))))</f>
        <v/>
      </c>
      <c r="H15" s="253" t="str">
        <f>IF(Junio!$E15&gt;0,Junio!$E15,IF(Junio!$H15="x","J 1",IF(Junio!$I15="x","J 2",IF(Junio!$J15="x","Agua",IF(Junio!$K15="x","Cloro",IF(Junio!$L15="x","Clrdor",IF(Junio!$M15="x","Bomb",IF(Junio!$N15="x","Otro",""))))))))</f>
        <v/>
      </c>
      <c r="I15" s="253" t="str">
        <f>IF(Julio!$E15&gt;0,Julio!$E15,IF(Julio!$H15="x","J 1",IF(Julio!$I15="x","J 2",IF(Julio!$J15="x","Agua",IF(Julio!$K15="x","Cloro",IF(Julio!$L15="x","Clrdor",IF(Julio!$M15="x","Bomb",IF(Julio!$N15="x","Otro",""))))))))</f>
        <v/>
      </c>
      <c r="J15" s="253" t="str">
        <f>IF(Agosto!$E15&gt;0,Agosto!$E15,IF(Agosto!$H15="x","J 1",IF(Agosto!$I15="x","J 2",IF(Agosto!$J15="x","Agua",IF(Agosto!$K15="x","Cloro",IF(Agosto!$L15="x","Clrdor",IF(Agosto!$M15="x","Bomb",IF(Agosto!$N15="x","Otro",""))))))))</f>
        <v/>
      </c>
      <c r="K15" s="253" t="str">
        <f>IF(Septiembre!$E15&gt;0,Septiembre!$E15,IF(Septiembre!$H15="x","J 1",IF(Septiembre!$I15="x","J 2",IF(Septiembre!$J15="x","Agua",IF(Septiembre!$K15="x","Cloro",IF(Septiembre!$L15="x","Clrdor",IF(Septiembre!$M15="x","Bomb",IF(Septiembre!$N15="x","Otro",""))))))))</f>
        <v/>
      </c>
      <c r="L15" s="253" t="str">
        <f>IF(Octubre!$E15&gt;0,Octubre!$E15,IF(Octubre!$H15="x","J 1",IF(Octubre!$I15="x","J 2",IF(Octubre!$J15="x","Agua",IF(Octubre!$K15="x","Cloro",IF(Octubre!$L15="x","Clrdor",IF(Octubre!$M15="x","Bomb",IF(Octubre!$N15="x","Otro",""))))))))</f>
        <v/>
      </c>
      <c r="M15" s="253" t="str">
        <f>IF(Noviembre!$E15&gt;0,Noviembre!$E15,IF(Noviembre!$H15="x","J 1",IF(Noviembre!$I15="x","J 2",IF(Noviembre!$J15="x","Agua",IF(Noviembre!$K15="x","Cloro",IF(Noviembre!$L15="x","Clrdor",IF(Noviembre!$M15="x","Bomb",IF(Noviembre!$N15="x","Otro",""))))))))</f>
        <v/>
      </c>
      <c r="N15" s="254" t="str">
        <f>IF(Diciembre!$E15&gt;0,Diciembre!$E15,IF(Diciembre!$H15="x","J 1",IF(Diciembre!$I15="x","J 2",IF(Diciembre!$J15="x","Agua",IF(Diciembre!$K15="x","Cloro",IF(Diciembre!$L15="x","Clrdor",IF(Diciembre!$M15="x","Bomb",IF(Diciembre!$N15="x","Otro",""))))))))</f>
        <v/>
      </c>
      <c r="O15" s="155"/>
      <c r="P15" s="252">
        <f>IF(Enero!$E15&gt;0,Enero!$E15,IF(Enero!$H15="x","J 1",IF(Enero!$I15="x","J 2",IF(Enero!$J15="x","Agua",IF(Enero!$K15="x","Cloro",IF(Enero!$L15="x","Clrdor",IF(Enero!$M15="x","Bomb",IF(Enero!$N15="x","Otro",""))))))))</f>
        <v>0.8</v>
      </c>
      <c r="Q15" s="253" t="str">
        <f>IF(Febrero!$E15&gt;0,Febrero!$E15,IF(Febrero!$H15="x","J 1",IF(Febrero!$I15="x","J 2",IF(Febrero!$J15="x","Agua",IF(Febrero!$K15="x","Cloro",IF(Febrero!$L15="x","Clrdor",IF(Febrero!$M15="x","Bomb",IF(Febrero!$N15="x","Otro",""))))))))</f>
        <v/>
      </c>
      <c r="R15" s="253" t="str">
        <f>IF(Marzo!$E15&gt;0,Marzo!$E15,IF(Marzo!$H15="x","J 1",IF(Marzo!$I15="x","J 2",IF(Marzo!$J15="x","Agua",IF(Marzo!$K15="x","Cloro",IF(Marzo!$L15="x","Clrdor",IF(Marzo!$M15="x","Bomb",IF(Marzo!$N15="x","Otro",""))))))))</f>
        <v/>
      </c>
      <c r="S15" s="253" t="str">
        <f>IF(Abril!$E15&gt;0,Abril!$E15,IF(Abril!$H15="x","J 1",IF(Abril!$I15="x","J 2",IF(Abril!$J15="x","Agua",IF(Abril!$K15="x","Cloro",IF(Abril!$L15="x","Clrdor",IF(Abril!$M15="x","Bomb",IF(Abril!$N15="x","Otro",""))))))))</f>
        <v/>
      </c>
      <c r="T15" s="253" t="str">
        <f>IF(Mayo!$E15&gt;0,Mayo!$E15,IF(Mayo!$H15="x","J 1",IF(Mayo!$I15="x","J 2",IF(Mayo!$J15="x","Agua",IF(Mayo!$K15="x","Cloro",IF(Mayo!$L15="x","Clrdor",IF(Mayo!$M15="x","Bomb",IF(Mayo!$N15="x","Otro",""))))))))</f>
        <v/>
      </c>
      <c r="U15" s="253" t="str">
        <f>IF(Junio!$E15&gt;0,Junio!$E15,IF(Junio!$H15="x","J 1",IF(Junio!$I15="x","J 2",IF(Junio!$J15="x","Agua",IF(Junio!$K15="x","Cloro",IF(Junio!$L15="x","Clrdor",IF(Junio!$M15="x","Bomb",IF(Junio!$N15="x","Otro",""))))))))</f>
        <v/>
      </c>
      <c r="V15" s="253" t="str">
        <f>IF(Julio!$E15&gt;0,Julio!$E15,IF(Julio!$H15="x","J 1",IF(Julio!$I15="x","J 2",IF(Julio!$J15="x","Agua",IF(Julio!$K15="x","Cloro",IF(Julio!$L15="x","Clrdor",IF(Julio!$M15="x","Bomb",IF(Julio!$N15="x","Otro",""))))))))</f>
        <v/>
      </c>
      <c r="W15" s="253" t="str">
        <f>IF(Agosto!$E15&gt;0,Agosto!$E15,IF(Agosto!$H15="x","J 1",IF(Agosto!$I15="x","J 2",IF(Agosto!$J15="x","Agua",IF(Agosto!$K15="x","Cloro",IF(Agosto!$L15="x","Clrdor",IF(Agosto!$M15="x","Bomb",IF(Agosto!$N15="x","Otro",""))))))))</f>
        <v/>
      </c>
      <c r="X15" s="253" t="str">
        <f>IF(Septiembre!$E15&gt;0,Septiembre!$E15,IF(Septiembre!$H15="x","J 1",IF(Septiembre!$I15="x","J 2",IF(Septiembre!$J15="x","Agua",IF(Septiembre!$K15="x","Cloro",IF(Septiembre!$L15="x","Clrdor",IF(Septiembre!$M15="x","Bomb",IF(Septiembre!$N15="x","Otro",""))))))))</f>
        <v/>
      </c>
      <c r="Y15" s="253" t="str">
        <f>IF(Octubre!$E15&gt;0,Octubre!$E15,IF(Octubre!$H15="x","J 1",IF(Octubre!$I15="x","J 2",IF(Octubre!$J15="x","Agua",IF(Octubre!$K15="x","Cloro",IF(Octubre!$L15="x","Clrdor",IF(Octubre!$M15="x","Bomb",IF(Octubre!$N15="x","Otro",""))))))))</f>
        <v/>
      </c>
      <c r="Z15" s="253" t="str">
        <f>IF(Noviembre!$E15&gt;0,Noviembre!$E15,IF(Noviembre!$H15="x","J 1",IF(Noviembre!$I15="x","J 2",IF(Noviembre!$J15="x","Agua",IF(Noviembre!$K15="x","Cloro",IF(Noviembre!$L15="x","Clrdor",IF(Noviembre!$M15="x","Bomb",IF(Noviembre!$N15="x","Otro",""))))))))</f>
        <v/>
      </c>
      <c r="AA15" s="254" t="str">
        <f>IF(Diciembre!$E15&gt;0,Diciembre!$E15,IF(Diciembre!$H15="x","J 1",IF(Diciembre!$I15="x","J 2",IF(Diciembre!$J15="x","Agua",IF(Diciembre!$K15="x","Cloro",IF(Diciembre!$L15="x","Clrdor",IF(Diciembre!$M15="x","Bomb",IF(Diciembre!$N15="x","Otro",""))))))))</f>
        <v/>
      </c>
    </row>
    <row r="16" spans="1:27" x14ac:dyDescent="0.25">
      <c r="A16" s="251">
        <f>[2]Resumen!A16</f>
        <v>9</v>
      </c>
      <c r="B16" s="155" t="str">
        <f>Resumen!B16</f>
        <v>Sesesmil Primero</v>
      </c>
      <c r="C16" s="252">
        <f>IF(Enero!$E16&gt;0,Enero!$E16,IF(Enero!$H16="x","J 1",IF(Enero!$I16="x","J 2",IF(Enero!$J16="x","Agua",IF(Enero!$K16="x","Cloro",IF(Enero!$L16="x","Clrdor",IF(Enero!$M16="x","Bomb",IF(Enero!$N16="x","Otro",""))))))))</f>
        <v>1</v>
      </c>
      <c r="D16" s="253" t="str">
        <f>IF(Febrero!$E16&gt;0,Febrero!$E16,IF(Febrero!$H16="x","J 1",IF(Febrero!$I16="x","J 2",IF(Febrero!$J16="x","Agua",IF(Febrero!$K16="x","Cloro",IF(Febrero!$L16="x","Clrdor",IF(Febrero!$M16="x","Bomb",IF(Febrero!$N16="x","Otro",""))))))))</f>
        <v/>
      </c>
      <c r="E16" s="253" t="str">
        <f>IF(Marzo!$E16&gt;0,Marzo!$E16,IF(Marzo!$H16="x","J 1",IF(Marzo!$I16="x","J 2",IF(Marzo!$J16="x","Agua",IF(Marzo!$K16="x","Cloro",IF(Marzo!$L16="x","Clrdor",IF(Marzo!$M16="x","Bomb",IF(Marzo!$N16="x","Otro",""))))))))</f>
        <v/>
      </c>
      <c r="F16" s="253" t="str">
        <f>IF(Abril!$E16&gt;0,Abril!$E16,IF(Abril!$H16="x","J 1",IF(Abril!$I16="x","J 2",IF(Abril!$J16="x","Agua",IF(Abril!$K16="x","Cloro",IF(Abril!$L16="x","Clrdor",IF(Abril!$M16="x","Bomb",IF(Abril!$N16="x","Otro",""))))))))</f>
        <v/>
      </c>
      <c r="G16" s="253" t="str">
        <f>IF(Mayo!$E16&gt;0,Mayo!$E16,IF(Mayo!$H16="x","J 1",IF(Mayo!$I16="x","J 2",IF(Mayo!$J16="x","Agua",IF(Mayo!$K16="x","Cloro",IF(Mayo!$L16="x","Clrdor",IF(Mayo!$M16="x","Bomb",IF(Mayo!$N16="x","Otro",""))))))))</f>
        <v/>
      </c>
      <c r="H16" s="253" t="str">
        <f>IF(Junio!$E16&gt;0,Junio!$E16,IF(Junio!$H16="x","J 1",IF(Junio!$I16="x","J 2",IF(Junio!$J16="x","Agua",IF(Junio!$K16="x","Cloro",IF(Junio!$L16="x","Clrdor",IF(Junio!$M16="x","Bomb",IF(Junio!$N16="x","Otro",""))))))))</f>
        <v/>
      </c>
      <c r="I16" s="253" t="str">
        <f>IF(Julio!$E16&gt;0,Julio!$E16,IF(Julio!$H16="x","J 1",IF(Julio!$I16="x","J 2",IF(Julio!$J16="x","Agua",IF(Julio!$K16="x","Cloro",IF(Julio!$L16="x","Clrdor",IF(Julio!$M16="x","Bomb",IF(Julio!$N16="x","Otro",""))))))))</f>
        <v/>
      </c>
      <c r="J16" s="253" t="str">
        <f>IF(Agosto!$E16&gt;0,Agosto!$E16,IF(Agosto!$H16="x","J 1",IF(Agosto!$I16="x","J 2",IF(Agosto!$J16="x","Agua",IF(Agosto!$K16="x","Cloro",IF(Agosto!$L16="x","Clrdor",IF(Agosto!$M16="x","Bomb",IF(Agosto!$N16="x","Otro",""))))))))</f>
        <v/>
      </c>
      <c r="K16" s="253" t="str">
        <f>IF(Septiembre!$E16&gt;0,Septiembre!$E16,IF(Septiembre!$H16="x","J 1",IF(Septiembre!$I16="x","J 2",IF(Septiembre!$J16="x","Agua",IF(Septiembre!$K16="x","Cloro",IF(Septiembre!$L16="x","Clrdor",IF(Septiembre!$M16="x","Bomb",IF(Septiembre!$N16="x","Otro",""))))))))</f>
        <v/>
      </c>
      <c r="L16" s="253" t="str">
        <f>IF(Octubre!$E16&gt;0,Octubre!$E16,IF(Octubre!$H16="x","J 1",IF(Octubre!$I16="x","J 2",IF(Octubre!$J16="x","Agua",IF(Octubre!$K16="x","Cloro",IF(Octubre!$L16="x","Clrdor",IF(Octubre!$M16="x","Bomb",IF(Octubre!$N16="x","Otro",""))))))))</f>
        <v/>
      </c>
      <c r="M16" s="253" t="str">
        <f>IF(Noviembre!$E16&gt;0,Noviembre!$E16,IF(Noviembre!$H16="x","J 1",IF(Noviembre!$I16="x","J 2",IF(Noviembre!$J16="x","Agua",IF(Noviembre!$K16="x","Cloro",IF(Noviembre!$L16="x","Clrdor",IF(Noviembre!$M16="x","Bomb",IF(Noviembre!$N16="x","Otro",""))))))))</f>
        <v/>
      </c>
      <c r="N16" s="254" t="str">
        <f>IF(Diciembre!$E16&gt;0,Diciembre!$E16,IF(Diciembre!$H16="x","J 1",IF(Diciembre!$I16="x","J 2",IF(Diciembre!$J16="x","Agua",IF(Diciembre!$K16="x","Cloro",IF(Diciembre!$L16="x","Clrdor",IF(Diciembre!$M16="x","Bomb",IF(Diciembre!$N16="x","Otro",""))))))))</f>
        <v/>
      </c>
      <c r="O16" s="155"/>
      <c r="P16" s="252">
        <f>IF(Enero!$E16&gt;0,Enero!$E16,IF(Enero!$H16="x","J 1",IF(Enero!$I16="x","J 2",IF(Enero!$J16="x","Agua",IF(Enero!$K16="x","Cloro",IF(Enero!$L16="x","Clrdor",IF(Enero!$M16="x","Bomb",IF(Enero!$N16="x","Otro",""))))))))</f>
        <v>1</v>
      </c>
      <c r="Q16" s="253" t="str">
        <f>IF(Febrero!$E16&gt;0,Febrero!$E16,IF(Febrero!$H16="x","J 1",IF(Febrero!$I16="x","J 2",IF(Febrero!$J16="x","Agua",IF(Febrero!$K16="x","Cloro",IF(Febrero!$L16="x","Clrdor",IF(Febrero!$M16="x","Bomb",IF(Febrero!$N16="x","Otro",""))))))))</f>
        <v/>
      </c>
      <c r="R16" s="253" t="str">
        <f>IF(Marzo!$E16&gt;0,Marzo!$E16,IF(Marzo!$H16="x","J 1",IF(Marzo!$I16="x","J 2",IF(Marzo!$J16="x","Agua",IF(Marzo!$K16="x","Cloro",IF(Marzo!$L16="x","Clrdor",IF(Marzo!$M16="x","Bomb",IF(Marzo!$N16="x","Otro",""))))))))</f>
        <v/>
      </c>
      <c r="S16" s="253" t="str">
        <f>IF(Abril!$E16&gt;0,Abril!$E16,IF(Abril!$H16="x","J 1",IF(Abril!$I16="x","J 2",IF(Abril!$J16="x","Agua",IF(Abril!$K16="x","Cloro",IF(Abril!$L16="x","Clrdor",IF(Abril!$M16="x","Bomb",IF(Abril!$N16="x","Otro",""))))))))</f>
        <v/>
      </c>
      <c r="T16" s="253" t="str">
        <f>IF(Mayo!$E16&gt;0,Mayo!$E16,IF(Mayo!$H16="x","J 1",IF(Mayo!$I16="x","J 2",IF(Mayo!$J16="x","Agua",IF(Mayo!$K16="x","Cloro",IF(Mayo!$L16="x","Clrdor",IF(Mayo!$M16="x","Bomb",IF(Mayo!$N16="x","Otro",""))))))))</f>
        <v/>
      </c>
      <c r="U16" s="253" t="str">
        <f>IF(Junio!$E16&gt;0,Junio!$E16,IF(Junio!$H16="x","J 1",IF(Junio!$I16="x","J 2",IF(Junio!$J16="x","Agua",IF(Junio!$K16="x","Cloro",IF(Junio!$L16="x","Clrdor",IF(Junio!$M16="x","Bomb",IF(Junio!$N16="x","Otro",""))))))))</f>
        <v/>
      </c>
      <c r="V16" s="253" t="str">
        <f>IF(Julio!$E16&gt;0,Julio!$E16,IF(Julio!$H16="x","J 1",IF(Julio!$I16="x","J 2",IF(Julio!$J16="x","Agua",IF(Julio!$K16="x","Cloro",IF(Julio!$L16="x","Clrdor",IF(Julio!$M16="x","Bomb",IF(Julio!$N16="x","Otro",""))))))))</f>
        <v/>
      </c>
      <c r="W16" s="253" t="str">
        <f>IF(Agosto!$E16&gt;0,Agosto!$E16,IF(Agosto!$H16="x","J 1",IF(Agosto!$I16="x","J 2",IF(Agosto!$J16="x","Agua",IF(Agosto!$K16="x","Cloro",IF(Agosto!$L16="x","Clrdor",IF(Agosto!$M16="x","Bomb",IF(Agosto!$N16="x","Otro",""))))))))</f>
        <v/>
      </c>
      <c r="X16" s="253" t="str">
        <f>IF(Septiembre!$E16&gt;0,Septiembre!$E16,IF(Septiembre!$H16="x","J 1",IF(Septiembre!$I16="x","J 2",IF(Septiembre!$J16="x","Agua",IF(Septiembre!$K16="x","Cloro",IF(Septiembre!$L16="x","Clrdor",IF(Septiembre!$M16="x","Bomb",IF(Septiembre!$N16="x","Otro",""))))))))</f>
        <v/>
      </c>
      <c r="Y16" s="253" t="str">
        <f>IF(Octubre!$E16&gt;0,Octubre!$E16,IF(Octubre!$H16="x","J 1",IF(Octubre!$I16="x","J 2",IF(Octubre!$J16="x","Agua",IF(Octubre!$K16="x","Cloro",IF(Octubre!$L16="x","Clrdor",IF(Octubre!$M16="x","Bomb",IF(Octubre!$N16="x","Otro",""))))))))</f>
        <v/>
      </c>
      <c r="Z16" s="253" t="str">
        <f>IF(Noviembre!$E16&gt;0,Noviembre!$E16,IF(Noviembre!$H16="x","J 1",IF(Noviembre!$I16="x","J 2",IF(Noviembre!$J16="x","Agua",IF(Noviembre!$K16="x","Cloro",IF(Noviembre!$L16="x","Clrdor",IF(Noviembre!$M16="x","Bomb",IF(Noviembre!$N16="x","Otro",""))))))))</f>
        <v/>
      </c>
      <c r="AA16" s="254" t="str">
        <f>IF(Diciembre!$E16&gt;0,Diciembre!$E16,IF(Diciembre!$H16="x","J 1",IF(Diciembre!$I16="x","J 2",IF(Diciembre!$J16="x","Agua",IF(Diciembre!$K16="x","Cloro",IF(Diciembre!$L16="x","Clrdor",IF(Diciembre!$M16="x","Bomb",IF(Diciembre!$N16="x","Otro",""))))))))</f>
        <v/>
      </c>
    </row>
    <row r="17" spans="1:27" x14ac:dyDescent="0.25">
      <c r="A17" s="251">
        <f>[2]Resumen!A17</f>
        <v>10</v>
      </c>
      <c r="B17" s="155" t="str">
        <f>Resumen!B17</f>
        <v>Sesesmil Primero 2</v>
      </c>
      <c r="C17" s="252">
        <f>IF(Enero!$E17&gt;0,Enero!$E17,IF(Enero!$H17="x","J 1",IF(Enero!$I17="x","J 2",IF(Enero!$J17="x","Agua",IF(Enero!$K17="x","Cloro",IF(Enero!$L17="x","Clrdor",IF(Enero!$M17="x","Bomb",IF(Enero!$N17="x","Otro",""))))))))</f>
        <v>2</v>
      </c>
      <c r="D17" s="253" t="str">
        <f>IF(Febrero!$E17&gt;0,Febrero!$E17,IF(Febrero!$H17="x","J 1",IF(Febrero!$I17="x","J 2",IF(Febrero!$J17="x","Agua",IF(Febrero!$K17="x","Cloro",IF(Febrero!$L17="x","Clrdor",IF(Febrero!$M17="x","Bomb",IF(Febrero!$N17="x","Otro",""))))))))</f>
        <v/>
      </c>
      <c r="E17" s="253" t="str">
        <f>IF(Marzo!$E17&gt;0,Marzo!$E17,IF(Marzo!$H17="x","J 1",IF(Marzo!$I17="x","J 2",IF(Marzo!$J17="x","Agua",IF(Marzo!$K17="x","Cloro",IF(Marzo!$L17="x","Clrdor",IF(Marzo!$M17="x","Bomb",IF(Marzo!$N17="x","Otro",""))))))))</f>
        <v/>
      </c>
      <c r="F17" s="253" t="str">
        <f>IF(Abril!$E17&gt;0,Abril!$E17,IF(Abril!$H17="x","J 1",IF(Abril!$I17="x","J 2",IF(Abril!$J17="x","Agua",IF(Abril!$K17="x","Cloro",IF(Abril!$L17="x","Clrdor",IF(Abril!$M17="x","Bomb",IF(Abril!$N17="x","Otro",""))))))))</f>
        <v/>
      </c>
      <c r="G17" s="253" t="str">
        <f>IF(Mayo!$E17&gt;0,Mayo!$E17,IF(Mayo!$H17="x","J 1",IF(Mayo!$I17="x","J 2",IF(Mayo!$J17="x","Agua",IF(Mayo!$K17="x","Cloro",IF(Mayo!$L17="x","Clrdor",IF(Mayo!$M17="x","Bomb",IF(Mayo!$N17="x","Otro",""))))))))</f>
        <v/>
      </c>
      <c r="H17" s="253" t="str">
        <f>IF(Junio!$E17&gt;0,Junio!$E17,IF(Junio!$H17="x","J 1",IF(Junio!$I17="x","J 2",IF(Junio!$J17="x","Agua",IF(Junio!$K17="x","Cloro",IF(Junio!$L17="x","Clrdor",IF(Junio!$M17="x","Bomb",IF(Junio!$N17="x","Otro",""))))))))</f>
        <v/>
      </c>
      <c r="I17" s="253" t="str">
        <f>IF(Julio!$E17&gt;0,Julio!$E17,IF(Julio!$H17="x","J 1",IF(Julio!$I17="x","J 2",IF(Julio!$J17="x","Agua",IF(Julio!$K17="x","Cloro",IF(Julio!$L17="x","Clrdor",IF(Julio!$M17="x","Bomb",IF(Julio!$N17="x","Otro",""))))))))</f>
        <v/>
      </c>
      <c r="J17" s="253" t="str">
        <f>IF(Agosto!$E17&gt;0,Agosto!$E17,IF(Agosto!$H17="x","J 1",IF(Agosto!$I17="x","J 2",IF(Agosto!$J17="x","Agua",IF(Agosto!$K17="x","Cloro",IF(Agosto!$L17="x","Clrdor",IF(Agosto!$M17="x","Bomb",IF(Agosto!$N17="x","Otro",""))))))))</f>
        <v/>
      </c>
      <c r="K17" s="253" t="str">
        <f>IF(Septiembre!$E17&gt;0,Septiembre!$E17,IF(Septiembre!$H17="x","J 1",IF(Septiembre!$I17="x","J 2",IF(Septiembre!$J17="x","Agua",IF(Septiembre!$K17="x","Cloro",IF(Septiembre!$L17="x","Clrdor",IF(Septiembre!$M17="x","Bomb",IF(Septiembre!$N17="x","Otro",""))))))))</f>
        <v/>
      </c>
      <c r="L17" s="253" t="str">
        <f>IF(Octubre!$E17&gt;0,Octubre!$E17,IF(Octubre!$H17="x","J 1",IF(Octubre!$I17="x","J 2",IF(Octubre!$J17="x","Agua",IF(Octubre!$K17="x","Cloro",IF(Octubre!$L17="x","Clrdor",IF(Octubre!$M17="x","Bomb",IF(Octubre!$N17="x","Otro",""))))))))</f>
        <v/>
      </c>
      <c r="M17" s="253" t="str">
        <f>IF(Noviembre!$E17&gt;0,Noviembre!$E17,IF(Noviembre!$H17="x","J 1",IF(Noviembre!$I17="x","J 2",IF(Noviembre!$J17="x","Agua",IF(Noviembre!$K17="x","Cloro",IF(Noviembre!$L17="x","Clrdor",IF(Noviembre!$M17="x","Bomb",IF(Noviembre!$N17="x","Otro",""))))))))</f>
        <v/>
      </c>
      <c r="N17" s="254" t="str">
        <f>IF(Diciembre!$E17&gt;0,Diciembre!$E17,IF(Diciembre!$H17="x","J 1",IF(Diciembre!$I17="x","J 2",IF(Diciembre!$J17="x","Agua",IF(Diciembre!$K17="x","Cloro",IF(Diciembre!$L17="x","Clrdor",IF(Diciembre!$M17="x","Bomb",IF(Diciembre!$N17="x","Otro",""))))))))</f>
        <v/>
      </c>
      <c r="O17" s="155"/>
      <c r="P17" s="252">
        <f>IF(Enero!$E17&gt;0,Enero!$E17,IF(Enero!$H17="x","J 1",IF(Enero!$I17="x","J 2",IF(Enero!$J17="x","Agua",IF(Enero!$K17="x","Cloro",IF(Enero!$L17="x","Clrdor",IF(Enero!$M17="x","Bomb",IF(Enero!$N17="x","Otro",""))))))))</f>
        <v>2</v>
      </c>
      <c r="Q17" s="253" t="str">
        <f>IF(Febrero!$E17&gt;0,Febrero!$E17,IF(Febrero!$H17="x","J 1",IF(Febrero!$I17="x","J 2",IF(Febrero!$J17="x","Agua",IF(Febrero!$K17="x","Cloro",IF(Febrero!$L17="x","Clrdor",IF(Febrero!$M17="x","Bomb",IF(Febrero!$N17="x","Otro",""))))))))</f>
        <v/>
      </c>
      <c r="R17" s="253" t="str">
        <f>IF(Marzo!$E17&gt;0,Marzo!$E17,IF(Marzo!$H17="x","J 1",IF(Marzo!$I17="x","J 2",IF(Marzo!$J17="x","Agua",IF(Marzo!$K17="x","Cloro",IF(Marzo!$L17="x","Clrdor",IF(Marzo!$M17="x","Bomb",IF(Marzo!$N17="x","Otro",""))))))))</f>
        <v/>
      </c>
      <c r="S17" s="253" t="str">
        <f>IF(Abril!$E17&gt;0,Abril!$E17,IF(Abril!$H17="x","J 1",IF(Abril!$I17="x","J 2",IF(Abril!$J17="x","Agua",IF(Abril!$K17="x","Cloro",IF(Abril!$L17="x","Clrdor",IF(Abril!$M17="x","Bomb",IF(Abril!$N17="x","Otro",""))))))))</f>
        <v/>
      </c>
      <c r="T17" s="253" t="str">
        <f>IF(Mayo!$E17&gt;0,Mayo!$E17,IF(Mayo!$H17="x","J 1",IF(Mayo!$I17="x","J 2",IF(Mayo!$J17="x","Agua",IF(Mayo!$K17="x","Cloro",IF(Mayo!$L17="x","Clrdor",IF(Mayo!$M17="x","Bomb",IF(Mayo!$N17="x","Otro",""))))))))</f>
        <v/>
      </c>
      <c r="U17" s="253" t="str">
        <f>IF(Junio!$E17&gt;0,Junio!$E17,IF(Junio!$H17="x","J 1",IF(Junio!$I17="x","J 2",IF(Junio!$J17="x","Agua",IF(Junio!$K17="x","Cloro",IF(Junio!$L17="x","Clrdor",IF(Junio!$M17="x","Bomb",IF(Junio!$N17="x","Otro",""))))))))</f>
        <v/>
      </c>
      <c r="V17" s="253" t="str">
        <f>IF(Julio!$E17&gt;0,Julio!$E17,IF(Julio!$H17="x","J 1",IF(Julio!$I17="x","J 2",IF(Julio!$J17="x","Agua",IF(Julio!$K17="x","Cloro",IF(Julio!$L17="x","Clrdor",IF(Julio!$M17="x","Bomb",IF(Julio!$N17="x","Otro",""))))))))</f>
        <v/>
      </c>
      <c r="W17" s="253" t="str">
        <f>IF(Agosto!$E17&gt;0,Agosto!$E17,IF(Agosto!$H17="x","J 1",IF(Agosto!$I17="x","J 2",IF(Agosto!$J17="x","Agua",IF(Agosto!$K17="x","Cloro",IF(Agosto!$L17="x","Clrdor",IF(Agosto!$M17="x","Bomb",IF(Agosto!$N17="x","Otro",""))))))))</f>
        <v/>
      </c>
      <c r="X17" s="253" t="str">
        <f>IF(Septiembre!$E17&gt;0,Septiembre!$E17,IF(Septiembre!$H17="x","J 1",IF(Septiembre!$I17="x","J 2",IF(Septiembre!$J17="x","Agua",IF(Septiembre!$K17="x","Cloro",IF(Septiembre!$L17="x","Clrdor",IF(Septiembre!$M17="x","Bomb",IF(Septiembre!$N17="x","Otro",""))))))))</f>
        <v/>
      </c>
      <c r="Y17" s="253" t="str">
        <f>IF(Octubre!$E17&gt;0,Octubre!$E17,IF(Octubre!$H17="x","J 1",IF(Octubre!$I17="x","J 2",IF(Octubre!$J17="x","Agua",IF(Octubre!$K17="x","Cloro",IF(Octubre!$L17="x","Clrdor",IF(Octubre!$M17="x","Bomb",IF(Octubre!$N17="x","Otro",""))))))))</f>
        <v/>
      </c>
      <c r="Z17" s="253" t="str">
        <f>IF(Noviembre!$E17&gt;0,Noviembre!$E17,IF(Noviembre!$H17="x","J 1",IF(Noviembre!$I17="x","J 2",IF(Noviembre!$J17="x","Agua",IF(Noviembre!$K17="x","Cloro",IF(Noviembre!$L17="x","Clrdor",IF(Noviembre!$M17="x","Bomb",IF(Noviembre!$N17="x","Otro",""))))))))</f>
        <v/>
      </c>
      <c r="AA17" s="254" t="str">
        <f>IF(Diciembre!$E17&gt;0,Diciembre!$E17,IF(Diciembre!$H17="x","J 1",IF(Diciembre!$I17="x","J 2",IF(Diciembre!$J17="x","Agua",IF(Diciembre!$K17="x","Cloro",IF(Diciembre!$L17="x","Clrdor",IF(Diciembre!$M17="x","Bomb",IF(Diciembre!$N17="x","Otro",""))))))))</f>
        <v/>
      </c>
    </row>
    <row r="18" spans="1:27" x14ac:dyDescent="0.25">
      <c r="A18" s="251">
        <f>[2]Resumen!A18</f>
        <v>11</v>
      </c>
      <c r="B18" s="155" t="str">
        <f>Resumen!B18</f>
        <v>Rincon del Buey</v>
      </c>
      <c r="C18" s="252" t="str">
        <f>IF(Enero!$E18&gt;0,Enero!$E18,IF(Enero!$H18="x","J 1",IF(Enero!$I18="x","J 2",IF(Enero!$J18="x","Agua",IF(Enero!$K18="x","Cloro",IF(Enero!$L18="x","Clrdor",IF(Enero!$M18="x","Bomb",IF(Enero!$N18="x","Otro",""))))))))</f>
        <v>Cloro</v>
      </c>
      <c r="D18" s="253" t="str">
        <f>IF(Febrero!$E18&gt;0,Febrero!$E18,IF(Febrero!$H18="x","J 1",IF(Febrero!$I18="x","J 2",IF(Febrero!$J18="x","Agua",IF(Febrero!$K18="x","Cloro",IF(Febrero!$L18="x","Clrdor",IF(Febrero!$M18="x","Bomb",IF(Febrero!$N18="x","Otro",""))))))))</f>
        <v/>
      </c>
      <c r="E18" s="253" t="str">
        <f>IF(Marzo!$E18&gt;0,Marzo!$E18,IF(Marzo!$H18="x","J 1",IF(Marzo!$I18="x","J 2",IF(Marzo!$J18="x","Agua",IF(Marzo!$K18="x","Cloro",IF(Marzo!$L18="x","Clrdor",IF(Marzo!$M18="x","Bomb",IF(Marzo!$N18="x","Otro",""))))))))</f>
        <v/>
      </c>
      <c r="F18" s="253" t="str">
        <f>IF(Abril!$E18&gt;0,Abril!$E18,IF(Abril!$H18="x","J 1",IF(Abril!$I18="x","J 2",IF(Abril!$J18="x","Agua",IF(Abril!$K18="x","Cloro",IF(Abril!$L18="x","Clrdor",IF(Abril!$M18="x","Bomb",IF(Abril!$N18="x","Otro",""))))))))</f>
        <v/>
      </c>
      <c r="G18" s="253" t="str">
        <f>IF(Mayo!$E18&gt;0,Mayo!$E18,IF(Mayo!$H18="x","J 1",IF(Mayo!$I18="x","J 2",IF(Mayo!$J18="x","Agua",IF(Mayo!$K18="x","Cloro",IF(Mayo!$L18="x","Clrdor",IF(Mayo!$M18="x","Bomb",IF(Mayo!$N18="x","Otro",""))))))))</f>
        <v/>
      </c>
      <c r="H18" s="253" t="str">
        <f>IF(Junio!$E18&gt;0,Junio!$E18,IF(Junio!$H18="x","J 1",IF(Junio!$I18="x","J 2",IF(Junio!$J18="x","Agua",IF(Junio!$K18="x","Cloro",IF(Junio!$L18="x","Clrdor",IF(Junio!$M18="x","Bomb",IF(Junio!$N18="x","Otro",""))))))))</f>
        <v/>
      </c>
      <c r="I18" s="253" t="str">
        <f>IF(Julio!$E18&gt;0,Julio!$E18,IF(Julio!$H18="x","J 1",IF(Julio!$I18="x","J 2",IF(Julio!$J18="x","Agua",IF(Julio!$K18="x","Cloro",IF(Julio!$L18="x","Clrdor",IF(Julio!$M18="x","Bomb",IF(Julio!$N18="x","Otro",""))))))))</f>
        <v/>
      </c>
      <c r="J18" s="253" t="str">
        <f>IF(Agosto!$E18&gt;0,Agosto!$E18,IF(Agosto!$H18="x","J 1",IF(Agosto!$I18="x","J 2",IF(Agosto!$J18="x","Agua",IF(Agosto!$K18="x","Cloro",IF(Agosto!$L18="x","Clrdor",IF(Agosto!$M18="x","Bomb",IF(Agosto!$N18="x","Otro",""))))))))</f>
        <v/>
      </c>
      <c r="K18" s="253" t="str">
        <f>IF(Septiembre!$E18&gt;0,Septiembre!$E18,IF(Septiembre!$H18="x","J 1",IF(Septiembre!$I18="x","J 2",IF(Septiembre!$J18="x","Agua",IF(Septiembre!$K18="x","Cloro",IF(Septiembre!$L18="x","Clrdor",IF(Septiembre!$M18="x","Bomb",IF(Septiembre!$N18="x","Otro",""))))))))</f>
        <v/>
      </c>
      <c r="L18" s="253" t="str">
        <f>IF(Octubre!$E18&gt;0,Octubre!$E18,IF(Octubre!$H18="x","J 1",IF(Octubre!$I18="x","J 2",IF(Octubre!$J18="x","Agua",IF(Octubre!$K18="x","Cloro",IF(Octubre!$L18="x","Clrdor",IF(Octubre!$M18="x","Bomb",IF(Octubre!$N18="x","Otro",""))))))))</f>
        <v/>
      </c>
      <c r="M18" s="253" t="str">
        <f>IF(Noviembre!$E18&gt;0,Noviembre!$E18,IF(Noviembre!$H18="x","J 1",IF(Noviembre!$I18="x","J 2",IF(Noviembre!$J18="x","Agua",IF(Noviembre!$K18="x","Cloro",IF(Noviembre!$L18="x","Clrdor",IF(Noviembre!$M18="x","Bomb",IF(Noviembre!$N18="x","Otro",""))))))))</f>
        <v/>
      </c>
      <c r="N18" s="254" t="str">
        <f>IF(Diciembre!$E18&gt;0,Diciembre!$E18,IF(Diciembre!$H18="x","J 1",IF(Diciembre!$I18="x","J 2",IF(Diciembre!$J18="x","Agua",IF(Diciembre!$K18="x","Cloro",IF(Diciembre!$L18="x","Clrdor",IF(Diciembre!$M18="x","Bomb",IF(Diciembre!$N18="x","Otro",""))))))))</f>
        <v/>
      </c>
      <c r="O18" s="155"/>
      <c r="P18" s="252" t="str">
        <f>IF(Enero!$E18&gt;0,Enero!$E18,IF(Enero!$H18="x","J 1",IF(Enero!$I18="x","J 2",IF(Enero!$J18="x","Agua",IF(Enero!$K18="x","Cloro",IF(Enero!$L18="x","Clrdor",IF(Enero!$M18="x","Bomb",IF(Enero!$N18="x","Otro",""))))))))</f>
        <v>Cloro</v>
      </c>
      <c r="Q18" s="253" t="str">
        <f>IF(Febrero!$E18&gt;0,Febrero!$E18,IF(Febrero!$H18="x","J 1",IF(Febrero!$I18="x","J 2",IF(Febrero!$J18="x","Agua",IF(Febrero!$K18="x","Cloro",IF(Febrero!$L18="x","Clrdor",IF(Febrero!$M18="x","Bomb",IF(Febrero!$N18="x","Otro",""))))))))</f>
        <v/>
      </c>
      <c r="R18" s="253" t="str">
        <f>IF(Marzo!$E18&gt;0,Marzo!$E18,IF(Marzo!$H18="x","J 1",IF(Marzo!$I18="x","J 2",IF(Marzo!$J18="x","Agua",IF(Marzo!$K18="x","Cloro",IF(Marzo!$L18="x","Clrdor",IF(Marzo!$M18="x","Bomb",IF(Marzo!$N18="x","Otro",""))))))))</f>
        <v/>
      </c>
      <c r="S18" s="253" t="str">
        <f>IF(Abril!$E18&gt;0,Abril!$E18,IF(Abril!$H18="x","J 1",IF(Abril!$I18="x","J 2",IF(Abril!$J18="x","Agua",IF(Abril!$K18="x","Cloro",IF(Abril!$L18="x","Clrdor",IF(Abril!$M18="x","Bomb",IF(Abril!$N18="x","Otro",""))))))))</f>
        <v/>
      </c>
      <c r="T18" s="253" t="str">
        <f>IF(Mayo!$E18&gt;0,Mayo!$E18,IF(Mayo!$H18="x","J 1",IF(Mayo!$I18="x","J 2",IF(Mayo!$J18="x","Agua",IF(Mayo!$K18="x","Cloro",IF(Mayo!$L18="x","Clrdor",IF(Mayo!$M18="x","Bomb",IF(Mayo!$N18="x","Otro",""))))))))</f>
        <v/>
      </c>
      <c r="U18" s="253" t="str">
        <f>IF(Junio!$E18&gt;0,Junio!$E18,IF(Junio!$H18="x","J 1",IF(Junio!$I18="x","J 2",IF(Junio!$J18="x","Agua",IF(Junio!$K18="x","Cloro",IF(Junio!$L18="x","Clrdor",IF(Junio!$M18="x","Bomb",IF(Junio!$N18="x","Otro",""))))))))</f>
        <v/>
      </c>
      <c r="V18" s="253" t="str">
        <f>IF(Julio!$E18&gt;0,Julio!$E18,IF(Julio!$H18="x","J 1",IF(Julio!$I18="x","J 2",IF(Julio!$J18="x","Agua",IF(Julio!$K18="x","Cloro",IF(Julio!$L18="x","Clrdor",IF(Julio!$M18="x","Bomb",IF(Julio!$N18="x","Otro",""))))))))</f>
        <v/>
      </c>
      <c r="W18" s="253" t="str">
        <f>IF(Agosto!$E18&gt;0,Agosto!$E18,IF(Agosto!$H18="x","J 1",IF(Agosto!$I18="x","J 2",IF(Agosto!$J18="x","Agua",IF(Agosto!$K18="x","Cloro",IF(Agosto!$L18="x","Clrdor",IF(Agosto!$M18="x","Bomb",IF(Agosto!$N18="x","Otro",""))))))))</f>
        <v/>
      </c>
      <c r="X18" s="253" t="str">
        <f>IF(Septiembre!$E18&gt;0,Septiembre!$E18,IF(Septiembre!$H18="x","J 1",IF(Septiembre!$I18="x","J 2",IF(Septiembre!$J18="x","Agua",IF(Septiembre!$K18="x","Cloro",IF(Septiembre!$L18="x","Clrdor",IF(Septiembre!$M18="x","Bomb",IF(Septiembre!$N18="x","Otro",""))))))))</f>
        <v/>
      </c>
      <c r="Y18" s="253" t="str">
        <f>IF(Octubre!$E18&gt;0,Octubre!$E18,IF(Octubre!$H18="x","J 1",IF(Octubre!$I18="x","J 2",IF(Octubre!$J18="x","Agua",IF(Octubre!$K18="x","Cloro",IF(Octubre!$L18="x","Clrdor",IF(Octubre!$M18="x","Bomb",IF(Octubre!$N18="x","Otro",""))))))))</f>
        <v/>
      </c>
      <c r="Z18" s="253" t="str">
        <f>IF(Noviembre!$E18&gt;0,Noviembre!$E18,IF(Noviembre!$H18="x","J 1",IF(Noviembre!$I18="x","J 2",IF(Noviembre!$J18="x","Agua",IF(Noviembre!$K18="x","Cloro",IF(Noviembre!$L18="x","Clrdor",IF(Noviembre!$M18="x","Bomb",IF(Noviembre!$N18="x","Otro",""))))))))</f>
        <v/>
      </c>
      <c r="AA18" s="254" t="str">
        <f>IF(Diciembre!$E18&gt;0,Diciembre!$E18,IF(Diciembre!$H18="x","J 1",IF(Diciembre!$I18="x","J 2",IF(Diciembre!$J18="x","Agua",IF(Diciembre!$K18="x","Cloro",IF(Diciembre!$L18="x","Clrdor",IF(Diciembre!$M18="x","Bomb",IF(Diciembre!$N18="x","Otro",""))))))))</f>
        <v/>
      </c>
    </row>
    <row r="19" spans="1:27" x14ac:dyDescent="0.25">
      <c r="A19" s="251">
        <f>[2]Resumen!A19</f>
        <v>12</v>
      </c>
      <c r="B19" s="155" t="str">
        <f>Resumen!B19</f>
        <v xml:space="preserve">Ostuman </v>
      </c>
      <c r="C19" s="252" t="str">
        <f>IF(Enero!$E19&gt;0,Enero!$E19,IF(Enero!$H19="x","J 1",IF(Enero!$I19="x","J 2",IF(Enero!$J19="x","Agua",IF(Enero!$K19="x","Cloro",IF(Enero!$L19="x","Clrdor",IF(Enero!$M19="x","Bomb",IF(Enero!$N19="x","Otro",""))))))))</f>
        <v>Cloro</v>
      </c>
      <c r="D19" s="253" t="str">
        <f>IF(Febrero!$E19&gt;0,Febrero!$E19,IF(Febrero!$H19="x","J 1",IF(Febrero!$I19="x","J 2",IF(Febrero!$J19="x","Agua",IF(Febrero!$K19="x","Cloro",IF(Febrero!$L19="x","Clrdor",IF(Febrero!$M19="x","Bomb",IF(Febrero!$N19="x","Otro",""))))))))</f>
        <v/>
      </c>
      <c r="E19" s="253" t="str">
        <f>IF(Marzo!$E19&gt;0,Marzo!$E19,IF(Marzo!$H19="x","J 1",IF(Marzo!$I19="x","J 2",IF(Marzo!$J19="x","Agua",IF(Marzo!$K19="x","Cloro",IF(Marzo!$L19="x","Clrdor",IF(Marzo!$M19="x","Bomb",IF(Marzo!$N19="x","Otro",""))))))))</f>
        <v/>
      </c>
      <c r="F19" s="253" t="str">
        <f>IF(Abril!$E19&gt;0,Abril!$E19,IF(Abril!$H19="x","J 1",IF(Abril!$I19="x","J 2",IF(Abril!$J19="x","Agua",IF(Abril!$K19="x","Cloro",IF(Abril!$L19="x","Clrdor",IF(Abril!$M19="x","Bomb",IF(Abril!$N19="x","Otro",""))))))))</f>
        <v/>
      </c>
      <c r="G19" s="253" t="str">
        <f>IF(Mayo!$E19&gt;0,Mayo!$E19,IF(Mayo!$H19="x","J 1",IF(Mayo!$I19="x","J 2",IF(Mayo!$J19="x","Agua",IF(Mayo!$K19="x","Cloro",IF(Mayo!$L19="x","Clrdor",IF(Mayo!$M19="x","Bomb",IF(Mayo!$N19="x","Otro",""))))))))</f>
        <v/>
      </c>
      <c r="H19" s="253" t="str">
        <f>IF(Junio!$E19&gt;0,Junio!$E19,IF(Junio!$H19="x","J 1",IF(Junio!$I19="x","J 2",IF(Junio!$J19="x","Agua",IF(Junio!$K19="x","Cloro",IF(Junio!$L19="x","Clrdor",IF(Junio!$M19="x","Bomb",IF(Junio!$N19="x","Otro",""))))))))</f>
        <v/>
      </c>
      <c r="I19" s="253" t="str">
        <f>IF(Julio!$E19&gt;0,Julio!$E19,IF(Julio!$H19="x","J 1",IF(Julio!$I19="x","J 2",IF(Julio!$J19="x","Agua",IF(Julio!$K19="x","Cloro",IF(Julio!$L19="x","Clrdor",IF(Julio!$M19="x","Bomb",IF(Julio!$N19="x","Otro",""))))))))</f>
        <v/>
      </c>
      <c r="J19" s="253" t="str">
        <f>IF(Agosto!$E19&gt;0,Agosto!$E19,IF(Agosto!$H19="x","J 1",IF(Agosto!$I19="x","J 2",IF(Agosto!$J19="x","Agua",IF(Agosto!$K19="x","Cloro",IF(Agosto!$L19="x","Clrdor",IF(Agosto!$M19="x","Bomb",IF(Agosto!$N19="x","Otro",""))))))))</f>
        <v/>
      </c>
      <c r="K19" s="253" t="str">
        <f>IF(Septiembre!$E19&gt;0,Septiembre!$E19,IF(Septiembre!$H19="x","J 1",IF(Septiembre!$I19="x","J 2",IF(Septiembre!$J19="x","Agua",IF(Septiembre!$K19="x","Cloro",IF(Septiembre!$L19="x","Clrdor",IF(Septiembre!$M19="x","Bomb",IF(Septiembre!$N19="x","Otro",""))))))))</f>
        <v/>
      </c>
      <c r="L19" s="253" t="str">
        <f>IF(Octubre!$E19&gt;0,Octubre!$E19,IF(Octubre!$H19="x","J 1",IF(Octubre!$I19="x","J 2",IF(Octubre!$J19="x","Agua",IF(Octubre!$K19="x","Cloro",IF(Octubre!$L19="x","Clrdor",IF(Octubre!$M19="x","Bomb",IF(Octubre!$N19="x","Otro",""))))))))</f>
        <v/>
      </c>
      <c r="M19" s="253" t="str">
        <f>IF(Noviembre!$E19&gt;0,Noviembre!$E19,IF(Noviembre!$H19="x","J 1",IF(Noviembre!$I19="x","J 2",IF(Noviembre!$J19="x","Agua",IF(Noviembre!$K19="x","Cloro",IF(Noviembre!$L19="x","Clrdor",IF(Noviembre!$M19="x","Bomb",IF(Noviembre!$N19="x","Otro",""))))))))</f>
        <v/>
      </c>
      <c r="N19" s="254" t="str">
        <f>IF(Diciembre!$E19&gt;0,Diciembre!$E19,IF(Diciembre!$H19="x","J 1",IF(Diciembre!$I19="x","J 2",IF(Diciembre!$J19="x","Agua",IF(Diciembre!$K19="x","Cloro",IF(Diciembre!$L19="x","Clrdor",IF(Diciembre!$M19="x","Bomb",IF(Diciembre!$N19="x","Otro",""))))))))</f>
        <v/>
      </c>
      <c r="O19" s="155"/>
      <c r="P19" s="252" t="str">
        <f>IF(Enero!$E19&gt;0,Enero!$E19,IF(Enero!$H19="x","J 1",IF(Enero!$I19="x","J 2",IF(Enero!$J19="x","Agua",IF(Enero!$K19="x","Cloro",IF(Enero!$L19="x","Clrdor",IF(Enero!$M19="x","Bomb",IF(Enero!$N19="x","Otro",""))))))))</f>
        <v>Cloro</v>
      </c>
      <c r="Q19" s="253" t="str">
        <f>IF(Febrero!$E19&gt;0,Febrero!$E19,IF(Febrero!$H19="x","J 1",IF(Febrero!$I19="x","J 2",IF(Febrero!$J19="x","Agua",IF(Febrero!$K19="x","Cloro",IF(Febrero!$L19="x","Clrdor",IF(Febrero!$M19="x","Bomb",IF(Febrero!$N19="x","Otro",""))))))))</f>
        <v/>
      </c>
      <c r="R19" s="253" t="str">
        <f>IF(Marzo!$E19&gt;0,Marzo!$E19,IF(Marzo!$H19="x","J 1",IF(Marzo!$I19="x","J 2",IF(Marzo!$J19="x","Agua",IF(Marzo!$K19="x","Cloro",IF(Marzo!$L19="x","Clrdor",IF(Marzo!$M19="x","Bomb",IF(Marzo!$N19="x","Otro",""))))))))</f>
        <v/>
      </c>
      <c r="S19" s="253" t="str">
        <f>IF(Abril!$E19&gt;0,Abril!$E19,IF(Abril!$H19="x","J 1",IF(Abril!$I19="x","J 2",IF(Abril!$J19="x","Agua",IF(Abril!$K19="x","Cloro",IF(Abril!$L19="x","Clrdor",IF(Abril!$M19="x","Bomb",IF(Abril!$N19="x","Otro",""))))))))</f>
        <v/>
      </c>
      <c r="T19" s="253" t="str">
        <f>IF(Mayo!$E19&gt;0,Mayo!$E19,IF(Mayo!$H19="x","J 1",IF(Mayo!$I19="x","J 2",IF(Mayo!$J19="x","Agua",IF(Mayo!$K19="x","Cloro",IF(Mayo!$L19="x","Clrdor",IF(Mayo!$M19="x","Bomb",IF(Mayo!$N19="x","Otro",""))))))))</f>
        <v/>
      </c>
      <c r="U19" s="253" t="str">
        <f>IF(Junio!$E19&gt;0,Junio!$E19,IF(Junio!$H19="x","J 1",IF(Junio!$I19="x","J 2",IF(Junio!$J19="x","Agua",IF(Junio!$K19="x","Cloro",IF(Junio!$L19="x","Clrdor",IF(Junio!$M19="x","Bomb",IF(Junio!$N19="x","Otro",""))))))))</f>
        <v/>
      </c>
      <c r="V19" s="253" t="str">
        <f>IF(Julio!$E19&gt;0,Julio!$E19,IF(Julio!$H19="x","J 1",IF(Julio!$I19="x","J 2",IF(Julio!$J19="x","Agua",IF(Julio!$K19="x","Cloro",IF(Julio!$L19="x","Clrdor",IF(Julio!$M19="x","Bomb",IF(Julio!$N19="x","Otro",""))))))))</f>
        <v/>
      </c>
      <c r="W19" s="253" t="str">
        <f>IF(Agosto!$E19&gt;0,Agosto!$E19,IF(Agosto!$H19="x","J 1",IF(Agosto!$I19="x","J 2",IF(Agosto!$J19="x","Agua",IF(Agosto!$K19="x","Cloro",IF(Agosto!$L19="x","Clrdor",IF(Agosto!$M19="x","Bomb",IF(Agosto!$N19="x","Otro",""))))))))</f>
        <v/>
      </c>
      <c r="X19" s="253" t="str">
        <f>IF(Septiembre!$E19&gt;0,Septiembre!$E19,IF(Septiembre!$H19="x","J 1",IF(Septiembre!$I19="x","J 2",IF(Septiembre!$J19="x","Agua",IF(Septiembre!$K19="x","Cloro",IF(Septiembre!$L19="x","Clrdor",IF(Septiembre!$M19="x","Bomb",IF(Septiembre!$N19="x","Otro",""))))))))</f>
        <v/>
      </c>
      <c r="Y19" s="253" t="str">
        <f>IF(Octubre!$E19&gt;0,Octubre!$E19,IF(Octubre!$H19="x","J 1",IF(Octubre!$I19="x","J 2",IF(Octubre!$J19="x","Agua",IF(Octubre!$K19="x","Cloro",IF(Octubre!$L19="x","Clrdor",IF(Octubre!$M19="x","Bomb",IF(Octubre!$N19="x","Otro",""))))))))</f>
        <v/>
      </c>
      <c r="Z19" s="253" t="str">
        <f>IF(Noviembre!$E19&gt;0,Noviembre!$E19,IF(Noviembre!$H19="x","J 1",IF(Noviembre!$I19="x","J 2",IF(Noviembre!$J19="x","Agua",IF(Noviembre!$K19="x","Cloro",IF(Noviembre!$L19="x","Clrdor",IF(Noviembre!$M19="x","Bomb",IF(Noviembre!$N19="x","Otro",""))))))))</f>
        <v/>
      </c>
      <c r="AA19" s="254" t="str">
        <f>IF(Diciembre!$E19&gt;0,Diciembre!$E19,IF(Diciembre!$H19="x","J 1",IF(Diciembre!$I19="x","J 2",IF(Diciembre!$J19="x","Agua",IF(Diciembre!$K19="x","Cloro",IF(Diciembre!$L19="x","Clrdor",IF(Diciembre!$M19="x","Bomb",IF(Diciembre!$N19="x","Otro",""))))))))</f>
        <v/>
      </c>
    </row>
    <row r="20" spans="1:27" x14ac:dyDescent="0.25">
      <c r="A20" s="251">
        <f>[2]Resumen!A20</f>
        <v>13</v>
      </c>
      <c r="B20" s="155" t="str">
        <f>Resumen!B20</f>
        <v>Nueva Esperanza</v>
      </c>
      <c r="C20" s="252" t="str">
        <f>IF(Enero!$E20&gt;0,Enero!$E20,IF(Enero!$H20="x","J 1",IF(Enero!$I20="x","J 2",IF(Enero!$J20="x","Agua",IF(Enero!$K20="x","Cloro",IF(Enero!$L20="x","Clrdor",IF(Enero!$M20="x","Bomb",IF(Enero!$N20="x","Otro",""))))))))</f>
        <v>Cloro</v>
      </c>
      <c r="D20" s="253" t="str">
        <f>IF(Febrero!$E20&gt;0,Febrero!$E20,IF(Febrero!$H20="x","J 1",IF(Febrero!$I20="x","J 2",IF(Febrero!$J20="x","Agua",IF(Febrero!$K20="x","Cloro",IF(Febrero!$L20="x","Clrdor",IF(Febrero!$M20="x","Bomb",IF(Febrero!$N20="x","Otro",""))))))))</f>
        <v/>
      </c>
      <c r="E20" s="253" t="str">
        <f>IF(Marzo!$E20&gt;0,Marzo!$E20,IF(Marzo!$H20="x","J 1",IF(Marzo!$I20="x","J 2",IF(Marzo!$J20="x","Agua",IF(Marzo!$K20="x","Cloro",IF(Marzo!$L20="x","Clrdor",IF(Marzo!$M20="x","Bomb",IF(Marzo!$N20="x","Otro",""))))))))</f>
        <v/>
      </c>
      <c r="F20" s="253" t="str">
        <f>IF(Abril!$E20&gt;0,Abril!$E20,IF(Abril!$H20="x","J 1",IF(Abril!$I20="x","J 2",IF(Abril!$J20="x","Agua",IF(Abril!$K20="x","Cloro",IF(Abril!$L20="x","Clrdor",IF(Abril!$M20="x","Bomb",IF(Abril!$N20="x","Otro",""))))))))</f>
        <v/>
      </c>
      <c r="G20" s="253" t="str">
        <f>IF(Mayo!$E20&gt;0,Mayo!$E20,IF(Mayo!$H20="x","J 1",IF(Mayo!$I20="x","J 2",IF(Mayo!$J20="x","Agua",IF(Mayo!$K20="x","Cloro",IF(Mayo!$L20="x","Clrdor",IF(Mayo!$M20="x","Bomb",IF(Mayo!$N20="x","Otro",""))))))))</f>
        <v/>
      </c>
      <c r="H20" s="253" t="str">
        <f>IF(Junio!$E20&gt;0,Junio!$E20,IF(Junio!$H20="x","J 1",IF(Junio!$I20="x","J 2",IF(Junio!$J20="x","Agua",IF(Junio!$K20="x","Cloro",IF(Junio!$L20="x","Clrdor",IF(Junio!$M20="x","Bomb",IF(Junio!$N20="x","Otro",""))))))))</f>
        <v/>
      </c>
      <c r="I20" s="253" t="str">
        <f>IF(Julio!$E20&gt;0,Julio!$E20,IF(Julio!$H20="x","J 1",IF(Julio!$I20="x","J 2",IF(Julio!$J20="x","Agua",IF(Julio!$K20="x","Cloro",IF(Julio!$L20="x","Clrdor",IF(Julio!$M20="x","Bomb",IF(Julio!$N20="x","Otro",""))))))))</f>
        <v/>
      </c>
      <c r="J20" s="253" t="str">
        <f>IF(Agosto!$E20&gt;0,Agosto!$E20,IF(Agosto!$H20="x","J 1",IF(Agosto!$I20="x","J 2",IF(Agosto!$J20="x","Agua",IF(Agosto!$K20="x","Cloro",IF(Agosto!$L20="x","Clrdor",IF(Agosto!$M20="x","Bomb",IF(Agosto!$N20="x","Otro",""))))))))</f>
        <v/>
      </c>
      <c r="K20" s="253" t="str">
        <f>IF(Septiembre!$E20&gt;0,Septiembre!$E20,IF(Septiembre!$H20="x","J 1",IF(Septiembre!$I20="x","J 2",IF(Septiembre!$J20="x","Agua",IF(Septiembre!$K20="x","Cloro",IF(Septiembre!$L20="x","Clrdor",IF(Septiembre!$M20="x","Bomb",IF(Septiembre!$N20="x","Otro",""))))))))</f>
        <v/>
      </c>
      <c r="L20" s="253" t="str">
        <f>IF(Octubre!$E20&gt;0,Octubre!$E20,IF(Octubre!$H20="x","J 1",IF(Octubre!$I20="x","J 2",IF(Octubre!$J20="x","Agua",IF(Octubre!$K20="x","Cloro",IF(Octubre!$L20="x","Clrdor",IF(Octubre!$M20="x","Bomb",IF(Octubre!$N20="x","Otro",""))))))))</f>
        <v/>
      </c>
      <c r="M20" s="253" t="str">
        <f>IF(Noviembre!$E20&gt;0,Noviembre!$E20,IF(Noviembre!$H20="x","J 1",IF(Noviembre!$I20="x","J 2",IF(Noviembre!$J20="x","Agua",IF(Noviembre!$K20="x","Cloro",IF(Noviembre!$L20="x","Clrdor",IF(Noviembre!$M20="x","Bomb",IF(Noviembre!$N20="x","Otro",""))))))))</f>
        <v/>
      </c>
      <c r="N20" s="254" t="str">
        <f>IF(Diciembre!$E20&gt;0,Diciembre!$E20,IF(Diciembre!$H20="x","J 1",IF(Diciembre!$I20="x","J 2",IF(Diciembre!$J20="x","Agua",IF(Diciembre!$K20="x","Cloro",IF(Diciembre!$L20="x","Clrdor",IF(Diciembre!$M20="x","Bomb",IF(Diciembre!$N20="x","Otro",""))))))))</f>
        <v/>
      </c>
      <c r="O20" s="155"/>
      <c r="P20" s="252" t="str">
        <f>IF(Enero!$E20&gt;0,Enero!$E20,IF(Enero!$H20="x","J 1",IF(Enero!$I20="x","J 2",IF(Enero!$J20="x","Agua",IF(Enero!$K20="x","Cloro",IF(Enero!$L20="x","Clrdor",IF(Enero!$M20="x","Bomb",IF(Enero!$N20="x","Otro",""))))))))</f>
        <v>Cloro</v>
      </c>
      <c r="Q20" s="253" t="str">
        <f>IF(Febrero!$E20&gt;0,Febrero!$E20,IF(Febrero!$H20="x","J 1",IF(Febrero!$I20="x","J 2",IF(Febrero!$J20="x","Agua",IF(Febrero!$K20="x","Cloro",IF(Febrero!$L20="x","Clrdor",IF(Febrero!$M20="x","Bomb",IF(Febrero!$N20="x","Otro",""))))))))</f>
        <v/>
      </c>
      <c r="R20" s="253" t="str">
        <f>IF(Marzo!$E20&gt;0,Marzo!$E20,IF(Marzo!$H20="x","J 1",IF(Marzo!$I20="x","J 2",IF(Marzo!$J20="x","Agua",IF(Marzo!$K20="x","Cloro",IF(Marzo!$L20="x","Clrdor",IF(Marzo!$M20="x","Bomb",IF(Marzo!$N20="x","Otro",""))))))))</f>
        <v/>
      </c>
      <c r="S20" s="253" t="str">
        <f>IF(Abril!$E20&gt;0,Abril!$E20,IF(Abril!$H20="x","J 1",IF(Abril!$I20="x","J 2",IF(Abril!$J20="x","Agua",IF(Abril!$K20="x","Cloro",IF(Abril!$L20="x","Clrdor",IF(Abril!$M20="x","Bomb",IF(Abril!$N20="x","Otro",""))))))))</f>
        <v/>
      </c>
      <c r="T20" s="253" t="str">
        <f>IF(Mayo!$E20&gt;0,Mayo!$E20,IF(Mayo!$H20="x","J 1",IF(Mayo!$I20="x","J 2",IF(Mayo!$J20="x","Agua",IF(Mayo!$K20="x","Cloro",IF(Mayo!$L20="x","Clrdor",IF(Mayo!$M20="x","Bomb",IF(Mayo!$N20="x","Otro",""))))))))</f>
        <v/>
      </c>
      <c r="U20" s="253" t="str">
        <f>IF(Junio!$E20&gt;0,Junio!$E20,IF(Junio!$H20="x","J 1",IF(Junio!$I20="x","J 2",IF(Junio!$J20="x","Agua",IF(Junio!$K20="x","Cloro",IF(Junio!$L20="x","Clrdor",IF(Junio!$M20="x","Bomb",IF(Junio!$N20="x","Otro",""))))))))</f>
        <v/>
      </c>
      <c r="V20" s="253" t="str">
        <f>IF(Julio!$E20&gt;0,Julio!$E20,IF(Julio!$H20="x","J 1",IF(Julio!$I20="x","J 2",IF(Julio!$J20="x","Agua",IF(Julio!$K20="x","Cloro",IF(Julio!$L20="x","Clrdor",IF(Julio!$M20="x","Bomb",IF(Julio!$N20="x","Otro",""))))))))</f>
        <v/>
      </c>
      <c r="W20" s="253" t="str">
        <f>IF(Agosto!$E20&gt;0,Agosto!$E20,IF(Agosto!$H20="x","J 1",IF(Agosto!$I20="x","J 2",IF(Agosto!$J20="x","Agua",IF(Agosto!$K20="x","Cloro",IF(Agosto!$L20="x","Clrdor",IF(Agosto!$M20="x","Bomb",IF(Agosto!$N20="x","Otro",""))))))))</f>
        <v/>
      </c>
      <c r="X20" s="253" t="str">
        <f>IF(Septiembre!$E20&gt;0,Septiembre!$E20,IF(Septiembre!$H20="x","J 1",IF(Septiembre!$I20="x","J 2",IF(Septiembre!$J20="x","Agua",IF(Septiembre!$K20="x","Cloro",IF(Septiembre!$L20="x","Clrdor",IF(Septiembre!$M20="x","Bomb",IF(Septiembre!$N20="x","Otro",""))))))))</f>
        <v/>
      </c>
      <c r="Y20" s="253" t="str">
        <f>IF(Octubre!$E20&gt;0,Octubre!$E20,IF(Octubre!$H20="x","J 1",IF(Octubre!$I20="x","J 2",IF(Octubre!$J20="x","Agua",IF(Octubre!$K20="x","Cloro",IF(Octubre!$L20="x","Clrdor",IF(Octubre!$M20="x","Bomb",IF(Octubre!$N20="x","Otro",""))))))))</f>
        <v/>
      </c>
      <c r="Z20" s="253" t="str">
        <f>IF(Noviembre!$E20&gt;0,Noviembre!$E20,IF(Noviembre!$H20="x","J 1",IF(Noviembre!$I20="x","J 2",IF(Noviembre!$J20="x","Agua",IF(Noviembre!$K20="x","Cloro",IF(Noviembre!$L20="x","Clrdor",IF(Noviembre!$M20="x","Bomb",IF(Noviembre!$N20="x","Otro",""))))))))</f>
        <v/>
      </c>
      <c r="AA20" s="254" t="str">
        <f>IF(Diciembre!$E20&gt;0,Diciembre!$E20,IF(Diciembre!$H20="x","J 1",IF(Diciembre!$I20="x","J 2",IF(Diciembre!$J20="x","Agua",IF(Diciembre!$K20="x","Cloro",IF(Diciembre!$L20="x","Clrdor",IF(Diciembre!$M20="x","Bomb",IF(Diciembre!$N20="x","Otro",""))))))))</f>
        <v/>
      </c>
    </row>
    <row r="21" spans="1:27" x14ac:dyDescent="0.25">
      <c r="A21" s="251">
        <f>[2]Resumen!A21</f>
        <v>14</v>
      </c>
      <c r="B21" s="155" t="str">
        <f>Resumen!B21</f>
        <v>Hacienda Grande</v>
      </c>
      <c r="C21" s="252" t="str">
        <f>IF(Enero!$E21&gt;0,Enero!$E21,IF(Enero!$H21="x","J 1",IF(Enero!$I21="x","J 2",IF(Enero!$J21="x","Agua",IF(Enero!$K21="x","Cloro",IF(Enero!$L21="x","Clrdor",IF(Enero!$M21="x","Bomb",IF(Enero!$N21="x","Otro",""))))))))</f>
        <v>Cloro</v>
      </c>
      <c r="D21" s="253" t="str">
        <f>IF(Febrero!$E21&gt;0,Febrero!$E21,IF(Febrero!$H21="x","J 1",IF(Febrero!$I21="x","J 2",IF(Febrero!$J21="x","Agua",IF(Febrero!$K21="x","Cloro",IF(Febrero!$L21="x","Clrdor",IF(Febrero!$M21="x","Bomb",IF(Febrero!$N21="x","Otro",""))))))))</f>
        <v/>
      </c>
      <c r="E21" s="253" t="str">
        <f>IF(Marzo!$E21&gt;0,Marzo!$E21,IF(Marzo!$H21="x","J 1",IF(Marzo!$I21="x","J 2",IF(Marzo!$J21="x","Agua",IF(Marzo!$K21="x","Cloro",IF(Marzo!$L21="x","Clrdor",IF(Marzo!$M21="x","Bomb",IF(Marzo!$N21="x","Otro",""))))))))</f>
        <v/>
      </c>
      <c r="F21" s="253" t="str">
        <f>IF(Abril!$E21&gt;0,Abril!$E21,IF(Abril!$H21="x","J 1",IF(Abril!$I21="x","J 2",IF(Abril!$J21="x","Agua",IF(Abril!$K21="x","Cloro",IF(Abril!$L21="x","Clrdor",IF(Abril!$M21="x","Bomb",IF(Abril!$N21="x","Otro",""))))))))</f>
        <v/>
      </c>
      <c r="G21" s="253" t="str">
        <f>IF(Mayo!$E21&gt;0,Mayo!$E21,IF(Mayo!$H21="x","J 1",IF(Mayo!$I21="x","J 2",IF(Mayo!$J21="x","Agua",IF(Mayo!$K21="x","Cloro",IF(Mayo!$L21="x","Clrdor",IF(Mayo!$M21="x","Bomb",IF(Mayo!$N21="x","Otro",""))))))))</f>
        <v/>
      </c>
      <c r="H21" s="253" t="str">
        <f>IF(Junio!$E21&gt;0,Junio!$E21,IF(Junio!$H21="x","J 1",IF(Junio!$I21="x","J 2",IF(Junio!$J21="x","Agua",IF(Junio!$K21="x","Cloro",IF(Junio!$L21="x","Clrdor",IF(Junio!$M21="x","Bomb",IF(Junio!$N21="x","Otro",""))))))))</f>
        <v/>
      </c>
      <c r="I21" s="253" t="str">
        <f>IF(Julio!$E21&gt;0,Julio!$E21,IF(Julio!$H21="x","J 1",IF(Julio!$I21="x","J 2",IF(Julio!$J21="x","Agua",IF(Julio!$K21="x","Cloro",IF(Julio!$L21="x","Clrdor",IF(Julio!$M21="x","Bomb",IF(Julio!$N21="x","Otro",""))))))))</f>
        <v/>
      </c>
      <c r="J21" s="253" t="str">
        <f>IF(Agosto!$E21&gt;0,Agosto!$E21,IF(Agosto!$H21="x","J 1",IF(Agosto!$I21="x","J 2",IF(Agosto!$J21="x","Agua",IF(Agosto!$K21="x","Cloro",IF(Agosto!$L21="x","Clrdor",IF(Agosto!$M21="x","Bomb",IF(Agosto!$N21="x","Otro",""))))))))</f>
        <v/>
      </c>
      <c r="K21" s="253" t="str">
        <f>IF(Septiembre!$E21&gt;0,Septiembre!$E21,IF(Septiembre!$H21="x","J 1",IF(Septiembre!$I21="x","J 2",IF(Septiembre!$J21="x","Agua",IF(Septiembre!$K21="x","Cloro",IF(Septiembre!$L21="x","Clrdor",IF(Septiembre!$M21="x","Bomb",IF(Septiembre!$N21="x","Otro",""))))))))</f>
        <v/>
      </c>
      <c r="L21" s="253" t="str">
        <f>IF(Octubre!$E21&gt;0,Octubre!$E21,IF(Octubre!$H21="x","J 1",IF(Octubre!$I21="x","J 2",IF(Octubre!$J21="x","Agua",IF(Octubre!$K21="x","Cloro",IF(Octubre!$L21="x","Clrdor",IF(Octubre!$M21="x","Bomb",IF(Octubre!$N21="x","Otro",""))))))))</f>
        <v/>
      </c>
      <c r="M21" s="253" t="str">
        <f>IF(Noviembre!$E21&gt;0,Noviembre!$E21,IF(Noviembre!$H21="x","J 1",IF(Noviembre!$I21="x","J 2",IF(Noviembre!$J21="x","Agua",IF(Noviembre!$K21="x","Cloro",IF(Noviembre!$L21="x","Clrdor",IF(Noviembre!$M21="x","Bomb",IF(Noviembre!$N21="x","Otro",""))))))))</f>
        <v/>
      </c>
      <c r="N21" s="254" t="str">
        <f>IF(Diciembre!$E21&gt;0,Diciembre!$E21,IF(Diciembre!$H21="x","J 1",IF(Diciembre!$I21="x","J 2",IF(Diciembre!$J21="x","Agua",IF(Diciembre!$K21="x","Cloro",IF(Diciembre!$L21="x","Clrdor",IF(Diciembre!$M21="x","Bomb",IF(Diciembre!$N21="x","Otro",""))))))))</f>
        <v/>
      </c>
      <c r="O21" s="155"/>
      <c r="P21" s="252" t="str">
        <f>IF(Enero!$E21&gt;0,Enero!$E21,IF(Enero!$H21="x","J 1",IF(Enero!$I21="x","J 2",IF(Enero!$J21="x","Agua",IF(Enero!$K21="x","Cloro",IF(Enero!$L21="x","Clrdor",IF(Enero!$M21="x","Bomb",IF(Enero!$N21="x","Otro",""))))))))</f>
        <v>Cloro</v>
      </c>
      <c r="Q21" s="253" t="str">
        <f>IF(Febrero!$E21&gt;0,Febrero!$E21,IF(Febrero!$H21="x","J 1",IF(Febrero!$I21="x","J 2",IF(Febrero!$J21="x","Agua",IF(Febrero!$K21="x","Cloro",IF(Febrero!$L21="x","Clrdor",IF(Febrero!$M21="x","Bomb",IF(Febrero!$N21="x","Otro",""))))))))</f>
        <v/>
      </c>
      <c r="R21" s="253" t="str">
        <f>IF(Marzo!$E21&gt;0,Marzo!$E21,IF(Marzo!$H21="x","J 1",IF(Marzo!$I21="x","J 2",IF(Marzo!$J21="x","Agua",IF(Marzo!$K21="x","Cloro",IF(Marzo!$L21="x","Clrdor",IF(Marzo!$M21="x","Bomb",IF(Marzo!$N21="x","Otro",""))))))))</f>
        <v/>
      </c>
      <c r="S21" s="253" t="str">
        <f>IF(Abril!$E21&gt;0,Abril!$E21,IF(Abril!$H21="x","J 1",IF(Abril!$I21="x","J 2",IF(Abril!$J21="x","Agua",IF(Abril!$K21="x","Cloro",IF(Abril!$L21="x","Clrdor",IF(Abril!$M21="x","Bomb",IF(Abril!$N21="x","Otro",""))))))))</f>
        <v/>
      </c>
      <c r="T21" s="253" t="str">
        <f>IF(Mayo!$E21&gt;0,Mayo!$E21,IF(Mayo!$H21="x","J 1",IF(Mayo!$I21="x","J 2",IF(Mayo!$J21="x","Agua",IF(Mayo!$K21="x","Cloro",IF(Mayo!$L21="x","Clrdor",IF(Mayo!$M21="x","Bomb",IF(Mayo!$N21="x","Otro",""))))))))</f>
        <v/>
      </c>
      <c r="U21" s="253" t="str">
        <f>IF(Junio!$E21&gt;0,Junio!$E21,IF(Junio!$H21="x","J 1",IF(Junio!$I21="x","J 2",IF(Junio!$J21="x","Agua",IF(Junio!$K21="x","Cloro",IF(Junio!$L21="x","Clrdor",IF(Junio!$M21="x","Bomb",IF(Junio!$N21="x","Otro",""))))))))</f>
        <v/>
      </c>
      <c r="V21" s="253" t="str">
        <f>IF(Julio!$E21&gt;0,Julio!$E21,IF(Julio!$H21="x","J 1",IF(Julio!$I21="x","J 2",IF(Julio!$J21="x","Agua",IF(Julio!$K21="x","Cloro",IF(Julio!$L21="x","Clrdor",IF(Julio!$M21="x","Bomb",IF(Julio!$N21="x","Otro",""))))))))</f>
        <v/>
      </c>
      <c r="W21" s="253" t="str">
        <f>IF(Agosto!$E21&gt;0,Agosto!$E21,IF(Agosto!$H21="x","J 1",IF(Agosto!$I21="x","J 2",IF(Agosto!$J21="x","Agua",IF(Agosto!$K21="x","Cloro",IF(Agosto!$L21="x","Clrdor",IF(Agosto!$M21="x","Bomb",IF(Agosto!$N21="x","Otro",""))))))))</f>
        <v/>
      </c>
      <c r="X21" s="253" t="str">
        <f>IF(Septiembre!$E21&gt;0,Septiembre!$E21,IF(Septiembre!$H21="x","J 1",IF(Septiembre!$I21="x","J 2",IF(Septiembre!$J21="x","Agua",IF(Septiembre!$K21="x","Cloro",IF(Septiembre!$L21="x","Clrdor",IF(Septiembre!$M21="x","Bomb",IF(Septiembre!$N21="x","Otro",""))))))))</f>
        <v/>
      </c>
      <c r="Y21" s="253" t="str">
        <f>IF(Octubre!$E21&gt;0,Octubre!$E21,IF(Octubre!$H21="x","J 1",IF(Octubre!$I21="x","J 2",IF(Octubre!$J21="x","Agua",IF(Octubre!$K21="x","Cloro",IF(Octubre!$L21="x","Clrdor",IF(Octubre!$M21="x","Bomb",IF(Octubre!$N21="x","Otro",""))))))))</f>
        <v/>
      </c>
      <c r="Z21" s="253" t="str">
        <f>IF(Noviembre!$E21&gt;0,Noviembre!$E21,IF(Noviembre!$H21="x","J 1",IF(Noviembre!$I21="x","J 2",IF(Noviembre!$J21="x","Agua",IF(Noviembre!$K21="x","Cloro",IF(Noviembre!$L21="x","Clrdor",IF(Noviembre!$M21="x","Bomb",IF(Noviembre!$N21="x","Otro",""))))))))</f>
        <v/>
      </c>
      <c r="AA21" s="254" t="str">
        <f>IF(Diciembre!$E21&gt;0,Diciembre!$E21,IF(Diciembre!$H21="x","J 1",IF(Diciembre!$I21="x","J 2",IF(Diciembre!$J21="x","Agua",IF(Diciembre!$K21="x","Cloro",IF(Diciembre!$L21="x","Clrdor",IF(Diciembre!$M21="x","Bomb",IF(Diciembre!$N21="x","Otro",""))))))))</f>
        <v/>
      </c>
    </row>
    <row r="22" spans="1:27" x14ac:dyDescent="0.25">
      <c r="A22" s="251">
        <f>[2]Resumen!A22</f>
        <v>15</v>
      </c>
      <c r="B22" s="155" t="str">
        <f>Resumen!B22</f>
        <v xml:space="preserve">Corralito </v>
      </c>
      <c r="C22" s="252" t="str">
        <f>IF(Enero!$E22&gt;0,Enero!$E22,IF(Enero!$H22="x","J 1",IF(Enero!$I22="x","J 2",IF(Enero!$J22="x","Agua",IF(Enero!$K22="x","Cloro",IF(Enero!$L22="x","Clrdor",IF(Enero!$M22="x","Bomb",IF(Enero!$N22="x","Otro",""))))))))</f>
        <v>Agua</v>
      </c>
      <c r="D22" s="253" t="str">
        <f>IF(Febrero!$E22&gt;0,Febrero!$E22,IF(Febrero!$H22="x","J 1",IF(Febrero!$I22="x","J 2",IF(Febrero!$J22="x","Agua",IF(Febrero!$K22="x","Cloro",IF(Febrero!$L22="x","Clrdor",IF(Febrero!$M22="x","Bomb",IF(Febrero!$N22="x","Otro",""))))))))</f>
        <v/>
      </c>
      <c r="E22" s="253" t="str">
        <f>IF(Marzo!$E22&gt;0,Marzo!$E22,IF(Marzo!$H22="x","J 1",IF(Marzo!$I22="x","J 2",IF(Marzo!$J22="x","Agua",IF(Marzo!$K22="x","Cloro",IF(Marzo!$L22="x","Clrdor",IF(Marzo!$M22="x","Bomb",IF(Marzo!$N22="x","Otro",""))))))))</f>
        <v/>
      </c>
      <c r="F22" s="253" t="str">
        <f>IF(Abril!$E22&gt;0,Abril!$E22,IF(Abril!$H22="x","J 1",IF(Abril!$I22="x","J 2",IF(Abril!$J22="x","Agua",IF(Abril!$K22="x","Cloro",IF(Abril!$L22="x","Clrdor",IF(Abril!$M22="x","Bomb",IF(Abril!$N22="x","Otro",""))))))))</f>
        <v/>
      </c>
      <c r="G22" s="253" t="str">
        <f>IF(Mayo!$E22&gt;0,Mayo!$E22,IF(Mayo!$H22="x","J 1",IF(Mayo!$I22="x","J 2",IF(Mayo!$J22="x","Agua",IF(Mayo!$K22="x","Cloro",IF(Mayo!$L22="x","Clrdor",IF(Mayo!$M22="x","Bomb",IF(Mayo!$N22="x","Otro",""))))))))</f>
        <v/>
      </c>
      <c r="H22" s="253" t="str">
        <f>IF(Junio!$E22&gt;0,Junio!$E22,IF(Junio!$H22="x","J 1",IF(Junio!$I22="x","J 2",IF(Junio!$J22="x","Agua",IF(Junio!$K22="x","Cloro",IF(Junio!$L22="x","Clrdor",IF(Junio!$M22="x","Bomb",IF(Junio!$N22="x","Otro",""))))))))</f>
        <v/>
      </c>
      <c r="I22" s="253" t="str">
        <f>IF(Julio!$E22&gt;0,Julio!$E22,IF(Julio!$H22="x","J 1",IF(Julio!$I22="x","J 2",IF(Julio!$J22="x","Agua",IF(Julio!$K22="x","Cloro",IF(Julio!$L22="x","Clrdor",IF(Julio!$M22="x","Bomb",IF(Julio!$N22="x","Otro",""))))))))</f>
        <v/>
      </c>
      <c r="J22" s="253" t="str">
        <f>IF(Agosto!$E22&gt;0,Agosto!$E22,IF(Agosto!$H22="x","J 1",IF(Agosto!$I22="x","J 2",IF(Agosto!$J22="x","Agua",IF(Agosto!$K22="x","Cloro",IF(Agosto!$L22="x","Clrdor",IF(Agosto!$M22="x","Bomb",IF(Agosto!$N22="x","Otro",""))))))))</f>
        <v/>
      </c>
      <c r="K22" s="253" t="str">
        <f>IF(Septiembre!$E22&gt;0,Septiembre!$E22,IF(Septiembre!$H22="x","J 1",IF(Septiembre!$I22="x","J 2",IF(Septiembre!$J22="x","Agua",IF(Septiembre!$K22="x","Cloro",IF(Septiembre!$L22="x","Clrdor",IF(Septiembre!$M22="x","Bomb",IF(Septiembre!$N22="x","Otro",""))))))))</f>
        <v/>
      </c>
      <c r="L22" s="253" t="str">
        <f>IF(Octubre!$E22&gt;0,Octubre!$E22,IF(Octubre!$H22="x","J 1",IF(Octubre!$I22="x","J 2",IF(Octubre!$J22="x","Agua",IF(Octubre!$K22="x","Cloro",IF(Octubre!$L22="x","Clrdor",IF(Octubre!$M22="x","Bomb",IF(Octubre!$N22="x","Otro",""))))))))</f>
        <v/>
      </c>
      <c r="M22" s="253" t="str">
        <f>IF(Noviembre!$E22&gt;0,Noviembre!$E22,IF(Noviembre!$H22="x","J 1",IF(Noviembre!$I22="x","J 2",IF(Noviembre!$J22="x","Agua",IF(Noviembre!$K22="x","Cloro",IF(Noviembre!$L22="x","Clrdor",IF(Noviembre!$M22="x","Bomb",IF(Noviembre!$N22="x","Otro",""))))))))</f>
        <v/>
      </c>
      <c r="N22" s="254" t="str">
        <f>IF(Diciembre!$E22&gt;0,Diciembre!$E22,IF(Diciembre!$H22="x","J 1",IF(Diciembre!$I22="x","J 2",IF(Diciembre!$J22="x","Agua",IF(Diciembre!$K22="x","Cloro",IF(Diciembre!$L22="x","Clrdor",IF(Diciembre!$M22="x","Bomb",IF(Diciembre!$N22="x","Otro",""))))))))</f>
        <v/>
      </c>
      <c r="O22" s="155"/>
      <c r="P22" s="252" t="str">
        <f>IF(Enero!$E22&gt;0,Enero!$E22,IF(Enero!$H22="x","J 1",IF(Enero!$I22="x","J 2",IF(Enero!$J22="x","Agua",IF(Enero!$K22="x","Cloro",IF(Enero!$L22="x","Clrdor",IF(Enero!$M22="x","Bomb",IF(Enero!$N22="x","Otro",""))))))))</f>
        <v>Agua</v>
      </c>
      <c r="Q22" s="253" t="str">
        <f>IF(Febrero!$E22&gt;0,Febrero!$E22,IF(Febrero!$H22="x","J 1",IF(Febrero!$I22="x","J 2",IF(Febrero!$J22="x","Agua",IF(Febrero!$K22="x","Cloro",IF(Febrero!$L22="x","Clrdor",IF(Febrero!$M22="x","Bomb",IF(Febrero!$N22="x","Otro",""))))))))</f>
        <v/>
      </c>
      <c r="R22" s="253" t="str">
        <f>IF(Marzo!$E22&gt;0,Marzo!$E22,IF(Marzo!$H22="x","J 1",IF(Marzo!$I22="x","J 2",IF(Marzo!$J22="x","Agua",IF(Marzo!$K22="x","Cloro",IF(Marzo!$L22="x","Clrdor",IF(Marzo!$M22="x","Bomb",IF(Marzo!$N22="x","Otro",""))))))))</f>
        <v/>
      </c>
      <c r="S22" s="253" t="str">
        <f>IF(Abril!$E22&gt;0,Abril!$E22,IF(Abril!$H22="x","J 1",IF(Abril!$I22="x","J 2",IF(Abril!$J22="x","Agua",IF(Abril!$K22="x","Cloro",IF(Abril!$L22="x","Clrdor",IF(Abril!$M22="x","Bomb",IF(Abril!$N22="x","Otro",""))))))))</f>
        <v/>
      </c>
      <c r="T22" s="253" t="str">
        <f>IF(Mayo!$E22&gt;0,Mayo!$E22,IF(Mayo!$H22="x","J 1",IF(Mayo!$I22="x","J 2",IF(Mayo!$J22="x","Agua",IF(Mayo!$K22="x","Cloro",IF(Mayo!$L22="x","Clrdor",IF(Mayo!$M22="x","Bomb",IF(Mayo!$N22="x","Otro",""))))))))</f>
        <v/>
      </c>
      <c r="U22" s="253" t="str">
        <f>IF(Junio!$E22&gt;0,Junio!$E22,IF(Junio!$H22="x","J 1",IF(Junio!$I22="x","J 2",IF(Junio!$J22="x","Agua",IF(Junio!$K22="x","Cloro",IF(Junio!$L22="x","Clrdor",IF(Junio!$M22="x","Bomb",IF(Junio!$N22="x","Otro",""))))))))</f>
        <v/>
      </c>
      <c r="V22" s="253" t="str">
        <f>IF(Julio!$E22&gt;0,Julio!$E22,IF(Julio!$H22="x","J 1",IF(Julio!$I22="x","J 2",IF(Julio!$J22="x","Agua",IF(Julio!$K22="x","Cloro",IF(Julio!$L22="x","Clrdor",IF(Julio!$M22="x","Bomb",IF(Julio!$N22="x","Otro",""))))))))</f>
        <v/>
      </c>
      <c r="W22" s="253" t="str">
        <f>IF(Agosto!$E22&gt;0,Agosto!$E22,IF(Agosto!$H22="x","J 1",IF(Agosto!$I22="x","J 2",IF(Agosto!$J22="x","Agua",IF(Agosto!$K22="x","Cloro",IF(Agosto!$L22="x","Clrdor",IF(Agosto!$M22="x","Bomb",IF(Agosto!$N22="x","Otro",""))))))))</f>
        <v/>
      </c>
      <c r="X22" s="253" t="str">
        <f>IF(Septiembre!$E22&gt;0,Septiembre!$E22,IF(Septiembre!$H22="x","J 1",IF(Septiembre!$I22="x","J 2",IF(Septiembre!$J22="x","Agua",IF(Septiembre!$K22="x","Cloro",IF(Septiembre!$L22="x","Clrdor",IF(Septiembre!$M22="x","Bomb",IF(Septiembre!$N22="x","Otro",""))))))))</f>
        <v/>
      </c>
      <c r="Y22" s="253" t="str">
        <f>IF(Octubre!$E22&gt;0,Octubre!$E22,IF(Octubre!$H22="x","J 1",IF(Octubre!$I22="x","J 2",IF(Octubre!$J22="x","Agua",IF(Octubre!$K22="x","Cloro",IF(Octubre!$L22="x","Clrdor",IF(Octubre!$M22="x","Bomb",IF(Octubre!$N22="x","Otro",""))))))))</f>
        <v/>
      </c>
      <c r="Z22" s="253" t="str">
        <f>IF(Noviembre!$E22&gt;0,Noviembre!$E22,IF(Noviembre!$H22="x","J 1",IF(Noviembre!$I22="x","J 2",IF(Noviembre!$J22="x","Agua",IF(Noviembre!$K22="x","Cloro",IF(Noviembre!$L22="x","Clrdor",IF(Noviembre!$M22="x","Bomb",IF(Noviembre!$N22="x","Otro",""))))))))</f>
        <v/>
      </c>
      <c r="AA22" s="254" t="str">
        <f>IF(Diciembre!$E22&gt;0,Diciembre!$E22,IF(Diciembre!$H22="x","J 1",IF(Diciembre!$I22="x","J 2",IF(Diciembre!$J22="x","Agua",IF(Diciembre!$K22="x","Cloro",IF(Diciembre!$L22="x","Clrdor",IF(Diciembre!$M22="x","Bomb",IF(Diciembre!$N22="x","Otro",""))))))))</f>
        <v/>
      </c>
    </row>
    <row r="23" spans="1:27" x14ac:dyDescent="0.25">
      <c r="A23" s="251">
        <f>[2]Resumen!A23</f>
        <v>16</v>
      </c>
      <c r="B23" s="155" t="str">
        <f>Resumen!B23</f>
        <v>Carrizalito Segundo</v>
      </c>
      <c r="C23" s="252" t="str">
        <f>IF(Enero!$E23&gt;0,Enero!$E23,IF(Enero!$H23="x","J 1",IF(Enero!$I23="x","J 2",IF(Enero!$J23="x","Agua",IF(Enero!$K23="x","Cloro",IF(Enero!$L23="x","Clrdor",IF(Enero!$M23="x","Bomb",IF(Enero!$N23="x","Otro",""))))))))</f>
        <v>Cloro</v>
      </c>
      <c r="D23" s="253" t="str">
        <f>IF(Febrero!$E23&gt;0,Febrero!$E23,IF(Febrero!$H23="x","J 1",IF(Febrero!$I23="x","J 2",IF(Febrero!$J23="x","Agua",IF(Febrero!$K23="x","Cloro",IF(Febrero!$L23="x","Clrdor",IF(Febrero!$M23="x","Bomb",IF(Febrero!$N23="x","Otro",""))))))))</f>
        <v/>
      </c>
      <c r="E23" s="253" t="str">
        <f>IF(Marzo!$E23&gt;0,Marzo!$E23,IF(Marzo!$H23="x","J 1",IF(Marzo!$I23="x","J 2",IF(Marzo!$J23="x","Agua",IF(Marzo!$K23="x","Cloro",IF(Marzo!$L23="x","Clrdor",IF(Marzo!$M23="x","Bomb",IF(Marzo!$N23="x","Otro",""))))))))</f>
        <v/>
      </c>
      <c r="F23" s="253" t="str">
        <f>IF(Abril!$E23&gt;0,Abril!$E23,IF(Abril!$H23="x","J 1",IF(Abril!$I23="x","J 2",IF(Abril!$J23="x","Agua",IF(Abril!$K23="x","Cloro",IF(Abril!$L23="x","Clrdor",IF(Abril!$M23="x","Bomb",IF(Abril!$N23="x","Otro",""))))))))</f>
        <v/>
      </c>
      <c r="G23" s="253" t="str">
        <f>IF(Mayo!$E23&gt;0,Mayo!$E23,IF(Mayo!$H23="x","J 1",IF(Mayo!$I23="x","J 2",IF(Mayo!$J23="x","Agua",IF(Mayo!$K23="x","Cloro",IF(Mayo!$L23="x","Clrdor",IF(Mayo!$M23="x","Bomb",IF(Mayo!$N23="x","Otro",""))))))))</f>
        <v/>
      </c>
      <c r="H23" s="253" t="str">
        <f>IF(Junio!$E23&gt;0,Junio!$E23,IF(Junio!$H23="x","J 1",IF(Junio!$I23="x","J 2",IF(Junio!$J23="x","Agua",IF(Junio!$K23="x","Cloro",IF(Junio!$L23="x","Clrdor",IF(Junio!$M23="x","Bomb",IF(Junio!$N23="x","Otro",""))))))))</f>
        <v/>
      </c>
      <c r="I23" s="253" t="str">
        <f>IF(Julio!$E23&gt;0,Julio!$E23,IF(Julio!$H23="x","J 1",IF(Julio!$I23="x","J 2",IF(Julio!$J23="x","Agua",IF(Julio!$K23="x","Cloro",IF(Julio!$L23="x","Clrdor",IF(Julio!$M23="x","Bomb",IF(Julio!$N23="x","Otro",""))))))))</f>
        <v/>
      </c>
      <c r="J23" s="253" t="str">
        <f>IF(Agosto!$E23&gt;0,Agosto!$E23,IF(Agosto!$H23="x","J 1",IF(Agosto!$I23="x","J 2",IF(Agosto!$J23="x","Agua",IF(Agosto!$K23="x","Cloro",IF(Agosto!$L23="x","Clrdor",IF(Agosto!$M23="x","Bomb",IF(Agosto!$N23="x","Otro",""))))))))</f>
        <v/>
      </c>
      <c r="K23" s="253" t="str">
        <f>IF(Septiembre!$E23&gt;0,Septiembre!$E23,IF(Septiembre!$H23="x","J 1",IF(Septiembre!$I23="x","J 2",IF(Septiembre!$J23="x","Agua",IF(Septiembre!$K23="x","Cloro",IF(Septiembre!$L23="x","Clrdor",IF(Septiembre!$M23="x","Bomb",IF(Septiembre!$N23="x","Otro",""))))))))</f>
        <v/>
      </c>
      <c r="L23" s="253" t="str">
        <f>IF(Octubre!$E23&gt;0,Octubre!$E23,IF(Octubre!$H23="x","J 1",IF(Octubre!$I23="x","J 2",IF(Octubre!$J23="x","Agua",IF(Octubre!$K23="x","Cloro",IF(Octubre!$L23="x","Clrdor",IF(Octubre!$M23="x","Bomb",IF(Octubre!$N23="x","Otro",""))))))))</f>
        <v/>
      </c>
      <c r="M23" s="253" t="str">
        <f>IF(Noviembre!$E23&gt;0,Noviembre!$E23,IF(Noviembre!$H23="x","J 1",IF(Noviembre!$I23="x","J 2",IF(Noviembre!$J23="x","Agua",IF(Noviembre!$K23="x","Cloro",IF(Noviembre!$L23="x","Clrdor",IF(Noviembre!$M23="x","Bomb",IF(Noviembre!$N23="x","Otro",""))))))))</f>
        <v/>
      </c>
      <c r="N23" s="254" t="str">
        <f>IF(Diciembre!$E23&gt;0,Diciembre!$E23,IF(Diciembre!$H23="x","J 1",IF(Diciembre!$I23="x","J 2",IF(Diciembre!$J23="x","Agua",IF(Diciembre!$K23="x","Cloro",IF(Diciembre!$L23="x","Clrdor",IF(Diciembre!$M23="x","Bomb",IF(Diciembre!$N23="x","Otro",""))))))))</f>
        <v/>
      </c>
      <c r="O23" s="155"/>
      <c r="P23" s="252" t="str">
        <f>IF(Enero!$E23&gt;0,Enero!$E23,IF(Enero!$H23="x","J 1",IF(Enero!$I23="x","J 2",IF(Enero!$J23="x","Agua",IF(Enero!$K23="x","Cloro",IF(Enero!$L23="x","Clrdor",IF(Enero!$M23="x","Bomb",IF(Enero!$N23="x","Otro",""))))))))</f>
        <v>Cloro</v>
      </c>
      <c r="Q23" s="253" t="str">
        <f>IF(Febrero!$E23&gt;0,Febrero!$E23,IF(Febrero!$H23="x","J 1",IF(Febrero!$I23="x","J 2",IF(Febrero!$J23="x","Agua",IF(Febrero!$K23="x","Cloro",IF(Febrero!$L23="x","Clrdor",IF(Febrero!$M23="x","Bomb",IF(Febrero!$N23="x","Otro",""))))))))</f>
        <v/>
      </c>
      <c r="R23" s="253" t="str">
        <f>IF(Marzo!$E23&gt;0,Marzo!$E23,IF(Marzo!$H23="x","J 1",IF(Marzo!$I23="x","J 2",IF(Marzo!$J23="x","Agua",IF(Marzo!$K23="x","Cloro",IF(Marzo!$L23="x","Clrdor",IF(Marzo!$M23="x","Bomb",IF(Marzo!$N23="x","Otro",""))))))))</f>
        <v/>
      </c>
      <c r="S23" s="253" t="str">
        <f>IF(Abril!$E23&gt;0,Abril!$E23,IF(Abril!$H23="x","J 1",IF(Abril!$I23="x","J 2",IF(Abril!$J23="x","Agua",IF(Abril!$K23="x","Cloro",IF(Abril!$L23="x","Clrdor",IF(Abril!$M23="x","Bomb",IF(Abril!$N23="x","Otro",""))))))))</f>
        <v/>
      </c>
      <c r="T23" s="253" t="str">
        <f>IF(Mayo!$E23&gt;0,Mayo!$E23,IF(Mayo!$H23="x","J 1",IF(Mayo!$I23="x","J 2",IF(Mayo!$J23="x","Agua",IF(Mayo!$K23="x","Cloro",IF(Mayo!$L23="x","Clrdor",IF(Mayo!$M23="x","Bomb",IF(Mayo!$N23="x","Otro",""))))))))</f>
        <v/>
      </c>
      <c r="U23" s="253" t="str">
        <f>IF(Junio!$E23&gt;0,Junio!$E23,IF(Junio!$H23="x","J 1",IF(Junio!$I23="x","J 2",IF(Junio!$J23="x","Agua",IF(Junio!$K23="x","Cloro",IF(Junio!$L23="x","Clrdor",IF(Junio!$M23="x","Bomb",IF(Junio!$N23="x","Otro",""))))))))</f>
        <v/>
      </c>
      <c r="V23" s="253" t="str">
        <f>IF(Julio!$E23&gt;0,Julio!$E23,IF(Julio!$H23="x","J 1",IF(Julio!$I23="x","J 2",IF(Julio!$J23="x","Agua",IF(Julio!$K23="x","Cloro",IF(Julio!$L23="x","Clrdor",IF(Julio!$M23="x","Bomb",IF(Julio!$N23="x","Otro",""))))))))</f>
        <v/>
      </c>
      <c r="W23" s="253" t="str">
        <f>IF(Agosto!$E23&gt;0,Agosto!$E23,IF(Agosto!$H23="x","J 1",IF(Agosto!$I23="x","J 2",IF(Agosto!$J23="x","Agua",IF(Agosto!$K23="x","Cloro",IF(Agosto!$L23="x","Clrdor",IF(Agosto!$M23="x","Bomb",IF(Agosto!$N23="x","Otro",""))))))))</f>
        <v/>
      </c>
      <c r="X23" s="253" t="str">
        <f>IF(Septiembre!$E23&gt;0,Septiembre!$E23,IF(Septiembre!$H23="x","J 1",IF(Septiembre!$I23="x","J 2",IF(Septiembre!$J23="x","Agua",IF(Septiembre!$K23="x","Cloro",IF(Septiembre!$L23="x","Clrdor",IF(Septiembre!$M23="x","Bomb",IF(Septiembre!$N23="x","Otro",""))))))))</f>
        <v/>
      </c>
      <c r="Y23" s="253" t="str">
        <f>IF(Octubre!$E23&gt;0,Octubre!$E23,IF(Octubre!$H23="x","J 1",IF(Octubre!$I23="x","J 2",IF(Octubre!$J23="x","Agua",IF(Octubre!$K23="x","Cloro",IF(Octubre!$L23="x","Clrdor",IF(Octubre!$M23="x","Bomb",IF(Octubre!$N23="x","Otro",""))))))))</f>
        <v/>
      </c>
      <c r="Z23" s="253" t="str">
        <f>IF(Noviembre!$E23&gt;0,Noviembre!$E23,IF(Noviembre!$H23="x","J 1",IF(Noviembre!$I23="x","J 2",IF(Noviembre!$J23="x","Agua",IF(Noviembre!$K23="x","Cloro",IF(Noviembre!$L23="x","Clrdor",IF(Noviembre!$M23="x","Bomb",IF(Noviembre!$N23="x","Otro",""))))))))</f>
        <v/>
      </c>
      <c r="AA23" s="254" t="str">
        <f>IF(Diciembre!$E23&gt;0,Diciembre!$E23,IF(Diciembre!$H23="x","J 1",IF(Diciembre!$I23="x","J 2",IF(Diciembre!$J23="x","Agua",IF(Diciembre!$K23="x","Cloro",IF(Diciembre!$L23="x","Clrdor",IF(Diciembre!$M23="x","Bomb",IF(Diciembre!$N23="x","Otro",""))))))))</f>
        <v/>
      </c>
    </row>
    <row r="24" spans="1:27" x14ac:dyDescent="0.25">
      <c r="A24" s="251">
        <f>[2]Resumen!A24</f>
        <v>17</v>
      </c>
      <c r="B24" s="155" t="str">
        <f>Resumen!B24</f>
        <v>Llanetillos</v>
      </c>
      <c r="C24" s="252" t="str">
        <f>IF(Enero!$E24&gt;0,Enero!$E24,IF(Enero!$H24="x","J 1",IF(Enero!$I24="x","J 2",IF(Enero!$J24="x","Agua",IF(Enero!$K24="x","Cloro",IF(Enero!$L24="x","Clrdor",IF(Enero!$M24="x","Bomb",IF(Enero!$N24="x","Otro",""))))))))</f>
        <v>Cloro</v>
      </c>
      <c r="D24" s="253" t="str">
        <f>IF(Febrero!$E24&gt;0,Febrero!$E24,IF(Febrero!$H24="x","J 1",IF(Febrero!$I24="x","J 2",IF(Febrero!$J24="x","Agua",IF(Febrero!$K24="x","Cloro",IF(Febrero!$L24="x","Clrdor",IF(Febrero!$M24="x","Bomb",IF(Febrero!$N24="x","Otro",""))))))))</f>
        <v/>
      </c>
      <c r="E24" s="253" t="str">
        <f>IF(Marzo!$E24&gt;0,Marzo!$E24,IF(Marzo!$H24="x","J 1",IF(Marzo!$I24="x","J 2",IF(Marzo!$J24="x","Agua",IF(Marzo!$K24="x","Cloro",IF(Marzo!$L24="x","Clrdor",IF(Marzo!$M24="x","Bomb",IF(Marzo!$N24="x","Otro",""))))))))</f>
        <v/>
      </c>
      <c r="F24" s="253" t="str">
        <f>IF(Abril!$E24&gt;0,Abril!$E24,IF(Abril!$H24="x","J 1",IF(Abril!$I24="x","J 2",IF(Abril!$J24="x","Agua",IF(Abril!$K24="x","Cloro",IF(Abril!$L24="x","Clrdor",IF(Abril!$M24="x","Bomb",IF(Abril!$N24="x","Otro",""))))))))</f>
        <v/>
      </c>
      <c r="G24" s="253" t="str">
        <f>IF(Mayo!$E24&gt;0,Mayo!$E24,IF(Mayo!$H24="x","J 1",IF(Mayo!$I24="x","J 2",IF(Mayo!$J24="x","Agua",IF(Mayo!$K24="x","Cloro",IF(Mayo!$L24="x","Clrdor",IF(Mayo!$M24="x","Bomb",IF(Mayo!$N24="x","Otro",""))))))))</f>
        <v/>
      </c>
      <c r="H24" s="253" t="str">
        <f>IF(Junio!$E24&gt;0,Junio!$E24,IF(Junio!$H24="x","J 1",IF(Junio!$I24="x","J 2",IF(Junio!$J24="x","Agua",IF(Junio!$K24="x","Cloro",IF(Junio!$L24="x","Clrdor",IF(Junio!$M24="x","Bomb",IF(Junio!$N24="x","Otro",""))))))))</f>
        <v/>
      </c>
      <c r="I24" s="253" t="str">
        <f>IF(Julio!$E24&gt;0,Julio!$E24,IF(Julio!$H24="x","J 1",IF(Julio!$I24="x","J 2",IF(Julio!$J24="x","Agua",IF(Julio!$K24="x","Cloro",IF(Julio!$L24="x","Clrdor",IF(Julio!$M24="x","Bomb",IF(Julio!$N24="x","Otro",""))))))))</f>
        <v/>
      </c>
      <c r="J24" s="253" t="str">
        <f>IF(Agosto!$E24&gt;0,Agosto!$E24,IF(Agosto!$H24="x","J 1",IF(Agosto!$I24="x","J 2",IF(Agosto!$J24="x","Agua",IF(Agosto!$K24="x","Cloro",IF(Agosto!$L24="x","Clrdor",IF(Agosto!$M24="x","Bomb",IF(Agosto!$N24="x","Otro",""))))))))</f>
        <v/>
      </c>
      <c r="K24" s="253" t="str">
        <f>IF(Septiembre!$E24&gt;0,Septiembre!$E24,IF(Septiembre!$H24="x","J 1",IF(Septiembre!$I24="x","J 2",IF(Septiembre!$J24="x","Agua",IF(Septiembre!$K24="x","Cloro",IF(Septiembre!$L24="x","Clrdor",IF(Septiembre!$M24="x","Bomb",IF(Septiembre!$N24="x","Otro",""))))))))</f>
        <v/>
      </c>
      <c r="L24" s="253" t="str">
        <f>IF(Octubre!$E24&gt;0,Octubre!$E24,IF(Octubre!$H24="x","J 1",IF(Octubre!$I24="x","J 2",IF(Octubre!$J24="x","Agua",IF(Octubre!$K24="x","Cloro",IF(Octubre!$L24="x","Clrdor",IF(Octubre!$M24="x","Bomb",IF(Octubre!$N24="x","Otro",""))))))))</f>
        <v/>
      </c>
      <c r="M24" s="253" t="str">
        <f>IF(Noviembre!$E24&gt;0,Noviembre!$E24,IF(Noviembre!$H24="x","J 1",IF(Noviembre!$I24="x","J 2",IF(Noviembre!$J24="x","Agua",IF(Noviembre!$K24="x","Cloro",IF(Noviembre!$L24="x","Clrdor",IF(Noviembre!$M24="x","Bomb",IF(Noviembre!$N24="x","Otro",""))))))))</f>
        <v/>
      </c>
      <c r="N24" s="254" t="str">
        <f>IF(Diciembre!$E24&gt;0,Diciembre!$E24,IF(Diciembre!$H24="x","J 1",IF(Diciembre!$I24="x","J 2",IF(Diciembre!$J24="x","Agua",IF(Diciembre!$K24="x","Cloro",IF(Diciembre!$L24="x","Clrdor",IF(Diciembre!$M24="x","Bomb",IF(Diciembre!$N24="x","Otro",""))))))))</f>
        <v/>
      </c>
      <c r="O24" s="155"/>
      <c r="P24" s="252" t="str">
        <f>IF(Enero!$E24&gt;0,Enero!$E24,IF(Enero!$H24="x","J 1",IF(Enero!$I24="x","J 2",IF(Enero!$J24="x","Agua",IF(Enero!$K24="x","Cloro",IF(Enero!$L24="x","Clrdor",IF(Enero!$M24="x","Bomb",IF(Enero!$N24="x","Otro",""))))))))</f>
        <v>Cloro</v>
      </c>
      <c r="Q24" s="253" t="str">
        <f>IF(Febrero!$E24&gt;0,Febrero!$E24,IF(Febrero!$H24="x","J 1",IF(Febrero!$I24="x","J 2",IF(Febrero!$J24="x","Agua",IF(Febrero!$K24="x","Cloro",IF(Febrero!$L24="x","Clrdor",IF(Febrero!$M24="x","Bomb",IF(Febrero!$N24="x","Otro",""))))))))</f>
        <v/>
      </c>
      <c r="R24" s="253" t="str">
        <f>IF(Marzo!$E24&gt;0,Marzo!$E24,IF(Marzo!$H24="x","J 1",IF(Marzo!$I24="x","J 2",IF(Marzo!$J24="x","Agua",IF(Marzo!$K24="x","Cloro",IF(Marzo!$L24="x","Clrdor",IF(Marzo!$M24="x","Bomb",IF(Marzo!$N24="x","Otro",""))))))))</f>
        <v/>
      </c>
      <c r="S24" s="253" t="str">
        <f>IF(Abril!$E24&gt;0,Abril!$E24,IF(Abril!$H24="x","J 1",IF(Abril!$I24="x","J 2",IF(Abril!$J24="x","Agua",IF(Abril!$K24="x","Cloro",IF(Abril!$L24="x","Clrdor",IF(Abril!$M24="x","Bomb",IF(Abril!$N24="x","Otro",""))))))))</f>
        <v/>
      </c>
      <c r="T24" s="253" t="str">
        <f>IF(Mayo!$E24&gt;0,Mayo!$E24,IF(Mayo!$H24="x","J 1",IF(Mayo!$I24="x","J 2",IF(Mayo!$J24="x","Agua",IF(Mayo!$K24="x","Cloro",IF(Mayo!$L24="x","Clrdor",IF(Mayo!$M24="x","Bomb",IF(Mayo!$N24="x","Otro",""))))))))</f>
        <v/>
      </c>
      <c r="U24" s="253" t="str">
        <f>IF(Junio!$E24&gt;0,Junio!$E24,IF(Junio!$H24="x","J 1",IF(Junio!$I24="x","J 2",IF(Junio!$J24="x","Agua",IF(Junio!$K24="x","Cloro",IF(Junio!$L24="x","Clrdor",IF(Junio!$M24="x","Bomb",IF(Junio!$N24="x","Otro",""))))))))</f>
        <v/>
      </c>
      <c r="V24" s="253" t="str">
        <f>IF(Julio!$E24&gt;0,Julio!$E24,IF(Julio!$H24="x","J 1",IF(Julio!$I24="x","J 2",IF(Julio!$J24="x","Agua",IF(Julio!$K24="x","Cloro",IF(Julio!$L24="x","Clrdor",IF(Julio!$M24="x","Bomb",IF(Julio!$N24="x","Otro",""))))))))</f>
        <v/>
      </c>
      <c r="W24" s="253" t="str">
        <f>IF(Agosto!$E24&gt;0,Agosto!$E24,IF(Agosto!$H24="x","J 1",IF(Agosto!$I24="x","J 2",IF(Agosto!$J24="x","Agua",IF(Agosto!$K24="x","Cloro",IF(Agosto!$L24="x","Clrdor",IF(Agosto!$M24="x","Bomb",IF(Agosto!$N24="x","Otro",""))))))))</f>
        <v/>
      </c>
      <c r="X24" s="253" t="str">
        <f>IF(Septiembre!$E24&gt;0,Septiembre!$E24,IF(Septiembre!$H24="x","J 1",IF(Septiembre!$I24="x","J 2",IF(Septiembre!$J24="x","Agua",IF(Septiembre!$K24="x","Cloro",IF(Septiembre!$L24="x","Clrdor",IF(Septiembre!$M24="x","Bomb",IF(Septiembre!$N24="x","Otro",""))))))))</f>
        <v/>
      </c>
      <c r="Y24" s="253" t="str">
        <f>IF(Octubre!$E24&gt;0,Octubre!$E24,IF(Octubre!$H24="x","J 1",IF(Octubre!$I24="x","J 2",IF(Octubre!$J24="x","Agua",IF(Octubre!$K24="x","Cloro",IF(Octubre!$L24="x","Clrdor",IF(Octubre!$M24="x","Bomb",IF(Octubre!$N24="x","Otro",""))))))))</f>
        <v/>
      </c>
      <c r="Z24" s="253" t="str">
        <f>IF(Noviembre!$E24&gt;0,Noviembre!$E24,IF(Noviembre!$H24="x","J 1",IF(Noviembre!$I24="x","J 2",IF(Noviembre!$J24="x","Agua",IF(Noviembre!$K24="x","Cloro",IF(Noviembre!$L24="x","Clrdor",IF(Noviembre!$M24="x","Bomb",IF(Noviembre!$N24="x","Otro",""))))))))</f>
        <v/>
      </c>
      <c r="AA24" s="254" t="str">
        <f>IF(Diciembre!$E24&gt;0,Diciembre!$E24,IF(Diciembre!$H24="x","J 1",IF(Diciembre!$I24="x","J 2",IF(Diciembre!$J24="x","Agua",IF(Diciembre!$K24="x","Cloro",IF(Diciembre!$L24="x","Clrdor",IF(Diciembre!$M24="x","Bomb",IF(Diciembre!$N24="x","Otro",""))))))))</f>
        <v/>
      </c>
    </row>
    <row r="25" spans="1:27" x14ac:dyDescent="0.25">
      <c r="A25" s="251">
        <f>[2]Resumen!A25</f>
        <v>18</v>
      </c>
      <c r="B25" s="155" t="str">
        <f>Resumen!B25</f>
        <v xml:space="preserve">Santa Cruz </v>
      </c>
      <c r="C25" s="252">
        <f>IF(Enero!$E25&gt;0,Enero!$E25,IF(Enero!$H25="x","J 1",IF(Enero!$I25="x","J 2",IF(Enero!$J25="x","Agua",IF(Enero!$K25="x","Cloro",IF(Enero!$L25="x","Clrdor",IF(Enero!$M25="x","Bomb",IF(Enero!$N25="x","Otro",""))))))))</f>
        <v>0.9</v>
      </c>
      <c r="D25" s="253" t="str">
        <f>IF(Febrero!$E25&gt;0,Febrero!$E25,IF(Febrero!$H25="x","J 1",IF(Febrero!$I25="x","J 2",IF(Febrero!$J25="x","Agua",IF(Febrero!$K25="x","Cloro",IF(Febrero!$L25="x","Clrdor",IF(Febrero!$M25="x","Bomb",IF(Febrero!$N25="x","Otro",""))))))))</f>
        <v/>
      </c>
      <c r="E25" s="253" t="str">
        <f>IF(Marzo!$E25&gt;0,Marzo!$E25,IF(Marzo!$H25="x","J 1",IF(Marzo!$I25="x","J 2",IF(Marzo!$J25="x","Agua",IF(Marzo!$K25="x","Cloro",IF(Marzo!$L25="x","Clrdor",IF(Marzo!$M25="x","Bomb",IF(Marzo!$N25="x","Otro",""))))))))</f>
        <v/>
      </c>
      <c r="F25" s="253" t="str">
        <f>IF(Abril!$E25&gt;0,Abril!$E25,IF(Abril!$H25="x","J 1",IF(Abril!$I25="x","J 2",IF(Abril!$J25="x","Agua",IF(Abril!$K25="x","Cloro",IF(Abril!$L25="x","Clrdor",IF(Abril!$M25="x","Bomb",IF(Abril!$N25="x","Otro",""))))))))</f>
        <v/>
      </c>
      <c r="G25" s="253" t="str">
        <f>IF(Mayo!$E25&gt;0,Mayo!$E25,IF(Mayo!$H25="x","J 1",IF(Mayo!$I25="x","J 2",IF(Mayo!$J25="x","Agua",IF(Mayo!$K25="x","Cloro",IF(Mayo!$L25="x","Clrdor",IF(Mayo!$M25="x","Bomb",IF(Mayo!$N25="x","Otro",""))))))))</f>
        <v/>
      </c>
      <c r="H25" s="253" t="str">
        <f>IF(Junio!$E25&gt;0,Junio!$E25,IF(Junio!$H25="x","J 1",IF(Junio!$I25="x","J 2",IF(Junio!$J25="x","Agua",IF(Junio!$K25="x","Cloro",IF(Junio!$L25="x","Clrdor",IF(Junio!$M25="x","Bomb",IF(Junio!$N25="x","Otro",""))))))))</f>
        <v/>
      </c>
      <c r="I25" s="253" t="str">
        <f>IF(Julio!$E25&gt;0,Julio!$E25,IF(Julio!$H25="x","J 1",IF(Julio!$I25="x","J 2",IF(Julio!$J25="x","Agua",IF(Julio!$K25="x","Cloro",IF(Julio!$L25="x","Clrdor",IF(Julio!$M25="x","Bomb",IF(Julio!$N25="x","Otro",""))))))))</f>
        <v/>
      </c>
      <c r="J25" s="253" t="str">
        <f>IF(Agosto!$E25&gt;0,Agosto!$E25,IF(Agosto!$H25="x","J 1",IF(Agosto!$I25="x","J 2",IF(Agosto!$J25="x","Agua",IF(Agosto!$K25="x","Cloro",IF(Agosto!$L25="x","Clrdor",IF(Agosto!$M25="x","Bomb",IF(Agosto!$N25="x","Otro",""))))))))</f>
        <v/>
      </c>
      <c r="K25" s="253" t="str">
        <f>IF(Septiembre!$E25&gt;0,Septiembre!$E25,IF(Septiembre!$H25="x","J 1",IF(Septiembre!$I25="x","J 2",IF(Septiembre!$J25="x","Agua",IF(Septiembre!$K25="x","Cloro",IF(Septiembre!$L25="x","Clrdor",IF(Septiembre!$M25="x","Bomb",IF(Septiembre!$N25="x","Otro",""))))))))</f>
        <v/>
      </c>
      <c r="L25" s="253" t="str">
        <f>IF(Octubre!$E25&gt;0,Octubre!$E25,IF(Octubre!$H25="x","J 1",IF(Octubre!$I25="x","J 2",IF(Octubre!$J25="x","Agua",IF(Octubre!$K25="x","Cloro",IF(Octubre!$L25="x","Clrdor",IF(Octubre!$M25="x","Bomb",IF(Octubre!$N25="x","Otro",""))))))))</f>
        <v/>
      </c>
      <c r="M25" s="253" t="str">
        <f>IF(Noviembre!$E25&gt;0,Noviembre!$E25,IF(Noviembre!$H25="x","J 1",IF(Noviembre!$I25="x","J 2",IF(Noviembre!$J25="x","Agua",IF(Noviembre!$K25="x","Cloro",IF(Noviembre!$L25="x","Clrdor",IF(Noviembre!$M25="x","Bomb",IF(Noviembre!$N25="x","Otro",""))))))))</f>
        <v/>
      </c>
      <c r="N25" s="254" t="str">
        <f>IF(Diciembre!$E25&gt;0,Diciembre!$E25,IF(Diciembre!$H25="x","J 1",IF(Diciembre!$I25="x","J 2",IF(Diciembre!$J25="x","Agua",IF(Diciembre!$K25="x","Cloro",IF(Diciembre!$L25="x","Clrdor",IF(Diciembre!$M25="x","Bomb",IF(Diciembre!$N25="x","Otro",""))))))))</f>
        <v/>
      </c>
      <c r="O25" s="155"/>
      <c r="P25" s="252">
        <f>IF(Enero!$E25&gt;0,Enero!$E25,IF(Enero!$H25="x","J 1",IF(Enero!$I25="x","J 2",IF(Enero!$J25="x","Agua",IF(Enero!$K25="x","Cloro",IF(Enero!$L25="x","Clrdor",IF(Enero!$M25="x","Bomb",IF(Enero!$N25="x","Otro",""))))))))</f>
        <v>0.9</v>
      </c>
      <c r="Q25" s="253" t="str">
        <f>IF(Febrero!$E25&gt;0,Febrero!$E25,IF(Febrero!$H25="x","J 1",IF(Febrero!$I25="x","J 2",IF(Febrero!$J25="x","Agua",IF(Febrero!$K25="x","Cloro",IF(Febrero!$L25="x","Clrdor",IF(Febrero!$M25="x","Bomb",IF(Febrero!$N25="x","Otro",""))))))))</f>
        <v/>
      </c>
      <c r="R25" s="253" t="str">
        <f>IF(Marzo!$E25&gt;0,Marzo!$E25,IF(Marzo!$H25="x","J 1",IF(Marzo!$I25="x","J 2",IF(Marzo!$J25="x","Agua",IF(Marzo!$K25="x","Cloro",IF(Marzo!$L25="x","Clrdor",IF(Marzo!$M25="x","Bomb",IF(Marzo!$N25="x","Otro",""))))))))</f>
        <v/>
      </c>
      <c r="S25" s="253" t="str">
        <f>IF(Abril!$E25&gt;0,Abril!$E25,IF(Abril!$H25="x","J 1",IF(Abril!$I25="x","J 2",IF(Abril!$J25="x","Agua",IF(Abril!$K25="x","Cloro",IF(Abril!$L25="x","Clrdor",IF(Abril!$M25="x","Bomb",IF(Abril!$N25="x","Otro",""))))))))</f>
        <v/>
      </c>
      <c r="T25" s="253" t="str">
        <f>IF(Mayo!$E25&gt;0,Mayo!$E25,IF(Mayo!$H25="x","J 1",IF(Mayo!$I25="x","J 2",IF(Mayo!$J25="x","Agua",IF(Mayo!$K25="x","Cloro",IF(Mayo!$L25="x","Clrdor",IF(Mayo!$M25="x","Bomb",IF(Mayo!$N25="x","Otro",""))))))))</f>
        <v/>
      </c>
      <c r="U25" s="253" t="str">
        <f>IF(Junio!$E25&gt;0,Junio!$E25,IF(Junio!$H25="x","J 1",IF(Junio!$I25="x","J 2",IF(Junio!$J25="x","Agua",IF(Junio!$K25="x","Cloro",IF(Junio!$L25="x","Clrdor",IF(Junio!$M25="x","Bomb",IF(Junio!$N25="x","Otro",""))))))))</f>
        <v/>
      </c>
      <c r="V25" s="253" t="str">
        <f>IF(Julio!$E25&gt;0,Julio!$E25,IF(Julio!$H25="x","J 1",IF(Julio!$I25="x","J 2",IF(Julio!$J25="x","Agua",IF(Julio!$K25="x","Cloro",IF(Julio!$L25="x","Clrdor",IF(Julio!$M25="x","Bomb",IF(Julio!$N25="x","Otro",""))))))))</f>
        <v/>
      </c>
      <c r="W25" s="253" t="str">
        <f>IF(Agosto!$E25&gt;0,Agosto!$E25,IF(Agosto!$H25="x","J 1",IF(Agosto!$I25="x","J 2",IF(Agosto!$J25="x","Agua",IF(Agosto!$K25="x","Cloro",IF(Agosto!$L25="x","Clrdor",IF(Agosto!$M25="x","Bomb",IF(Agosto!$N25="x","Otro",""))))))))</f>
        <v/>
      </c>
      <c r="X25" s="253" t="str">
        <f>IF(Septiembre!$E25&gt;0,Septiembre!$E25,IF(Septiembre!$H25="x","J 1",IF(Septiembre!$I25="x","J 2",IF(Septiembre!$J25="x","Agua",IF(Septiembre!$K25="x","Cloro",IF(Septiembre!$L25="x","Clrdor",IF(Septiembre!$M25="x","Bomb",IF(Septiembre!$N25="x","Otro",""))))))))</f>
        <v/>
      </c>
      <c r="Y25" s="253" t="str">
        <f>IF(Octubre!$E25&gt;0,Octubre!$E25,IF(Octubre!$H25="x","J 1",IF(Octubre!$I25="x","J 2",IF(Octubre!$J25="x","Agua",IF(Octubre!$K25="x","Cloro",IF(Octubre!$L25="x","Clrdor",IF(Octubre!$M25="x","Bomb",IF(Octubre!$N25="x","Otro",""))))))))</f>
        <v/>
      </c>
      <c r="Z25" s="253" t="str">
        <f>IF(Noviembre!$E25&gt;0,Noviembre!$E25,IF(Noviembre!$H25="x","J 1",IF(Noviembre!$I25="x","J 2",IF(Noviembre!$J25="x","Agua",IF(Noviembre!$K25="x","Cloro",IF(Noviembre!$L25="x","Clrdor",IF(Noviembre!$M25="x","Bomb",IF(Noviembre!$N25="x","Otro",""))))))))</f>
        <v/>
      </c>
      <c r="AA25" s="254" t="str">
        <f>IF(Diciembre!$E25&gt;0,Diciembre!$E25,IF(Diciembre!$H25="x","J 1",IF(Diciembre!$I25="x","J 2",IF(Diciembre!$J25="x","Agua",IF(Diciembre!$K25="x","Cloro",IF(Diciembre!$L25="x","Clrdor",IF(Diciembre!$M25="x","Bomb",IF(Diciembre!$N25="x","Otro",""))))))))</f>
        <v/>
      </c>
    </row>
    <row r="26" spans="1:27" x14ac:dyDescent="0.25">
      <c r="A26" s="251">
        <f>[2]Resumen!A26</f>
        <v>19</v>
      </c>
      <c r="B26" s="155" t="str">
        <f>Resumen!B26</f>
        <v>La Laguna</v>
      </c>
      <c r="C26" s="252">
        <f>IF(Enero!$E26&gt;0,Enero!$E26,IF(Enero!$H26="x","J 1",IF(Enero!$I26="x","J 2",IF(Enero!$J26="x","Agua",IF(Enero!$K26="x","Cloro",IF(Enero!$L26="x","Clrdor",IF(Enero!$M26="x","Bomb",IF(Enero!$N26="x","Otro",""))))))))</f>
        <v>1.5</v>
      </c>
      <c r="D26" s="253" t="str">
        <f>IF(Febrero!$E26&gt;0,Febrero!$E26,IF(Febrero!$H26="x","J 1",IF(Febrero!$I26="x","J 2",IF(Febrero!$J26="x","Agua",IF(Febrero!$K26="x","Cloro",IF(Febrero!$L26="x","Clrdor",IF(Febrero!$M26="x","Bomb",IF(Febrero!$N26="x","Otro",""))))))))</f>
        <v/>
      </c>
      <c r="E26" s="253" t="str">
        <f>IF(Marzo!$E26&gt;0,Marzo!$E26,IF(Marzo!$H26="x","J 1",IF(Marzo!$I26="x","J 2",IF(Marzo!$J26="x","Agua",IF(Marzo!$K26="x","Cloro",IF(Marzo!$L26="x","Clrdor",IF(Marzo!$M26="x","Bomb",IF(Marzo!$N26="x","Otro",""))))))))</f>
        <v/>
      </c>
      <c r="F26" s="253" t="str">
        <f>IF(Abril!$E26&gt;0,Abril!$E26,IF(Abril!$H26="x","J 1",IF(Abril!$I26="x","J 2",IF(Abril!$J26="x","Agua",IF(Abril!$K26="x","Cloro",IF(Abril!$L26="x","Clrdor",IF(Abril!$M26="x","Bomb",IF(Abril!$N26="x","Otro",""))))))))</f>
        <v/>
      </c>
      <c r="G26" s="253" t="str">
        <f>IF(Mayo!$E26&gt;0,Mayo!$E26,IF(Mayo!$H26="x","J 1",IF(Mayo!$I26="x","J 2",IF(Mayo!$J26="x","Agua",IF(Mayo!$K26="x","Cloro",IF(Mayo!$L26="x","Clrdor",IF(Mayo!$M26="x","Bomb",IF(Mayo!$N26="x","Otro",""))))))))</f>
        <v/>
      </c>
      <c r="H26" s="253" t="str">
        <f>IF(Junio!$E26&gt;0,Junio!$E26,IF(Junio!$H26="x","J 1",IF(Junio!$I26="x","J 2",IF(Junio!$J26="x","Agua",IF(Junio!$K26="x","Cloro",IF(Junio!$L26="x","Clrdor",IF(Junio!$M26="x","Bomb",IF(Junio!$N26="x","Otro",""))))))))</f>
        <v/>
      </c>
      <c r="I26" s="253" t="str">
        <f>IF(Julio!$E26&gt;0,Julio!$E26,IF(Julio!$H26="x","J 1",IF(Julio!$I26="x","J 2",IF(Julio!$J26="x","Agua",IF(Julio!$K26="x","Cloro",IF(Julio!$L26="x","Clrdor",IF(Julio!$M26="x","Bomb",IF(Julio!$N26="x","Otro",""))))))))</f>
        <v/>
      </c>
      <c r="J26" s="253" t="str">
        <f>IF(Agosto!$E26&gt;0,Agosto!$E26,IF(Agosto!$H26="x","J 1",IF(Agosto!$I26="x","J 2",IF(Agosto!$J26="x","Agua",IF(Agosto!$K26="x","Cloro",IF(Agosto!$L26="x","Clrdor",IF(Agosto!$M26="x","Bomb",IF(Agosto!$N26="x","Otro",""))))))))</f>
        <v/>
      </c>
      <c r="K26" s="253" t="str">
        <f>IF(Septiembre!$E26&gt;0,Septiembre!$E26,IF(Septiembre!$H26="x","J 1",IF(Septiembre!$I26="x","J 2",IF(Septiembre!$J26="x","Agua",IF(Septiembre!$K26="x","Cloro",IF(Septiembre!$L26="x","Clrdor",IF(Septiembre!$M26="x","Bomb",IF(Septiembre!$N26="x","Otro",""))))))))</f>
        <v/>
      </c>
      <c r="L26" s="253" t="str">
        <f>IF(Octubre!$E26&gt;0,Octubre!$E26,IF(Octubre!$H26="x","J 1",IF(Octubre!$I26="x","J 2",IF(Octubre!$J26="x","Agua",IF(Octubre!$K26="x","Cloro",IF(Octubre!$L26="x","Clrdor",IF(Octubre!$M26="x","Bomb",IF(Octubre!$N26="x","Otro",""))))))))</f>
        <v/>
      </c>
      <c r="M26" s="253" t="str">
        <f>IF(Noviembre!$E26&gt;0,Noviembre!$E26,IF(Noviembre!$H26="x","J 1",IF(Noviembre!$I26="x","J 2",IF(Noviembre!$J26="x","Agua",IF(Noviembre!$K26="x","Cloro",IF(Noviembre!$L26="x","Clrdor",IF(Noviembre!$M26="x","Bomb",IF(Noviembre!$N26="x","Otro",""))))))))</f>
        <v/>
      </c>
      <c r="N26" s="254" t="str">
        <f>IF(Diciembre!$E26&gt;0,Diciembre!$E26,IF(Diciembre!$H26="x","J 1",IF(Diciembre!$I26="x","J 2",IF(Diciembre!$J26="x","Agua",IF(Diciembre!$K26="x","Cloro",IF(Diciembre!$L26="x","Clrdor",IF(Diciembre!$M26="x","Bomb",IF(Diciembre!$N26="x","Otro",""))))))))</f>
        <v/>
      </c>
      <c r="O26" s="155"/>
      <c r="P26" s="252">
        <f>IF(Enero!$E26&gt;0,Enero!$E26,IF(Enero!$H26="x","J 1",IF(Enero!$I26="x","J 2",IF(Enero!$J26="x","Agua",IF(Enero!$K26="x","Cloro",IF(Enero!$L26="x","Clrdor",IF(Enero!$M26="x","Bomb",IF(Enero!$N26="x","Otro",""))))))))</f>
        <v>1.5</v>
      </c>
      <c r="Q26" s="253" t="str">
        <f>IF(Febrero!$E26&gt;0,Febrero!$E26,IF(Febrero!$H26="x","J 1",IF(Febrero!$I26="x","J 2",IF(Febrero!$J26="x","Agua",IF(Febrero!$K26="x","Cloro",IF(Febrero!$L26="x","Clrdor",IF(Febrero!$M26="x","Bomb",IF(Febrero!$N26="x","Otro",""))))))))</f>
        <v/>
      </c>
      <c r="R26" s="253" t="str">
        <f>IF(Marzo!$E26&gt;0,Marzo!$E26,IF(Marzo!$H26="x","J 1",IF(Marzo!$I26="x","J 2",IF(Marzo!$J26="x","Agua",IF(Marzo!$K26="x","Cloro",IF(Marzo!$L26="x","Clrdor",IF(Marzo!$M26="x","Bomb",IF(Marzo!$N26="x","Otro",""))))))))</f>
        <v/>
      </c>
      <c r="S26" s="253" t="str">
        <f>IF(Abril!$E26&gt;0,Abril!$E26,IF(Abril!$H26="x","J 1",IF(Abril!$I26="x","J 2",IF(Abril!$J26="x","Agua",IF(Abril!$K26="x","Cloro",IF(Abril!$L26="x","Clrdor",IF(Abril!$M26="x","Bomb",IF(Abril!$N26="x","Otro",""))))))))</f>
        <v/>
      </c>
      <c r="T26" s="253" t="str">
        <f>IF(Mayo!$E26&gt;0,Mayo!$E26,IF(Mayo!$H26="x","J 1",IF(Mayo!$I26="x","J 2",IF(Mayo!$J26="x","Agua",IF(Mayo!$K26="x","Cloro",IF(Mayo!$L26="x","Clrdor",IF(Mayo!$M26="x","Bomb",IF(Mayo!$N26="x","Otro",""))))))))</f>
        <v/>
      </c>
      <c r="U26" s="253" t="str">
        <f>IF(Junio!$E26&gt;0,Junio!$E26,IF(Junio!$H26="x","J 1",IF(Junio!$I26="x","J 2",IF(Junio!$J26="x","Agua",IF(Junio!$K26="x","Cloro",IF(Junio!$L26="x","Clrdor",IF(Junio!$M26="x","Bomb",IF(Junio!$N26="x","Otro",""))))))))</f>
        <v/>
      </c>
      <c r="V26" s="253" t="str">
        <f>IF(Julio!$E26&gt;0,Julio!$E26,IF(Julio!$H26="x","J 1",IF(Julio!$I26="x","J 2",IF(Julio!$J26="x","Agua",IF(Julio!$K26="x","Cloro",IF(Julio!$L26="x","Clrdor",IF(Julio!$M26="x","Bomb",IF(Julio!$N26="x","Otro",""))))))))</f>
        <v/>
      </c>
      <c r="W26" s="253" t="str">
        <f>IF(Agosto!$E26&gt;0,Agosto!$E26,IF(Agosto!$H26="x","J 1",IF(Agosto!$I26="x","J 2",IF(Agosto!$J26="x","Agua",IF(Agosto!$K26="x","Cloro",IF(Agosto!$L26="x","Clrdor",IF(Agosto!$M26="x","Bomb",IF(Agosto!$N26="x","Otro",""))))))))</f>
        <v/>
      </c>
      <c r="X26" s="253" t="str">
        <f>IF(Septiembre!$E26&gt;0,Septiembre!$E26,IF(Septiembre!$H26="x","J 1",IF(Septiembre!$I26="x","J 2",IF(Septiembre!$J26="x","Agua",IF(Septiembre!$K26="x","Cloro",IF(Septiembre!$L26="x","Clrdor",IF(Septiembre!$M26="x","Bomb",IF(Septiembre!$N26="x","Otro",""))))))))</f>
        <v/>
      </c>
      <c r="Y26" s="253" t="str">
        <f>IF(Octubre!$E26&gt;0,Octubre!$E26,IF(Octubre!$H26="x","J 1",IF(Octubre!$I26="x","J 2",IF(Octubre!$J26="x","Agua",IF(Octubre!$K26="x","Cloro",IF(Octubre!$L26="x","Clrdor",IF(Octubre!$M26="x","Bomb",IF(Octubre!$N26="x","Otro",""))))))))</f>
        <v/>
      </c>
      <c r="Z26" s="253" t="str">
        <f>IF(Noviembre!$E26&gt;0,Noviembre!$E26,IF(Noviembre!$H26="x","J 1",IF(Noviembre!$I26="x","J 2",IF(Noviembre!$J26="x","Agua",IF(Noviembre!$K26="x","Cloro",IF(Noviembre!$L26="x","Clrdor",IF(Noviembre!$M26="x","Bomb",IF(Noviembre!$N26="x","Otro",""))))))))</f>
        <v/>
      </c>
      <c r="AA26" s="254" t="str">
        <f>IF(Diciembre!$E26&gt;0,Diciembre!$E26,IF(Diciembre!$H26="x","J 1",IF(Diciembre!$I26="x","J 2",IF(Diciembre!$J26="x","Agua",IF(Diciembre!$K26="x","Cloro",IF(Diciembre!$L26="x","Clrdor",IF(Diciembre!$M26="x","Bomb",IF(Diciembre!$N26="x","Otro",""))))))))</f>
        <v/>
      </c>
    </row>
    <row r="27" spans="1:27" x14ac:dyDescent="0.25">
      <c r="A27" s="251">
        <f>[2]Resumen!A27</f>
        <v>20</v>
      </c>
      <c r="B27" s="155" t="str">
        <f>Resumen!B27</f>
        <v>El Bonete</v>
      </c>
      <c r="C27" s="252" t="str">
        <f>IF(Enero!$E27&gt;0,Enero!$E27,IF(Enero!$H27="x","J 1",IF(Enero!$I27="x","J 2",IF(Enero!$J27="x","Agua",IF(Enero!$K27="x","Cloro",IF(Enero!$L27="x","Clrdor",IF(Enero!$M27="x","Bomb",IF(Enero!$N27="x","Otro",""))))))))</f>
        <v>Agua</v>
      </c>
      <c r="D27" s="253" t="str">
        <f>IF(Febrero!$E27&gt;0,Febrero!$E27,IF(Febrero!$H27="x","J 1",IF(Febrero!$I27="x","J 2",IF(Febrero!$J27="x","Agua",IF(Febrero!$K27="x","Cloro",IF(Febrero!$L27="x","Clrdor",IF(Febrero!$M27="x","Bomb",IF(Febrero!$N27="x","Otro",""))))))))</f>
        <v/>
      </c>
      <c r="E27" s="253" t="str">
        <f>IF(Marzo!$E27&gt;0,Marzo!$E27,IF(Marzo!$H27="x","J 1",IF(Marzo!$I27="x","J 2",IF(Marzo!$J27="x","Agua",IF(Marzo!$K27="x","Cloro",IF(Marzo!$L27="x","Clrdor",IF(Marzo!$M27="x","Bomb",IF(Marzo!$N27="x","Otro",""))))))))</f>
        <v/>
      </c>
      <c r="F27" s="253" t="str">
        <f>IF(Abril!$E27&gt;0,Abril!$E27,IF(Abril!$H27="x","J 1",IF(Abril!$I27="x","J 2",IF(Abril!$J27="x","Agua",IF(Abril!$K27="x","Cloro",IF(Abril!$L27="x","Clrdor",IF(Abril!$M27="x","Bomb",IF(Abril!$N27="x","Otro",""))))))))</f>
        <v/>
      </c>
      <c r="G27" s="253" t="str">
        <f>IF(Mayo!$E27&gt;0,Mayo!$E27,IF(Mayo!$H27="x","J 1",IF(Mayo!$I27="x","J 2",IF(Mayo!$J27="x","Agua",IF(Mayo!$K27="x","Cloro",IF(Mayo!$L27="x","Clrdor",IF(Mayo!$M27="x","Bomb",IF(Mayo!$N27="x","Otro",""))))))))</f>
        <v/>
      </c>
      <c r="H27" s="253" t="str">
        <f>IF(Junio!$E27&gt;0,Junio!$E27,IF(Junio!$H27="x","J 1",IF(Junio!$I27="x","J 2",IF(Junio!$J27="x","Agua",IF(Junio!$K27="x","Cloro",IF(Junio!$L27="x","Clrdor",IF(Junio!$M27="x","Bomb",IF(Junio!$N27="x","Otro",""))))))))</f>
        <v/>
      </c>
      <c r="I27" s="253" t="str">
        <f>IF(Julio!$E27&gt;0,Julio!$E27,IF(Julio!$H27="x","J 1",IF(Julio!$I27="x","J 2",IF(Julio!$J27="x","Agua",IF(Julio!$K27="x","Cloro",IF(Julio!$L27="x","Clrdor",IF(Julio!$M27="x","Bomb",IF(Julio!$N27="x","Otro",""))))))))</f>
        <v/>
      </c>
      <c r="J27" s="253" t="str">
        <f>IF(Agosto!$E27&gt;0,Agosto!$E27,IF(Agosto!$H27="x","J 1",IF(Agosto!$I27="x","J 2",IF(Agosto!$J27="x","Agua",IF(Agosto!$K27="x","Cloro",IF(Agosto!$L27="x","Clrdor",IF(Agosto!$M27="x","Bomb",IF(Agosto!$N27="x","Otro",""))))))))</f>
        <v/>
      </c>
      <c r="K27" s="253" t="str">
        <f>IF(Septiembre!$E27&gt;0,Septiembre!$E27,IF(Septiembre!$H27="x","J 1",IF(Septiembre!$I27="x","J 2",IF(Septiembre!$J27="x","Agua",IF(Septiembre!$K27="x","Cloro",IF(Septiembre!$L27="x","Clrdor",IF(Septiembre!$M27="x","Bomb",IF(Septiembre!$N27="x","Otro",""))))))))</f>
        <v/>
      </c>
      <c r="L27" s="253" t="str">
        <f>IF(Octubre!$E27&gt;0,Octubre!$E27,IF(Octubre!$H27="x","J 1",IF(Octubre!$I27="x","J 2",IF(Octubre!$J27="x","Agua",IF(Octubre!$K27="x","Cloro",IF(Octubre!$L27="x","Clrdor",IF(Octubre!$M27="x","Bomb",IF(Octubre!$N27="x","Otro",""))))))))</f>
        <v/>
      </c>
      <c r="M27" s="253" t="str">
        <f>IF(Noviembre!$E27&gt;0,Noviembre!$E27,IF(Noviembre!$H27="x","J 1",IF(Noviembre!$I27="x","J 2",IF(Noviembre!$J27="x","Agua",IF(Noviembre!$K27="x","Cloro",IF(Noviembre!$L27="x","Clrdor",IF(Noviembre!$M27="x","Bomb",IF(Noviembre!$N27="x","Otro",""))))))))</f>
        <v/>
      </c>
      <c r="N27" s="254" t="str">
        <f>IF(Diciembre!$E27&gt;0,Diciembre!$E27,IF(Diciembre!$H27="x","J 1",IF(Diciembre!$I27="x","J 2",IF(Diciembre!$J27="x","Agua",IF(Diciembre!$K27="x","Cloro",IF(Diciembre!$L27="x","Clrdor",IF(Diciembre!$M27="x","Bomb",IF(Diciembre!$N27="x","Otro",""))))))))</f>
        <v/>
      </c>
      <c r="O27" s="155"/>
      <c r="P27" s="252" t="str">
        <f>IF(Enero!$E27&gt;0,Enero!$E27,IF(Enero!$H27="x","J 1",IF(Enero!$I27="x","J 2",IF(Enero!$J27="x","Agua",IF(Enero!$K27="x","Cloro",IF(Enero!$L27="x","Clrdor",IF(Enero!$M27="x","Bomb",IF(Enero!$N27="x","Otro",""))))))))</f>
        <v>Agua</v>
      </c>
      <c r="Q27" s="253" t="str">
        <f>IF(Febrero!$E27&gt;0,Febrero!$E27,IF(Febrero!$H27="x","J 1",IF(Febrero!$I27="x","J 2",IF(Febrero!$J27="x","Agua",IF(Febrero!$K27="x","Cloro",IF(Febrero!$L27="x","Clrdor",IF(Febrero!$M27="x","Bomb",IF(Febrero!$N27="x","Otro",""))))))))</f>
        <v/>
      </c>
      <c r="R27" s="253" t="str">
        <f>IF(Marzo!$E27&gt;0,Marzo!$E27,IF(Marzo!$H27="x","J 1",IF(Marzo!$I27="x","J 2",IF(Marzo!$J27="x","Agua",IF(Marzo!$K27="x","Cloro",IF(Marzo!$L27="x","Clrdor",IF(Marzo!$M27="x","Bomb",IF(Marzo!$N27="x","Otro",""))))))))</f>
        <v/>
      </c>
      <c r="S27" s="253" t="str">
        <f>IF(Abril!$E27&gt;0,Abril!$E27,IF(Abril!$H27="x","J 1",IF(Abril!$I27="x","J 2",IF(Abril!$J27="x","Agua",IF(Abril!$K27="x","Cloro",IF(Abril!$L27="x","Clrdor",IF(Abril!$M27="x","Bomb",IF(Abril!$N27="x","Otro",""))))))))</f>
        <v/>
      </c>
      <c r="T27" s="253" t="str">
        <f>IF(Mayo!$E27&gt;0,Mayo!$E27,IF(Mayo!$H27="x","J 1",IF(Mayo!$I27="x","J 2",IF(Mayo!$J27="x","Agua",IF(Mayo!$K27="x","Cloro",IF(Mayo!$L27="x","Clrdor",IF(Mayo!$M27="x","Bomb",IF(Mayo!$N27="x","Otro",""))))))))</f>
        <v/>
      </c>
      <c r="U27" s="253" t="str">
        <f>IF(Junio!$E27&gt;0,Junio!$E27,IF(Junio!$H27="x","J 1",IF(Junio!$I27="x","J 2",IF(Junio!$J27="x","Agua",IF(Junio!$K27="x","Cloro",IF(Junio!$L27="x","Clrdor",IF(Junio!$M27="x","Bomb",IF(Junio!$N27="x","Otro",""))))))))</f>
        <v/>
      </c>
      <c r="V27" s="253" t="str">
        <f>IF(Julio!$E27&gt;0,Julio!$E27,IF(Julio!$H27="x","J 1",IF(Julio!$I27="x","J 2",IF(Julio!$J27="x","Agua",IF(Julio!$K27="x","Cloro",IF(Julio!$L27="x","Clrdor",IF(Julio!$M27="x","Bomb",IF(Julio!$N27="x","Otro",""))))))))</f>
        <v/>
      </c>
      <c r="W27" s="253" t="str">
        <f>IF(Agosto!$E27&gt;0,Agosto!$E27,IF(Agosto!$H27="x","J 1",IF(Agosto!$I27="x","J 2",IF(Agosto!$J27="x","Agua",IF(Agosto!$K27="x","Cloro",IF(Agosto!$L27="x","Clrdor",IF(Agosto!$M27="x","Bomb",IF(Agosto!$N27="x","Otro",""))))))))</f>
        <v/>
      </c>
      <c r="X27" s="253" t="str">
        <f>IF(Septiembre!$E27&gt;0,Septiembre!$E27,IF(Septiembre!$H27="x","J 1",IF(Septiembre!$I27="x","J 2",IF(Septiembre!$J27="x","Agua",IF(Septiembre!$K27="x","Cloro",IF(Septiembre!$L27="x","Clrdor",IF(Septiembre!$M27="x","Bomb",IF(Septiembre!$N27="x","Otro",""))))))))</f>
        <v/>
      </c>
      <c r="Y27" s="253" t="str">
        <f>IF(Octubre!$E27&gt;0,Octubre!$E27,IF(Octubre!$H27="x","J 1",IF(Octubre!$I27="x","J 2",IF(Octubre!$J27="x","Agua",IF(Octubre!$K27="x","Cloro",IF(Octubre!$L27="x","Clrdor",IF(Octubre!$M27="x","Bomb",IF(Octubre!$N27="x","Otro",""))))))))</f>
        <v/>
      </c>
      <c r="Z27" s="253" t="str">
        <f>IF(Noviembre!$E27&gt;0,Noviembre!$E27,IF(Noviembre!$H27="x","J 1",IF(Noviembre!$I27="x","J 2",IF(Noviembre!$J27="x","Agua",IF(Noviembre!$K27="x","Cloro",IF(Noviembre!$L27="x","Clrdor",IF(Noviembre!$M27="x","Bomb",IF(Noviembre!$N27="x","Otro",""))))))))</f>
        <v/>
      </c>
      <c r="AA27" s="254" t="str">
        <f>IF(Diciembre!$E27&gt;0,Diciembre!$E27,IF(Diciembre!$H27="x","J 1",IF(Diciembre!$I27="x","J 2",IF(Diciembre!$J27="x","Agua",IF(Diciembre!$K27="x","Cloro",IF(Diciembre!$L27="x","Clrdor",IF(Diciembre!$M27="x","Bomb",IF(Diciembre!$N27="x","Otro",""))))))))</f>
        <v/>
      </c>
    </row>
    <row r="28" spans="1:27" x14ac:dyDescent="0.25">
      <c r="A28" s="251">
        <f>[2]Resumen!A28</f>
        <v>21</v>
      </c>
      <c r="B28" s="155" t="str">
        <f>Resumen!B28</f>
        <v>San Rafael</v>
      </c>
      <c r="C28" s="252" t="str">
        <f>IF(Enero!$E28&gt;0,Enero!$E28,IF(Enero!$H28="x","J 1",IF(Enero!$I28="x","J 2",IF(Enero!$J28="x","Agua",IF(Enero!$K28="x","Cloro",IF(Enero!$L28="x","Clrdor",IF(Enero!$M28="x","Bomb",IF(Enero!$N28="x","Otro",""))))))))</f>
        <v>Otro</v>
      </c>
      <c r="D28" s="253" t="str">
        <f>IF(Febrero!$E28&gt;0,Febrero!$E28,IF(Febrero!$H28="x","J 1",IF(Febrero!$I28="x","J 2",IF(Febrero!$J28="x","Agua",IF(Febrero!$K28="x","Cloro",IF(Febrero!$L28="x","Clrdor",IF(Febrero!$M28="x","Bomb",IF(Febrero!$N28="x","Otro",""))))))))</f>
        <v/>
      </c>
      <c r="E28" s="253" t="str">
        <f>IF(Marzo!$E28&gt;0,Marzo!$E28,IF(Marzo!$H28="x","J 1",IF(Marzo!$I28="x","J 2",IF(Marzo!$J28="x","Agua",IF(Marzo!$K28="x","Cloro",IF(Marzo!$L28="x","Clrdor",IF(Marzo!$M28="x","Bomb",IF(Marzo!$N28="x","Otro",""))))))))</f>
        <v/>
      </c>
      <c r="F28" s="253" t="str">
        <f>IF(Abril!$E28&gt;0,Abril!$E28,IF(Abril!$H28="x","J 1",IF(Abril!$I28="x","J 2",IF(Abril!$J28="x","Agua",IF(Abril!$K28="x","Cloro",IF(Abril!$L28="x","Clrdor",IF(Abril!$M28="x","Bomb",IF(Abril!$N28="x","Otro",""))))))))</f>
        <v/>
      </c>
      <c r="G28" s="253" t="str">
        <f>IF(Mayo!$E28&gt;0,Mayo!$E28,IF(Mayo!$H28="x","J 1",IF(Mayo!$I28="x","J 2",IF(Mayo!$J28="x","Agua",IF(Mayo!$K28="x","Cloro",IF(Mayo!$L28="x","Clrdor",IF(Mayo!$M28="x","Bomb",IF(Mayo!$N28="x","Otro",""))))))))</f>
        <v/>
      </c>
      <c r="H28" s="253" t="str">
        <f>IF(Junio!$E28&gt;0,Junio!$E28,IF(Junio!$H28="x","J 1",IF(Junio!$I28="x","J 2",IF(Junio!$J28="x","Agua",IF(Junio!$K28="x","Cloro",IF(Junio!$L28="x","Clrdor",IF(Junio!$M28="x","Bomb",IF(Junio!$N28="x","Otro",""))))))))</f>
        <v/>
      </c>
      <c r="I28" s="253" t="str">
        <f>IF(Julio!$E28&gt;0,Julio!$E28,IF(Julio!$H28="x","J 1",IF(Julio!$I28="x","J 2",IF(Julio!$J28="x","Agua",IF(Julio!$K28="x","Cloro",IF(Julio!$L28="x","Clrdor",IF(Julio!$M28="x","Bomb",IF(Julio!$N28="x","Otro",""))))))))</f>
        <v/>
      </c>
      <c r="J28" s="253" t="str">
        <f>IF(Agosto!$E28&gt;0,Agosto!$E28,IF(Agosto!$H28="x","J 1",IF(Agosto!$I28="x","J 2",IF(Agosto!$J28="x","Agua",IF(Agosto!$K28="x","Cloro",IF(Agosto!$L28="x","Clrdor",IF(Agosto!$M28="x","Bomb",IF(Agosto!$N28="x","Otro",""))))))))</f>
        <v/>
      </c>
      <c r="K28" s="253" t="str">
        <f>IF(Septiembre!$E28&gt;0,Septiembre!$E28,IF(Septiembre!$H28="x","J 1",IF(Septiembre!$I28="x","J 2",IF(Septiembre!$J28="x","Agua",IF(Septiembre!$K28="x","Cloro",IF(Septiembre!$L28="x","Clrdor",IF(Septiembre!$M28="x","Bomb",IF(Septiembre!$N28="x","Otro",""))))))))</f>
        <v/>
      </c>
      <c r="L28" s="253" t="str">
        <f>IF(Octubre!$E28&gt;0,Octubre!$E28,IF(Octubre!$H28="x","J 1",IF(Octubre!$I28="x","J 2",IF(Octubre!$J28="x","Agua",IF(Octubre!$K28="x","Cloro",IF(Octubre!$L28="x","Clrdor",IF(Octubre!$M28="x","Bomb",IF(Octubre!$N28="x","Otro",""))))))))</f>
        <v/>
      </c>
      <c r="M28" s="253" t="str">
        <f>IF(Noviembre!$E28&gt;0,Noviembre!$E28,IF(Noviembre!$H28="x","J 1",IF(Noviembre!$I28="x","J 2",IF(Noviembre!$J28="x","Agua",IF(Noviembre!$K28="x","Cloro",IF(Noviembre!$L28="x","Clrdor",IF(Noviembre!$M28="x","Bomb",IF(Noviembre!$N28="x","Otro",""))))))))</f>
        <v/>
      </c>
      <c r="N28" s="254" t="str">
        <f>IF(Diciembre!$E28&gt;0,Diciembre!$E28,IF(Diciembre!$H28="x","J 1",IF(Diciembre!$I28="x","J 2",IF(Diciembre!$J28="x","Agua",IF(Diciembre!$K28="x","Cloro",IF(Diciembre!$L28="x","Clrdor",IF(Diciembre!$M28="x","Bomb",IF(Diciembre!$N28="x","Otro",""))))))))</f>
        <v/>
      </c>
      <c r="O28" s="155"/>
      <c r="P28" s="252" t="str">
        <f>IF(Enero!$E28&gt;0,Enero!$E28,IF(Enero!$H28="x","J 1",IF(Enero!$I28="x","J 2",IF(Enero!$J28="x","Agua",IF(Enero!$K28="x","Cloro",IF(Enero!$L28="x","Clrdor",IF(Enero!$M28="x","Bomb",IF(Enero!$N28="x","Otro",""))))))))</f>
        <v>Otro</v>
      </c>
      <c r="Q28" s="253" t="str">
        <f>IF(Febrero!$E28&gt;0,Febrero!$E28,IF(Febrero!$H28="x","J 1",IF(Febrero!$I28="x","J 2",IF(Febrero!$J28="x","Agua",IF(Febrero!$K28="x","Cloro",IF(Febrero!$L28="x","Clrdor",IF(Febrero!$M28="x","Bomb",IF(Febrero!$N28="x","Otro",""))))))))</f>
        <v/>
      </c>
      <c r="R28" s="253" t="str">
        <f>IF(Marzo!$E28&gt;0,Marzo!$E28,IF(Marzo!$H28="x","J 1",IF(Marzo!$I28="x","J 2",IF(Marzo!$J28="x","Agua",IF(Marzo!$K28="x","Cloro",IF(Marzo!$L28="x","Clrdor",IF(Marzo!$M28="x","Bomb",IF(Marzo!$N28="x","Otro",""))))))))</f>
        <v/>
      </c>
      <c r="S28" s="253" t="str">
        <f>IF(Abril!$E28&gt;0,Abril!$E28,IF(Abril!$H28="x","J 1",IF(Abril!$I28="x","J 2",IF(Abril!$J28="x","Agua",IF(Abril!$K28="x","Cloro",IF(Abril!$L28="x","Clrdor",IF(Abril!$M28="x","Bomb",IF(Abril!$N28="x","Otro",""))))))))</f>
        <v/>
      </c>
      <c r="T28" s="253" t="str">
        <f>IF(Mayo!$E28&gt;0,Mayo!$E28,IF(Mayo!$H28="x","J 1",IF(Mayo!$I28="x","J 2",IF(Mayo!$J28="x","Agua",IF(Mayo!$K28="x","Cloro",IF(Mayo!$L28="x","Clrdor",IF(Mayo!$M28="x","Bomb",IF(Mayo!$N28="x","Otro",""))))))))</f>
        <v/>
      </c>
      <c r="U28" s="253" t="str">
        <f>IF(Junio!$E28&gt;0,Junio!$E28,IF(Junio!$H28="x","J 1",IF(Junio!$I28="x","J 2",IF(Junio!$J28="x","Agua",IF(Junio!$K28="x","Cloro",IF(Junio!$L28="x","Clrdor",IF(Junio!$M28="x","Bomb",IF(Junio!$N28="x","Otro",""))))))))</f>
        <v/>
      </c>
      <c r="V28" s="253" t="str">
        <f>IF(Julio!$E28&gt;0,Julio!$E28,IF(Julio!$H28="x","J 1",IF(Julio!$I28="x","J 2",IF(Julio!$J28="x","Agua",IF(Julio!$K28="x","Cloro",IF(Julio!$L28="x","Clrdor",IF(Julio!$M28="x","Bomb",IF(Julio!$N28="x","Otro",""))))))))</f>
        <v/>
      </c>
      <c r="W28" s="253" t="str">
        <f>IF(Agosto!$E28&gt;0,Agosto!$E28,IF(Agosto!$H28="x","J 1",IF(Agosto!$I28="x","J 2",IF(Agosto!$J28="x","Agua",IF(Agosto!$K28="x","Cloro",IF(Agosto!$L28="x","Clrdor",IF(Agosto!$M28="x","Bomb",IF(Agosto!$N28="x","Otro",""))))))))</f>
        <v/>
      </c>
      <c r="X28" s="253" t="str">
        <f>IF(Septiembre!$E28&gt;0,Septiembre!$E28,IF(Septiembre!$H28="x","J 1",IF(Septiembre!$I28="x","J 2",IF(Septiembre!$J28="x","Agua",IF(Septiembre!$K28="x","Cloro",IF(Septiembre!$L28="x","Clrdor",IF(Septiembre!$M28="x","Bomb",IF(Septiembre!$N28="x","Otro",""))))))))</f>
        <v/>
      </c>
      <c r="Y28" s="253" t="str">
        <f>IF(Octubre!$E28&gt;0,Octubre!$E28,IF(Octubre!$H28="x","J 1",IF(Octubre!$I28="x","J 2",IF(Octubre!$J28="x","Agua",IF(Octubre!$K28="x","Cloro",IF(Octubre!$L28="x","Clrdor",IF(Octubre!$M28="x","Bomb",IF(Octubre!$N28="x","Otro",""))))))))</f>
        <v/>
      </c>
      <c r="Z28" s="253" t="str">
        <f>IF(Noviembre!$E28&gt;0,Noviembre!$E28,IF(Noviembre!$H28="x","J 1",IF(Noviembre!$I28="x","J 2",IF(Noviembre!$J28="x","Agua",IF(Noviembre!$K28="x","Cloro",IF(Noviembre!$L28="x","Clrdor",IF(Noviembre!$M28="x","Bomb",IF(Noviembre!$N28="x","Otro",""))))))))</f>
        <v/>
      </c>
      <c r="AA28" s="254" t="str">
        <f>IF(Diciembre!$E28&gt;0,Diciembre!$E28,IF(Diciembre!$H28="x","J 1",IF(Diciembre!$I28="x","J 2",IF(Diciembre!$J28="x","Agua",IF(Diciembre!$K28="x","Cloro",IF(Diciembre!$L28="x","Clrdor",IF(Diciembre!$M28="x","Bomb",IF(Diciembre!$N28="x","Otro",""))))))))</f>
        <v/>
      </c>
    </row>
    <row r="29" spans="1:27" x14ac:dyDescent="0.25">
      <c r="A29" s="251">
        <f>[2]Resumen!A29</f>
        <v>22</v>
      </c>
      <c r="B29" s="155" t="str">
        <f>Resumen!B29</f>
        <v>Carrizalon</v>
      </c>
      <c r="C29" s="252">
        <f>IF(Enero!$E29&gt;0,Enero!$E29,IF(Enero!$H29="x","J 1",IF(Enero!$I29="x","J 2",IF(Enero!$J29="x","Agua",IF(Enero!$K29="x","Cloro",IF(Enero!$L29="x","Clrdor",IF(Enero!$M29="x","Bomb",IF(Enero!$N29="x","Otro",""))))))))</f>
        <v>2</v>
      </c>
      <c r="D29" s="253" t="str">
        <f>IF(Febrero!$E29&gt;0,Febrero!$E29,IF(Febrero!$H29="x","J 1",IF(Febrero!$I29="x","J 2",IF(Febrero!$J29="x","Agua",IF(Febrero!$K29="x","Cloro",IF(Febrero!$L29="x","Clrdor",IF(Febrero!$M29="x","Bomb",IF(Febrero!$N29="x","Otro",""))))))))</f>
        <v/>
      </c>
      <c r="E29" s="253" t="str">
        <f>IF(Marzo!$E29&gt;0,Marzo!$E29,IF(Marzo!$H29="x","J 1",IF(Marzo!$I29="x","J 2",IF(Marzo!$J29="x","Agua",IF(Marzo!$K29="x","Cloro",IF(Marzo!$L29="x","Clrdor",IF(Marzo!$M29="x","Bomb",IF(Marzo!$N29="x","Otro",""))))))))</f>
        <v/>
      </c>
      <c r="F29" s="253" t="str">
        <f>IF(Abril!$E29&gt;0,Abril!$E29,IF(Abril!$H29="x","J 1",IF(Abril!$I29="x","J 2",IF(Abril!$J29="x","Agua",IF(Abril!$K29="x","Cloro",IF(Abril!$L29="x","Clrdor",IF(Abril!$M29="x","Bomb",IF(Abril!$N29="x","Otro",""))))))))</f>
        <v/>
      </c>
      <c r="G29" s="253" t="str">
        <f>IF(Mayo!$E29&gt;0,Mayo!$E29,IF(Mayo!$H29="x","J 1",IF(Mayo!$I29="x","J 2",IF(Mayo!$J29="x","Agua",IF(Mayo!$K29="x","Cloro",IF(Mayo!$L29="x","Clrdor",IF(Mayo!$M29="x","Bomb",IF(Mayo!$N29="x","Otro",""))))))))</f>
        <v/>
      </c>
      <c r="H29" s="253" t="str">
        <f>IF(Junio!$E29&gt;0,Junio!$E29,IF(Junio!$H29="x","J 1",IF(Junio!$I29="x","J 2",IF(Junio!$J29="x","Agua",IF(Junio!$K29="x","Cloro",IF(Junio!$L29="x","Clrdor",IF(Junio!$M29="x","Bomb",IF(Junio!$N29="x","Otro",""))))))))</f>
        <v/>
      </c>
      <c r="I29" s="253" t="str">
        <f>IF(Julio!$E29&gt;0,Julio!$E29,IF(Julio!$H29="x","J 1",IF(Julio!$I29="x","J 2",IF(Julio!$J29="x","Agua",IF(Julio!$K29="x","Cloro",IF(Julio!$L29="x","Clrdor",IF(Julio!$M29="x","Bomb",IF(Julio!$N29="x","Otro",""))))))))</f>
        <v/>
      </c>
      <c r="J29" s="253" t="str">
        <f>IF(Agosto!$E29&gt;0,Agosto!$E29,IF(Agosto!$H29="x","J 1",IF(Agosto!$I29="x","J 2",IF(Agosto!$J29="x","Agua",IF(Agosto!$K29="x","Cloro",IF(Agosto!$L29="x","Clrdor",IF(Agosto!$M29="x","Bomb",IF(Agosto!$N29="x","Otro",""))))))))</f>
        <v/>
      </c>
      <c r="K29" s="253" t="str">
        <f>IF(Septiembre!$E29&gt;0,Septiembre!$E29,IF(Septiembre!$H29="x","J 1",IF(Septiembre!$I29="x","J 2",IF(Septiembre!$J29="x","Agua",IF(Septiembre!$K29="x","Cloro",IF(Septiembre!$L29="x","Clrdor",IF(Septiembre!$M29="x","Bomb",IF(Septiembre!$N29="x","Otro",""))))))))</f>
        <v/>
      </c>
      <c r="L29" s="253" t="str">
        <f>IF(Octubre!$E29&gt;0,Octubre!$E29,IF(Octubre!$H29="x","J 1",IF(Octubre!$I29="x","J 2",IF(Octubre!$J29="x","Agua",IF(Octubre!$K29="x","Cloro",IF(Octubre!$L29="x","Clrdor",IF(Octubre!$M29="x","Bomb",IF(Octubre!$N29="x","Otro",""))))))))</f>
        <v/>
      </c>
      <c r="M29" s="253" t="str">
        <f>IF(Noviembre!$E29&gt;0,Noviembre!$E29,IF(Noviembre!$H29="x","J 1",IF(Noviembre!$I29="x","J 2",IF(Noviembre!$J29="x","Agua",IF(Noviembre!$K29="x","Cloro",IF(Noviembre!$L29="x","Clrdor",IF(Noviembre!$M29="x","Bomb",IF(Noviembre!$N29="x","Otro",""))))))))</f>
        <v/>
      </c>
      <c r="N29" s="254" t="str">
        <f>IF(Diciembre!$E29&gt;0,Diciembre!$E29,IF(Diciembre!$H29="x","J 1",IF(Diciembre!$I29="x","J 2",IF(Diciembre!$J29="x","Agua",IF(Diciembre!$K29="x","Cloro",IF(Diciembre!$L29="x","Clrdor",IF(Diciembre!$M29="x","Bomb",IF(Diciembre!$N29="x","Otro",""))))))))</f>
        <v/>
      </c>
      <c r="O29" s="155"/>
      <c r="P29" s="252">
        <f>IF(Enero!$E29&gt;0,Enero!$E29,IF(Enero!$H29="x","J 1",IF(Enero!$I29="x","J 2",IF(Enero!$J29="x","Agua",IF(Enero!$K29="x","Cloro",IF(Enero!$L29="x","Clrdor",IF(Enero!$M29="x","Bomb",IF(Enero!$N29="x","Otro",""))))))))</f>
        <v>2</v>
      </c>
      <c r="Q29" s="253" t="str">
        <f>IF(Febrero!$E29&gt;0,Febrero!$E29,IF(Febrero!$H29="x","J 1",IF(Febrero!$I29="x","J 2",IF(Febrero!$J29="x","Agua",IF(Febrero!$K29="x","Cloro",IF(Febrero!$L29="x","Clrdor",IF(Febrero!$M29="x","Bomb",IF(Febrero!$N29="x","Otro",""))))))))</f>
        <v/>
      </c>
      <c r="R29" s="253" t="str">
        <f>IF(Marzo!$E29&gt;0,Marzo!$E29,IF(Marzo!$H29="x","J 1",IF(Marzo!$I29="x","J 2",IF(Marzo!$J29="x","Agua",IF(Marzo!$K29="x","Cloro",IF(Marzo!$L29="x","Clrdor",IF(Marzo!$M29="x","Bomb",IF(Marzo!$N29="x","Otro",""))))))))</f>
        <v/>
      </c>
      <c r="S29" s="253" t="str">
        <f>IF(Abril!$E29&gt;0,Abril!$E29,IF(Abril!$H29="x","J 1",IF(Abril!$I29="x","J 2",IF(Abril!$J29="x","Agua",IF(Abril!$K29="x","Cloro",IF(Abril!$L29="x","Clrdor",IF(Abril!$M29="x","Bomb",IF(Abril!$N29="x","Otro",""))))))))</f>
        <v/>
      </c>
      <c r="T29" s="253" t="str">
        <f>IF(Mayo!$E29&gt;0,Mayo!$E29,IF(Mayo!$H29="x","J 1",IF(Mayo!$I29="x","J 2",IF(Mayo!$J29="x","Agua",IF(Mayo!$K29="x","Cloro",IF(Mayo!$L29="x","Clrdor",IF(Mayo!$M29="x","Bomb",IF(Mayo!$N29="x","Otro",""))))))))</f>
        <v/>
      </c>
      <c r="U29" s="253" t="str">
        <f>IF(Junio!$E29&gt;0,Junio!$E29,IF(Junio!$H29="x","J 1",IF(Junio!$I29="x","J 2",IF(Junio!$J29="x","Agua",IF(Junio!$K29="x","Cloro",IF(Junio!$L29="x","Clrdor",IF(Junio!$M29="x","Bomb",IF(Junio!$N29="x","Otro",""))))))))</f>
        <v/>
      </c>
      <c r="V29" s="253" t="str">
        <f>IF(Julio!$E29&gt;0,Julio!$E29,IF(Julio!$H29="x","J 1",IF(Julio!$I29="x","J 2",IF(Julio!$J29="x","Agua",IF(Julio!$K29="x","Cloro",IF(Julio!$L29="x","Clrdor",IF(Julio!$M29="x","Bomb",IF(Julio!$N29="x","Otro",""))))))))</f>
        <v/>
      </c>
      <c r="W29" s="253" t="str">
        <f>IF(Agosto!$E29&gt;0,Agosto!$E29,IF(Agosto!$H29="x","J 1",IF(Agosto!$I29="x","J 2",IF(Agosto!$J29="x","Agua",IF(Agosto!$K29="x","Cloro",IF(Agosto!$L29="x","Clrdor",IF(Agosto!$M29="x","Bomb",IF(Agosto!$N29="x","Otro",""))))))))</f>
        <v/>
      </c>
      <c r="X29" s="253" t="str">
        <f>IF(Septiembre!$E29&gt;0,Septiembre!$E29,IF(Septiembre!$H29="x","J 1",IF(Septiembre!$I29="x","J 2",IF(Septiembre!$J29="x","Agua",IF(Septiembre!$K29="x","Cloro",IF(Septiembre!$L29="x","Clrdor",IF(Septiembre!$M29="x","Bomb",IF(Septiembre!$N29="x","Otro",""))))))))</f>
        <v/>
      </c>
      <c r="Y29" s="253" t="str">
        <f>IF(Octubre!$E29&gt;0,Octubre!$E29,IF(Octubre!$H29="x","J 1",IF(Octubre!$I29="x","J 2",IF(Octubre!$J29="x","Agua",IF(Octubre!$K29="x","Cloro",IF(Octubre!$L29="x","Clrdor",IF(Octubre!$M29="x","Bomb",IF(Octubre!$N29="x","Otro",""))))))))</f>
        <v/>
      </c>
      <c r="Z29" s="253" t="str">
        <f>IF(Noviembre!$E29&gt;0,Noviembre!$E29,IF(Noviembre!$H29="x","J 1",IF(Noviembre!$I29="x","J 2",IF(Noviembre!$J29="x","Agua",IF(Noviembre!$K29="x","Cloro",IF(Noviembre!$L29="x","Clrdor",IF(Noviembre!$M29="x","Bomb",IF(Noviembre!$N29="x","Otro",""))))))))</f>
        <v/>
      </c>
      <c r="AA29" s="254" t="str">
        <f>IF(Diciembre!$E29&gt;0,Diciembre!$E29,IF(Diciembre!$H29="x","J 1",IF(Diciembre!$I29="x","J 2",IF(Diciembre!$J29="x","Agua",IF(Diciembre!$K29="x","Cloro",IF(Diciembre!$L29="x","Clrdor",IF(Diciembre!$M29="x","Bomb",IF(Diciembre!$N29="x","Otro",""))))))))</f>
        <v/>
      </c>
    </row>
    <row r="30" spans="1:27" x14ac:dyDescent="0.25">
      <c r="A30" s="251">
        <f>[2]Resumen!A30</f>
        <v>23</v>
      </c>
      <c r="B30" s="155" t="str">
        <f>Resumen!B30</f>
        <v>La Pintada</v>
      </c>
      <c r="C30" s="252" t="str">
        <f>IF(Enero!$E30&gt;0,Enero!$E30,IF(Enero!$H30="x","J 1",IF(Enero!$I30="x","J 2",IF(Enero!$J30="x","Agua",IF(Enero!$K30="x","Cloro",IF(Enero!$L30="x","Clrdor",IF(Enero!$M30="x","Bomb",IF(Enero!$N30="x","Otro",""))))))))</f>
        <v>Cloro</v>
      </c>
      <c r="D30" s="253" t="str">
        <f>IF(Febrero!$E30&gt;0,Febrero!$E30,IF(Febrero!$H30="x","J 1",IF(Febrero!$I30="x","J 2",IF(Febrero!$J30="x","Agua",IF(Febrero!$K30="x","Cloro",IF(Febrero!$L30="x","Clrdor",IF(Febrero!$M30="x","Bomb",IF(Febrero!$N30="x","Otro",""))))))))</f>
        <v/>
      </c>
      <c r="E30" s="253" t="str">
        <f>IF(Marzo!$E30&gt;0,Marzo!$E30,IF(Marzo!$H30="x","J 1",IF(Marzo!$I30="x","J 2",IF(Marzo!$J30="x","Agua",IF(Marzo!$K30="x","Cloro",IF(Marzo!$L30="x","Clrdor",IF(Marzo!$M30="x","Bomb",IF(Marzo!$N30="x","Otro",""))))))))</f>
        <v/>
      </c>
      <c r="F30" s="253" t="str">
        <f>IF(Abril!$E30&gt;0,Abril!$E30,IF(Abril!$H30="x","J 1",IF(Abril!$I30="x","J 2",IF(Abril!$J30="x","Agua",IF(Abril!$K30="x","Cloro",IF(Abril!$L30="x","Clrdor",IF(Abril!$M30="x","Bomb",IF(Abril!$N30="x","Otro",""))))))))</f>
        <v/>
      </c>
      <c r="G30" s="253" t="str">
        <f>IF(Mayo!$E30&gt;0,Mayo!$E30,IF(Mayo!$H30="x","J 1",IF(Mayo!$I30="x","J 2",IF(Mayo!$J30="x","Agua",IF(Mayo!$K30="x","Cloro",IF(Mayo!$L30="x","Clrdor",IF(Mayo!$M30="x","Bomb",IF(Mayo!$N30="x","Otro",""))))))))</f>
        <v/>
      </c>
      <c r="H30" s="253" t="str">
        <f>IF(Junio!$E30&gt;0,Junio!$E30,IF(Junio!$H30="x","J 1",IF(Junio!$I30="x","J 2",IF(Junio!$J30="x","Agua",IF(Junio!$K30="x","Cloro",IF(Junio!$L30="x","Clrdor",IF(Junio!$M30="x","Bomb",IF(Junio!$N30="x","Otro",""))))))))</f>
        <v/>
      </c>
      <c r="I30" s="253" t="str">
        <f>IF(Julio!$E30&gt;0,Julio!$E30,IF(Julio!$H30="x","J 1",IF(Julio!$I30="x","J 2",IF(Julio!$J30="x","Agua",IF(Julio!$K30="x","Cloro",IF(Julio!$L30="x","Clrdor",IF(Julio!$M30="x","Bomb",IF(Julio!$N30="x","Otro",""))))))))</f>
        <v/>
      </c>
      <c r="J30" s="253" t="str">
        <f>IF(Agosto!$E30&gt;0,Agosto!$E30,IF(Agosto!$H30="x","J 1",IF(Agosto!$I30="x","J 2",IF(Agosto!$J30="x","Agua",IF(Agosto!$K30="x","Cloro",IF(Agosto!$L30="x","Clrdor",IF(Agosto!$M30="x","Bomb",IF(Agosto!$N30="x","Otro",""))))))))</f>
        <v/>
      </c>
      <c r="K30" s="253" t="str">
        <f>IF(Septiembre!$E30&gt;0,Septiembre!$E30,IF(Septiembre!$H30="x","J 1",IF(Septiembre!$I30="x","J 2",IF(Septiembre!$J30="x","Agua",IF(Septiembre!$K30="x","Cloro",IF(Septiembre!$L30="x","Clrdor",IF(Septiembre!$M30="x","Bomb",IF(Septiembre!$N30="x","Otro",""))))))))</f>
        <v/>
      </c>
      <c r="L30" s="253" t="str">
        <f>IF(Octubre!$E30&gt;0,Octubre!$E30,IF(Octubre!$H30="x","J 1",IF(Octubre!$I30="x","J 2",IF(Octubre!$J30="x","Agua",IF(Octubre!$K30="x","Cloro",IF(Octubre!$L30="x","Clrdor",IF(Octubre!$M30="x","Bomb",IF(Octubre!$N30="x","Otro",""))))))))</f>
        <v/>
      </c>
      <c r="M30" s="253" t="str">
        <f>IF(Noviembre!$E30&gt;0,Noviembre!$E30,IF(Noviembre!$H30="x","J 1",IF(Noviembre!$I30="x","J 2",IF(Noviembre!$J30="x","Agua",IF(Noviembre!$K30="x","Cloro",IF(Noviembre!$L30="x","Clrdor",IF(Noviembre!$M30="x","Bomb",IF(Noviembre!$N30="x","Otro",""))))))))</f>
        <v/>
      </c>
      <c r="N30" s="254" t="str">
        <f>IF(Diciembre!$E30&gt;0,Diciembre!$E30,IF(Diciembre!$H30="x","J 1",IF(Diciembre!$I30="x","J 2",IF(Diciembre!$J30="x","Agua",IF(Diciembre!$K30="x","Cloro",IF(Diciembre!$L30="x","Clrdor",IF(Diciembre!$M30="x","Bomb",IF(Diciembre!$N30="x","Otro",""))))))))</f>
        <v/>
      </c>
      <c r="O30" s="155"/>
      <c r="P30" s="252" t="str">
        <f>IF(Enero!$E30&gt;0,Enero!$E30,IF(Enero!$H30="x","J 1",IF(Enero!$I30="x","J 2",IF(Enero!$J30="x","Agua",IF(Enero!$K30="x","Cloro",IF(Enero!$L30="x","Clrdor",IF(Enero!$M30="x","Bomb",IF(Enero!$N30="x","Otro",""))))))))</f>
        <v>Cloro</v>
      </c>
      <c r="Q30" s="253" t="str">
        <f>IF(Febrero!$E30&gt;0,Febrero!$E30,IF(Febrero!$H30="x","J 1",IF(Febrero!$I30="x","J 2",IF(Febrero!$J30="x","Agua",IF(Febrero!$K30="x","Cloro",IF(Febrero!$L30="x","Clrdor",IF(Febrero!$M30="x","Bomb",IF(Febrero!$N30="x","Otro",""))))))))</f>
        <v/>
      </c>
      <c r="R30" s="253" t="str">
        <f>IF(Marzo!$E30&gt;0,Marzo!$E30,IF(Marzo!$H30="x","J 1",IF(Marzo!$I30="x","J 2",IF(Marzo!$J30="x","Agua",IF(Marzo!$K30="x","Cloro",IF(Marzo!$L30="x","Clrdor",IF(Marzo!$M30="x","Bomb",IF(Marzo!$N30="x","Otro",""))))))))</f>
        <v/>
      </c>
      <c r="S30" s="253" t="str">
        <f>IF(Abril!$E30&gt;0,Abril!$E30,IF(Abril!$H30="x","J 1",IF(Abril!$I30="x","J 2",IF(Abril!$J30="x","Agua",IF(Abril!$K30="x","Cloro",IF(Abril!$L30="x","Clrdor",IF(Abril!$M30="x","Bomb",IF(Abril!$N30="x","Otro",""))))))))</f>
        <v/>
      </c>
      <c r="T30" s="253" t="str">
        <f>IF(Mayo!$E30&gt;0,Mayo!$E30,IF(Mayo!$H30="x","J 1",IF(Mayo!$I30="x","J 2",IF(Mayo!$J30="x","Agua",IF(Mayo!$K30="x","Cloro",IF(Mayo!$L30="x","Clrdor",IF(Mayo!$M30="x","Bomb",IF(Mayo!$N30="x","Otro",""))))))))</f>
        <v/>
      </c>
      <c r="U30" s="253" t="str">
        <f>IF(Junio!$E30&gt;0,Junio!$E30,IF(Junio!$H30="x","J 1",IF(Junio!$I30="x","J 2",IF(Junio!$J30="x","Agua",IF(Junio!$K30="x","Cloro",IF(Junio!$L30="x","Clrdor",IF(Junio!$M30="x","Bomb",IF(Junio!$N30="x","Otro",""))))))))</f>
        <v/>
      </c>
      <c r="V30" s="253" t="str">
        <f>IF(Julio!$E30&gt;0,Julio!$E30,IF(Julio!$H30="x","J 1",IF(Julio!$I30="x","J 2",IF(Julio!$J30="x","Agua",IF(Julio!$K30="x","Cloro",IF(Julio!$L30="x","Clrdor",IF(Julio!$M30="x","Bomb",IF(Julio!$N30="x","Otro",""))))))))</f>
        <v/>
      </c>
      <c r="W30" s="253" t="str">
        <f>IF(Agosto!$E30&gt;0,Agosto!$E30,IF(Agosto!$H30="x","J 1",IF(Agosto!$I30="x","J 2",IF(Agosto!$J30="x","Agua",IF(Agosto!$K30="x","Cloro",IF(Agosto!$L30="x","Clrdor",IF(Agosto!$M30="x","Bomb",IF(Agosto!$N30="x","Otro",""))))))))</f>
        <v/>
      </c>
      <c r="X30" s="253" t="str">
        <f>IF(Septiembre!$E30&gt;0,Septiembre!$E30,IF(Septiembre!$H30="x","J 1",IF(Septiembre!$I30="x","J 2",IF(Septiembre!$J30="x","Agua",IF(Septiembre!$K30="x","Cloro",IF(Septiembre!$L30="x","Clrdor",IF(Septiembre!$M30="x","Bomb",IF(Septiembre!$N30="x","Otro",""))))))))</f>
        <v/>
      </c>
      <c r="Y30" s="253" t="str">
        <f>IF(Octubre!$E30&gt;0,Octubre!$E30,IF(Octubre!$H30="x","J 1",IF(Octubre!$I30="x","J 2",IF(Octubre!$J30="x","Agua",IF(Octubre!$K30="x","Cloro",IF(Octubre!$L30="x","Clrdor",IF(Octubre!$M30="x","Bomb",IF(Octubre!$N30="x","Otro",""))))))))</f>
        <v/>
      </c>
      <c r="Z30" s="253" t="str">
        <f>IF(Noviembre!$E30&gt;0,Noviembre!$E30,IF(Noviembre!$H30="x","J 1",IF(Noviembre!$I30="x","J 2",IF(Noviembre!$J30="x","Agua",IF(Noviembre!$K30="x","Cloro",IF(Noviembre!$L30="x","Clrdor",IF(Noviembre!$M30="x","Bomb",IF(Noviembre!$N30="x","Otro",""))))))))</f>
        <v/>
      </c>
      <c r="AA30" s="254" t="str">
        <f>IF(Diciembre!$E30&gt;0,Diciembre!$E30,IF(Diciembre!$H30="x","J 1",IF(Diciembre!$I30="x","J 2",IF(Diciembre!$J30="x","Agua",IF(Diciembre!$K30="x","Cloro",IF(Diciembre!$L30="x","Clrdor",IF(Diciembre!$M30="x","Bomb",IF(Diciembre!$N30="x","Otro",""))))))))</f>
        <v/>
      </c>
    </row>
    <row r="31" spans="1:27" x14ac:dyDescent="0.25">
      <c r="A31" s="251">
        <f>[2]Resumen!A31</f>
        <v>24</v>
      </c>
      <c r="B31" s="155" t="str">
        <f>Resumen!B31</f>
        <v>Chonco</v>
      </c>
      <c r="C31" s="252" t="str">
        <f>IF(Enero!$E31&gt;0,Enero!$E31,IF(Enero!$H31="x","J 1",IF(Enero!$I31="x","J 2",IF(Enero!$J31="x","Agua",IF(Enero!$K31="x","Cloro",IF(Enero!$L31="x","Clrdor",IF(Enero!$M31="x","Bomb",IF(Enero!$N31="x","Otro",""))))))))</f>
        <v>Agua</v>
      </c>
      <c r="D31" s="253" t="str">
        <f>IF(Febrero!$E31&gt;0,Febrero!$E31,IF(Febrero!$H31="x","J 1",IF(Febrero!$I31="x","J 2",IF(Febrero!$J31="x","Agua",IF(Febrero!$K31="x","Cloro",IF(Febrero!$L31="x","Clrdor",IF(Febrero!$M31="x","Bomb",IF(Febrero!$N31="x","Otro",""))))))))</f>
        <v/>
      </c>
      <c r="E31" s="253" t="str">
        <f>IF(Marzo!$E31&gt;0,Marzo!$E31,IF(Marzo!$H31="x","J 1",IF(Marzo!$I31="x","J 2",IF(Marzo!$J31="x","Agua",IF(Marzo!$K31="x","Cloro",IF(Marzo!$L31="x","Clrdor",IF(Marzo!$M31="x","Bomb",IF(Marzo!$N31="x","Otro",""))))))))</f>
        <v/>
      </c>
      <c r="F31" s="253" t="str">
        <f>IF(Abril!$E31&gt;0,Abril!$E31,IF(Abril!$H31="x","J 1",IF(Abril!$I31="x","J 2",IF(Abril!$J31="x","Agua",IF(Abril!$K31="x","Cloro",IF(Abril!$L31="x","Clrdor",IF(Abril!$M31="x","Bomb",IF(Abril!$N31="x","Otro",""))))))))</f>
        <v/>
      </c>
      <c r="G31" s="253" t="str">
        <f>IF(Mayo!$E31&gt;0,Mayo!$E31,IF(Mayo!$H31="x","J 1",IF(Mayo!$I31="x","J 2",IF(Mayo!$J31="x","Agua",IF(Mayo!$K31="x","Cloro",IF(Mayo!$L31="x","Clrdor",IF(Mayo!$M31="x","Bomb",IF(Mayo!$N31="x","Otro",""))))))))</f>
        <v/>
      </c>
      <c r="H31" s="253" t="str">
        <f>IF(Junio!$E31&gt;0,Junio!$E31,IF(Junio!$H31="x","J 1",IF(Junio!$I31="x","J 2",IF(Junio!$J31="x","Agua",IF(Junio!$K31="x","Cloro",IF(Junio!$L31="x","Clrdor",IF(Junio!$M31="x","Bomb",IF(Junio!$N31="x","Otro",""))))))))</f>
        <v/>
      </c>
      <c r="I31" s="253" t="str">
        <f>IF(Julio!$E31&gt;0,Julio!$E31,IF(Julio!$H31="x","J 1",IF(Julio!$I31="x","J 2",IF(Julio!$J31="x","Agua",IF(Julio!$K31="x","Cloro",IF(Julio!$L31="x","Clrdor",IF(Julio!$M31="x","Bomb",IF(Julio!$N31="x","Otro",""))))))))</f>
        <v/>
      </c>
      <c r="J31" s="253" t="str">
        <f>IF(Agosto!$E31&gt;0,Agosto!$E31,IF(Agosto!$H31="x","J 1",IF(Agosto!$I31="x","J 2",IF(Agosto!$J31="x","Agua",IF(Agosto!$K31="x","Cloro",IF(Agosto!$L31="x","Clrdor",IF(Agosto!$M31="x","Bomb",IF(Agosto!$N31="x","Otro",""))))))))</f>
        <v/>
      </c>
      <c r="K31" s="253" t="str">
        <f>IF(Septiembre!$E31&gt;0,Septiembre!$E31,IF(Septiembre!$H31="x","J 1",IF(Septiembre!$I31="x","J 2",IF(Septiembre!$J31="x","Agua",IF(Septiembre!$K31="x","Cloro",IF(Septiembre!$L31="x","Clrdor",IF(Septiembre!$M31="x","Bomb",IF(Septiembre!$N31="x","Otro",""))))))))</f>
        <v/>
      </c>
      <c r="L31" s="253" t="str">
        <f>IF(Octubre!$E31&gt;0,Octubre!$E31,IF(Octubre!$H31="x","J 1",IF(Octubre!$I31="x","J 2",IF(Octubre!$J31="x","Agua",IF(Octubre!$K31="x","Cloro",IF(Octubre!$L31="x","Clrdor",IF(Octubre!$M31="x","Bomb",IF(Octubre!$N31="x","Otro",""))))))))</f>
        <v/>
      </c>
      <c r="M31" s="253" t="str">
        <f>IF(Noviembre!$E31&gt;0,Noviembre!$E31,IF(Noviembre!$H31="x","J 1",IF(Noviembre!$I31="x","J 2",IF(Noviembre!$J31="x","Agua",IF(Noviembre!$K31="x","Cloro",IF(Noviembre!$L31="x","Clrdor",IF(Noviembre!$M31="x","Bomb",IF(Noviembre!$N31="x","Otro",""))))))))</f>
        <v/>
      </c>
      <c r="N31" s="254" t="str">
        <f>IF(Diciembre!$E31&gt;0,Diciembre!$E31,IF(Diciembre!$H31="x","J 1",IF(Diciembre!$I31="x","J 2",IF(Diciembre!$J31="x","Agua",IF(Diciembre!$K31="x","Cloro",IF(Diciembre!$L31="x","Clrdor",IF(Diciembre!$M31="x","Bomb",IF(Diciembre!$N31="x","Otro",""))))))))</f>
        <v/>
      </c>
      <c r="O31" s="155"/>
      <c r="P31" s="252" t="str">
        <f>IF(Enero!$E31&gt;0,Enero!$E31,IF(Enero!$H31="x","J 1",IF(Enero!$I31="x","J 2",IF(Enero!$J31="x","Agua",IF(Enero!$K31="x","Cloro",IF(Enero!$L31="x","Clrdor",IF(Enero!$M31="x","Bomb",IF(Enero!$N31="x","Otro",""))))))))</f>
        <v>Agua</v>
      </c>
      <c r="Q31" s="253" t="str">
        <f>IF(Febrero!$E31&gt;0,Febrero!$E31,IF(Febrero!$H31="x","J 1",IF(Febrero!$I31="x","J 2",IF(Febrero!$J31="x","Agua",IF(Febrero!$K31="x","Cloro",IF(Febrero!$L31="x","Clrdor",IF(Febrero!$M31="x","Bomb",IF(Febrero!$N31="x","Otro",""))))))))</f>
        <v/>
      </c>
      <c r="R31" s="253" t="str">
        <f>IF(Marzo!$E31&gt;0,Marzo!$E31,IF(Marzo!$H31="x","J 1",IF(Marzo!$I31="x","J 2",IF(Marzo!$J31="x","Agua",IF(Marzo!$K31="x","Cloro",IF(Marzo!$L31="x","Clrdor",IF(Marzo!$M31="x","Bomb",IF(Marzo!$N31="x","Otro",""))))))))</f>
        <v/>
      </c>
      <c r="S31" s="253" t="str">
        <f>IF(Abril!$E31&gt;0,Abril!$E31,IF(Abril!$H31="x","J 1",IF(Abril!$I31="x","J 2",IF(Abril!$J31="x","Agua",IF(Abril!$K31="x","Cloro",IF(Abril!$L31="x","Clrdor",IF(Abril!$M31="x","Bomb",IF(Abril!$N31="x","Otro",""))))))))</f>
        <v/>
      </c>
      <c r="T31" s="253" t="str">
        <f>IF(Mayo!$E31&gt;0,Mayo!$E31,IF(Mayo!$H31="x","J 1",IF(Mayo!$I31="x","J 2",IF(Mayo!$J31="x","Agua",IF(Mayo!$K31="x","Cloro",IF(Mayo!$L31="x","Clrdor",IF(Mayo!$M31="x","Bomb",IF(Mayo!$N31="x","Otro",""))))))))</f>
        <v/>
      </c>
      <c r="U31" s="253" t="str">
        <f>IF(Junio!$E31&gt;0,Junio!$E31,IF(Junio!$H31="x","J 1",IF(Junio!$I31="x","J 2",IF(Junio!$J31="x","Agua",IF(Junio!$K31="x","Cloro",IF(Junio!$L31="x","Clrdor",IF(Junio!$M31="x","Bomb",IF(Junio!$N31="x","Otro",""))))))))</f>
        <v/>
      </c>
      <c r="V31" s="253" t="str">
        <f>IF(Julio!$E31&gt;0,Julio!$E31,IF(Julio!$H31="x","J 1",IF(Julio!$I31="x","J 2",IF(Julio!$J31="x","Agua",IF(Julio!$K31="x","Cloro",IF(Julio!$L31="x","Clrdor",IF(Julio!$M31="x","Bomb",IF(Julio!$N31="x","Otro",""))))))))</f>
        <v/>
      </c>
      <c r="W31" s="253" t="str">
        <f>IF(Agosto!$E31&gt;0,Agosto!$E31,IF(Agosto!$H31="x","J 1",IF(Agosto!$I31="x","J 2",IF(Agosto!$J31="x","Agua",IF(Agosto!$K31="x","Cloro",IF(Agosto!$L31="x","Clrdor",IF(Agosto!$M31="x","Bomb",IF(Agosto!$N31="x","Otro",""))))))))</f>
        <v/>
      </c>
      <c r="X31" s="253" t="str">
        <f>IF(Septiembre!$E31&gt;0,Septiembre!$E31,IF(Septiembre!$H31="x","J 1",IF(Septiembre!$I31="x","J 2",IF(Septiembre!$J31="x","Agua",IF(Septiembre!$K31="x","Cloro",IF(Septiembre!$L31="x","Clrdor",IF(Septiembre!$M31="x","Bomb",IF(Septiembre!$N31="x","Otro",""))))))))</f>
        <v/>
      </c>
      <c r="Y31" s="253" t="str">
        <f>IF(Octubre!$E31&gt;0,Octubre!$E31,IF(Octubre!$H31="x","J 1",IF(Octubre!$I31="x","J 2",IF(Octubre!$J31="x","Agua",IF(Octubre!$K31="x","Cloro",IF(Octubre!$L31="x","Clrdor",IF(Octubre!$M31="x","Bomb",IF(Octubre!$N31="x","Otro",""))))))))</f>
        <v/>
      </c>
      <c r="Z31" s="253" t="str">
        <f>IF(Noviembre!$E31&gt;0,Noviembre!$E31,IF(Noviembre!$H31="x","J 1",IF(Noviembre!$I31="x","J 2",IF(Noviembre!$J31="x","Agua",IF(Noviembre!$K31="x","Cloro",IF(Noviembre!$L31="x","Clrdor",IF(Noviembre!$M31="x","Bomb",IF(Noviembre!$N31="x","Otro",""))))))))</f>
        <v/>
      </c>
      <c r="AA31" s="254" t="str">
        <f>IF(Diciembre!$E31&gt;0,Diciembre!$E31,IF(Diciembre!$H31="x","J 1",IF(Diciembre!$I31="x","J 2",IF(Diciembre!$J31="x","Agua",IF(Diciembre!$K31="x","Cloro",IF(Diciembre!$L31="x","Clrdor",IF(Diciembre!$M31="x","Bomb",IF(Diciembre!$N31="x","Otro",""))))))))</f>
        <v/>
      </c>
    </row>
    <row r="32" spans="1:27" x14ac:dyDescent="0.25">
      <c r="A32" s="251">
        <f>[2]Resumen!A32</f>
        <v>25</v>
      </c>
      <c r="B32" s="155" t="str">
        <f>Resumen!B32</f>
        <v>El Mirador</v>
      </c>
      <c r="C32" s="252">
        <f>IF(Enero!$E32&gt;0,Enero!$E32,IF(Enero!$H32="x","J 1",IF(Enero!$I32="x","J 2",IF(Enero!$J32="x","Agua",IF(Enero!$K32="x","Cloro",IF(Enero!$L32="x","Clrdor",IF(Enero!$M32="x","Bomb",IF(Enero!$N32="x","Otro",""))))))))</f>
        <v>1.5</v>
      </c>
      <c r="D32" s="253" t="str">
        <f>IF(Febrero!$E32&gt;0,Febrero!$E32,IF(Febrero!$H32="x","J 1",IF(Febrero!$I32="x","J 2",IF(Febrero!$J32="x","Agua",IF(Febrero!$K32="x","Cloro",IF(Febrero!$L32="x","Clrdor",IF(Febrero!$M32="x","Bomb",IF(Febrero!$N32="x","Otro",""))))))))</f>
        <v/>
      </c>
      <c r="E32" s="253" t="str">
        <f>IF(Marzo!$E32&gt;0,Marzo!$E32,IF(Marzo!$H32="x","J 1",IF(Marzo!$I32="x","J 2",IF(Marzo!$J32="x","Agua",IF(Marzo!$K32="x","Cloro",IF(Marzo!$L32="x","Clrdor",IF(Marzo!$M32="x","Bomb",IF(Marzo!$N32="x","Otro",""))))))))</f>
        <v/>
      </c>
      <c r="F32" s="253" t="str">
        <f>IF(Abril!$E32&gt;0,Abril!$E32,IF(Abril!$H32="x","J 1",IF(Abril!$I32="x","J 2",IF(Abril!$J32="x","Agua",IF(Abril!$K32="x","Cloro",IF(Abril!$L32="x","Clrdor",IF(Abril!$M32="x","Bomb",IF(Abril!$N32="x","Otro",""))))))))</f>
        <v/>
      </c>
      <c r="G32" s="253" t="str">
        <f>IF(Mayo!$E32&gt;0,Mayo!$E32,IF(Mayo!$H32="x","J 1",IF(Mayo!$I32="x","J 2",IF(Mayo!$J32="x","Agua",IF(Mayo!$K32="x","Cloro",IF(Mayo!$L32="x","Clrdor",IF(Mayo!$M32="x","Bomb",IF(Mayo!$N32="x","Otro",""))))))))</f>
        <v/>
      </c>
      <c r="H32" s="253" t="str">
        <f>IF(Junio!$E32&gt;0,Junio!$E32,IF(Junio!$H32="x","J 1",IF(Junio!$I32="x","J 2",IF(Junio!$J32="x","Agua",IF(Junio!$K32="x","Cloro",IF(Junio!$L32="x","Clrdor",IF(Junio!$M32="x","Bomb",IF(Junio!$N32="x","Otro",""))))))))</f>
        <v/>
      </c>
      <c r="I32" s="253" t="str">
        <f>IF(Julio!$E32&gt;0,Julio!$E32,IF(Julio!$H32="x","J 1",IF(Julio!$I32="x","J 2",IF(Julio!$J32="x","Agua",IF(Julio!$K32="x","Cloro",IF(Julio!$L32="x","Clrdor",IF(Julio!$M32="x","Bomb",IF(Julio!$N32="x","Otro",""))))))))</f>
        <v/>
      </c>
      <c r="J32" s="253" t="str">
        <f>IF(Agosto!$E32&gt;0,Agosto!$E32,IF(Agosto!$H32="x","J 1",IF(Agosto!$I32="x","J 2",IF(Agosto!$J32="x","Agua",IF(Agosto!$K32="x","Cloro",IF(Agosto!$L32="x","Clrdor",IF(Agosto!$M32="x","Bomb",IF(Agosto!$N32="x","Otro",""))))))))</f>
        <v/>
      </c>
      <c r="K32" s="253" t="str">
        <f>IF(Septiembre!$E32&gt;0,Septiembre!$E32,IF(Septiembre!$H32="x","J 1",IF(Septiembre!$I32="x","J 2",IF(Septiembre!$J32="x","Agua",IF(Septiembre!$K32="x","Cloro",IF(Septiembre!$L32="x","Clrdor",IF(Septiembre!$M32="x","Bomb",IF(Septiembre!$N32="x","Otro",""))))))))</f>
        <v/>
      </c>
      <c r="L32" s="253" t="str">
        <f>IF(Octubre!$E32&gt;0,Octubre!$E32,IF(Octubre!$H32="x","J 1",IF(Octubre!$I32="x","J 2",IF(Octubre!$J32="x","Agua",IF(Octubre!$K32="x","Cloro",IF(Octubre!$L32="x","Clrdor",IF(Octubre!$M32="x","Bomb",IF(Octubre!$N32="x","Otro",""))))))))</f>
        <v/>
      </c>
      <c r="M32" s="253" t="str">
        <f>IF(Noviembre!$E32&gt;0,Noviembre!$E32,IF(Noviembre!$H32="x","J 1",IF(Noviembre!$I32="x","J 2",IF(Noviembre!$J32="x","Agua",IF(Noviembre!$K32="x","Cloro",IF(Noviembre!$L32="x","Clrdor",IF(Noviembre!$M32="x","Bomb",IF(Noviembre!$N32="x","Otro",""))))))))</f>
        <v/>
      </c>
      <c r="N32" s="254" t="str">
        <f>IF(Diciembre!$E32&gt;0,Diciembre!$E32,IF(Diciembre!$H32="x","J 1",IF(Diciembre!$I32="x","J 2",IF(Diciembre!$J32="x","Agua",IF(Diciembre!$K32="x","Cloro",IF(Diciembre!$L32="x","Clrdor",IF(Diciembre!$M32="x","Bomb",IF(Diciembre!$N32="x","Otro",""))))))))</f>
        <v/>
      </c>
      <c r="O32" s="155"/>
      <c r="P32" s="252">
        <f>IF(Enero!$E32&gt;0,Enero!$E32,IF(Enero!$H32="x","J 1",IF(Enero!$I32="x","J 2",IF(Enero!$J32="x","Agua",IF(Enero!$K32="x","Cloro",IF(Enero!$L32="x","Clrdor",IF(Enero!$M32="x","Bomb",IF(Enero!$N32="x","Otro",""))))))))</f>
        <v>1.5</v>
      </c>
      <c r="Q32" s="253" t="str">
        <f>IF(Febrero!$E32&gt;0,Febrero!$E32,IF(Febrero!$H32="x","J 1",IF(Febrero!$I32="x","J 2",IF(Febrero!$J32="x","Agua",IF(Febrero!$K32="x","Cloro",IF(Febrero!$L32="x","Clrdor",IF(Febrero!$M32="x","Bomb",IF(Febrero!$N32="x","Otro",""))))))))</f>
        <v/>
      </c>
      <c r="R32" s="253" t="str">
        <f>IF(Marzo!$E32&gt;0,Marzo!$E32,IF(Marzo!$H32="x","J 1",IF(Marzo!$I32="x","J 2",IF(Marzo!$J32="x","Agua",IF(Marzo!$K32="x","Cloro",IF(Marzo!$L32="x","Clrdor",IF(Marzo!$M32="x","Bomb",IF(Marzo!$N32="x","Otro",""))))))))</f>
        <v/>
      </c>
      <c r="S32" s="253" t="str">
        <f>IF(Abril!$E32&gt;0,Abril!$E32,IF(Abril!$H32="x","J 1",IF(Abril!$I32="x","J 2",IF(Abril!$J32="x","Agua",IF(Abril!$K32="x","Cloro",IF(Abril!$L32="x","Clrdor",IF(Abril!$M32="x","Bomb",IF(Abril!$N32="x","Otro",""))))))))</f>
        <v/>
      </c>
      <c r="T32" s="253" t="str">
        <f>IF(Mayo!$E32&gt;0,Mayo!$E32,IF(Mayo!$H32="x","J 1",IF(Mayo!$I32="x","J 2",IF(Mayo!$J32="x","Agua",IF(Mayo!$K32="x","Cloro",IF(Mayo!$L32="x","Clrdor",IF(Mayo!$M32="x","Bomb",IF(Mayo!$N32="x","Otro",""))))))))</f>
        <v/>
      </c>
      <c r="U32" s="253" t="str">
        <f>IF(Junio!$E32&gt;0,Junio!$E32,IF(Junio!$H32="x","J 1",IF(Junio!$I32="x","J 2",IF(Junio!$J32="x","Agua",IF(Junio!$K32="x","Cloro",IF(Junio!$L32="x","Clrdor",IF(Junio!$M32="x","Bomb",IF(Junio!$N32="x","Otro",""))))))))</f>
        <v/>
      </c>
      <c r="V32" s="253" t="str">
        <f>IF(Julio!$E32&gt;0,Julio!$E32,IF(Julio!$H32="x","J 1",IF(Julio!$I32="x","J 2",IF(Julio!$J32="x","Agua",IF(Julio!$K32="x","Cloro",IF(Julio!$L32="x","Clrdor",IF(Julio!$M32="x","Bomb",IF(Julio!$N32="x","Otro",""))))))))</f>
        <v/>
      </c>
      <c r="W32" s="253" t="str">
        <f>IF(Agosto!$E32&gt;0,Agosto!$E32,IF(Agosto!$H32="x","J 1",IF(Agosto!$I32="x","J 2",IF(Agosto!$J32="x","Agua",IF(Agosto!$K32="x","Cloro",IF(Agosto!$L32="x","Clrdor",IF(Agosto!$M32="x","Bomb",IF(Agosto!$N32="x","Otro",""))))))))</f>
        <v/>
      </c>
      <c r="X32" s="253" t="str">
        <f>IF(Septiembre!$E32&gt;0,Septiembre!$E32,IF(Septiembre!$H32="x","J 1",IF(Septiembre!$I32="x","J 2",IF(Septiembre!$J32="x","Agua",IF(Septiembre!$K32="x","Cloro",IF(Septiembre!$L32="x","Clrdor",IF(Septiembre!$M32="x","Bomb",IF(Septiembre!$N32="x","Otro",""))))))))</f>
        <v/>
      </c>
      <c r="Y32" s="253" t="str">
        <f>IF(Octubre!$E32&gt;0,Octubre!$E32,IF(Octubre!$H32="x","J 1",IF(Octubre!$I32="x","J 2",IF(Octubre!$J32="x","Agua",IF(Octubre!$K32="x","Cloro",IF(Octubre!$L32="x","Clrdor",IF(Octubre!$M32="x","Bomb",IF(Octubre!$N32="x","Otro",""))))))))</f>
        <v/>
      </c>
      <c r="Z32" s="253" t="str">
        <f>IF(Noviembre!$E32&gt;0,Noviembre!$E32,IF(Noviembre!$H32="x","J 1",IF(Noviembre!$I32="x","J 2",IF(Noviembre!$J32="x","Agua",IF(Noviembre!$K32="x","Cloro",IF(Noviembre!$L32="x","Clrdor",IF(Noviembre!$M32="x","Bomb",IF(Noviembre!$N32="x","Otro",""))))))))</f>
        <v/>
      </c>
      <c r="AA32" s="254" t="str">
        <f>IF(Diciembre!$E32&gt;0,Diciembre!$E32,IF(Diciembre!$H32="x","J 1",IF(Diciembre!$I32="x","J 2",IF(Diciembre!$J32="x","Agua",IF(Diciembre!$K32="x","Cloro",IF(Diciembre!$L32="x","Clrdor",IF(Diciembre!$M32="x","Bomb",IF(Diciembre!$N32="x","Otro",""))))))))</f>
        <v/>
      </c>
    </row>
    <row r="33" spans="1:27" x14ac:dyDescent="0.25">
      <c r="A33" s="251">
        <f>[2]Resumen!A33</f>
        <v>26</v>
      </c>
      <c r="B33" s="155" t="str">
        <f>Resumen!B33</f>
        <v>La Huertona</v>
      </c>
      <c r="C33" s="252" t="str">
        <f>IF(Enero!$E33&gt;0,Enero!$E33,IF(Enero!$H33="x","J 1",IF(Enero!$I33="x","J 2",IF(Enero!$J33="x","Agua",IF(Enero!$K33="x","Cloro",IF(Enero!$L33="x","Clrdor",IF(Enero!$M33="x","Bomb",IF(Enero!$N33="x","Otro",""))))))))</f>
        <v>J 1</v>
      </c>
      <c r="D33" s="253" t="str">
        <f>IF(Febrero!$E33&gt;0,Febrero!$E33,IF(Febrero!$H33="x","J 1",IF(Febrero!$I33="x","J 2",IF(Febrero!$J33="x","Agua",IF(Febrero!$K33="x","Cloro",IF(Febrero!$L33="x","Clrdor",IF(Febrero!$M33="x","Bomb",IF(Febrero!$N33="x","Otro",""))))))))</f>
        <v/>
      </c>
      <c r="E33" s="253" t="str">
        <f>IF(Marzo!$E33&gt;0,Marzo!$E33,IF(Marzo!$H33="x","J 1",IF(Marzo!$I33="x","J 2",IF(Marzo!$J33="x","Agua",IF(Marzo!$K33="x","Cloro",IF(Marzo!$L33="x","Clrdor",IF(Marzo!$M33="x","Bomb",IF(Marzo!$N33="x","Otro",""))))))))</f>
        <v/>
      </c>
      <c r="F33" s="253" t="str">
        <f>IF(Abril!$E33&gt;0,Abril!$E33,IF(Abril!$H33="x","J 1",IF(Abril!$I33="x","J 2",IF(Abril!$J33="x","Agua",IF(Abril!$K33="x","Cloro",IF(Abril!$L33="x","Clrdor",IF(Abril!$M33="x","Bomb",IF(Abril!$N33="x","Otro",""))))))))</f>
        <v/>
      </c>
      <c r="G33" s="253" t="str">
        <f>IF(Mayo!$E33&gt;0,Mayo!$E33,IF(Mayo!$H33="x","J 1",IF(Mayo!$I33="x","J 2",IF(Mayo!$J33="x","Agua",IF(Mayo!$K33="x","Cloro",IF(Mayo!$L33="x","Clrdor",IF(Mayo!$M33="x","Bomb",IF(Mayo!$N33="x","Otro",""))))))))</f>
        <v/>
      </c>
      <c r="H33" s="253" t="str">
        <f>IF(Junio!$E33&gt;0,Junio!$E33,IF(Junio!$H33="x","J 1",IF(Junio!$I33="x","J 2",IF(Junio!$J33="x","Agua",IF(Junio!$K33="x","Cloro",IF(Junio!$L33="x","Clrdor",IF(Junio!$M33="x","Bomb",IF(Junio!$N33="x","Otro",""))))))))</f>
        <v/>
      </c>
      <c r="I33" s="253" t="str">
        <f>IF(Julio!$E33&gt;0,Julio!$E33,IF(Julio!$H33="x","J 1",IF(Julio!$I33="x","J 2",IF(Julio!$J33="x","Agua",IF(Julio!$K33="x","Cloro",IF(Julio!$L33="x","Clrdor",IF(Julio!$M33="x","Bomb",IF(Julio!$N33="x","Otro",""))))))))</f>
        <v/>
      </c>
      <c r="J33" s="253" t="str">
        <f>IF(Agosto!$E33&gt;0,Agosto!$E33,IF(Agosto!$H33="x","J 1",IF(Agosto!$I33="x","J 2",IF(Agosto!$J33="x","Agua",IF(Agosto!$K33="x","Cloro",IF(Agosto!$L33="x","Clrdor",IF(Agosto!$M33="x","Bomb",IF(Agosto!$N33="x","Otro",""))))))))</f>
        <v/>
      </c>
      <c r="K33" s="253" t="str">
        <f>IF(Septiembre!$E33&gt;0,Septiembre!$E33,IF(Septiembre!$H33="x","J 1",IF(Septiembre!$I33="x","J 2",IF(Septiembre!$J33="x","Agua",IF(Septiembre!$K33="x","Cloro",IF(Septiembre!$L33="x","Clrdor",IF(Septiembre!$M33="x","Bomb",IF(Septiembre!$N33="x","Otro",""))))))))</f>
        <v/>
      </c>
      <c r="L33" s="253" t="str">
        <f>IF(Octubre!$E33&gt;0,Octubre!$E33,IF(Octubre!$H33="x","J 1",IF(Octubre!$I33="x","J 2",IF(Octubre!$J33="x","Agua",IF(Octubre!$K33="x","Cloro",IF(Octubre!$L33="x","Clrdor",IF(Octubre!$M33="x","Bomb",IF(Octubre!$N33="x","Otro",""))))))))</f>
        <v/>
      </c>
      <c r="M33" s="253" t="str">
        <f>IF(Noviembre!$E33&gt;0,Noviembre!$E33,IF(Noviembre!$H33="x","J 1",IF(Noviembre!$I33="x","J 2",IF(Noviembre!$J33="x","Agua",IF(Noviembre!$K33="x","Cloro",IF(Noviembre!$L33="x","Clrdor",IF(Noviembre!$M33="x","Bomb",IF(Noviembre!$N33="x","Otro",""))))))))</f>
        <v/>
      </c>
      <c r="N33" s="254" t="str">
        <f>IF(Diciembre!$E33&gt;0,Diciembre!$E33,IF(Diciembre!$H33="x","J 1",IF(Diciembre!$I33="x","J 2",IF(Diciembre!$J33="x","Agua",IF(Diciembre!$K33="x","Cloro",IF(Diciembre!$L33="x","Clrdor",IF(Diciembre!$M33="x","Bomb",IF(Diciembre!$N33="x","Otro",""))))))))</f>
        <v/>
      </c>
      <c r="O33" s="155"/>
      <c r="P33" s="252" t="str">
        <f>IF(Enero!$E33&gt;0,Enero!$E33,IF(Enero!$H33="x","J 1",IF(Enero!$I33="x","J 2",IF(Enero!$J33="x","Agua",IF(Enero!$K33="x","Cloro",IF(Enero!$L33="x","Clrdor",IF(Enero!$M33="x","Bomb",IF(Enero!$N33="x","Otro",""))))))))</f>
        <v>J 1</v>
      </c>
      <c r="Q33" s="253" t="str">
        <f>IF(Febrero!$E33&gt;0,Febrero!$E33,IF(Febrero!$H33="x","J 1",IF(Febrero!$I33="x","J 2",IF(Febrero!$J33="x","Agua",IF(Febrero!$K33="x","Cloro",IF(Febrero!$L33="x","Clrdor",IF(Febrero!$M33="x","Bomb",IF(Febrero!$N33="x","Otro",""))))))))</f>
        <v/>
      </c>
      <c r="R33" s="253" t="str">
        <f>IF(Marzo!$E33&gt;0,Marzo!$E33,IF(Marzo!$H33="x","J 1",IF(Marzo!$I33="x","J 2",IF(Marzo!$J33="x","Agua",IF(Marzo!$K33="x","Cloro",IF(Marzo!$L33="x","Clrdor",IF(Marzo!$M33="x","Bomb",IF(Marzo!$N33="x","Otro",""))))))))</f>
        <v/>
      </c>
      <c r="S33" s="253" t="str">
        <f>IF(Abril!$E33&gt;0,Abril!$E33,IF(Abril!$H33="x","J 1",IF(Abril!$I33="x","J 2",IF(Abril!$J33="x","Agua",IF(Abril!$K33="x","Cloro",IF(Abril!$L33="x","Clrdor",IF(Abril!$M33="x","Bomb",IF(Abril!$N33="x","Otro",""))))))))</f>
        <v/>
      </c>
      <c r="T33" s="253" t="str">
        <f>IF(Mayo!$E33&gt;0,Mayo!$E33,IF(Mayo!$H33="x","J 1",IF(Mayo!$I33="x","J 2",IF(Mayo!$J33="x","Agua",IF(Mayo!$K33="x","Cloro",IF(Mayo!$L33="x","Clrdor",IF(Mayo!$M33="x","Bomb",IF(Mayo!$N33="x","Otro",""))))))))</f>
        <v/>
      </c>
      <c r="U33" s="253" t="str">
        <f>IF(Junio!$E33&gt;0,Junio!$E33,IF(Junio!$H33="x","J 1",IF(Junio!$I33="x","J 2",IF(Junio!$J33="x","Agua",IF(Junio!$K33="x","Cloro",IF(Junio!$L33="x","Clrdor",IF(Junio!$M33="x","Bomb",IF(Junio!$N33="x","Otro",""))))))))</f>
        <v/>
      </c>
      <c r="V33" s="253" t="str">
        <f>IF(Julio!$E33&gt;0,Julio!$E33,IF(Julio!$H33="x","J 1",IF(Julio!$I33="x","J 2",IF(Julio!$J33="x","Agua",IF(Julio!$K33="x","Cloro",IF(Julio!$L33="x","Clrdor",IF(Julio!$M33="x","Bomb",IF(Julio!$N33="x","Otro",""))))))))</f>
        <v/>
      </c>
      <c r="W33" s="253" t="str">
        <f>IF(Agosto!$E33&gt;0,Agosto!$E33,IF(Agosto!$H33="x","J 1",IF(Agosto!$I33="x","J 2",IF(Agosto!$J33="x","Agua",IF(Agosto!$K33="x","Cloro",IF(Agosto!$L33="x","Clrdor",IF(Agosto!$M33="x","Bomb",IF(Agosto!$N33="x","Otro",""))))))))</f>
        <v/>
      </c>
      <c r="X33" s="253" t="str">
        <f>IF(Septiembre!$E33&gt;0,Septiembre!$E33,IF(Septiembre!$H33="x","J 1",IF(Septiembre!$I33="x","J 2",IF(Septiembre!$J33="x","Agua",IF(Septiembre!$K33="x","Cloro",IF(Septiembre!$L33="x","Clrdor",IF(Septiembre!$M33="x","Bomb",IF(Septiembre!$N33="x","Otro",""))))))))</f>
        <v/>
      </c>
      <c r="Y33" s="253" t="str">
        <f>IF(Octubre!$E33&gt;0,Octubre!$E33,IF(Octubre!$H33="x","J 1",IF(Octubre!$I33="x","J 2",IF(Octubre!$J33="x","Agua",IF(Octubre!$K33="x","Cloro",IF(Octubre!$L33="x","Clrdor",IF(Octubre!$M33="x","Bomb",IF(Octubre!$N33="x","Otro",""))))))))</f>
        <v/>
      </c>
      <c r="Z33" s="253" t="str">
        <f>IF(Noviembre!$E33&gt;0,Noviembre!$E33,IF(Noviembre!$H33="x","J 1",IF(Noviembre!$I33="x","J 2",IF(Noviembre!$J33="x","Agua",IF(Noviembre!$K33="x","Cloro",IF(Noviembre!$L33="x","Clrdor",IF(Noviembre!$M33="x","Bomb",IF(Noviembre!$N33="x","Otro",""))))))))</f>
        <v/>
      </c>
      <c r="AA33" s="254" t="str">
        <f>IF(Diciembre!$E33&gt;0,Diciembre!$E33,IF(Diciembre!$H33="x","J 1",IF(Diciembre!$I33="x","J 2",IF(Diciembre!$J33="x","Agua",IF(Diciembre!$K33="x","Cloro",IF(Diciembre!$L33="x","Clrdor",IF(Diciembre!$M33="x","Bomb",IF(Diciembre!$N33="x","Otro",""))))))))</f>
        <v/>
      </c>
    </row>
    <row r="34" spans="1:27" x14ac:dyDescent="0.25">
      <c r="A34" s="251">
        <f>[2]Resumen!A34</f>
        <v>27</v>
      </c>
      <c r="B34" s="155" t="str">
        <f>Resumen!B34</f>
        <v>El Barrial</v>
      </c>
      <c r="C34" s="252" t="str">
        <f>IF(Enero!$E34&gt;0,Enero!$E34,IF(Enero!$H34="x","J 1",IF(Enero!$I34="x","J 2",IF(Enero!$J34="x","Agua",IF(Enero!$K34="x","Cloro",IF(Enero!$L34="x","Clrdor",IF(Enero!$M34="x","Bomb",IF(Enero!$N34="x","Otro",""))))))))</f>
        <v>J 1</v>
      </c>
      <c r="D34" s="253" t="str">
        <f>IF(Febrero!$E34&gt;0,Febrero!$E34,IF(Febrero!$H34="x","J 1",IF(Febrero!$I34="x","J 2",IF(Febrero!$J34="x","Agua",IF(Febrero!$K34="x","Cloro",IF(Febrero!$L34="x","Clrdor",IF(Febrero!$M34="x","Bomb",IF(Febrero!$N34="x","Otro",""))))))))</f>
        <v/>
      </c>
      <c r="E34" s="253" t="str">
        <f>IF(Marzo!$E34&gt;0,Marzo!$E34,IF(Marzo!$H34="x","J 1",IF(Marzo!$I34="x","J 2",IF(Marzo!$J34="x","Agua",IF(Marzo!$K34="x","Cloro",IF(Marzo!$L34="x","Clrdor",IF(Marzo!$M34="x","Bomb",IF(Marzo!$N34="x","Otro",""))))))))</f>
        <v/>
      </c>
      <c r="F34" s="253" t="str">
        <f>IF(Abril!$E34&gt;0,Abril!$E34,IF(Abril!$H34="x","J 1",IF(Abril!$I34="x","J 2",IF(Abril!$J34="x","Agua",IF(Abril!$K34="x","Cloro",IF(Abril!$L34="x","Clrdor",IF(Abril!$M34="x","Bomb",IF(Abril!$N34="x","Otro",""))))))))</f>
        <v/>
      </c>
      <c r="G34" s="253" t="str">
        <f>IF(Mayo!$E34&gt;0,Mayo!$E34,IF(Mayo!$H34="x","J 1",IF(Mayo!$I34="x","J 2",IF(Mayo!$J34="x","Agua",IF(Mayo!$K34="x","Cloro",IF(Mayo!$L34="x","Clrdor",IF(Mayo!$M34="x","Bomb",IF(Mayo!$N34="x","Otro",""))))))))</f>
        <v/>
      </c>
      <c r="H34" s="253" t="str">
        <f>IF(Junio!$E34&gt;0,Junio!$E34,IF(Junio!$H34="x","J 1",IF(Junio!$I34="x","J 2",IF(Junio!$J34="x","Agua",IF(Junio!$K34="x","Cloro",IF(Junio!$L34="x","Clrdor",IF(Junio!$M34="x","Bomb",IF(Junio!$N34="x","Otro",""))))))))</f>
        <v/>
      </c>
      <c r="I34" s="253" t="str">
        <f>IF(Julio!$E34&gt;0,Julio!$E34,IF(Julio!$H34="x","J 1",IF(Julio!$I34="x","J 2",IF(Julio!$J34="x","Agua",IF(Julio!$K34="x","Cloro",IF(Julio!$L34="x","Clrdor",IF(Julio!$M34="x","Bomb",IF(Julio!$N34="x","Otro",""))))))))</f>
        <v/>
      </c>
      <c r="J34" s="253" t="str">
        <f>IF(Agosto!$E34&gt;0,Agosto!$E34,IF(Agosto!$H34="x","J 1",IF(Agosto!$I34="x","J 2",IF(Agosto!$J34="x","Agua",IF(Agosto!$K34="x","Cloro",IF(Agosto!$L34="x","Clrdor",IF(Agosto!$M34="x","Bomb",IF(Agosto!$N34="x","Otro",""))))))))</f>
        <v/>
      </c>
      <c r="K34" s="253" t="str">
        <f>IF(Septiembre!$E34&gt;0,Septiembre!$E34,IF(Septiembre!$H34="x","J 1",IF(Septiembre!$I34="x","J 2",IF(Septiembre!$J34="x","Agua",IF(Septiembre!$K34="x","Cloro",IF(Septiembre!$L34="x","Clrdor",IF(Septiembre!$M34="x","Bomb",IF(Septiembre!$N34="x","Otro",""))))))))</f>
        <v/>
      </c>
      <c r="L34" s="253" t="str">
        <f>IF(Octubre!$E34&gt;0,Octubre!$E34,IF(Octubre!$H34="x","J 1",IF(Octubre!$I34="x","J 2",IF(Octubre!$J34="x","Agua",IF(Octubre!$K34="x","Cloro",IF(Octubre!$L34="x","Clrdor",IF(Octubre!$M34="x","Bomb",IF(Octubre!$N34="x","Otro",""))))))))</f>
        <v/>
      </c>
      <c r="M34" s="253" t="str">
        <f>IF(Noviembre!$E34&gt;0,Noviembre!$E34,IF(Noviembre!$H34="x","J 1",IF(Noviembre!$I34="x","J 2",IF(Noviembre!$J34="x","Agua",IF(Noviembre!$K34="x","Cloro",IF(Noviembre!$L34="x","Clrdor",IF(Noviembre!$M34="x","Bomb",IF(Noviembre!$N34="x","Otro",""))))))))</f>
        <v/>
      </c>
      <c r="N34" s="254" t="str">
        <f>IF(Diciembre!$E34&gt;0,Diciembre!$E34,IF(Diciembre!$H34="x","J 1",IF(Diciembre!$I34="x","J 2",IF(Diciembre!$J34="x","Agua",IF(Diciembre!$K34="x","Cloro",IF(Diciembre!$L34="x","Clrdor",IF(Diciembre!$M34="x","Bomb",IF(Diciembre!$N34="x","Otro",""))))))))</f>
        <v/>
      </c>
      <c r="O34" s="155"/>
      <c r="P34" s="252" t="str">
        <f>IF(Enero!$E34&gt;0,Enero!$E34,IF(Enero!$H34="x","J 1",IF(Enero!$I34="x","J 2",IF(Enero!$J34="x","Agua",IF(Enero!$K34="x","Cloro",IF(Enero!$L34="x","Clrdor",IF(Enero!$M34="x","Bomb",IF(Enero!$N34="x","Otro",""))))))))</f>
        <v>J 1</v>
      </c>
      <c r="Q34" s="253" t="str">
        <f>IF(Febrero!$E34&gt;0,Febrero!$E34,IF(Febrero!$H34="x","J 1",IF(Febrero!$I34="x","J 2",IF(Febrero!$J34="x","Agua",IF(Febrero!$K34="x","Cloro",IF(Febrero!$L34="x","Clrdor",IF(Febrero!$M34="x","Bomb",IF(Febrero!$N34="x","Otro",""))))))))</f>
        <v/>
      </c>
      <c r="R34" s="253" t="str">
        <f>IF(Marzo!$E34&gt;0,Marzo!$E34,IF(Marzo!$H34="x","J 1",IF(Marzo!$I34="x","J 2",IF(Marzo!$J34="x","Agua",IF(Marzo!$K34="x","Cloro",IF(Marzo!$L34="x","Clrdor",IF(Marzo!$M34="x","Bomb",IF(Marzo!$N34="x","Otro",""))))))))</f>
        <v/>
      </c>
      <c r="S34" s="253" t="str">
        <f>IF(Abril!$E34&gt;0,Abril!$E34,IF(Abril!$H34="x","J 1",IF(Abril!$I34="x","J 2",IF(Abril!$J34="x","Agua",IF(Abril!$K34="x","Cloro",IF(Abril!$L34="x","Clrdor",IF(Abril!$M34="x","Bomb",IF(Abril!$N34="x","Otro",""))))))))</f>
        <v/>
      </c>
      <c r="T34" s="253" t="str">
        <f>IF(Mayo!$E34&gt;0,Mayo!$E34,IF(Mayo!$H34="x","J 1",IF(Mayo!$I34="x","J 2",IF(Mayo!$J34="x","Agua",IF(Mayo!$K34="x","Cloro",IF(Mayo!$L34="x","Clrdor",IF(Mayo!$M34="x","Bomb",IF(Mayo!$N34="x","Otro",""))))))))</f>
        <v/>
      </c>
      <c r="U34" s="253" t="str">
        <f>IF(Junio!$E34&gt;0,Junio!$E34,IF(Junio!$H34="x","J 1",IF(Junio!$I34="x","J 2",IF(Junio!$J34="x","Agua",IF(Junio!$K34="x","Cloro",IF(Junio!$L34="x","Clrdor",IF(Junio!$M34="x","Bomb",IF(Junio!$N34="x","Otro",""))))))))</f>
        <v/>
      </c>
      <c r="V34" s="253" t="str">
        <f>IF(Julio!$E34&gt;0,Julio!$E34,IF(Julio!$H34="x","J 1",IF(Julio!$I34="x","J 2",IF(Julio!$J34="x","Agua",IF(Julio!$K34="x","Cloro",IF(Julio!$L34="x","Clrdor",IF(Julio!$M34="x","Bomb",IF(Julio!$N34="x","Otro",""))))))))</f>
        <v/>
      </c>
      <c r="W34" s="253" t="str">
        <f>IF(Agosto!$E34&gt;0,Agosto!$E34,IF(Agosto!$H34="x","J 1",IF(Agosto!$I34="x","J 2",IF(Agosto!$J34="x","Agua",IF(Agosto!$K34="x","Cloro",IF(Agosto!$L34="x","Clrdor",IF(Agosto!$M34="x","Bomb",IF(Agosto!$N34="x","Otro",""))))))))</f>
        <v/>
      </c>
      <c r="X34" s="253" t="str">
        <f>IF(Septiembre!$E34&gt;0,Septiembre!$E34,IF(Septiembre!$H34="x","J 1",IF(Septiembre!$I34="x","J 2",IF(Septiembre!$J34="x","Agua",IF(Septiembre!$K34="x","Cloro",IF(Septiembre!$L34="x","Clrdor",IF(Septiembre!$M34="x","Bomb",IF(Septiembre!$N34="x","Otro",""))))))))</f>
        <v/>
      </c>
      <c r="Y34" s="253" t="str">
        <f>IF(Octubre!$E34&gt;0,Octubre!$E34,IF(Octubre!$H34="x","J 1",IF(Octubre!$I34="x","J 2",IF(Octubre!$J34="x","Agua",IF(Octubre!$K34="x","Cloro",IF(Octubre!$L34="x","Clrdor",IF(Octubre!$M34="x","Bomb",IF(Octubre!$N34="x","Otro",""))))))))</f>
        <v/>
      </c>
      <c r="Z34" s="253" t="str">
        <f>IF(Noviembre!$E34&gt;0,Noviembre!$E34,IF(Noviembre!$H34="x","J 1",IF(Noviembre!$I34="x","J 2",IF(Noviembre!$J34="x","Agua",IF(Noviembre!$K34="x","Cloro",IF(Noviembre!$L34="x","Clrdor",IF(Noviembre!$M34="x","Bomb",IF(Noviembre!$N34="x","Otro",""))))))))</f>
        <v/>
      </c>
      <c r="AA34" s="254" t="str">
        <f>IF(Diciembre!$E34&gt;0,Diciembre!$E34,IF(Diciembre!$H34="x","J 1",IF(Diciembre!$I34="x","J 2",IF(Diciembre!$J34="x","Agua",IF(Diciembre!$K34="x","Cloro",IF(Diciembre!$L34="x","Clrdor",IF(Diciembre!$M34="x","Bomb",IF(Diciembre!$N34="x","Otro",""))))))))</f>
        <v/>
      </c>
    </row>
    <row r="35" spans="1:27" x14ac:dyDescent="0.25">
      <c r="A35" s="251">
        <f>[2]Resumen!A35</f>
        <v>28</v>
      </c>
      <c r="B35" s="155" t="str">
        <f>Resumen!B35</f>
        <v>El Raizal</v>
      </c>
      <c r="C35" s="252">
        <f>IF(Enero!$E35&gt;0,Enero!$E35,IF(Enero!$H35="x","J 1",IF(Enero!$I35="x","J 2",IF(Enero!$J35="x","Agua",IF(Enero!$K35="x","Cloro",IF(Enero!$L35="x","Clrdor",IF(Enero!$M35="x","Bomb",IF(Enero!$N35="x","Otro",""))))))))</f>
        <v>1.2</v>
      </c>
      <c r="D35" s="253" t="str">
        <f>IF(Febrero!$E35&gt;0,Febrero!$E35,IF(Febrero!$H35="x","J 1",IF(Febrero!$I35="x","J 2",IF(Febrero!$J35="x","Agua",IF(Febrero!$K35="x","Cloro",IF(Febrero!$L35="x","Clrdor",IF(Febrero!$M35="x","Bomb",IF(Febrero!$N35="x","Otro",""))))))))</f>
        <v/>
      </c>
      <c r="E35" s="253" t="str">
        <f>IF(Marzo!$E35&gt;0,Marzo!$E35,IF(Marzo!$H35="x","J 1",IF(Marzo!$I35="x","J 2",IF(Marzo!$J35="x","Agua",IF(Marzo!$K35="x","Cloro",IF(Marzo!$L35="x","Clrdor",IF(Marzo!$M35="x","Bomb",IF(Marzo!$N35="x","Otro",""))))))))</f>
        <v/>
      </c>
      <c r="F35" s="253" t="str">
        <f>IF(Abril!$E35&gt;0,Abril!$E35,IF(Abril!$H35="x","J 1",IF(Abril!$I35="x","J 2",IF(Abril!$J35="x","Agua",IF(Abril!$K35="x","Cloro",IF(Abril!$L35="x","Clrdor",IF(Abril!$M35="x","Bomb",IF(Abril!$N35="x","Otro",""))))))))</f>
        <v/>
      </c>
      <c r="G35" s="253" t="str">
        <f>IF(Mayo!$E35&gt;0,Mayo!$E35,IF(Mayo!$H35="x","J 1",IF(Mayo!$I35="x","J 2",IF(Mayo!$J35="x","Agua",IF(Mayo!$K35="x","Cloro",IF(Mayo!$L35="x","Clrdor",IF(Mayo!$M35="x","Bomb",IF(Mayo!$N35="x","Otro",""))))))))</f>
        <v/>
      </c>
      <c r="H35" s="253" t="str">
        <f>IF(Junio!$E35&gt;0,Junio!$E35,IF(Junio!$H35="x","J 1",IF(Junio!$I35="x","J 2",IF(Junio!$J35="x","Agua",IF(Junio!$K35="x","Cloro",IF(Junio!$L35="x","Clrdor",IF(Junio!$M35="x","Bomb",IF(Junio!$N35="x","Otro",""))))))))</f>
        <v/>
      </c>
      <c r="I35" s="253" t="str">
        <f>IF(Julio!$E35&gt;0,Julio!$E35,IF(Julio!$H35="x","J 1",IF(Julio!$I35="x","J 2",IF(Julio!$J35="x","Agua",IF(Julio!$K35="x","Cloro",IF(Julio!$L35="x","Clrdor",IF(Julio!$M35="x","Bomb",IF(Julio!$N35="x","Otro",""))))))))</f>
        <v/>
      </c>
      <c r="J35" s="253" t="str">
        <f>IF(Agosto!$E35&gt;0,Agosto!$E35,IF(Agosto!$H35="x","J 1",IF(Agosto!$I35="x","J 2",IF(Agosto!$J35="x","Agua",IF(Agosto!$K35="x","Cloro",IF(Agosto!$L35="x","Clrdor",IF(Agosto!$M35="x","Bomb",IF(Agosto!$N35="x","Otro",""))))))))</f>
        <v/>
      </c>
      <c r="K35" s="253" t="str">
        <f>IF(Septiembre!$E35&gt;0,Septiembre!$E35,IF(Septiembre!$H35="x","J 1",IF(Septiembre!$I35="x","J 2",IF(Septiembre!$J35="x","Agua",IF(Septiembre!$K35="x","Cloro",IF(Septiembre!$L35="x","Clrdor",IF(Septiembre!$M35="x","Bomb",IF(Septiembre!$N35="x","Otro",""))))))))</f>
        <v/>
      </c>
      <c r="L35" s="253" t="str">
        <f>IF(Octubre!$E35&gt;0,Octubre!$E35,IF(Octubre!$H35="x","J 1",IF(Octubre!$I35="x","J 2",IF(Octubre!$J35="x","Agua",IF(Octubre!$K35="x","Cloro",IF(Octubre!$L35="x","Clrdor",IF(Octubre!$M35="x","Bomb",IF(Octubre!$N35="x","Otro",""))))))))</f>
        <v/>
      </c>
      <c r="M35" s="253" t="str">
        <f>IF(Noviembre!$E35&gt;0,Noviembre!$E35,IF(Noviembre!$H35="x","J 1",IF(Noviembre!$I35="x","J 2",IF(Noviembre!$J35="x","Agua",IF(Noviembre!$K35="x","Cloro",IF(Noviembre!$L35="x","Clrdor",IF(Noviembre!$M35="x","Bomb",IF(Noviembre!$N35="x","Otro",""))))))))</f>
        <v/>
      </c>
      <c r="N35" s="254" t="str">
        <f>IF(Diciembre!$E35&gt;0,Diciembre!$E35,IF(Diciembre!$H35="x","J 1",IF(Diciembre!$I35="x","J 2",IF(Diciembre!$J35="x","Agua",IF(Diciembre!$K35="x","Cloro",IF(Diciembre!$L35="x","Clrdor",IF(Diciembre!$M35="x","Bomb",IF(Diciembre!$N35="x","Otro",""))))))))</f>
        <v/>
      </c>
      <c r="O35" s="155"/>
      <c r="P35" s="252">
        <f>IF(Enero!$E35&gt;0,Enero!$E35,IF(Enero!$H35="x","J 1",IF(Enero!$I35="x","J 2",IF(Enero!$J35="x","Agua",IF(Enero!$K35="x","Cloro",IF(Enero!$L35="x","Clrdor",IF(Enero!$M35="x","Bomb",IF(Enero!$N35="x","Otro",""))))))))</f>
        <v>1.2</v>
      </c>
      <c r="Q35" s="253" t="str">
        <f>IF(Febrero!$E35&gt;0,Febrero!$E35,IF(Febrero!$H35="x","J 1",IF(Febrero!$I35="x","J 2",IF(Febrero!$J35="x","Agua",IF(Febrero!$K35="x","Cloro",IF(Febrero!$L35="x","Clrdor",IF(Febrero!$M35="x","Bomb",IF(Febrero!$N35="x","Otro",""))))))))</f>
        <v/>
      </c>
      <c r="R35" s="253" t="str">
        <f>IF(Marzo!$E35&gt;0,Marzo!$E35,IF(Marzo!$H35="x","J 1",IF(Marzo!$I35="x","J 2",IF(Marzo!$J35="x","Agua",IF(Marzo!$K35="x","Cloro",IF(Marzo!$L35="x","Clrdor",IF(Marzo!$M35="x","Bomb",IF(Marzo!$N35="x","Otro",""))))))))</f>
        <v/>
      </c>
      <c r="S35" s="253" t="str">
        <f>IF(Abril!$E35&gt;0,Abril!$E35,IF(Abril!$H35="x","J 1",IF(Abril!$I35="x","J 2",IF(Abril!$J35="x","Agua",IF(Abril!$K35="x","Cloro",IF(Abril!$L35="x","Clrdor",IF(Abril!$M35="x","Bomb",IF(Abril!$N35="x","Otro",""))))))))</f>
        <v/>
      </c>
      <c r="T35" s="253" t="str">
        <f>IF(Mayo!$E35&gt;0,Mayo!$E35,IF(Mayo!$H35="x","J 1",IF(Mayo!$I35="x","J 2",IF(Mayo!$J35="x","Agua",IF(Mayo!$K35="x","Cloro",IF(Mayo!$L35="x","Clrdor",IF(Mayo!$M35="x","Bomb",IF(Mayo!$N35="x","Otro",""))))))))</f>
        <v/>
      </c>
      <c r="U35" s="253" t="str">
        <f>IF(Junio!$E35&gt;0,Junio!$E35,IF(Junio!$H35="x","J 1",IF(Junio!$I35="x","J 2",IF(Junio!$J35="x","Agua",IF(Junio!$K35="x","Cloro",IF(Junio!$L35="x","Clrdor",IF(Junio!$M35="x","Bomb",IF(Junio!$N35="x","Otro",""))))))))</f>
        <v/>
      </c>
      <c r="V35" s="253" t="str">
        <f>IF(Julio!$E35&gt;0,Julio!$E35,IF(Julio!$H35="x","J 1",IF(Julio!$I35="x","J 2",IF(Julio!$J35="x","Agua",IF(Julio!$K35="x","Cloro",IF(Julio!$L35="x","Clrdor",IF(Julio!$M35="x","Bomb",IF(Julio!$N35="x","Otro",""))))))))</f>
        <v/>
      </c>
      <c r="W35" s="253" t="str">
        <f>IF(Agosto!$E35&gt;0,Agosto!$E35,IF(Agosto!$H35="x","J 1",IF(Agosto!$I35="x","J 2",IF(Agosto!$J35="x","Agua",IF(Agosto!$K35="x","Cloro",IF(Agosto!$L35="x","Clrdor",IF(Agosto!$M35="x","Bomb",IF(Agosto!$N35="x","Otro",""))))))))</f>
        <v/>
      </c>
      <c r="X35" s="253" t="str">
        <f>IF(Septiembre!$E35&gt;0,Septiembre!$E35,IF(Septiembre!$H35="x","J 1",IF(Septiembre!$I35="x","J 2",IF(Septiembre!$J35="x","Agua",IF(Septiembre!$K35="x","Cloro",IF(Septiembre!$L35="x","Clrdor",IF(Septiembre!$M35="x","Bomb",IF(Septiembre!$N35="x","Otro",""))))))))</f>
        <v/>
      </c>
      <c r="Y35" s="253" t="str">
        <f>IF(Octubre!$E35&gt;0,Octubre!$E35,IF(Octubre!$H35="x","J 1",IF(Octubre!$I35="x","J 2",IF(Octubre!$J35="x","Agua",IF(Octubre!$K35="x","Cloro",IF(Octubre!$L35="x","Clrdor",IF(Octubre!$M35="x","Bomb",IF(Octubre!$N35="x","Otro",""))))))))</f>
        <v/>
      </c>
      <c r="Z35" s="253" t="str">
        <f>IF(Noviembre!$E35&gt;0,Noviembre!$E35,IF(Noviembre!$H35="x","J 1",IF(Noviembre!$I35="x","J 2",IF(Noviembre!$J35="x","Agua",IF(Noviembre!$K35="x","Cloro",IF(Noviembre!$L35="x","Clrdor",IF(Noviembre!$M35="x","Bomb",IF(Noviembre!$N35="x","Otro",""))))))))</f>
        <v/>
      </c>
      <c r="AA35" s="254" t="str">
        <f>IF(Diciembre!$E35&gt;0,Diciembre!$E35,IF(Diciembre!$H35="x","J 1",IF(Diciembre!$I35="x","J 2",IF(Diciembre!$J35="x","Agua",IF(Diciembre!$K35="x","Cloro",IF(Diciembre!$L35="x","Clrdor",IF(Diciembre!$M35="x","Bomb",IF(Diciembre!$N35="x","Otro",""))))))))</f>
        <v/>
      </c>
    </row>
    <row r="36" spans="1:27" x14ac:dyDescent="0.25">
      <c r="A36" s="251">
        <f>[2]Resumen!A36</f>
        <v>29</v>
      </c>
      <c r="B36" s="155" t="str">
        <f>Resumen!B36</f>
        <v>Rio Amarillo</v>
      </c>
      <c r="C36" s="252">
        <f>IF(Enero!$E36&gt;0,Enero!$E36,IF(Enero!$H36="x","J 1",IF(Enero!$I36="x","J 2",IF(Enero!$J36="x","Agua",IF(Enero!$K36="x","Cloro",IF(Enero!$L36="x","Clrdor",IF(Enero!$M36="x","Bomb",IF(Enero!$N36="x","Otro",""))))))))</f>
        <v>2</v>
      </c>
      <c r="D36" s="253" t="str">
        <f>IF(Febrero!$E36&gt;0,Febrero!$E36,IF(Febrero!$H36="x","J 1",IF(Febrero!$I36="x","J 2",IF(Febrero!$J36="x","Agua",IF(Febrero!$K36="x","Cloro",IF(Febrero!$L36="x","Clrdor",IF(Febrero!$M36="x","Bomb",IF(Febrero!$N36="x","Otro",""))))))))</f>
        <v/>
      </c>
      <c r="E36" s="253" t="str">
        <f>IF(Marzo!$E36&gt;0,Marzo!$E36,IF(Marzo!$H36="x","J 1",IF(Marzo!$I36="x","J 2",IF(Marzo!$J36="x","Agua",IF(Marzo!$K36="x","Cloro",IF(Marzo!$L36="x","Clrdor",IF(Marzo!$M36="x","Bomb",IF(Marzo!$N36="x","Otro",""))))))))</f>
        <v/>
      </c>
      <c r="F36" s="253" t="str">
        <f>IF(Abril!$E36&gt;0,Abril!$E36,IF(Abril!$H36="x","J 1",IF(Abril!$I36="x","J 2",IF(Abril!$J36="x","Agua",IF(Abril!$K36="x","Cloro",IF(Abril!$L36="x","Clrdor",IF(Abril!$M36="x","Bomb",IF(Abril!$N36="x","Otro",""))))))))</f>
        <v/>
      </c>
      <c r="G36" s="253" t="str">
        <f>IF(Mayo!$E36&gt;0,Mayo!$E36,IF(Mayo!$H36="x","J 1",IF(Mayo!$I36="x","J 2",IF(Mayo!$J36="x","Agua",IF(Mayo!$K36="x","Cloro",IF(Mayo!$L36="x","Clrdor",IF(Mayo!$M36="x","Bomb",IF(Mayo!$N36="x","Otro",""))))))))</f>
        <v/>
      </c>
      <c r="H36" s="253" t="str">
        <f>IF(Junio!$E36&gt;0,Junio!$E36,IF(Junio!$H36="x","J 1",IF(Junio!$I36="x","J 2",IF(Junio!$J36="x","Agua",IF(Junio!$K36="x","Cloro",IF(Junio!$L36="x","Clrdor",IF(Junio!$M36="x","Bomb",IF(Junio!$N36="x","Otro",""))))))))</f>
        <v/>
      </c>
      <c r="I36" s="253" t="str">
        <f>IF(Julio!$E36&gt;0,Julio!$E36,IF(Julio!$H36="x","J 1",IF(Julio!$I36="x","J 2",IF(Julio!$J36="x","Agua",IF(Julio!$K36="x","Cloro",IF(Julio!$L36="x","Clrdor",IF(Julio!$M36="x","Bomb",IF(Julio!$N36="x","Otro",""))))))))</f>
        <v/>
      </c>
      <c r="J36" s="253" t="str">
        <f>IF(Agosto!$E36&gt;0,Agosto!$E36,IF(Agosto!$H36="x","J 1",IF(Agosto!$I36="x","J 2",IF(Agosto!$J36="x","Agua",IF(Agosto!$K36="x","Cloro",IF(Agosto!$L36="x","Clrdor",IF(Agosto!$M36="x","Bomb",IF(Agosto!$N36="x","Otro",""))))))))</f>
        <v/>
      </c>
      <c r="K36" s="253" t="str">
        <f>IF(Septiembre!$E36&gt;0,Septiembre!$E36,IF(Septiembre!$H36="x","J 1",IF(Septiembre!$I36="x","J 2",IF(Septiembre!$J36="x","Agua",IF(Septiembre!$K36="x","Cloro",IF(Septiembre!$L36="x","Clrdor",IF(Septiembre!$M36="x","Bomb",IF(Septiembre!$N36="x","Otro",""))))))))</f>
        <v/>
      </c>
      <c r="L36" s="253" t="str">
        <f>IF(Octubre!$E36&gt;0,Octubre!$E36,IF(Octubre!$H36="x","J 1",IF(Octubre!$I36="x","J 2",IF(Octubre!$J36="x","Agua",IF(Octubre!$K36="x","Cloro",IF(Octubre!$L36="x","Clrdor",IF(Octubre!$M36="x","Bomb",IF(Octubre!$N36="x","Otro",""))))))))</f>
        <v/>
      </c>
      <c r="M36" s="253" t="str">
        <f>IF(Noviembre!$E36&gt;0,Noviembre!$E36,IF(Noviembre!$H36="x","J 1",IF(Noviembre!$I36="x","J 2",IF(Noviembre!$J36="x","Agua",IF(Noviembre!$K36="x","Cloro",IF(Noviembre!$L36="x","Clrdor",IF(Noviembre!$M36="x","Bomb",IF(Noviembre!$N36="x","Otro",""))))))))</f>
        <v/>
      </c>
      <c r="N36" s="254" t="str">
        <f>IF(Diciembre!$E36&gt;0,Diciembre!$E36,IF(Diciembre!$H36="x","J 1",IF(Diciembre!$I36="x","J 2",IF(Diciembre!$J36="x","Agua",IF(Diciembre!$K36="x","Cloro",IF(Diciembre!$L36="x","Clrdor",IF(Diciembre!$M36="x","Bomb",IF(Diciembre!$N36="x","Otro",""))))))))</f>
        <v/>
      </c>
      <c r="O36" s="155"/>
      <c r="P36" s="252">
        <f>IF(Enero!$E36&gt;0,Enero!$E36,IF(Enero!$H36="x","J 1",IF(Enero!$I36="x","J 2",IF(Enero!$J36="x","Agua",IF(Enero!$K36="x","Cloro",IF(Enero!$L36="x","Clrdor",IF(Enero!$M36="x","Bomb",IF(Enero!$N36="x","Otro",""))))))))</f>
        <v>2</v>
      </c>
      <c r="Q36" s="253" t="str">
        <f>IF(Febrero!$E36&gt;0,Febrero!$E36,IF(Febrero!$H36="x","J 1",IF(Febrero!$I36="x","J 2",IF(Febrero!$J36="x","Agua",IF(Febrero!$K36="x","Cloro",IF(Febrero!$L36="x","Clrdor",IF(Febrero!$M36="x","Bomb",IF(Febrero!$N36="x","Otro",""))))))))</f>
        <v/>
      </c>
      <c r="R36" s="253" t="str">
        <f>IF(Marzo!$E36&gt;0,Marzo!$E36,IF(Marzo!$H36="x","J 1",IF(Marzo!$I36="x","J 2",IF(Marzo!$J36="x","Agua",IF(Marzo!$K36="x","Cloro",IF(Marzo!$L36="x","Clrdor",IF(Marzo!$M36="x","Bomb",IF(Marzo!$N36="x","Otro",""))))))))</f>
        <v/>
      </c>
      <c r="S36" s="253" t="str">
        <f>IF(Abril!$E36&gt;0,Abril!$E36,IF(Abril!$H36="x","J 1",IF(Abril!$I36="x","J 2",IF(Abril!$J36="x","Agua",IF(Abril!$K36="x","Cloro",IF(Abril!$L36="x","Clrdor",IF(Abril!$M36="x","Bomb",IF(Abril!$N36="x","Otro",""))))))))</f>
        <v/>
      </c>
      <c r="T36" s="253" t="str">
        <f>IF(Mayo!$E36&gt;0,Mayo!$E36,IF(Mayo!$H36="x","J 1",IF(Mayo!$I36="x","J 2",IF(Mayo!$J36="x","Agua",IF(Mayo!$K36="x","Cloro",IF(Mayo!$L36="x","Clrdor",IF(Mayo!$M36="x","Bomb",IF(Mayo!$N36="x","Otro",""))))))))</f>
        <v/>
      </c>
      <c r="U36" s="253" t="str">
        <f>IF(Junio!$E36&gt;0,Junio!$E36,IF(Junio!$H36="x","J 1",IF(Junio!$I36="x","J 2",IF(Junio!$J36="x","Agua",IF(Junio!$K36="x","Cloro",IF(Junio!$L36="x","Clrdor",IF(Junio!$M36="x","Bomb",IF(Junio!$N36="x","Otro",""))))))))</f>
        <v/>
      </c>
      <c r="V36" s="253" t="str">
        <f>IF(Julio!$E36&gt;0,Julio!$E36,IF(Julio!$H36="x","J 1",IF(Julio!$I36="x","J 2",IF(Julio!$J36="x","Agua",IF(Julio!$K36="x","Cloro",IF(Julio!$L36="x","Clrdor",IF(Julio!$M36="x","Bomb",IF(Julio!$N36="x","Otro",""))))))))</f>
        <v/>
      </c>
      <c r="W36" s="253" t="str">
        <f>IF(Agosto!$E36&gt;0,Agosto!$E36,IF(Agosto!$H36="x","J 1",IF(Agosto!$I36="x","J 2",IF(Agosto!$J36="x","Agua",IF(Agosto!$K36="x","Cloro",IF(Agosto!$L36="x","Clrdor",IF(Agosto!$M36="x","Bomb",IF(Agosto!$N36="x","Otro",""))))))))</f>
        <v/>
      </c>
      <c r="X36" s="253" t="str">
        <f>IF(Septiembre!$E36&gt;0,Septiembre!$E36,IF(Septiembre!$H36="x","J 1",IF(Septiembre!$I36="x","J 2",IF(Septiembre!$J36="x","Agua",IF(Septiembre!$K36="x","Cloro",IF(Septiembre!$L36="x","Clrdor",IF(Septiembre!$M36="x","Bomb",IF(Septiembre!$N36="x","Otro",""))))))))</f>
        <v/>
      </c>
      <c r="Y36" s="253" t="str">
        <f>IF(Octubre!$E36&gt;0,Octubre!$E36,IF(Octubre!$H36="x","J 1",IF(Octubre!$I36="x","J 2",IF(Octubre!$J36="x","Agua",IF(Octubre!$K36="x","Cloro",IF(Octubre!$L36="x","Clrdor",IF(Octubre!$M36="x","Bomb",IF(Octubre!$N36="x","Otro",""))))))))</f>
        <v/>
      </c>
      <c r="Z36" s="253" t="str">
        <f>IF(Noviembre!$E36&gt;0,Noviembre!$E36,IF(Noviembre!$H36="x","J 1",IF(Noviembre!$I36="x","J 2",IF(Noviembre!$J36="x","Agua",IF(Noviembre!$K36="x","Cloro",IF(Noviembre!$L36="x","Clrdor",IF(Noviembre!$M36="x","Bomb",IF(Noviembre!$N36="x","Otro",""))))))))</f>
        <v/>
      </c>
      <c r="AA36" s="254" t="str">
        <f>IF(Diciembre!$E36&gt;0,Diciembre!$E36,IF(Diciembre!$H36="x","J 1",IF(Diciembre!$I36="x","J 2",IF(Diciembre!$J36="x","Agua",IF(Diciembre!$K36="x","Cloro",IF(Diciembre!$L36="x","Clrdor",IF(Diciembre!$M36="x","Bomb",IF(Diciembre!$N36="x","Otro",""))))))))</f>
        <v/>
      </c>
    </row>
    <row r="37" spans="1:27" x14ac:dyDescent="0.25">
      <c r="A37" s="251">
        <f>[2]Resumen!A37</f>
        <v>30</v>
      </c>
      <c r="B37" s="155" t="str">
        <f>Resumen!B37</f>
        <v>B° Nuevo Rio Amarillo</v>
      </c>
      <c r="C37" s="252">
        <f>IF(Enero!$E37&gt;0,Enero!$E37,IF(Enero!$H37="x","J 1",IF(Enero!$I37="x","J 2",IF(Enero!$J37="x","Agua",IF(Enero!$K37="x","Cloro",IF(Enero!$L37="x","Clrdor",IF(Enero!$M37="x","Bomb",IF(Enero!$N37="x","Otro",""))))))))</f>
        <v>1.6</v>
      </c>
      <c r="D37" s="253" t="str">
        <f>IF(Febrero!$E37&gt;0,Febrero!$E37,IF(Febrero!$H37="x","J 1",IF(Febrero!$I37="x","J 2",IF(Febrero!$J37="x","Agua",IF(Febrero!$K37="x","Cloro",IF(Febrero!$L37="x","Clrdor",IF(Febrero!$M37="x","Bomb",IF(Febrero!$N37="x","Otro",""))))))))</f>
        <v/>
      </c>
      <c r="E37" s="253" t="str">
        <f>IF(Marzo!$E37&gt;0,Marzo!$E37,IF(Marzo!$H37="x","J 1",IF(Marzo!$I37="x","J 2",IF(Marzo!$J37="x","Agua",IF(Marzo!$K37="x","Cloro",IF(Marzo!$L37="x","Clrdor",IF(Marzo!$M37="x","Bomb",IF(Marzo!$N37="x","Otro",""))))))))</f>
        <v/>
      </c>
      <c r="F37" s="253" t="str">
        <f>IF(Abril!$E37&gt;0,Abril!$E37,IF(Abril!$H37="x","J 1",IF(Abril!$I37="x","J 2",IF(Abril!$J37="x","Agua",IF(Abril!$K37="x","Cloro",IF(Abril!$L37="x","Clrdor",IF(Abril!$M37="x","Bomb",IF(Abril!$N37="x","Otro",""))))))))</f>
        <v/>
      </c>
      <c r="G37" s="253" t="str">
        <f>IF(Mayo!$E37&gt;0,Mayo!$E37,IF(Mayo!$H37="x","J 1",IF(Mayo!$I37="x","J 2",IF(Mayo!$J37="x","Agua",IF(Mayo!$K37="x","Cloro",IF(Mayo!$L37="x","Clrdor",IF(Mayo!$M37="x","Bomb",IF(Mayo!$N37="x","Otro",""))))))))</f>
        <v/>
      </c>
      <c r="H37" s="253" t="str">
        <f>IF(Junio!$E37&gt;0,Junio!$E37,IF(Junio!$H37="x","J 1",IF(Junio!$I37="x","J 2",IF(Junio!$J37="x","Agua",IF(Junio!$K37="x","Cloro",IF(Junio!$L37="x","Clrdor",IF(Junio!$M37="x","Bomb",IF(Junio!$N37="x","Otro",""))))))))</f>
        <v/>
      </c>
      <c r="I37" s="253" t="str">
        <f>IF(Julio!$E37&gt;0,Julio!$E37,IF(Julio!$H37="x","J 1",IF(Julio!$I37="x","J 2",IF(Julio!$J37="x","Agua",IF(Julio!$K37="x","Cloro",IF(Julio!$L37="x","Clrdor",IF(Julio!$M37="x","Bomb",IF(Julio!$N37="x","Otro",""))))))))</f>
        <v/>
      </c>
      <c r="J37" s="253" t="str">
        <f>IF(Agosto!$E37&gt;0,Agosto!$E37,IF(Agosto!$H37="x","J 1",IF(Agosto!$I37="x","J 2",IF(Agosto!$J37="x","Agua",IF(Agosto!$K37="x","Cloro",IF(Agosto!$L37="x","Clrdor",IF(Agosto!$M37="x","Bomb",IF(Agosto!$N37="x","Otro",""))))))))</f>
        <v/>
      </c>
      <c r="K37" s="253" t="str">
        <f>IF(Septiembre!$E37&gt;0,Septiembre!$E37,IF(Septiembre!$H37="x","J 1",IF(Septiembre!$I37="x","J 2",IF(Septiembre!$J37="x","Agua",IF(Septiembre!$K37="x","Cloro",IF(Septiembre!$L37="x","Clrdor",IF(Septiembre!$M37="x","Bomb",IF(Septiembre!$N37="x","Otro",""))))))))</f>
        <v/>
      </c>
      <c r="L37" s="253" t="str">
        <f>IF(Octubre!$E37&gt;0,Octubre!$E37,IF(Octubre!$H37="x","J 1",IF(Octubre!$I37="x","J 2",IF(Octubre!$J37="x","Agua",IF(Octubre!$K37="x","Cloro",IF(Octubre!$L37="x","Clrdor",IF(Octubre!$M37="x","Bomb",IF(Octubre!$N37="x","Otro",""))))))))</f>
        <v/>
      </c>
      <c r="M37" s="253" t="str">
        <f>IF(Noviembre!$E37&gt;0,Noviembre!$E37,IF(Noviembre!$H37="x","J 1",IF(Noviembre!$I37="x","J 2",IF(Noviembre!$J37="x","Agua",IF(Noviembre!$K37="x","Cloro",IF(Noviembre!$L37="x","Clrdor",IF(Noviembre!$M37="x","Bomb",IF(Noviembre!$N37="x","Otro",""))))))))</f>
        <v/>
      </c>
      <c r="N37" s="254" t="str">
        <f>IF(Diciembre!$E37&gt;0,Diciembre!$E37,IF(Diciembre!$H37="x","J 1",IF(Diciembre!$I37="x","J 2",IF(Diciembre!$J37="x","Agua",IF(Diciembre!$K37="x","Cloro",IF(Diciembre!$L37="x","Clrdor",IF(Diciembre!$M37="x","Bomb",IF(Diciembre!$N37="x","Otro",""))))))))</f>
        <v/>
      </c>
      <c r="O37" s="155"/>
      <c r="P37" s="252">
        <f>IF(Enero!$E37&gt;0,Enero!$E37,IF(Enero!$H37="x","J 1",IF(Enero!$I37="x","J 2",IF(Enero!$J37="x","Agua",IF(Enero!$K37="x","Cloro",IF(Enero!$L37="x","Clrdor",IF(Enero!$M37="x","Bomb",IF(Enero!$N37="x","Otro",""))))))))</f>
        <v>1.6</v>
      </c>
      <c r="Q37" s="253" t="str">
        <f>IF(Febrero!$E37&gt;0,Febrero!$E37,IF(Febrero!$H37="x","J 1",IF(Febrero!$I37="x","J 2",IF(Febrero!$J37="x","Agua",IF(Febrero!$K37="x","Cloro",IF(Febrero!$L37="x","Clrdor",IF(Febrero!$M37="x","Bomb",IF(Febrero!$N37="x","Otro",""))))))))</f>
        <v/>
      </c>
      <c r="R37" s="253" t="str">
        <f>IF(Marzo!$E37&gt;0,Marzo!$E37,IF(Marzo!$H37="x","J 1",IF(Marzo!$I37="x","J 2",IF(Marzo!$J37="x","Agua",IF(Marzo!$K37="x","Cloro",IF(Marzo!$L37="x","Clrdor",IF(Marzo!$M37="x","Bomb",IF(Marzo!$N37="x","Otro",""))))))))</f>
        <v/>
      </c>
      <c r="S37" s="253" t="str">
        <f>IF(Abril!$E37&gt;0,Abril!$E37,IF(Abril!$H37="x","J 1",IF(Abril!$I37="x","J 2",IF(Abril!$J37="x","Agua",IF(Abril!$K37="x","Cloro",IF(Abril!$L37="x","Clrdor",IF(Abril!$M37="x","Bomb",IF(Abril!$N37="x","Otro",""))))))))</f>
        <v/>
      </c>
      <c r="T37" s="253" t="str">
        <f>IF(Mayo!$E37&gt;0,Mayo!$E37,IF(Mayo!$H37="x","J 1",IF(Mayo!$I37="x","J 2",IF(Mayo!$J37="x","Agua",IF(Mayo!$K37="x","Cloro",IF(Mayo!$L37="x","Clrdor",IF(Mayo!$M37="x","Bomb",IF(Mayo!$N37="x","Otro",""))))))))</f>
        <v/>
      </c>
      <c r="U37" s="253" t="str">
        <f>IF(Junio!$E37&gt;0,Junio!$E37,IF(Junio!$H37="x","J 1",IF(Junio!$I37="x","J 2",IF(Junio!$J37="x","Agua",IF(Junio!$K37="x","Cloro",IF(Junio!$L37="x","Clrdor",IF(Junio!$M37="x","Bomb",IF(Junio!$N37="x","Otro",""))))))))</f>
        <v/>
      </c>
      <c r="V37" s="253" t="str">
        <f>IF(Julio!$E37&gt;0,Julio!$E37,IF(Julio!$H37="x","J 1",IF(Julio!$I37="x","J 2",IF(Julio!$J37="x","Agua",IF(Julio!$K37="x","Cloro",IF(Julio!$L37="x","Clrdor",IF(Julio!$M37="x","Bomb",IF(Julio!$N37="x","Otro",""))))))))</f>
        <v/>
      </c>
      <c r="W37" s="253" t="str">
        <f>IF(Agosto!$E37&gt;0,Agosto!$E37,IF(Agosto!$H37="x","J 1",IF(Agosto!$I37="x","J 2",IF(Agosto!$J37="x","Agua",IF(Agosto!$K37="x","Cloro",IF(Agosto!$L37="x","Clrdor",IF(Agosto!$M37="x","Bomb",IF(Agosto!$N37="x","Otro",""))))))))</f>
        <v/>
      </c>
      <c r="X37" s="253" t="str">
        <f>IF(Septiembre!$E37&gt;0,Septiembre!$E37,IF(Septiembre!$H37="x","J 1",IF(Septiembre!$I37="x","J 2",IF(Septiembre!$J37="x","Agua",IF(Septiembre!$K37="x","Cloro",IF(Septiembre!$L37="x","Clrdor",IF(Septiembre!$M37="x","Bomb",IF(Septiembre!$N37="x","Otro",""))))))))</f>
        <v/>
      </c>
      <c r="Y37" s="253" t="str">
        <f>IF(Octubre!$E37&gt;0,Octubre!$E37,IF(Octubre!$H37="x","J 1",IF(Octubre!$I37="x","J 2",IF(Octubre!$J37="x","Agua",IF(Octubre!$K37="x","Cloro",IF(Octubre!$L37="x","Clrdor",IF(Octubre!$M37="x","Bomb",IF(Octubre!$N37="x","Otro",""))))))))</f>
        <v/>
      </c>
      <c r="Z37" s="253" t="str">
        <f>IF(Noviembre!$E37&gt;0,Noviembre!$E37,IF(Noviembre!$H37="x","J 1",IF(Noviembre!$I37="x","J 2",IF(Noviembre!$J37="x","Agua",IF(Noviembre!$K37="x","Cloro",IF(Noviembre!$L37="x","Clrdor",IF(Noviembre!$M37="x","Bomb",IF(Noviembre!$N37="x","Otro",""))))))))</f>
        <v/>
      </c>
      <c r="AA37" s="254" t="str">
        <f>IF(Diciembre!$E37&gt;0,Diciembre!$E37,IF(Diciembre!$H37="x","J 1",IF(Diciembre!$I37="x","J 2",IF(Diciembre!$J37="x","Agua",IF(Diciembre!$K37="x","Cloro",IF(Diciembre!$L37="x","Clrdor",IF(Diciembre!$M37="x","Bomb",IF(Diciembre!$N37="x","Otro",""))))))))</f>
        <v/>
      </c>
    </row>
    <row r="38" spans="1:27" x14ac:dyDescent="0.25">
      <c r="A38" s="251">
        <f>[2]Resumen!A38</f>
        <v>31</v>
      </c>
      <c r="B38" s="155" t="str">
        <f>Resumen!B38</f>
        <v>Rastrojitos</v>
      </c>
      <c r="C38" s="252" t="str">
        <f>IF(Enero!$E38&gt;0,Enero!$E38,IF(Enero!$H38="x","J 1",IF(Enero!$I38="x","J 2",IF(Enero!$J38="x","Agua",IF(Enero!$K38="x","Cloro",IF(Enero!$L38="x","Clrdor",IF(Enero!$M38="x","Bomb",IF(Enero!$N38="x","Otro",""))))))))</f>
        <v>J 1</v>
      </c>
      <c r="D38" s="253" t="str">
        <f>IF(Febrero!$E38&gt;0,Febrero!$E38,IF(Febrero!$H38="x","J 1",IF(Febrero!$I38="x","J 2",IF(Febrero!$J38="x","Agua",IF(Febrero!$K38="x","Cloro",IF(Febrero!$L38="x","Clrdor",IF(Febrero!$M38="x","Bomb",IF(Febrero!$N38="x","Otro",""))))))))</f>
        <v/>
      </c>
      <c r="E38" s="253" t="str">
        <f>IF(Marzo!$E38&gt;0,Marzo!$E38,IF(Marzo!$H38="x","J 1",IF(Marzo!$I38="x","J 2",IF(Marzo!$J38="x","Agua",IF(Marzo!$K38="x","Cloro",IF(Marzo!$L38="x","Clrdor",IF(Marzo!$M38="x","Bomb",IF(Marzo!$N38="x","Otro",""))))))))</f>
        <v/>
      </c>
      <c r="F38" s="253" t="str">
        <f>IF(Abril!$E38&gt;0,Abril!$E38,IF(Abril!$H38="x","J 1",IF(Abril!$I38="x","J 2",IF(Abril!$J38="x","Agua",IF(Abril!$K38="x","Cloro",IF(Abril!$L38="x","Clrdor",IF(Abril!$M38="x","Bomb",IF(Abril!$N38="x","Otro",""))))))))</f>
        <v/>
      </c>
      <c r="G38" s="253" t="str">
        <f>IF(Mayo!$E38&gt;0,Mayo!$E38,IF(Mayo!$H38="x","J 1",IF(Mayo!$I38="x","J 2",IF(Mayo!$J38="x","Agua",IF(Mayo!$K38="x","Cloro",IF(Mayo!$L38="x","Clrdor",IF(Mayo!$M38="x","Bomb",IF(Mayo!$N38="x","Otro",""))))))))</f>
        <v/>
      </c>
      <c r="H38" s="253" t="str">
        <f>IF(Junio!$E38&gt;0,Junio!$E38,IF(Junio!$H38="x","J 1",IF(Junio!$I38="x","J 2",IF(Junio!$J38="x","Agua",IF(Junio!$K38="x","Cloro",IF(Junio!$L38="x","Clrdor",IF(Junio!$M38="x","Bomb",IF(Junio!$N38="x","Otro",""))))))))</f>
        <v/>
      </c>
      <c r="I38" s="253" t="str">
        <f>IF(Julio!$E38&gt;0,Julio!$E38,IF(Julio!$H38="x","J 1",IF(Julio!$I38="x","J 2",IF(Julio!$J38="x","Agua",IF(Julio!$K38="x","Cloro",IF(Julio!$L38="x","Clrdor",IF(Julio!$M38="x","Bomb",IF(Julio!$N38="x","Otro",""))))))))</f>
        <v/>
      </c>
      <c r="J38" s="253" t="str">
        <f>IF(Agosto!$E38&gt;0,Agosto!$E38,IF(Agosto!$H38="x","J 1",IF(Agosto!$I38="x","J 2",IF(Agosto!$J38="x","Agua",IF(Agosto!$K38="x","Cloro",IF(Agosto!$L38="x","Clrdor",IF(Agosto!$M38="x","Bomb",IF(Agosto!$N38="x","Otro",""))))))))</f>
        <v/>
      </c>
      <c r="K38" s="253" t="str">
        <f>IF(Septiembre!$E38&gt;0,Septiembre!$E38,IF(Septiembre!$H38="x","J 1",IF(Septiembre!$I38="x","J 2",IF(Septiembre!$J38="x","Agua",IF(Septiembre!$K38="x","Cloro",IF(Septiembre!$L38="x","Clrdor",IF(Septiembre!$M38="x","Bomb",IF(Septiembre!$N38="x","Otro",""))))))))</f>
        <v/>
      </c>
      <c r="L38" s="253" t="str">
        <f>IF(Octubre!$E38&gt;0,Octubre!$E38,IF(Octubre!$H38="x","J 1",IF(Octubre!$I38="x","J 2",IF(Octubre!$J38="x","Agua",IF(Octubre!$K38="x","Cloro",IF(Octubre!$L38="x","Clrdor",IF(Octubre!$M38="x","Bomb",IF(Octubre!$N38="x","Otro",""))))))))</f>
        <v/>
      </c>
      <c r="M38" s="253" t="str">
        <f>IF(Noviembre!$E38&gt;0,Noviembre!$E38,IF(Noviembre!$H38="x","J 1",IF(Noviembre!$I38="x","J 2",IF(Noviembre!$J38="x","Agua",IF(Noviembre!$K38="x","Cloro",IF(Noviembre!$L38="x","Clrdor",IF(Noviembre!$M38="x","Bomb",IF(Noviembre!$N38="x","Otro",""))))))))</f>
        <v/>
      </c>
      <c r="N38" s="254" t="str">
        <f>IF(Diciembre!$E38&gt;0,Diciembre!$E38,IF(Diciembre!$H38="x","J 1",IF(Diciembre!$I38="x","J 2",IF(Diciembre!$J38="x","Agua",IF(Diciembre!$K38="x","Cloro",IF(Diciembre!$L38="x","Clrdor",IF(Diciembre!$M38="x","Bomb",IF(Diciembre!$N38="x","Otro",""))))))))</f>
        <v/>
      </c>
      <c r="O38" s="155"/>
      <c r="P38" s="252" t="str">
        <f>IF(Enero!$E38&gt;0,Enero!$E38,IF(Enero!$H38="x","J 1",IF(Enero!$I38="x","J 2",IF(Enero!$J38="x","Agua",IF(Enero!$K38="x","Cloro",IF(Enero!$L38="x","Clrdor",IF(Enero!$M38="x","Bomb",IF(Enero!$N38="x","Otro",""))))))))</f>
        <v>J 1</v>
      </c>
      <c r="Q38" s="253" t="str">
        <f>IF(Febrero!$E38&gt;0,Febrero!$E38,IF(Febrero!$H38="x","J 1",IF(Febrero!$I38="x","J 2",IF(Febrero!$J38="x","Agua",IF(Febrero!$K38="x","Cloro",IF(Febrero!$L38="x","Clrdor",IF(Febrero!$M38="x","Bomb",IF(Febrero!$N38="x","Otro",""))))))))</f>
        <v/>
      </c>
      <c r="R38" s="253" t="str">
        <f>IF(Marzo!$E38&gt;0,Marzo!$E38,IF(Marzo!$H38="x","J 1",IF(Marzo!$I38="x","J 2",IF(Marzo!$J38="x","Agua",IF(Marzo!$K38="x","Cloro",IF(Marzo!$L38="x","Clrdor",IF(Marzo!$M38="x","Bomb",IF(Marzo!$N38="x","Otro",""))))))))</f>
        <v/>
      </c>
      <c r="S38" s="253" t="str">
        <f>IF(Abril!$E38&gt;0,Abril!$E38,IF(Abril!$H38="x","J 1",IF(Abril!$I38="x","J 2",IF(Abril!$J38="x","Agua",IF(Abril!$K38="x","Cloro",IF(Abril!$L38="x","Clrdor",IF(Abril!$M38="x","Bomb",IF(Abril!$N38="x","Otro",""))))))))</f>
        <v/>
      </c>
      <c r="T38" s="253" t="str">
        <f>IF(Mayo!$E38&gt;0,Mayo!$E38,IF(Mayo!$H38="x","J 1",IF(Mayo!$I38="x","J 2",IF(Mayo!$J38="x","Agua",IF(Mayo!$K38="x","Cloro",IF(Mayo!$L38="x","Clrdor",IF(Mayo!$M38="x","Bomb",IF(Mayo!$N38="x","Otro",""))))))))</f>
        <v/>
      </c>
      <c r="U38" s="253" t="str">
        <f>IF(Junio!$E38&gt;0,Junio!$E38,IF(Junio!$H38="x","J 1",IF(Junio!$I38="x","J 2",IF(Junio!$J38="x","Agua",IF(Junio!$K38="x","Cloro",IF(Junio!$L38="x","Clrdor",IF(Junio!$M38="x","Bomb",IF(Junio!$N38="x","Otro",""))))))))</f>
        <v/>
      </c>
      <c r="V38" s="253" t="str">
        <f>IF(Julio!$E38&gt;0,Julio!$E38,IF(Julio!$H38="x","J 1",IF(Julio!$I38="x","J 2",IF(Julio!$J38="x","Agua",IF(Julio!$K38="x","Cloro",IF(Julio!$L38="x","Clrdor",IF(Julio!$M38="x","Bomb",IF(Julio!$N38="x","Otro",""))))))))</f>
        <v/>
      </c>
      <c r="W38" s="253" t="str">
        <f>IF(Agosto!$E38&gt;0,Agosto!$E38,IF(Agosto!$H38="x","J 1",IF(Agosto!$I38="x","J 2",IF(Agosto!$J38="x","Agua",IF(Agosto!$K38="x","Cloro",IF(Agosto!$L38="x","Clrdor",IF(Agosto!$M38="x","Bomb",IF(Agosto!$N38="x","Otro",""))))))))</f>
        <v/>
      </c>
      <c r="X38" s="253" t="str">
        <f>IF(Septiembre!$E38&gt;0,Septiembre!$E38,IF(Septiembre!$H38="x","J 1",IF(Septiembre!$I38="x","J 2",IF(Septiembre!$J38="x","Agua",IF(Septiembre!$K38="x","Cloro",IF(Septiembre!$L38="x","Clrdor",IF(Septiembre!$M38="x","Bomb",IF(Septiembre!$N38="x","Otro",""))))))))</f>
        <v/>
      </c>
      <c r="Y38" s="253" t="str">
        <f>IF(Octubre!$E38&gt;0,Octubre!$E38,IF(Octubre!$H38="x","J 1",IF(Octubre!$I38="x","J 2",IF(Octubre!$J38="x","Agua",IF(Octubre!$K38="x","Cloro",IF(Octubre!$L38="x","Clrdor",IF(Octubre!$M38="x","Bomb",IF(Octubre!$N38="x","Otro",""))))))))</f>
        <v/>
      </c>
      <c r="Z38" s="253" t="str">
        <f>IF(Noviembre!$E38&gt;0,Noviembre!$E38,IF(Noviembre!$H38="x","J 1",IF(Noviembre!$I38="x","J 2",IF(Noviembre!$J38="x","Agua",IF(Noviembre!$K38="x","Cloro",IF(Noviembre!$L38="x","Clrdor",IF(Noviembre!$M38="x","Bomb",IF(Noviembre!$N38="x","Otro",""))))))))</f>
        <v/>
      </c>
      <c r="AA38" s="254" t="str">
        <f>IF(Diciembre!$E38&gt;0,Diciembre!$E38,IF(Diciembre!$H38="x","J 1",IF(Diciembre!$I38="x","J 2",IF(Diciembre!$J38="x","Agua",IF(Diciembre!$K38="x","Cloro",IF(Diciembre!$L38="x","Clrdor",IF(Diciembre!$M38="x","Bomb",IF(Diciembre!$N38="x","Otro",""))))))))</f>
        <v/>
      </c>
    </row>
    <row r="39" spans="1:27" x14ac:dyDescent="0.25">
      <c r="A39" s="251">
        <f>[2]Resumen!A39</f>
        <v>32</v>
      </c>
      <c r="B39" s="155" t="str">
        <f>Resumen!B39</f>
        <v>La Leonita</v>
      </c>
      <c r="C39" s="252">
        <f>IF(Enero!$E39&gt;0,Enero!$E39,IF(Enero!$H39="x","J 1",IF(Enero!$I39="x","J 2",IF(Enero!$J39="x","Agua",IF(Enero!$K39="x","Cloro",IF(Enero!$L39="x","Clrdor",IF(Enero!$M39="x","Bomb",IF(Enero!$N39="x","Otro",""))))))))</f>
        <v>1.2</v>
      </c>
      <c r="D39" s="253" t="str">
        <f>IF(Febrero!$E39&gt;0,Febrero!$E39,IF(Febrero!$H39="x","J 1",IF(Febrero!$I39="x","J 2",IF(Febrero!$J39="x","Agua",IF(Febrero!$K39="x","Cloro",IF(Febrero!$L39="x","Clrdor",IF(Febrero!$M39="x","Bomb",IF(Febrero!$N39="x","Otro",""))))))))</f>
        <v/>
      </c>
      <c r="E39" s="253" t="str">
        <f>IF(Marzo!$E39&gt;0,Marzo!$E39,IF(Marzo!$H39="x","J 1",IF(Marzo!$I39="x","J 2",IF(Marzo!$J39="x","Agua",IF(Marzo!$K39="x","Cloro",IF(Marzo!$L39="x","Clrdor",IF(Marzo!$M39="x","Bomb",IF(Marzo!$N39="x","Otro",""))))))))</f>
        <v/>
      </c>
      <c r="F39" s="253" t="str">
        <f>IF(Abril!$E39&gt;0,Abril!$E39,IF(Abril!$H39="x","J 1",IF(Abril!$I39="x","J 2",IF(Abril!$J39="x","Agua",IF(Abril!$K39="x","Cloro",IF(Abril!$L39="x","Clrdor",IF(Abril!$M39="x","Bomb",IF(Abril!$N39="x","Otro",""))))))))</f>
        <v/>
      </c>
      <c r="G39" s="253" t="str">
        <f>IF(Mayo!$E39&gt;0,Mayo!$E39,IF(Mayo!$H39="x","J 1",IF(Mayo!$I39="x","J 2",IF(Mayo!$J39="x","Agua",IF(Mayo!$K39="x","Cloro",IF(Mayo!$L39="x","Clrdor",IF(Mayo!$M39="x","Bomb",IF(Mayo!$N39="x","Otro",""))))))))</f>
        <v/>
      </c>
      <c r="H39" s="253" t="str">
        <f>IF(Junio!$E39&gt;0,Junio!$E39,IF(Junio!$H39="x","J 1",IF(Junio!$I39="x","J 2",IF(Junio!$J39="x","Agua",IF(Junio!$K39="x","Cloro",IF(Junio!$L39="x","Clrdor",IF(Junio!$M39="x","Bomb",IF(Junio!$N39="x","Otro",""))))))))</f>
        <v/>
      </c>
      <c r="I39" s="253" t="str">
        <f>IF(Julio!$E39&gt;0,Julio!$E39,IF(Julio!$H39="x","J 1",IF(Julio!$I39="x","J 2",IF(Julio!$J39="x","Agua",IF(Julio!$K39="x","Cloro",IF(Julio!$L39="x","Clrdor",IF(Julio!$M39="x","Bomb",IF(Julio!$N39="x","Otro",""))))))))</f>
        <v/>
      </c>
      <c r="J39" s="253" t="str">
        <f>IF(Agosto!$E39&gt;0,Agosto!$E39,IF(Agosto!$H39="x","J 1",IF(Agosto!$I39="x","J 2",IF(Agosto!$J39="x","Agua",IF(Agosto!$K39="x","Cloro",IF(Agosto!$L39="x","Clrdor",IF(Agosto!$M39="x","Bomb",IF(Agosto!$N39="x","Otro",""))))))))</f>
        <v/>
      </c>
      <c r="K39" s="253" t="str">
        <f>IF(Septiembre!$E39&gt;0,Septiembre!$E39,IF(Septiembre!$H39="x","J 1",IF(Septiembre!$I39="x","J 2",IF(Septiembre!$J39="x","Agua",IF(Septiembre!$K39="x","Cloro",IF(Septiembre!$L39="x","Clrdor",IF(Septiembre!$M39="x","Bomb",IF(Septiembre!$N39="x","Otro",""))))))))</f>
        <v/>
      </c>
      <c r="L39" s="253" t="str">
        <f>IF(Octubre!$E39&gt;0,Octubre!$E39,IF(Octubre!$H39="x","J 1",IF(Octubre!$I39="x","J 2",IF(Octubre!$J39="x","Agua",IF(Octubre!$K39="x","Cloro",IF(Octubre!$L39="x","Clrdor",IF(Octubre!$M39="x","Bomb",IF(Octubre!$N39="x","Otro",""))))))))</f>
        <v/>
      </c>
      <c r="M39" s="253" t="str">
        <f>IF(Noviembre!$E39&gt;0,Noviembre!$E39,IF(Noviembre!$H39="x","J 1",IF(Noviembre!$I39="x","J 2",IF(Noviembre!$J39="x","Agua",IF(Noviembre!$K39="x","Cloro",IF(Noviembre!$L39="x","Clrdor",IF(Noviembre!$M39="x","Bomb",IF(Noviembre!$N39="x","Otro",""))))))))</f>
        <v/>
      </c>
      <c r="N39" s="254" t="str">
        <f>IF(Diciembre!$E39&gt;0,Diciembre!$E39,IF(Diciembre!$H39="x","J 1",IF(Diciembre!$I39="x","J 2",IF(Diciembre!$J39="x","Agua",IF(Diciembre!$K39="x","Cloro",IF(Diciembre!$L39="x","Clrdor",IF(Diciembre!$M39="x","Bomb",IF(Diciembre!$N39="x","Otro",""))))))))</f>
        <v/>
      </c>
      <c r="O39" s="155"/>
      <c r="P39" s="252">
        <f>IF(Enero!$E39&gt;0,Enero!$E39,IF(Enero!$H39="x","J 1",IF(Enero!$I39="x","J 2",IF(Enero!$J39="x","Agua",IF(Enero!$K39="x","Cloro",IF(Enero!$L39="x","Clrdor",IF(Enero!$M39="x","Bomb",IF(Enero!$N39="x","Otro",""))))))))</f>
        <v>1.2</v>
      </c>
      <c r="Q39" s="253" t="str">
        <f>IF(Febrero!$E39&gt;0,Febrero!$E39,IF(Febrero!$H39="x","J 1",IF(Febrero!$I39="x","J 2",IF(Febrero!$J39="x","Agua",IF(Febrero!$K39="x","Cloro",IF(Febrero!$L39="x","Clrdor",IF(Febrero!$M39="x","Bomb",IF(Febrero!$N39="x","Otro",""))))))))</f>
        <v/>
      </c>
      <c r="R39" s="253" t="str">
        <f>IF(Marzo!$E39&gt;0,Marzo!$E39,IF(Marzo!$H39="x","J 1",IF(Marzo!$I39="x","J 2",IF(Marzo!$J39="x","Agua",IF(Marzo!$K39="x","Cloro",IF(Marzo!$L39="x","Clrdor",IF(Marzo!$M39="x","Bomb",IF(Marzo!$N39="x","Otro",""))))))))</f>
        <v/>
      </c>
      <c r="S39" s="253" t="str">
        <f>IF(Abril!$E39&gt;0,Abril!$E39,IF(Abril!$H39="x","J 1",IF(Abril!$I39="x","J 2",IF(Abril!$J39="x","Agua",IF(Abril!$K39="x","Cloro",IF(Abril!$L39="x","Clrdor",IF(Abril!$M39="x","Bomb",IF(Abril!$N39="x","Otro",""))))))))</f>
        <v/>
      </c>
      <c r="T39" s="253" t="str">
        <f>IF(Mayo!$E39&gt;0,Mayo!$E39,IF(Mayo!$H39="x","J 1",IF(Mayo!$I39="x","J 2",IF(Mayo!$J39="x","Agua",IF(Mayo!$K39="x","Cloro",IF(Mayo!$L39="x","Clrdor",IF(Mayo!$M39="x","Bomb",IF(Mayo!$N39="x","Otro",""))))))))</f>
        <v/>
      </c>
      <c r="U39" s="253" t="str">
        <f>IF(Junio!$E39&gt;0,Junio!$E39,IF(Junio!$H39="x","J 1",IF(Junio!$I39="x","J 2",IF(Junio!$J39="x","Agua",IF(Junio!$K39="x","Cloro",IF(Junio!$L39="x","Clrdor",IF(Junio!$M39="x","Bomb",IF(Junio!$N39="x","Otro",""))))))))</f>
        <v/>
      </c>
      <c r="V39" s="253" t="str">
        <f>IF(Julio!$E39&gt;0,Julio!$E39,IF(Julio!$H39="x","J 1",IF(Julio!$I39="x","J 2",IF(Julio!$J39="x","Agua",IF(Julio!$K39="x","Cloro",IF(Julio!$L39="x","Clrdor",IF(Julio!$M39="x","Bomb",IF(Julio!$N39="x","Otro",""))))))))</f>
        <v/>
      </c>
      <c r="W39" s="253" t="str">
        <f>IF(Agosto!$E39&gt;0,Agosto!$E39,IF(Agosto!$H39="x","J 1",IF(Agosto!$I39="x","J 2",IF(Agosto!$J39="x","Agua",IF(Agosto!$K39="x","Cloro",IF(Agosto!$L39="x","Clrdor",IF(Agosto!$M39="x","Bomb",IF(Agosto!$N39="x","Otro",""))))))))</f>
        <v/>
      </c>
      <c r="X39" s="253" t="str">
        <f>IF(Septiembre!$E39&gt;0,Septiembre!$E39,IF(Septiembre!$H39="x","J 1",IF(Septiembre!$I39="x","J 2",IF(Septiembre!$J39="x","Agua",IF(Septiembre!$K39="x","Cloro",IF(Septiembre!$L39="x","Clrdor",IF(Septiembre!$M39="x","Bomb",IF(Septiembre!$N39="x","Otro",""))))))))</f>
        <v/>
      </c>
      <c r="Y39" s="253" t="str">
        <f>IF(Octubre!$E39&gt;0,Octubre!$E39,IF(Octubre!$H39="x","J 1",IF(Octubre!$I39="x","J 2",IF(Octubre!$J39="x","Agua",IF(Octubre!$K39="x","Cloro",IF(Octubre!$L39="x","Clrdor",IF(Octubre!$M39="x","Bomb",IF(Octubre!$N39="x","Otro",""))))))))</f>
        <v/>
      </c>
      <c r="Z39" s="253" t="str">
        <f>IF(Noviembre!$E39&gt;0,Noviembre!$E39,IF(Noviembre!$H39="x","J 1",IF(Noviembre!$I39="x","J 2",IF(Noviembre!$J39="x","Agua",IF(Noviembre!$K39="x","Cloro",IF(Noviembre!$L39="x","Clrdor",IF(Noviembre!$M39="x","Bomb",IF(Noviembre!$N39="x","Otro",""))))))))</f>
        <v/>
      </c>
      <c r="AA39" s="254" t="str">
        <f>IF(Diciembre!$E39&gt;0,Diciembre!$E39,IF(Diciembre!$H39="x","J 1",IF(Diciembre!$I39="x","J 2",IF(Diciembre!$J39="x","Agua",IF(Diciembre!$K39="x","Cloro",IF(Diciembre!$L39="x","Clrdor",IF(Diciembre!$M39="x","Bomb",IF(Diciembre!$N39="x","Otro",""))))))))</f>
        <v/>
      </c>
    </row>
    <row r="40" spans="1:27" x14ac:dyDescent="0.25">
      <c r="A40" s="251">
        <f>[2]Resumen!A40</f>
        <v>33</v>
      </c>
      <c r="B40" s="155" t="str">
        <f>Resumen!B40</f>
        <v>Las Mesas</v>
      </c>
      <c r="C40" s="252">
        <f>IF(Enero!$E40&gt;0,Enero!$E40,IF(Enero!$H40="x","J 1",IF(Enero!$I40="x","J 2",IF(Enero!$J40="x","Agua",IF(Enero!$K40="x","Cloro",IF(Enero!$L40="x","Clrdor",IF(Enero!$M40="x","Bomb",IF(Enero!$N40="x","Otro",""))))))))</f>
        <v>0.6</v>
      </c>
      <c r="D40" s="253" t="str">
        <f>IF(Febrero!$E40&gt;0,Febrero!$E40,IF(Febrero!$H40="x","J 1",IF(Febrero!$I40="x","J 2",IF(Febrero!$J40="x","Agua",IF(Febrero!$K40="x","Cloro",IF(Febrero!$L40="x","Clrdor",IF(Febrero!$M40="x","Bomb",IF(Febrero!$N40="x","Otro",""))))))))</f>
        <v/>
      </c>
      <c r="E40" s="253" t="str">
        <f>IF(Marzo!$E40&gt;0,Marzo!$E40,IF(Marzo!$H40="x","J 1",IF(Marzo!$I40="x","J 2",IF(Marzo!$J40="x","Agua",IF(Marzo!$K40="x","Cloro",IF(Marzo!$L40="x","Clrdor",IF(Marzo!$M40="x","Bomb",IF(Marzo!$N40="x","Otro",""))))))))</f>
        <v/>
      </c>
      <c r="F40" s="253" t="str">
        <f>IF(Abril!$E40&gt;0,Abril!$E40,IF(Abril!$H40="x","J 1",IF(Abril!$I40="x","J 2",IF(Abril!$J40="x","Agua",IF(Abril!$K40="x","Cloro",IF(Abril!$L40="x","Clrdor",IF(Abril!$M40="x","Bomb",IF(Abril!$N40="x","Otro",""))))))))</f>
        <v/>
      </c>
      <c r="G40" s="253" t="str">
        <f>IF(Mayo!$E40&gt;0,Mayo!$E40,IF(Mayo!$H40="x","J 1",IF(Mayo!$I40="x","J 2",IF(Mayo!$J40="x","Agua",IF(Mayo!$K40="x","Cloro",IF(Mayo!$L40="x","Clrdor",IF(Mayo!$M40="x","Bomb",IF(Mayo!$N40="x","Otro",""))))))))</f>
        <v/>
      </c>
      <c r="H40" s="253" t="str">
        <f>IF(Junio!$E40&gt;0,Junio!$E40,IF(Junio!$H40="x","J 1",IF(Junio!$I40="x","J 2",IF(Junio!$J40="x","Agua",IF(Junio!$K40="x","Cloro",IF(Junio!$L40="x","Clrdor",IF(Junio!$M40="x","Bomb",IF(Junio!$N40="x","Otro",""))))))))</f>
        <v/>
      </c>
      <c r="I40" s="253" t="str">
        <f>IF(Julio!$E40&gt;0,Julio!$E40,IF(Julio!$H40="x","J 1",IF(Julio!$I40="x","J 2",IF(Julio!$J40="x","Agua",IF(Julio!$K40="x","Cloro",IF(Julio!$L40="x","Clrdor",IF(Julio!$M40="x","Bomb",IF(Julio!$N40="x","Otro",""))))))))</f>
        <v/>
      </c>
      <c r="J40" s="253" t="str">
        <f>IF(Agosto!$E40&gt;0,Agosto!$E40,IF(Agosto!$H40="x","J 1",IF(Agosto!$I40="x","J 2",IF(Agosto!$J40="x","Agua",IF(Agosto!$K40="x","Cloro",IF(Agosto!$L40="x","Clrdor",IF(Agosto!$M40="x","Bomb",IF(Agosto!$N40="x","Otro",""))))))))</f>
        <v/>
      </c>
      <c r="K40" s="253" t="str">
        <f>IF(Septiembre!$E40&gt;0,Septiembre!$E40,IF(Septiembre!$H40="x","J 1",IF(Septiembre!$I40="x","J 2",IF(Septiembre!$J40="x","Agua",IF(Septiembre!$K40="x","Cloro",IF(Septiembre!$L40="x","Clrdor",IF(Septiembre!$M40="x","Bomb",IF(Septiembre!$N40="x","Otro",""))))))))</f>
        <v/>
      </c>
      <c r="L40" s="253" t="str">
        <f>IF(Octubre!$E40&gt;0,Octubre!$E40,IF(Octubre!$H40="x","J 1",IF(Octubre!$I40="x","J 2",IF(Octubre!$J40="x","Agua",IF(Octubre!$K40="x","Cloro",IF(Octubre!$L40="x","Clrdor",IF(Octubre!$M40="x","Bomb",IF(Octubre!$N40="x","Otro",""))))))))</f>
        <v/>
      </c>
      <c r="M40" s="253" t="str">
        <f>IF(Noviembre!$E40&gt;0,Noviembre!$E40,IF(Noviembre!$H40="x","J 1",IF(Noviembre!$I40="x","J 2",IF(Noviembre!$J40="x","Agua",IF(Noviembre!$K40="x","Cloro",IF(Noviembre!$L40="x","Clrdor",IF(Noviembre!$M40="x","Bomb",IF(Noviembre!$N40="x","Otro",""))))))))</f>
        <v/>
      </c>
      <c r="N40" s="254" t="str">
        <f>IF(Diciembre!$E40&gt;0,Diciembre!$E40,IF(Diciembre!$H40="x","J 1",IF(Diciembre!$I40="x","J 2",IF(Diciembre!$J40="x","Agua",IF(Diciembre!$K40="x","Cloro",IF(Diciembre!$L40="x","Clrdor",IF(Diciembre!$M40="x","Bomb",IF(Diciembre!$N40="x","Otro",""))))))))</f>
        <v/>
      </c>
      <c r="O40" s="155"/>
      <c r="P40" s="252">
        <f>IF(Enero!$E40&gt;0,Enero!$E40,IF(Enero!$H40="x","J 1",IF(Enero!$I40="x","J 2",IF(Enero!$J40="x","Agua",IF(Enero!$K40="x","Cloro",IF(Enero!$L40="x","Clrdor",IF(Enero!$M40="x","Bomb",IF(Enero!$N40="x","Otro",""))))))))</f>
        <v>0.6</v>
      </c>
      <c r="Q40" s="253" t="str">
        <f>IF(Febrero!$E40&gt;0,Febrero!$E40,IF(Febrero!$H40="x","J 1",IF(Febrero!$I40="x","J 2",IF(Febrero!$J40="x","Agua",IF(Febrero!$K40="x","Cloro",IF(Febrero!$L40="x","Clrdor",IF(Febrero!$M40="x","Bomb",IF(Febrero!$N40="x","Otro",""))))))))</f>
        <v/>
      </c>
      <c r="R40" s="253" t="str">
        <f>IF(Marzo!$E40&gt;0,Marzo!$E40,IF(Marzo!$H40="x","J 1",IF(Marzo!$I40="x","J 2",IF(Marzo!$J40="x","Agua",IF(Marzo!$K40="x","Cloro",IF(Marzo!$L40="x","Clrdor",IF(Marzo!$M40="x","Bomb",IF(Marzo!$N40="x","Otro",""))))))))</f>
        <v/>
      </c>
      <c r="S40" s="253" t="str">
        <f>IF(Abril!$E40&gt;0,Abril!$E40,IF(Abril!$H40="x","J 1",IF(Abril!$I40="x","J 2",IF(Abril!$J40="x","Agua",IF(Abril!$K40="x","Cloro",IF(Abril!$L40="x","Clrdor",IF(Abril!$M40="x","Bomb",IF(Abril!$N40="x","Otro",""))))))))</f>
        <v/>
      </c>
      <c r="T40" s="253" t="str">
        <f>IF(Mayo!$E40&gt;0,Mayo!$E40,IF(Mayo!$H40="x","J 1",IF(Mayo!$I40="x","J 2",IF(Mayo!$J40="x","Agua",IF(Mayo!$K40="x","Cloro",IF(Mayo!$L40="x","Clrdor",IF(Mayo!$M40="x","Bomb",IF(Mayo!$N40="x","Otro",""))))))))</f>
        <v/>
      </c>
      <c r="U40" s="253" t="str">
        <f>IF(Junio!$E40&gt;0,Junio!$E40,IF(Junio!$H40="x","J 1",IF(Junio!$I40="x","J 2",IF(Junio!$J40="x","Agua",IF(Junio!$K40="x","Cloro",IF(Junio!$L40="x","Clrdor",IF(Junio!$M40="x","Bomb",IF(Junio!$N40="x","Otro",""))))))))</f>
        <v/>
      </c>
      <c r="V40" s="253" t="str">
        <f>IF(Julio!$E40&gt;0,Julio!$E40,IF(Julio!$H40="x","J 1",IF(Julio!$I40="x","J 2",IF(Julio!$J40="x","Agua",IF(Julio!$K40="x","Cloro",IF(Julio!$L40="x","Clrdor",IF(Julio!$M40="x","Bomb",IF(Julio!$N40="x","Otro",""))))))))</f>
        <v/>
      </c>
      <c r="W40" s="253" t="str">
        <f>IF(Agosto!$E40&gt;0,Agosto!$E40,IF(Agosto!$H40="x","J 1",IF(Agosto!$I40="x","J 2",IF(Agosto!$J40="x","Agua",IF(Agosto!$K40="x","Cloro",IF(Agosto!$L40="x","Clrdor",IF(Agosto!$M40="x","Bomb",IF(Agosto!$N40="x","Otro",""))))))))</f>
        <v/>
      </c>
      <c r="X40" s="253" t="str">
        <f>IF(Septiembre!$E40&gt;0,Septiembre!$E40,IF(Septiembre!$H40="x","J 1",IF(Septiembre!$I40="x","J 2",IF(Septiembre!$J40="x","Agua",IF(Septiembre!$K40="x","Cloro",IF(Septiembre!$L40="x","Clrdor",IF(Septiembre!$M40="x","Bomb",IF(Septiembre!$N40="x","Otro",""))))))))</f>
        <v/>
      </c>
      <c r="Y40" s="253" t="str">
        <f>IF(Octubre!$E40&gt;0,Octubre!$E40,IF(Octubre!$H40="x","J 1",IF(Octubre!$I40="x","J 2",IF(Octubre!$J40="x","Agua",IF(Octubre!$K40="x","Cloro",IF(Octubre!$L40="x","Clrdor",IF(Octubre!$M40="x","Bomb",IF(Octubre!$N40="x","Otro",""))))))))</f>
        <v/>
      </c>
      <c r="Z40" s="253" t="str">
        <f>IF(Noviembre!$E40&gt;0,Noviembre!$E40,IF(Noviembre!$H40="x","J 1",IF(Noviembre!$I40="x","J 2",IF(Noviembre!$J40="x","Agua",IF(Noviembre!$K40="x","Cloro",IF(Noviembre!$L40="x","Clrdor",IF(Noviembre!$M40="x","Bomb",IF(Noviembre!$N40="x","Otro",""))))))))</f>
        <v/>
      </c>
      <c r="AA40" s="254" t="str">
        <f>IF(Diciembre!$E40&gt;0,Diciembre!$E40,IF(Diciembre!$H40="x","J 1",IF(Diciembre!$I40="x","J 2",IF(Diciembre!$J40="x","Agua",IF(Diciembre!$K40="x","Cloro",IF(Diciembre!$L40="x","Clrdor",IF(Diciembre!$M40="x","Bomb",IF(Diciembre!$N40="x","Otro",""))))))))</f>
        <v/>
      </c>
    </row>
    <row r="41" spans="1:27" x14ac:dyDescent="0.25">
      <c r="A41" s="251">
        <f>[2]Resumen!A41</f>
        <v>34</v>
      </c>
      <c r="B41" s="155" t="str">
        <f>Resumen!B41</f>
        <v>Los Ranchos</v>
      </c>
      <c r="C41" s="252">
        <f>IF(Enero!$E41&gt;0,Enero!$E41,IF(Enero!$H41="x","J 1",IF(Enero!$I41="x","J 2",IF(Enero!$J41="x","Agua",IF(Enero!$K41="x","Cloro",IF(Enero!$L41="x","Clrdor",IF(Enero!$M41="x","Bomb",IF(Enero!$N41="x","Otro",""))))))))</f>
        <v>1.2</v>
      </c>
      <c r="D41" s="253" t="str">
        <f>IF(Febrero!$E41&gt;0,Febrero!$E41,IF(Febrero!$H41="x","J 1",IF(Febrero!$I41="x","J 2",IF(Febrero!$J41="x","Agua",IF(Febrero!$K41="x","Cloro",IF(Febrero!$L41="x","Clrdor",IF(Febrero!$M41="x","Bomb",IF(Febrero!$N41="x","Otro",""))))))))</f>
        <v/>
      </c>
      <c r="E41" s="253" t="str">
        <f>IF(Marzo!$E41&gt;0,Marzo!$E41,IF(Marzo!$H41="x","J 1",IF(Marzo!$I41="x","J 2",IF(Marzo!$J41="x","Agua",IF(Marzo!$K41="x","Cloro",IF(Marzo!$L41="x","Clrdor",IF(Marzo!$M41="x","Bomb",IF(Marzo!$N41="x","Otro",""))))))))</f>
        <v/>
      </c>
      <c r="F41" s="253" t="str">
        <f>IF(Abril!$E41&gt;0,Abril!$E41,IF(Abril!$H41="x","J 1",IF(Abril!$I41="x","J 2",IF(Abril!$J41="x","Agua",IF(Abril!$K41="x","Cloro",IF(Abril!$L41="x","Clrdor",IF(Abril!$M41="x","Bomb",IF(Abril!$N41="x","Otro",""))))))))</f>
        <v/>
      </c>
      <c r="G41" s="253" t="str">
        <f>IF(Mayo!$E41&gt;0,Mayo!$E41,IF(Mayo!$H41="x","J 1",IF(Mayo!$I41="x","J 2",IF(Mayo!$J41="x","Agua",IF(Mayo!$K41="x","Cloro",IF(Mayo!$L41="x","Clrdor",IF(Mayo!$M41="x","Bomb",IF(Mayo!$N41="x","Otro",""))))))))</f>
        <v/>
      </c>
      <c r="H41" s="253" t="str">
        <f>IF(Junio!$E41&gt;0,Junio!$E41,IF(Junio!$H41="x","J 1",IF(Junio!$I41="x","J 2",IF(Junio!$J41="x","Agua",IF(Junio!$K41="x","Cloro",IF(Junio!$L41="x","Clrdor",IF(Junio!$M41="x","Bomb",IF(Junio!$N41="x","Otro",""))))))))</f>
        <v/>
      </c>
      <c r="I41" s="253" t="str">
        <f>IF(Julio!$E41&gt;0,Julio!$E41,IF(Julio!$H41="x","J 1",IF(Julio!$I41="x","J 2",IF(Julio!$J41="x","Agua",IF(Julio!$K41="x","Cloro",IF(Julio!$L41="x","Clrdor",IF(Julio!$M41="x","Bomb",IF(Julio!$N41="x","Otro",""))))))))</f>
        <v/>
      </c>
      <c r="J41" s="253" t="str">
        <f>IF(Agosto!$E41&gt;0,Agosto!$E41,IF(Agosto!$H41="x","J 1",IF(Agosto!$I41="x","J 2",IF(Agosto!$J41="x","Agua",IF(Agosto!$K41="x","Cloro",IF(Agosto!$L41="x","Clrdor",IF(Agosto!$M41="x","Bomb",IF(Agosto!$N41="x","Otro",""))))))))</f>
        <v/>
      </c>
      <c r="K41" s="253" t="str">
        <f>IF(Septiembre!$E41&gt;0,Septiembre!$E41,IF(Septiembre!$H41="x","J 1",IF(Septiembre!$I41="x","J 2",IF(Septiembre!$J41="x","Agua",IF(Septiembre!$K41="x","Cloro",IF(Septiembre!$L41="x","Clrdor",IF(Septiembre!$M41="x","Bomb",IF(Septiembre!$N41="x","Otro",""))))))))</f>
        <v/>
      </c>
      <c r="L41" s="253" t="str">
        <f>IF(Octubre!$E41&gt;0,Octubre!$E41,IF(Octubre!$H41="x","J 1",IF(Octubre!$I41="x","J 2",IF(Octubre!$J41="x","Agua",IF(Octubre!$K41="x","Cloro",IF(Octubre!$L41="x","Clrdor",IF(Octubre!$M41="x","Bomb",IF(Octubre!$N41="x","Otro",""))))))))</f>
        <v/>
      </c>
      <c r="M41" s="253" t="str">
        <f>IF(Noviembre!$E41&gt;0,Noviembre!$E41,IF(Noviembre!$H41="x","J 1",IF(Noviembre!$I41="x","J 2",IF(Noviembre!$J41="x","Agua",IF(Noviembre!$K41="x","Cloro",IF(Noviembre!$L41="x","Clrdor",IF(Noviembre!$M41="x","Bomb",IF(Noviembre!$N41="x","Otro",""))))))))</f>
        <v/>
      </c>
      <c r="N41" s="254" t="str">
        <f>IF(Diciembre!$E41&gt;0,Diciembre!$E41,IF(Diciembre!$H41="x","J 1",IF(Diciembre!$I41="x","J 2",IF(Diciembre!$J41="x","Agua",IF(Diciembre!$K41="x","Cloro",IF(Diciembre!$L41="x","Clrdor",IF(Diciembre!$M41="x","Bomb",IF(Diciembre!$N41="x","Otro",""))))))))</f>
        <v/>
      </c>
      <c r="O41" s="155"/>
      <c r="P41" s="252">
        <f>IF(Enero!$E41&gt;0,Enero!$E41,IF(Enero!$H41="x","J 1",IF(Enero!$I41="x","J 2",IF(Enero!$J41="x","Agua",IF(Enero!$K41="x","Cloro",IF(Enero!$L41="x","Clrdor",IF(Enero!$M41="x","Bomb",IF(Enero!$N41="x","Otro",""))))))))</f>
        <v>1.2</v>
      </c>
      <c r="Q41" s="253" t="str">
        <f>IF(Febrero!$E41&gt;0,Febrero!$E41,IF(Febrero!$H41="x","J 1",IF(Febrero!$I41="x","J 2",IF(Febrero!$J41="x","Agua",IF(Febrero!$K41="x","Cloro",IF(Febrero!$L41="x","Clrdor",IF(Febrero!$M41="x","Bomb",IF(Febrero!$N41="x","Otro",""))))))))</f>
        <v/>
      </c>
      <c r="R41" s="253" t="str">
        <f>IF(Marzo!$E41&gt;0,Marzo!$E41,IF(Marzo!$H41="x","J 1",IF(Marzo!$I41="x","J 2",IF(Marzo!$J41="x","Agua",IF(Marzo!$K41="x","Cloro",IF(Marzo!$L41="x","Clrdor",IF(Marzo!$M41="x","Bomb",IF(Marzo!$N41="x","Otro",""))))))))</f>
        <v/>
      </c>
      <c r="S41" s="253" t="str">
        <f>IF(Abril!$E41&gt;0,Abril!$E41,IF(Abril!$H41="x","J 1",IF(Abril!$I41="x","J 2",IF(Abril!$J41="x","Agua",IF(Abril!$K41="x","Cloro",IF(Abril!$L41="x","Clrdor",IF(Abril!$M41="x","Bomb",IF(Abril!$N41="x","Otro",""))))))))</f>
        <v/>
      </c>
      <c r="T41" s="253" t="str">
        <f>IF(Mayo!$E41&gt;0,Mayo!$E41,IF(Mayo!$H41="x","J 1",IF(Mayo!$I41="x","J 2",IF(Mayo!$J41="x","Agua",IF(Mayo!$K41="x","Cloro",IF(Mayo!$L41="x","Clrdor",IF(Mayo!$M41="x","Bomb",IF(Mayo!$N41="x","Otro",""))))))))</f>
        <v/>
      </c>
      <c r="U41" s="253" t="str">
        <f>IF(Junio!$E41&gt;0,Junio!$E41,IF(Junio!$H41="x","J 1",IF(Junio!$I41="x","J 2",IF(Junio!$J41="x","Agua",IF(Junio!$K41="x","Cloro",IF(Junio!$L41="x","Clrdor",IF(Junio!$M41="x","Bomb",IF(Junio!$N41="x","Otro",""))))))))</f>
        <v/>
      </c>
      <c r="V41" s="253" t="str">
        <f>IF(Julio!$E41&gt;0,Julio!$E41,IF(Julio!$H41="x","J 1",IF(Julio!$I41="x","J 2",IF(Julio!$J41="x","Agua",IF(Julio!$K41="x","Cloro",IF(Julio!$L41="x","Clrdor",IF(Julio!$M41="x","Bomb",IF(Julio!$N41="x","Otro",""))))))))</f>
        <v/>
      </c>
      <c r="W41" s="253" t="str">
        <f>IF(Agosto!$E41&gt;0,Agosto!$E41,IF(Agosto!$H41="x","J 1",IF(Agosto!$I41="x","J 2",IF(Agosto!$J41="x","Agua",IF(Agosto!$K41="x","Cloro",IF(Agosto!$L41="x","Clrdor",IF(Agosto!$M41="x","Bomb",IF(Agosto!$N41="x","Otro",""))))))))</f>
        <v/>
      </c>
      <c r="X41" s="253" t="str">
        <f>IF(Septiembre!$E41&gt;0,Septiembre!$E41,IF(Septiembre!$H41="x","J 1",IF(Septiembre!$I41="x","J 2",IF(Septiembre!$J41="x","Agua",IF(Septiembre!$K41="x","Cloro",IF(Septiembre!$L41="x","Clrdor",IF(Septiembre!$M41="x","Bomb",IF(Septiembre!$N41="x","Otro",""))))))))</f>
        <v/>
      </c>
      <c r="Y41" s="253" t="str">
        <f>IF(Octubre!$E41&gt;0,Octubre!$E41,IF(Octubre!$H41="x","J 1",IF(Octubre!$I41="x","J 2",IF(Octubre!$J41="x","Agua",IF(Octubre!$K41="x","Cloro",IF(Octubre!$L41="x","Clrdor",IF(Octubre!$M41="x","Bomb",IF(Octubre!$N41="x","Otro",""))))))))</f>
        <v/>
      </c>
      <c r="Z41" s="253" t="str">
        <f>IF(Noviembre!$E41&gt;0,Noviembre!$E41,IF(Noviembre!$H41="x","J 1",IF(Noviembre!$I41="x","J 2",IF(Noviembre!$J41="x","Agua",IF(Noviembre!$K41="x","Cloro",IF(Noviembre!$L41="x","Clrdor",IF(Noviembre!$M41="x","Bomb",IF(Noviembre!$N41="x","Otro",""))))))))</f>
        <v/>
      </c>
      <c r="AA41" s="254" t="str">
        <f>IF(Diciembre!$E41&gt;0,Diciembre!$E41,IF(Diciembre!$H41="x","J 1",IF(Diciembre!$I41="x","J 2",IF(Diciembre!$J41="x","Agua",IF(Diciembre!$K41="x","Cloro",IF(Diciembre!$L41="x","Clrdor",IF(Diciembre!$M41="x","Bomb",IF(Diciembre!$N41="x","Otro",""))))))))</f>
        <v/>
      </c>
    </row>
    <row r="42" spans="1:27" x14ac:dyDescent="0.25">
      <c r="A42" s="251">
        <f>[2]Resumen!A42</f>
        <v>35</v>
      </c>
      <c r="B42" s="155" t="str">
        <f>Resumen!B42</f>
        <v>Vara de Cuhete</v>
      </c>
      <c r="C42" s="252" t="str">
        <f>IF(Enero!$E42&gt;0,Enero!$E42,IF(Enero!$H42="x","J 1",IF(Enero!$I42="x","J 2",IF(Enero!$J42="x","Agua",IF(Enero!$K42="x","Cloro",IF(Enero!$L42="x","Clrdor",IF(Enero!$M42="x","Bomb",IF(Enero!$N42="x","Otro",""))))))))</f>
        <v>Otro</v>
      </c>
      <c r="D42" s="253" t="str">
        <f>IF(Febrero!$E42&gt;0,Febrero!$E42,IF(Febrero!$H42="x","J 1",IF(Febrero!$I42="x","J 2",IF(Febrero!$J42="x","Agua",IF(Febrero!$K42="x","Cloro",IF(Febrero!$L42="x","Clrdor",IF(Febrero!$M42="x","Bomb",IF(Febrero!$N42="x","Otro",""))))))))</f>
        <v/>
      </c>
      <c r="E42" s="253" t="str">
        <f>IF(Marzo!$E42&gt;0,Marzo!$E42,IF(Marzo!$H42="x","J 1",IF(Marzo!$I42="x","J 2",IF(Marzo!$J42="x","Agua",IF(Marzo!$K42="x","Cloro",IF(Marzo!$L42="x","Clrdor",IF(Marzo!$M42="x","Bomb",IF(Marzo!$N42="x","Otro",""))))))))</f>
        <v/>
      </c>
      <c r="F42" s="253" t="str">
        <f>IF(Abril!$E42&gt;0,Abril!$E42,IF(Abril!$H42="x","J 1",IF(Abril!$I42="x","J 2",IF(Abril!$J42="x","Agua",IF(Abril!$K42="x","Cloro",IF(Abril!$L42="x","Clrdor",IF(Abril!$M42="x","Bomb",IF(Abril!$N42="x","Otro",""))))))))</f>
        <v/>
      </c>
      <c r="G42" s="253" t="str">
        <f>IF(Mayo!$E42&gt;0,Mayo!$E42,IF(Mayo!$H42="x","J 1",IF(Mayo!$I42="x","J 2",IF(Mayo!$J42="x","Agua",IF(Mayo!$K42="x","Cloro",IF(Mayo!$L42="x","Clrdor",IF(Mayo!$M42="x","Bomb",IF(Mayo!$N42="x","Otro",""))))))))</f>
        <v/>
      </c>
      <c r="H42" s="253" t="str">
        <f>IF(Junio!$E42&gt;0,Junio!$E42,IF(Junio!$H42="x","J 1",IF(Junio!$I42="x","J 2",IF(Junio!$J42="x","Agua",IF(Junio!$K42="x","Cloro",IF(Junio!$L42="x","Clrdor",IF(Junio!$M42="x","Bomb",IF(Junio!$N42="x","Otro",""))))))))</f>
        <v/>
      </c>
      <c r="I42" s="253" t="str">
        <f>IF(Julio!$E42&gt;0,Julio!$E42,IF(Julio!$H42="x","J 1",IF(Julio!$I42="x","J 2",IF(Julio!$J42="x","Agua",IF(Julio!$K42="x","Cloro",IF(Julio!$L42="x","Clrdor",IF(Julio!$M42="x","Bomb",IF(Julio!$N42="x","Otro",""))))))))</f>
        <v/>
      </c>
      <c r="J42" s="253" t="str">
        <f>IF(Agosto!$E42&gt;0,Agosto!$E42,IF(Agosto!$H42="x","J 1",IF(Agosto!$I42="x","J 2",IF(Agosto!$J42="x","Agua",IF(Agosto!$K42="x","Cloro",IF(Agosto!$L42="x","Clrdor",IF(Agosto!$M42="x","Bomb",IF(Agosto!$N42="x","Otro",""))))))))</f>
        <v/>
      </c>
      <c r="K42" s="253" t="str">
        <f>IF(Septiembre!$E42&gt;0,Septiembre!$E42,IF(Septiembre!$H42="x","J 1",IF(Septiembre!$I42="x","J 2",IF(Septiembre!$J42="x","Agua",IF(Septiembre!$K42="x","Cloro",IF(Septiembre!$L42="x","Clrdor",IF(Septiembre!$M42="x","Bomb",IF(Septiembre!$N42="x","Otro",""))))))))</f>
        <v/>
      </c>
      <c r="L42" s="253" t="str">
        <f>IF(Octubre!$E42&gt;0,Octubre!$E42,IF(Octubre!$H42="x","J 1",IF(Octubre!$I42="x","J 2",IF(Octubre!$J42="x","Agua",IF(Octubre!$K42="x","Cloro",IF(Octubre!$L42="x","Clrdor",IF(Octubre!$M42="x","Bomb",IF(Octubre!$N42="x","Otro",""))))))))</f>
        <v/>
      </c>
      <c r="M42" s="253" t="str">
        <f>IF(Noviembre!$E42&gt;0,Noviembre!$E42,IF(Noviembre!$H42="x","J 1",IF(Noviembre!$I42="x","J 2",IF(Noviembre!$J42="x","Agua",IF(Noviembre!$K42="x","Cloro",IF(Noviembre!$L42="x","Clrdor",IF(Noviembre!$M42="x","Bomb",IF(Noviembre!$N42="x","Otro",""))))))))</f>
        <v/>
      </c>
      <c r="N42" s="254" t="str">
        <f>IF(Diciembre!$E42&gt;0,Diciembre!$E42,IF(Diciembre!$H42="x","J 1",IF(Diciembre!$I42="x","J 2",IF(Diciembre!$J42="x","Agua",IF(Diciembre!$K42="x","Cloro",IF(Diciembre!$L42="x","Clrdor",IF(Diciembre!$M42="x","Bomb",IF(Diciembre!$N42="x","Otro",""))))))))</f>
        <v/>
      </c>
      <c r="O42" s="155"/>
      <c r="P42" s="252" t="str">
        <f>IF(Enero!$E42&gt;0,Enero!$E42,IF(Enero!$H42="x","J 1",IF(Enero!$I42="x","J 2",IF(Enero!$J42="x","Agua",IF(Enero!$K42="x","Cloro",IF(Enero!$L42="x","Clrdor",IF(Enero!$M42="x","Bomb",IF(Enero!$N42="x","Otro",""))))))))</f>
        <v>Otro</v>
      </c>
      <c r="Q42" s="253" t="str">
        <f>IF(Febrero!$E42&gt;0,Febrero!$E42,IF(Febrero!$H42="x","J 1",IF(Febrero!$I42="x","J 2",IF(Febrero!$J42="x","Agua",IF(Febrero!$K42="x","Cloro",IF(Febrero!$L42="x","Clrdor",IF(Febrero!$M42="x","Bomb",IF(Febrero!$N42="x","Otro",""))))))))</f>
        <v/>
      </c>
      <c r="R42" s="253" t="str">
        <f>IF(Marzo!$E42&gt;0,Marzo!$E42,IF(Marzo!$H42="x","J 1",IF(Marzo!$I42="x","J 2",IF(Marzo!$J42="x","Agua",IF(Marzo!$K42="x","Cloro",IF(Marzo!$L42="x","Clrdor",IF(Marzo!$M42="x","Bomb",IF(Marzo!$N42="x","Otro",""))))))))</f>
        <v/>
      </c>
      <c r="S42" s="253" t="str">
        <f>IF(Abril!$E42&gt;0,Abril!$E42,IF(Abril!$H42="x","J 1",IF(Abril!$I42="x","J 2",IF(Abril!$J42="x","Agua",IF(Abril!$K42="x","Cloro",IF(Abril!$L42="x","Clrdor",IF(Abril!$M42="x","Bomb",IF(Abril!$N42="x","Otro",""))))))))</f>
        <v/>
      </c>
      <c r="T42" s="253" t="str">
        <f>IF(Mayo!$E42&gt;0,Mayo!$E42,IF(Mayo!$H42="x","J 1",IF(Mayo!$I42="x","J 2",IF(Mayo!$J42="x","Agua",IF(Mayo!$K42="x","Cloro",IF(Mayo!$L42="x","Clrdor",IF(Mayo!$M42="x","Bomb",IF(Mayo!$N42="x","Otro",""))))))))</f>
        <v/>
      </c>
      <c r="U42" s="253" t="str">
        <f>IF(Junio!$E42&gt;0,Junio!$E42,IF(Junio!$H42="x","J 1",IF(Junio!$I42="x","J 2",IF(Junio!$J42="x","Agua",IF(Junio!$K42="x","Cloro",IF(Junio!$L42="x","Clrdor",IF(Junio!$M42="x","Bomb",IF(Junio!$N42="x","Otro",""))))))))</f>
        <v/>
      </c>
      <c r="V42" s="253" t="str">
        <f>IF(Julio!$E42&gt;0,Julio!$E42,IF(Julio!$H42="x","J 1",IF(Julio!$I42="x","J 2",IF(Julio!$J42="x","Agua",IF(Julio!$K42="x","Cloro",IF(Julio!$L42="x","Clrdor",IF(Julio!$M42="x","Bomb",IF(Julio!$N42="x","Otro",""))))))))</f>
        <v/>
      </c>
      <c r="W42" s="253" t="str">
        <f>IF(Agosto!$E42&gt;0,Agosto!$E42,IF(Agosto!$H42="x","J 1",IF(Agosto!$I42="x","J 2",IF(Agosto!$J42="x","Agua",IF(Agosto!$K42="x","Cloro",IF(Agosto!$L42="x","Clrdor",IF(Agosto!$M42="x","Bomb",IF(Agosto!$N42="x","Otro",""))))))))</f>
        <v/>
      </c>
      <c r="X42" s="253" t="str">
        <f>IF(Septiembre!$E42&gt;0,Septiembre!$E42,IF(Septiembre!$H42="x","J 1",IF(Septiembre!$I42="x","J 2",IF(Septiembre!$J42="x","Agua",IF(Septiembre!$K42="x","Cloro",IF(Septiembre!$L42="x","Clrdor",IF(Septiembre!$M42="x","Bomb",IF(Septiembre!$N42="x","Otro",""))))))))</f>
        <v/>
      </c>
      <c r="Y42" s="253" t="str">
        <f>IF(Octubre!$E42&gt;0,Octubre!$E42,IF(Octubre!$H42="x","J 1",IF(Octubre!$I42="x","J 2",IF(Octubre!$J42="x","Agua",IF(Octubre!$K42="x","Cloro",IF(Octubre!$L42="x","Clrdor",IF(Octubre!$M42="x","Bomb",IF(Octubre!$N42="x","Otro",""))))))))</f>
        <v/>
      </c>
      <c r="Z42" s="253" t="str">
        <f>IF(Noviembre!$E42&gt;0,Noviembre!$E42,IF(Noviembre!$H42="x","J 1",IF(Noviembre!$I42="x","J 2",IF(Noviembre!$J42="x","Agua",IF(Noviembre!$K42="x","Cloro",IF(Noviembre!$L42="x","Clrdor",IF(Noviembre!$M42="x","Bomb",IF(Noviembre!$N42="x","Otro",""))))))))</f>
        <v/>
      </c>
      <c r="AA42" s="254" t="str">
        <f>IF(Diciembre!$E42&gt;0,Diciembre!$E42,IF(Diciembre!$H42="x","J 1",IF(Diciembre!$I42="x","J 2",IF(Diciembre!$J42="x","Agua",IF(Diciembre!$K42="x","Cloro",IF(Diciembre!$L42="x","Clrdor",IF(Diciembre!$M42="x","Bomb",IF(Diciembre!$N42="x","Otro",""))))))))</f>
        <v/>
      </c>
    </row>
    <row r="43" spans="1:27" x14ac:dyDescent="0.25">
      <c r="A43" s="251">
        <f>[2]Resumen!A43</f>
        <v>36</v>
      </c>
      <c r="B43" s="155" t="str">
        <f>Resumen!B43</f>
        <v xml:space="preserve">Pedernal </v>
      </c>
      <c r="C43" s="252">
        <f>IF(Enero!$E43&gt;0,Enero!$E43,IF(Enero!$H43="x","J 1",IF(Enero!$I43="x","J 2",IF(Enero!$J43="x","Agua",IF(Enero!$K43="x","Cloro",IF(Enero!$L43="x","Clrdor",IF(Enero!$M43="x","Bomb",IF(Enero!$N43="x","Otro",""))))))))</f>
        <v>0.5</v>
      </c>
      <c r="D43" s="253" t="str">
        <f>IF(Febrero!$E43&gt;0,Febrero!$E43,IF(Febrero!$H43="x","J 1",IF(Febrero!$I43="x","J 2",IF(Febrero!$J43="x","Agua",IF(Febrero!$K43="x","Cloro",IF(Febrero!$L43="x","Clrdor",IF(Febrero!$M43="x","Bomb",IF(Febrero!$N43="x","Otro",""))))))))</f>
        <v/>
      </c>
      <c r="E43" s="253" t="str">
        <f>IF(Marzo!$E43&gt;0,Marzo!$E43,IF(Marzo!$H43="x","J 1",IF(Marzo!$I43="x","J 2",IF(Marzo!$J43="x","Agua",IF(Marzo!$K43="x","Cloro",IF(Marzo!$L43="x","Clrdor",IF(Marzo!$M43="x","Bomb",IF(Marzo!$N43="x","Otro",""))))))))</f>
        <v/>
      </c>
      <c r="F43" s="253" t="str">
        <f>IF(Abril!$E43&gt;0,Abril!$E43,IF(Abril!$H43="x","J 1",IF(Abril!$I43="x","J 2",IF(Abril!$J43="x","Agua",IF(Abril!$K43="x","Cloro",IF(Abril!$L43="x","Clrdor",IF(Abril!$M43="x","Bomb",IF(Abril!$N43="x","Otro",""))))))))</f>
        <v/>
      </c>
      <c r="G43" s="253" t="str">
        <f>IF(Mayo!$E43&gt;0,Mayo!$E43,IF(Mayo!$H43="x","J 1",IF(Mayo!$I43="x","J 2",IF(Mayo!$J43="x","Agua",IF(Mayo!$K43="x","Cloro",IF(Mayo!$L43="x","Clrdor",IF(Mayo!$M43="x","Bomb",IF(Mayo!$N43="x","Otro",""))))))))</f>
        <v/>
      </c>
      <c r="H43" s="253" t="str">
        <f>IF(Junio!$E43&gt;0,Junio!$E43,IF(Junio!$H43="x","J 1",IF(Junio!$I43="x","J 2",IF(Junio!$J43="x","Agua",IF(Junio!$K43="x","Cloro",IF(Junio!$L43="x","Clrdor",IF(Junio!$M43="x","Bomb",IF(Junio!$N43="x","Otro",""))))))))</f>
        <v/>
      </c>
      <c r="I43" s="253" t="str">
        <f>IF(Julio!$E43&gt;0,Julio!$E43,IF(Julio!$H43="x","J 1",IF(Julio!$I43="x","J 2",IF(Julio!$J43="x","Agua",IF(Julio!$K43="x","Cloro",IF(Julio!$L43="x","Clrdor",IF(Julio!$M43="x","Bomb",IF(Julio!$N43="x","Otro",""))))))))</f>
        <v/>
      </c>
      <c r="J43" s="253" t="str">
        <f>IF(Agosto!$E43&gt;0,Agosto!$E43,IF(Agosto!$H43="x","J 1",IF(Agosto!$I43="x","J 2",IF(Agosto!$J43="x","Agua",IF(Agosto!$K43="x","Cloro",IF(Agosto!$L43="x","Clrdor",IF(Agosto!$M43="x","Bomb",IF(Agosto!$N43="x","Otro",""))))))))</f>
        <v/>
      </c>
      <c r="K43" s="253" t="str">
        <f>IF(Septiembre!$E43&gt;0,Septiembre!$E43,IF(Septiembre!$H43="x","J 1",IF(Septiembre!$I43="x","J 2",IF(Septiembre!$J43="x","Agua",IF(Septiembre!$K43="x","Cloro",IF(Septiembre!$L43="x","Clrdor",IF(Septiembre!$M43="x","Bomb",IF(Septiembre!$N43="x","Otro",""))))))))</f>
        <v/>
      </c>
      <c r="L43" s="253" t="str">
        <f>IF(Octubre!$E43&gt;0,Octubre!$E43,IF(Octubre!$H43="x","J 1",IF(Octubre!$I43="x","J 2",IF(Octubre!$J43="x","Agua",IF(Octubre!$K43="x","Cloro",IF(Octubre!$L43="x","Clrdor",IF(Octubre!$M43="x","Bomb",IF(Octubre!$N43="x","Otro",""))))))))</f>
        <v/>
      </c>
      <c r="M43" s="253" t="str">
        <f>IF(Noviembre!$E43&gt;0,Noviembre!$E43,IF(Noviembre!$H43="x","J 1",IF(Noviembre!$I43="x","J 2",IF(Noviembre!$J43="x","Agua",IF(Noviembre!$K43="x","Cloro",IF(Noviembre!$L43="x","Clrdor",IF(Noviembre!$M43="x","Bomb",IF(Noviembre!$N43="x","Otro",""))))))))</f>
        <v/>
      </c>
      <c r="N43" s="254" t="str">
        <f>IF(Diciembre!$E43&gt;0,Diciembre!$E43,IF(Diciembre!$H43="x","J 1",IF(Diciembre!$I43="x","J 2",IF(Diciembre!$J43="x","Agua",IF(Diciembre!$K43="x","Cloro",IF(Diciembre!$L43="x","Clrdor",IF(Diciembre!$M43="x","Bomb",IF(Diciembre!$N43="x","Otro",""))))))))</f>
        <v/>
      </c>
      <c r="O43" s="155"/>
      <c r="P43" s="252">
        <f>IF(Enero!$E43&gt;0,Enero!$E43,IF(Enero!$H43="x","J 1",IF(Enero!$I43="x","J 2",IF(Enero!$J43="x","Agua",IF(Enero!$K43="x","Cloro",IF(Enero!$L43="x","Clrdor",IF(Enero!$M43="x","Bomb",IF(Enero!$N43="x","Otro",""))))))))</f>
        <v>0.5</v>
      </c>
      <c r="Q43" s="253" t="str">
        <f>IF(Febrero!$E43&gt;0,Febrero!$E43,IF(Febrero!$H43="x","J 1",IF(Febrero!$I43="x","J 2",IF(Febrero!$J43="x","Agua",IF(Febrero!$K43="x","Cloro",IF(Febrero!$L43="x","Clrdor",IF(Febrero!$M43="x","Bomb",IF(Febrero!$N43="x","Otro",""))))))))</f>
        <v/>
      </c>
      <c r="R43" s="253" t="str">
        <f>IF(Marzo!$E43&gt;0,Marzo!$E43,IF(Marzo!$H43="x","J 1",IF(Marzo!$I43="x","J 2",IF(Marzo!$J43="x","Agua",IF(Marzo!$K43="x","Cloro",IF(Marzo!$L43="x","Clrdor",IF(Marzo!$M43="x","Bomb",IF(Marzo!$N43="x","Otro",""))))))))</f>
        <v/>
      </c>
      <c r="S43" s="253" t="str">
        <f>IF(Abril!$E43&gt;0,Abril!$E43,IF(Abril!$H43="x","J 1",IF(Abril!$I43="x","J 2",IF(Abril!$J43="x","Agua",IF(Abril!$K43="x","Cloro",IF(Abril!$L43="x","Clrdor",IF(Abril!$M43="x","Bomb",IF(Abril!$N43="x","Otro",""))))))))</f>
        <v/>
      </c>
      <c r="T43" s="253" t="str">
        <f>IF(Mayo!$E43&gt;0,Mayo!$E43,IF(Mayo!$H43="x","J 1",IF(Mayo!$I43="x","J 2",IF(Mayo!$J43="x","Agua",IF(Mayo!$K43="x","Cloro",IF(Mayo!$L43="x","Clrdor",IF(Mayo!$M43="x","Bomb",IF(Mayo!$N43="x","Otro",""))))))))</f>
        <v/>
      </c>
      <c r="U43" s="253" t="str">
        <f>IF(Junio!$E43&gt;0,Junio!$E43,IF(Junio!$H43="x","J 1",IF(Junio!$I43="x","J 2",IF(Junio!$J43="x","Agua",IF(Junio!$K43="x","Cloro",IF(Junio!$L43="x","Clrdor",IF(Junio!$M43="x","Bomb",IF(Junio!$N43="x","Otro",""))))))))</f>
        <v/>
      </c>
      <c r="V43" s="253" t="str">
        <f>IF(Julio!$E43&gt;0,Julio!$E43,IF(Julio!$H43="x","J 1",IF(Julio!$I43="x","J 2",IF(Julio!$J43="x","Agua",IF(Julio!$K43="x","Cloro",IF(Julio!$L43="x","Clrdor",IF(Julio!$M43="x","Bomb",IF(Julio!$N43="x","Otro",""))))))))</f>
        <v/>
      </c>
      <c r="W43" s="253" t="str">
        <f>IF(Agosto!$E43&gt;0,Agosto!$E43,IF(Agosto!$H43="x","J 1",IF(Agosto!$I43="x","J 2",IF(Agosto!$J43="x","Agua",IF(Agosto!$K43="x","Cloro",IF(Agosto!$L43="x","Clrdor",IF(Agosto!$M43="x","Bomb",IF(Agosto!$N43="x","Otro",""))))))))</f>
        <v/>
      </c>
      <c r="X43" s="253" t="str">
        <f>IF(Septiembre!$E43&gt;0,Septiembre!$E43,IF(Septiembre!$H43="x","J 1",IF(Septiembre!$I43="x","J 2",IF(Septiembre!$J43="x","Agua",IF(Septiembre!$K43="x","Cloro",IF(Septiembre!$L43="x","Clrdor",IF(Septiembre!$M43="x","Bomb",IF(Septiembre!$N43="x","Otro",""))))))))</f>
        <v/>
      </c>
      <c r="Y43" s="253" t="str">
        <f>IF(Octubre!$E43&gt;0,Octubre!$E43,IF(Octubre!$H43="x","J 1",IF(Octubre!$I43="x","J 2",IF(Octubre!$J43="x","Agua",IF(Octubre!$K43="x","Cloro",IF(Octubre!$L43="x","Clrdor",IF(Octubre!$M43="x","Bomb",IF(Octubre!$N43="x","Otro",""))))))))</f>
        <v/>
      </c>
      <c r="Z43" s="253" t="str">
        <f>IF(Noviembre!$E43&gt;0,Noviembre!$E43,IF(Noviembre!$H43="x","J 1",IF(Noviembre!$I43="x","J 2",IF(Noviembre!$J43="x","Agua",IF(Noviembre!$K43="x","Cloro",IF(Noviembre!$L43="x","Clrdor",IF(Noviembre!$M43="x","Bomb",IF(Noviembre!$N43="x","Otro",""))))))))</f>
        <v/>
      </c>
      <c r="AA43" s="254" t="str">
        <f>IF(Diciembre!$E43&gt;0,Diciembre!$E43,IF(Diciembre!$H43="x","J 1",IF(Diciembre!$I43="x","J 2",IF(Diciembre!$J43="x","Agua",IF(Diciembre!$K43="x","Cloro",IF(Diciembre!$L43="x","Clrdor",IF(Diciembre!$M43="x","Bomb",IF(Diciembre!$N43="x","Otro",""))))))))</f>
        <v/>
      </c>
    </row>
    <row r="44" spans="1:27" x14ac:dyDescent="0.25">
      <c r="A44" s="251">
        <f>[2]Resumen!A44</f>
        <v>37</v>
      </c>
      <c r="B44" s="155" t="str">
        <f>Resumen!B44</f>
        <v xml:space="preserve">El Jaral </v>
      </c>
      <c r="C44" s="252" t="str">
        <f>IF(Enero!$E44&gt;0,Enero!$E44,IF(Enero!$H44="x","J 1",IF(Enero!$I44="x","J 2",IF(Enero!$J44="x","Agua",IF(Enero!$K44="x","Cloro",IF(Enero!$L44="x","Clrdor",IF(Enero!$M44="x","Bomb",IF(Enero!$N44="x","Otro",""))))))))</f>
        <v>J 1</v>
      </c>
      <c r="D44" s="253" t="str">
        <f>IF(Febrero!$E44&gt;0,Febrero!$E44,IF(Febrero!$H44="x","J 1",IF(Febrero!$I44="x","J 2",IF(Febrero!$J44="x","Agua",IF(Febrero!$K44="x","Cloro",IF(Febrero!$L44="x","Clrdor",IF(Febrero!$M44="x","Bomb",IF(Febrero!$N44="x","Otro",""))))))))</f>
        <v/>
      </c>
      <c r="E44" s="253" t="str">
        <f>IF(Marzo!$E44&gt;0,Marzo!$E44,IF(Marzo!$H44="x","J 1",IF(Marzo!$I44="x","J 2",IF(Marzo!$J44="x","Agua",IF(Marzo!$K44="x","Cloro",IF(Marzo!$L44="x","Clrdor",IF(Marzo!$M44="x","Bomb",IF(Marzo!$N44="x","Otro",""))))))))</f>
        <v/>
      </c>
      <c r="F44" s="253" t="str">
        <f>IF(Abril!$E44&gt;0,Abril!$E44,IF(Abril!$H44="x","J 1",IF(Abril!$I44="x","J 2",IF(Abril!$J44="x","Agua",IF(Abril!$K44="x","Cloro",IF(Abril!$L44="x","Clrdor",IF(Abril!$M44="x","Bomb",IF(Abril!$N44="x","Otro",""))))))))</f>
        <v/>
      </c>
      <c r="G44" s="253" t="str">
        <f>IF(Mayo!$E44&gt;0,Mayo!$E44,IF(Mayo!$H44="x","J 1",IF(Mayo!$I44="x","J 2",IF(Mayo!$J44="x","Agua",IF(Mayo!$K44="x","Cloro",IF(Mayo!$L44="x","Clrdor",IF(Mayo!$M44="x","Bomb",IF(Mayo!$N44="x","Otro",""))))))))</f>
        <v/>
      </c>
      <c r="H44" s="253" t="str">
        <f>IF(Junio!$E44&gt;0,Junio!$E44,IF(Junio!$H44="x","J 1",IF(Junio!$I44="x","J 2",IF(Junio!$J44="x","Agua",IF(Junio!$K44="x","Cloro",IF(Junio!$L44="x","Clrdor",IF(Junio!$M44="x","Bomb",IF(Junio!$N44="x","Otro",""))))))))</f>
        <v/>
      </c>
      <c r="I44" s="253" t="str">
        <f>IF(Julio!$E44&gt;0,Julio!$E44,IF(Julio!$H44="x","J 1",IF(Julio!$I44="x","J 2",IF(Julio!$J44="x","Agua",IF(Julio!$K44="x","Cloro",IF(Julio!$L44="x","Clrdor",IF(Julio!$M44="x","Bomb",IF(Julio!$N44="x","Otro",""))))))))</f>
        <v/>
      </c>
      <c r="J44" s="253" t="str">
        <f>IF(Agosto!$E44&gt;0,Agosto!$E44,IF(Agosto!$H44="x","J 1",IF(Agosto!$I44="x","J 2",IF(Agosto!$J44="x","Agua",IF(Agosto!$K44="x","Cloro",IF(Agosto!$L44="x","Clrdor",IF(Agosto!$M44="x","Bomb",IF(Agosto!$N44="x","Otro",""))))))))</f>
        <v/>
      </c>
      <c r="K44" s="253" t="str">
        <f>IF(Septiembre!$E44&gt;0,Septiembre!$E44,IF(Septiembre!$H44="x","J 1",IF(Septiembre!$I44="x","J 2",IF(Septiembre!$J44="x","Agua",IF(Septiembre!$K44="x","Cloro",IF(Septiembre!$L44="x","Clrdor",IF(Septiembre!$M44="x","Bomb",IF(Septiembre!$N44="x","Otro",""))))))))</f>
        <v/>
      </c>
      <c r="L44" s="253" t="str">
        <f>IF(Octubre!$E44&gt;0,Octubre!$E44,IF(Octubre!$H44="x","J 1",IF(Octubre!$I44="x","J 2",IF(Octubre!$J44="x","Agua",IF(Octubre!$K44="x","Cloro",IF(Octubre!$L44="x","Clrdor",IF(Octubre!$M44="x","Bomb",IF(Octubre!$N44="x","Otro",""))))))))</f>
        <v/>
      </c>
      <c r="M44" s="253" t="str">
        <f>IF(Noviembre!$E44&gt;0,Noviembre!$E44,IF(Noviembre!$H44="x","J 1",IF(Noviembre!$I44="x","J 2",IF(Noviembre!$J44="x","Agua",IF(Noviembre!$K44="x","Cloro",IF(Noviembre!$L44="x","Clrdor",IF(Noviembre!$M44="x","Bomb",IF(Noviembre!$N44="x","Otro",""))))))))</f>
        <v/>
      </c>
      <c r="N44" s="254" t="str">
        <f>IF(Diciembre!$E44&gt;0,Diciembre!$E44,IF(Diciembre!$H44="x","J 1",IF(Diciembre!$I44="x","J 2",IF(Diciembre!$J44="x","Agua",IF(Diciembre!$K44="x","Cloro",IF(Diciembre!$L44="x","Clrdor",IF(Diciembre!$M44="x","Bomb",IF(Diciembre!$N44="x","Otro",""))))))))</f>
        <v/>
      </c>
      <c r="O44" s="155"/>
      <c r="P44" s="252" t="str">
        <f>IF(Enero!$E44&gt;0,Enero!$E44,IF(Enero!$H44="x","J 1",IF(Enero!$I44="x","J 2",IF(Enero!$J44="x","Agua",IF(Enero!$K44="x","Cloro",IF(Enero!$L44="x","Clrdor",IF(Enero!$M44="x","Bomb",IF(Enero!$N44="x","Otro",""))))))))</f>
        <v>J 1</v>
      </c>
      <c r="Q44" s="253" t="str">
        <f>IF(Febrero!$E44&gt;0,Febrero!$E44,IF(Febrero!$H44="x","J 1",IF(Febrero!$I44="x","J 2",IF(Febrero!$J44="x","Agua",IF(Febrero!$K44="x","Cloro",IF(Febrero!$L44="x","Clrdor",IF(Febrero!$M44="x","Bomb",IF(Febrero!$N44="x","Otro",""))))))))</f>
        <v/>
      </c>
      <c r="R44" s="253" t="str">
        <f>IF(Marzo!$E44&gt;0,Marzo!$E44,IF(Marzo!$H44="x","J 1",IF(Marzo!$I44="x","J 2",IF(Marzo!$J44="x","Agua",IF(Marzo!$K44="x","Cloro",IF(Marzo!$L44="x","Clrdor",IF(Marzo!$M44="x","Bomb",IF(Marzo!$N44="x","Otro",""))))))))</f>
        <v/>
      </c>
      <c r="S44" s="253" t="str">
        <f>IF(Abril!$E44&gt;0,Abril!$E44,IF(Abril!$H44="x","J 1",IF(Abril!$I44="x","J 2",IF(Abril!$J44="x","Agua",IF(Abril!$K44="x","Cloro",IF(Abril!$L44="x","Clrdor",IF(Abril!$M44="x","Bomb",IF(Abril!$N44="x","Otro",""))))))))</f>
        <v/>
      </c>
      <c r="T44" s="253" t="str">
        <f>IF(Mayo!$E44&gt;0,Mayo!$E44,IF(Mayo!$H44="x","J 1",IF(Mayo!$I44="x","J 2",IF(Mayo!$J44="x","Agua",IF(Mayo!$K44="x","Cloro",IF(Mayo!$L44="x","Clrdor",IF(Mayo!$M44="x","Bomb",IF(Mayo!$N44="x","Otro",""))))))))</f>
        <v/>
      </c>
      <c r="U44" s="253" t="str">
        <f>IF(Junio!$E44&gt;0,Junio!$E44,IF(Junio!$H44="x","J 1",IF(Junio!$I44="x","J 2",IF(Junio!$J44="x","Agua",IF(Junio!$K44="x","Cloro",IF(Junio!$L44="x","Clrdor",IF(Junio!$M44="x","Bomb",IF(Junio!$N44="x","Otro",""))))))))</f>
        <v/>
      </c>
      <c r="V44" s="253" t="str">
        <f>IF(Julio!$E44&gt;0,Julio!$E44,IF(Julio!$H44="x","J 1",IF(Julio!$I44="x","J 2",IF(Julio!$J44="x","Agua",IF(Julio!$K44="x","Cloro",IF(Julio!$L44="x","Clrdor",IF(Julio!$M44="x","Bomb",IF(Julio!$N44="x","Otro",""))))))))</f>
        <v/>
      </c>
      <c r="W44" s="253" t="str">
        <f>IF(Agosto!$E44&gt;0,Agosto!$E44,IF(Agosto!$H44="x","J 1",IF(Agosto!$I44="x","J 2",IF(Agosto!$J44="x","Agua",IF(Agosto!$K44="x","Cloro",IF(Agosto!$L44="x","Clrdor",IF(Agosto!$M44="x","Bomb",IF(Agosto!$N44="x","Otro",""))))))))</f>
        <v/>
      </c>
      <c r="X44" s="253" t="str">
        <f>IF(Septiembre!$E44&gt;0,Septiembre!$E44,IF(Septiembre!$H44="x","J 1",IF(Septiembre!$I44="x","J 2",IF(Septiembre!$J44="x","Agua",IF(Septiembre!$K44="x","Cloro",IF(Septiembre!$L44="x","Clrdor",IF(Septiembre!$M44="x","Bomb",IF(Septiembre!$N44="x","Otro",""))))))))</f>
        <v/>
      </c>
      <c r="Y44" s="253" t="str">
        <f>IF(Octubre!$E44&gt;0,Octubre!$E44,IF(Octubre!$H44="x","J 1",IF(Octubre!$I44="x","J 2",IF(Octubre!$J44="x","Agua",IF(Octubre!$K44="x","Cloro",IF(Octubre!$L44="x","Clrdor",IF(Octubre!$M44="x","Bomb",IF(Octubre!$N44="x","Otro",""))))))))</f>
        <v/>
      </c>
      <c r="Z44" s="253" t="str">
        <f>IF(Noviembre!$E44&gt;0,Noviembre!$E44,IF(Noviembre!$H44="x","J 1",IF(Noviembre!$I44="x","J 2",IF(Noviembre!$J44="x","Agua",IF(Noviembre!$K44="x","Cloro",IF(Noviembre!$L44="x","Clrdor",IF(Noviembre!$M44="x","Bomb",IF(Noviembre!$N44="x","Otro",""))))))))</f>
        <v/>
      </c>
      <c r="AA44" s="254" t="str">
        <f>IF(Diciembre!$E44&gt;0,Diciembre!$E44,IF(Diciembre!$H44="x","J 1",IF(Diciembre!$I44="x","J 2",IF(Diciembre!$J44="x","Agua",IF(Diciembre!$K44="x","Cloro",IF(Diciembre!$L44="x","Clrdor",IF(Diciembre!$M44="x","Bomb",IF(Diciembre!$N44="x","Otro",""))))))))</f>
        <v/>
      </c>
    </row>
    <row r="45" spans="1:27" x14ac:dyDescent="0.25">
      <c r="A45" s="251">
        <f>[2]Resumen!A45</f>
        <v>38</v>
      </c>
      <c r="B45" s="155" t="str">
        <f>Resumen!B45</f>
        <v xml:space="preserve">La Casita </v>
      </c>
      <c r="C45" s="252" t="str">
        <f>IF(Enero!$E45&gt;0,Enero!$E45,IF(Enero!$H45="x","J 1",IF(Enero!$I45="x","J 2",IF(Enero!$J45="x","Agua",IF(Enero!$K45="x","Cloro",IF(Enero!$L45="x","Clrdor",IF(Enero!$M45="x","Bomb",IF(Enero!$N45="x","Otro",""))))))))</f>
        <v>Otro</v>
      </c>
      <c r="D45" s="253" t="str">
        <f>IF(Febrero!$E45&gt;0,Febrero!$E45,IF(Febrero!$H45="x","J 1",IF(Febrero!$I45="x","J 2",IF(Febrero!$J45="x","Agua",IF(Febrero!$K45="x","Cloro",IF(Febrero!$L45="x","Clrdor",IF(Febrero!$M45="x","Bomb",IF(Febrero!$N45="x","Otro",""))))))))</f>
        <v/>
      </c>
      <c r="E45" s="253" t="str">
        <f>IF(Marzo!$E45&gt;0,Marzo!$E45,IF(Marzo!$H45="x","J 1",IF(Marzo!$I45="x","J 2",IF(Marzo!$J45="x","Agua",IF(Marzo!$K45="x","Cloro",IF(Marzo!$L45="x","Clrdor",IF(Marzo!$M45="x","Bomb",IF(Marzo!$N45="x","Otro",""))))))))</f>
        <v/>
      </c>
      <c r="F45" s="253" t="str">
        <f>IF(Abril!$E45&gt;0,Abril!$E45,IF(Abril!$H45="x","J 1",IF(Abril!$I45="x","J 2",IF(Abril!$J45="x","Agua",IF(Abril!$K45="x","Cloro",IF(Abril!$L45="x","Clrdor",IF(Abril!$M45="x","Bomb",IF(Abril!$N45="x","Otro",""))))))))</f>
        <v/>
      </c>
      <c r="G45" s="253" t="str">
        <f>IF(Mayo!$E45&gt;0,Mayo!$E45,IF(Mayo!$H45="x","J 1",IF(Mayo!$I45="x","J 2",IF(Mayo!$J45="x","Agua",IF(Mayo!$K45="x","Cloro",IF(Mayo!$L45="x","Clrdor",IF(Mayo!$M45="x","Bomb",IF(Mayo!$N45="x","Otro",""))))))))</f>
        <v/>
      </c>
      <c r="H45" s="253" t="str">
        <f>IF(Junio!$E45&gt;0,Junio!$E45,IF(Junio!$H45="x","J 1",IF(Junio!$I45="x","J 2",IF(Junio!$J45="x","Agua",IF(Junio!$K45="x","Cloro",IF(Junio!$L45="x","Clrdor",IF(Junio!$M45="x","Bomb",IF(Junio!$N45="x","Otro",""))))))))</f>
        <v/>
      </c>
      <c r="I45" s="253" t="str">
        <f>IF(Julio!$E45&gt;0,Julio!$E45,IF(Julio!$H45="x","J 1",IF(Julio!$I45="x","J 2",IF(Julio!$J45="x","Agua",IF(Julio!$K45="x","Cloro",IF(Julio!$L45="x","Clrdor",IF(Julio!$M45="x","Bomb",IF(Julio!$N45="x","Otro",""))))))))</f>
        <v/>
      </c>
      <c r="J45" s="253" t="str">
        <f>IF(Agosto!$E45&gt;0,Agosto!$E45,IF(Agosto!$H45="x","J 1",IF(Agosto!$I45="x","J 2",IF(Agosto!$J45="x","Agua",IF(Agosto!$K45="x","Cloro",IF(Agosto!$L45="x","Clrdor",IF(Agosto!$M45="x","Bomb",IF(Agosto!$N45="x","Otro",""))))))))</f>
        <v/>
      </c>
      <c r="K45" s="253" t="str">
        <f>IF(Septiembre!$E45&gt;0,Septiembre!$E45,IF(Septiembre!$H45="x","J 1",IF(Septiembre!$I45="x","J 2",IF(Septiembre!$J45="x","Agua",IF(Septiembre!$K45="x","Cloro",IF(Septiembre!$L45="x","Clrdor",IF(Septiembre!$M45="x","Bomb",IF(Septiembre!$N45="x","Otro",""))))))))</f>
        <v/>
      </c>
      <c r="L45" s="253" t="str">
        <f>IF(Octubre!$E45&gt;0,Octubre!$E45,IF(Octubre!$H45="x","J 1",IF(Octubre!$I45="x","J 2",IF(Octubre!$J45="x","Agua",IF(Octubre!$K45="x","Cloro",IF(Octubre!$L45="x","Clrdor",IF(Octubre!$M45="x","Bomb",IF(Octubre!$N45="x","Otro",""))))))))</f>
        <v/>
      </c>
      <c r="M45" s="253" t="str">
        <f>IF(Noviembre!$E45&gt;0,Noviembre!$E45,IF(Noviembre!$H45="x","J 1",IF(Noviembre!$I45="x","J 2",IF(Noviembre!$J45="x","Agua",IF(Noviembre!$K45="x","Cloro",IF(Noviembre!$L45="x","Clrdor",IF(Noviembre!$M45="x","Bomb",IF(Noviembre!$N45="x","Otro",""))))))))</f>
        <v/>
      </c>
      <c r="N45" s="254" t="str">
        <f>IF(Diciembre!$E45&gt;0,Diciembre!$E45,IF(Diciembre!$H45="x","J 1",IF(Diciembre!$I45="x","J 2",IF(Diciembre!$J45="x","Agua",IF(Diciembre!$K45="x","Cloro",IF(Diciembre!$L45="x","Clrdor",IF(Diciembre!$M45="x","Bomb",IF(Diciembre!$N45="x","Otro",""))))))))</f>
        <v/>
      </c>
      <c r="O45" s="155"/>
      <c r="P45" s="252" t="str">
        <f>IF(Enero!$E45&gt;0,Enero!$E45,IF(Enero!$H45="x","J 1",IF(Enero!$I45="x","J 2",IF(Enero!$J45="x","Agua",IF(Enero!$K45="x","Cloro",IF(Enero!$L45="x","Clrdor",IF(Enero!$M45="x","Bomb",IF(Enero!$N45="x","Otro",""))))))))</f>
        <v>Otro</v>
      </c>
      <c r="Q45" s="253" t="str">
        <f>IF(Febrero!$E45&gt;0,Febrero!$E45,IF(Febrero!$H45="x","J 1",IF(Febrero!$I45="x","J 2",IF(Febrero!$J45="x","Agua",IF(Febrero!$K45="x","Cloro",IF(Febrero!$L45="x","Clrdor",IF(Febrero!$M45="x","Bomb",IF(Febrero!$N45="x","Otro",""))))))))</f>
        <v/>
      </c>
      <c r="R45" s="253" t="str">
        <f>IF(Marzo!$E45&gt;0,Marzo!$E45,IF(Marzo!$H45="x","J 1",IF(Marzo!$I45="x","J 2",IF(Marzo!$J45="x","Agua",IF(Marzo!$K45="x","Cloro",IF(Marzo!$L45="x","Clrdor",IF(Marzo!$M45="x","Bomb",IF(Marzo!$N45="x","Otro",""))))))))</f>
        <v/>
      </c>
      <c r="S45" s="253" t="str">
        <f>IF(Abril!$E45&gt;0,Abril!$E45,IF(Abril!$H45="x","J 1",IF(Abril!$I45="x","J 2",IF(Abril!$J45="x","Agua",IF(Abril!$K45="x","Cloro",IF(Abril!$L45="x","Clrdor",IF(Abril!$M45="x","Bomb",IF(Abril!$N45="x","Otro",""))))))))</f>
        <v/>
      </c>
      <c r="T45" s="253" t="str">
        <f>IF(Mayo!$E45&gt;0,Mayo!$E45,IF(Mayo!$H45="x","J 1",IF(Mayo!$I45="x","J 2",IF(Mayo!$J45="x","Agua",IF(Mayo!$K45="x","Cloro",IF(Mayo!$L45="x","Clrdor",IF(Mayo!$M45="x","Bomb",IF(Mayo!$N45="x","Otro",""))))))))</f>
        <v/>
      </c>
      <c r="U45" s="253" t="str">
        <f>IF(Junio!$E45&gt;0,Junio!$E45,IF(Junio!$H45="x","J 1",IF(Junio!$I45="x","J 2",IF(Junio!$J45="x","Agua",IF(Junio!$K45="x","Cloro",IF(Junio!$L45="x","Clrdor",IF(Junio!$M45="x","Bomb",IF(Junio!$N45="x","Otro",""))))))))</f>
        <v/>
      </c>
      <c r="V45" s="253" t="str">
        <f>IF(Julio!$E45&gt;0,Julio!$E45,IF(Julio!$H45="x","J 1",IF(Julio!$I45="x","J 2",IF(Julio!$J45="x","Agua",IF(Julio!$K45="x","Cloro",IF(Julio!$L45="x","Clrdor",IF(Julio!$M45="x","Bomb",IF(Julio!$N45="x","Otro",""))))))))</f>
        <v/>
      </c>
      <c r="W45" s="253" t="str">
        <f>IF(Agosto!$E45&gt;0,Agosto!$E45,IF(Agosto!$H45="x","J 1",IF(Agosto!$I45="x","J 2",IF(Agosto!$J45="x","Agua",IF(Agosto!$K45="x","Cloro",IF(Agosto!$L45="x","Clrdor",IF(Agosto!$M45="x","Bomb",IF(Agosto!$N45="x","Otro",""))))))))</f>
        <v/>
      </c>
      <c r="X45" s="253" t="str">
        <f>IF(Septiembre!$E45&gt;0,Septiembre!$E45,IF(Septiembre!$H45="x","J 1",IF(Septiembre!$I45="x","J 2",IF(Septiembre!$J45="x","Agua",IF(Septiembre!$K45="x","Cloro",IF(Septiembre!$L45="x","Clrdor",IF(Septiembre!$M45="x","Bomb",IF(Septiembre!$N45="x","Otro",""))))))))</f>
        <v/>
      </c>
      <c r="Y45" s="253" t="str">
        <f>IF(Octubre!$E45&gt;0,Octubre!$E45,IF(Octubre!$H45="x","J 1",IF(Octubre!$I45="x","J 2",IF(Octubre!$J45="x","Agua",IF(Octubre!$K45="x","Cloro",IF(Octubre!$L45="x","Clrdor",IF(Octubre!$M45="x","Bomb",IF(Octubre!$N45="x","Otro",""))))))))</f>
        <v/>
      </c>
      <c r="Z45" s="253" t="str">
        <f>IF(Noviembre!$E45&gt;0,Noviembre!$E45,IF(Noviembre!$H45="x","J 1",IF(Noviembre!$I45="x","J 2",IF(Noviembre!$J45="x","Agua",IF(Noviembre!$K45="x","Cloro",IF(Noviembre!$L45="x","Clrdor",IF(Noviembre!$M45="x","Bomb",IF(Noviembre!$N45="x","Otro",""))))))))</f>
        <v/>
      </c>
      <c r="AA45" s="254" t="str">
        <f>IF(Diciembre!$E45&gt;0,Diciembre!$E45,IF(Diciembre!$H45="x","J 1",IF(Diciembre!$I45="x","J 2",IF(Diciembre!$J45="x","Agua",IF(Diciembre!$K45="x","Cloro",IF(Diciembre!$L45="x","Clrdor",IF(Diciembre!$M45="x","Bomb",IF(Diciembre!$N45="x","Otro",""))))))))</f>
        <v/>
      </c>
    </row>
    <row r="46" spans="1:27" x14ac:dyDescent="0.25">
      <c r="A46" s="251">
        <f>[2]Resumen!A46</f>
        <v>39</v>
      </c>
      <c r="B46" s="155" t="str">
        <f>Resumen!B46</f>
        <v>Buenos Aires</v>
      </c>
      <c r="C46" s="252" t="str">
        <f>IF(Enero!$E46&gt;0,Enero!$E46,IF(Enero!$H46="x","J 1",IF(Enero!$I46="x","J 2",IF(Enero!$J46="x","Agua",IF(Enero!$K46="x","Cloro",IF(Enero!$L46="x","Clrdor",IF(Enero!$M46="x","Bomb",IF(Enero!$N46="x","Otro",""))))))))</f>
        <v>Otro</v>
      </c>
      <c r="D46" s="253" t="str">
        <f>IF(Febrero!$E46&gt;0,Febrero!$E46,IF(Febrero!$H46="x","J 1",IF(Febrero!$I46="x","J 2",IF(Febrero!$J46="x","Agua",IF(Febrero!$K46="x","Cloro",IF(Febrero!$L46="x","Clrdor",IF(Febrero!$M46="x","Bomb",IF(Febrero!$N46="x","Otro",""))))))))</f>
        <v/>
      </c>
      <c r="E46" s="253" t="str">
        <f>IF(Marzo!$E46&gt;0,Marzo!$E46,IF(Marzo!$H46="x","J 1",IF(Marzo!$I46="x","J 2",IF(Marzo!$J46="x","Agua",IF(Marzo!$K46="x","Cloro",IF(Marzo!$L46="x","Clrdor",IF(Marzo!$M46="x","Bomb",IF(Marzo!$N46="x","Otro",""))))))))</f>
        <v/>
      </c>
      <c r="F46" s="253" t="str">
        <f>IF(Abril!$E46&gt;0,Abril!$E46,IF(Abril!$H46="x","J 1",IF(Abril!$I46="x","J 2",IF(Abril!$J46="x","Agua",IF(Abril!$K46="x","Cloro",IF(Abril!$L46="x","Clrdor",IF(Abril!$M46="x","Bomb",IF(Abril!$N46="x","Otro",""))))))))</f>
        <v/>
      </c>
      <c r="G46" s="253" t="str">
        <f>IF(Mayo!$E46&gt;0,Mayo!$E46,IF(Mayo!$H46="x","J 1",IF(Mayo!$I46="x","J 2",IF(Mayo!$J46="x","Agua",IF(Mayo!$K46="x","Cloro",IF(Mayo!$L46="x","Clrdor",IF(Mayo!$M46="x","Bomb",IF(Mayo!$N46="x","Otro",""))))))))</f>
        <v/>
      </c>
      <c r="H46" s="253" t="str">
        <f>IF(Junio!$E46&gt;0,Junio!$E46,IF(Junio!$H46="x","J 1",IF(Junio!$I46="x","J 2",IF(Junio!$J46="x","Agua",IF(Junio!$K46="x","Cloro",IF(Junio!$L46="x","Clrdor",IF(Junio!$M46="x","Bomb",IF(Junio!$N46="x","Otro",""))))))))</f>
        <v/>
      </c>
      <c r="I46" s="253" t="str">
        <f>IF(Julio!$E46&gt;0,Julio!$E46,IF(Julio!$H46="x","J 1",IF(Julio!$I46="x","J 2",IF(Julio!$J46="x","Agua",IF(Julio!$K46="x","Cloro",IF(Julio!$L46="x","Clrdor",IF(Julio!$M46="x","Bomb",IF(Julio!$N46="x","Otro",""))))))))</f>
        <v/>
      </c>
      <c r="J46" s="253" t="str">
        <f>IF(Agosto!$E46&gt;0,Agosto!$E46,IF(Agosto!$H46="x","J 1",IF(Agosto!$I46="x","J 2",IF(Agosto!$J46="x","Agua",IF(Agosto!$K46="x","Cloro",IF(Agosto!$L46="x","Clrdor",IF(Agosto!$M46="x","Bomb",IF(Agosto!$N46="x","Otro",""))))))))</f>
        <v/>
      </c>
      <c r="K46" s="253" t="str">
        <f>IF(Septiembre!$E46&gt;0,Septiembre!$E46,IF(Septiembre!$H46="x","J 1",IF(Septiembre!$I46="x","J 2",IF(Septiembre!$J46="x","Agua",IF(Septiembre!$K46="x","Cloro",IF(Septiembre!$L46="x","Clrdor",IF(Septiembre!$M46="x","Bomb",IF(Septiembre!$N46="x","Otro",""))))))))</f>
        <v/>
      </c>
      <c r="L46" s="253" t="str">
        <f>IF(Octubre!$E46&gt;0,Octubre!$E46,IF(Octubre!$H46="x","J 1",IF(Octubre!$I46="x","J 2",IF(Octubre!$J46="x","Agua",IF(Octubre!$K46="x","Cloro",IF(Octubre!$L46="x","Clrdor",IF(Octubre!$M46="x","Bomb",IF(Octubre!$N46="x","Otro",""))))))))</f>
        <v/>
      </c>
      <c r="M46" s="253" t="str">
        <f>IF(Noviembre!$E46&gt;0,Noviembre!$E46,IF(Noviembre!$H46="x","J 1",IF(Noviembre!$I46="x","J 2",IF(Noviembre!$J46="x","Agua",IF(Noviembre!$K46="x","Cloro",IF(Noviembre!$L46="x","Clrdor",IF(Noviembre!$M46="x","Bomb",IF(Noviembre!$N46="x","Otro",""))))))))</f>
        <v/>
      </c>
      <c r="N46" s="254" t="str">
        <f>IF(Diciembre!$E46&gt;0,Diciembre!$E46,IF(Diciembre!$H46="x","J 1",IF(Diciembre!$I46="x","J 2",IF(Diciembre!$J46="x","Agua",IF(Diciembre!$K46="x","Cloro",IF(Diciembre!$L46="x","Clrdor",IF(Diciembre!$M46="x","Bomb",IF(Diciembre!$N46="x","Otro",""))))))))</f>
        <v/>
      </c>
      <c r="O46" s="155"/>
      <c r="P46" s="252" t="str">
        <f>IF(Enero!$E46&gt;0,Enero!$E46,IF(Enero!$H46="x","J 1",IF(Enero!$I46="x","J 2",IF(Enero!$J46="x","Agua",IF(Enero!$K46="x","Cloro",IF(Enero!$L46="x","Clrdor",IF(Enero!$M46="x","Bomb",IF(Enero!$N46="x","Otro",""))))))))</f>
        <v>Otro</v>
      </c>
      <c r="Q46" s="253" t="str">
        <f>IF(Febrero!$E46&gt;0,Febrero!$E46,IF(Febrero!$H46="x","J 1",IF(Febrero!$I46="x","J 2",IF(Febrero!$J46="x","Agua",IF(Febrero!$K46="x","Cloro",IF(Febrero!$L46="x","Clrdor",IF(Febrero!$M46="x","Bomb",IF(Febrero!$N46="x","Otro",""))))))))</f>
        <v/>
      </c>
      <c r="R46" s="253" t="str">
        <f>IF(Marzo!$E46&gt;0,Marzo!$E46,IF(Marzo!$H46="x","J 1",IF(Marzo!$I46="x","J 2",IF(Marzo!$J46="x","Agua",IF(Marzo!$K46="x","Cloro",IF(Marzo!$L46="x","Clrdor",IF(Marzo!$M46="x","Bomb",IF(Marzo!$N46="x","Otro",""))))))))</f>
        <v/>
      </c>
      <c r="S46" s="253" t="str">
        <f>IF(Abril!$E46&gt;0,Abril!$E46,IF(Abril!$H46="x","J 1",IF(Abril!$I46="x","J 2",IF(Abril!$J46="x","Agua",IF(Abril!$K46="x","Cloro",IF(Abril!$L46="x","Clrdor",IF(Abril!$M46="x","Bomb",IF(Abril!$N46="x","Otro",""))))))))</f>
        <v/>
      </c>
      <c r="T46" s="253" t="str">
        <f>IF(Mayo!$E46&gt;0,Mayo!$E46,IF(Mayo!$H46="x","J 1",IF(Mayo!$I46="x","J 2",IF(Mayo!$J46="x","Agua",IF(Mayo!$K46="x","Cloro",IF(Mayo!$L46="x","Clrdor",IF(Mayo!$M46="x","Bomb",IF(Mayo!$N46="x","Otro",""))))))))</f>
        <v/>
      </c>
      <c r="U46" s="253" t="str">
        <f>IF(Junio!$E46&gt;0,Junio!$E46,IF(Junio!$H46="x","J 1",IF(Junio!$I46="x","J 2",IF(Junio!$J46="x","Agua",IF(Junio!$K46="x","Cloro",IF(Junio!$L46="x","Clrdor",IF(Junio!$M46="x","Bomb",IF(Junio!$N46="x","Otro",""))))))))</f>
        <v/>
      </c>
      <c r="V46" s="253" t="str">
        <f>IF(Julio!$E46&gt;0,Julio!$E46,IF(Julio!$H46="x","J 1",IF(Julio!$I46="x","J 2",IF(Julio!$J46="x","Agua",IF(Julio!$K46="x","Cloro",IF(Julio!$L46="x","Clrdor",IF(Julio!$M46="x","Bomb",IF(Julio!$N46="x","Otro",""))))))))</f>
        <v/>
      </c>
      <c r="W46" s="253" t="str">
        <f>IF(Agosto!$E46&gt;0,Agosto!$E46,IF(Agosto!$H46="x","J 1",IF(Agosto!$I46="x","J 2",IF(Agosto!$J46="x","Agua",IF(Agosto!$K46="x","Cloro",IF(Agosto!$L46="x","Clrdor",IF(Agosto!$M46="x","Bomb",IF(Agosto!$N46="x","Otro",""))))))))</f>
        <v/>
      </c>
      <c r="X46" s="253" t="str">
        <f>IF(Septiembre!$E46&gt;0,Septiembre!$E46,IF(Septiembre!$H46="x","J 1",IF(Septiembre!$I46="x","J 2",IF(Septiembre!$J46="x","Agua",IF(Septiembre!$K46="x","Cloro",IF(Septiembre!$L46="x","Clrdor",IF(Septiembre!$M46="x","Bomb",IF(Septiembre!$N46="x","Otro",""))))))))</f>
        <v/>
      </c>
      <c r="Y46" s="253" t="str">
        <f>IF(Octubre!$E46&gt;0,Octubre!$E46,IF(Octubre!$H46="x","J 1",IF(Octubre!$I46="x","J 2",IF(Octubre!$J46="x","Agua",IF(Octubre!$K46="x","Cloro",IF(Octubre!$L46="x","Clrdor",IF(Octubre!$M46="x","Bomb",IF(Octubre!$N46="x","Otro",""))))))))</f>
        <v/>
      </c>
      <c r="Z46" s="253" t="str">
        <f>IF(Noviembre!$E46&gt;0,Noviembre!$E46,IF(Noviembre!$H46="x","J 1",IF(Noviembre!$I46="x","J 2",IF(Noviembre!$J46="x","Agua",IF(Noviembre!$K46="x","Cloro",IF(Noviembre!$L46="x","Clrdor",IF(Noviembre!$M46="x","Bomb",IF(Noviembre!$N46="x","Otro",""))))))))</f>
        <v/>
      </c>
      <c r="AA46" s="254" t="str">
        <f>IF(Diciembre!$E46&gt;0,Diciembre!$E46,IF(Diciembre!$H46="x","J 1",IF(Diciembre!$I46="x","J 2",IF(Diciembre!$J46="x","Agua",IF(Diciembre!$K46="x","Cloro",IF(Diciembre!$L46="x","Clrdor",IF(Diciembre!$M46="x","Bomb",IF(Diciembre!$N46="x","Otro",""))))))))</f>
        <v/>
      </c>
    </row>
    <row r="47" spans="1:27" x14ac:dyDescent="0.25">
      <c r="A47" s="251">
        <f>[2]Resumen!A47</f>
        <v>40</v>
      </c>
      <c r="B47" s="155" t="str">
        <f>Resumen!B47</f>
        <v>Las Delicias II</v>
      </c>
      <c r="C47" s="252">
        <f>IF(Enero!$E47&gt;0,Enero!$E47,IF(Enero!$H47="x","J 1",IF(Enero!$I47="x","J 2",IF(Enero!$J47="x","Agua",IF(Enero!$K47="x","Cloro",IF(Enero!$L47="x","Clrdor",IF(Enero!$M47="x","Bomb",IF(Enero!$N47="x","Otro",""))))))))</f>
        <v>1.1000000000000001</v>
      </c>
      <c r="D47" s="253" t="str">
        <f>IF(Febrero!$E47&gt;0,Febrero!$E47,IF(Febrero!$H47="x","J 1",IF(Febrero!$I47="x","J 2",IF(Febrero!$J47="x","Agua",IF(Febrero!$K47="x","Cloro",IF(Febrero!$L47="x","Clrdor",IF(Febrero!$M47="x","Bomb",IF(Febrero!$N47="x","Otro",""))))))))</f>
        <v/>
      </c>
      <c r="E47" s="253" t="str">
        <f>IF(Marzo!$E47&gt;0,Marzo!$E47,IF(Marzo!$H47="x","J 1",IF(Marzo!$I47="x","J 2",IF(Marzo!$J47="x","Agua",IF(Marzo!$K47="x","Cloro",IF(Marzo!$L47="x","Clrdor",IF(Marzo!$M47="x","Bomb",IF(Marzo!$N47="x","Otro",""))))))))</f>
        <v/>
      </c>
      <c r="F47" s="253" t="str">
        <f>IF(Abril!$E47&gt;0,Abril!$E47,IF(Abril!$H47="x","J 1",IF(Abril!$I47="x","J 2",IF(Abril!$J47="x","Agua",IF(Abril!$K47="x","Cloro",IF(Abril!$L47="x","Clrdor",IF(Abril!$M47="x","Bomb",IF(Abril!$N47="x","Otro",""))))))))</f>
        <v/>
      </c>
      <c r="G47" s="253" t="str">
        <f>IF(Mayo!$E47&gt;0,Mayo!$E47,IF(Mayo!$H47="x","J 1",IF(Mayo!$I47="x","J 2",IF(Mayo!$J47="x","Agua",IF(Mayo!$K47="x","Cloro",IF(Mayo!$L47="x","Clrdor",IF(Mayo!$M47="x","Bomb",IF(Mayo!$N47="x","Otro",""))))))))</f>
        <v/>
      </c>
      <c r="H47" s="253" t="str">
        <f>IF(Junio!$E47&gt;0,Junio!$E47,IF(Junio!$H47="x","J 1",IF(Junio!$I47="x","J 2",IF(Junio!$J47="x","Agua",IF(Junio!$K47="x","Cloro",IF(Junio!$L47="x","Clrdor",IF(Junio!$M47="x","Bomb",IF(Junio!$N47="x","Otro",""))))))))</f>
        <v/>
      </c>
      <c r="I47" s="253" t="str">
        <f>IF(Julio!$E47&gt;0,Julio!$E47,IF(Julio!$H47="x","J 1",IF(Julio!$I47="x","J 2",IF(Julio!$J47="x","Agua",IF(Julio!$K47="x","Cloro",IF(Julio!$L47="x","Clrdor",IF(Julio!$M47="x","Bomb",IF(Julio!$N47="x","Otro",""))))))))</f>
        <v/>
      </c>
      <c r="J47" s="253" t="str">
        <f>IF(Agosto!$E47&gt;0,Agosto!$E47,IF(Agosto!$H47="x","J 1",IF(Agosto!$I47="x","J 2",IF(Agosto!$J47="x","Agua",IF(Agosto!$K47="x","Cloro",IF(Agosto!$L47="x","Clrdor",IF(Agosto!$M47="x","Bomb",IF(Agosto!$N47="x","Otro",""))))))))</f>
        <v/>
      </c>
      <c r="K47" s="253" t="str">
        <f>IF(Septiembre!$E47&gt;0,Septiembre!$E47,IF(Septiembre!$H47="x","J 1",IF(Septiembre!$I47="x","J 2",IF(Septiembre!$J47="x","Agua",IF(Septiembre!$K47="x","Cloro",IF(Septiembre!$L47="x","Clrdor",IF(Septiembre!$M47="x","Bomb",IF(Septiembre!$N47="x","Otro",""))))))))</f>
        <v/>
      </c>
      <c r="L47" s="253" t="str">
        <f>IF(Octubre!$E47&gt;0,Octubre!$E47,IF(Octubre!$H47="x","J 1",IF(Octubre!$I47="x","J 2",IF(Octubre!$J47="x","Agua",IF(Octubre!$K47="x","Cloro",IF(Octubre!$L47="x","Clrdor",IF(Octubre!$M47="x","Bomb",IF(Octubre!$N47="x","Otro",""))))))))</f>
        <v/>
      </c>
      <c r="M47" s="253" t="str">
        <f>IF(Noviembre!$E47&gt;0,Noviembre!$E47,IF(Noviembre!$H47="x","J 1",IF(Noviembre!$I47="x","J 2",IF(Noviembre!$J47="x","Agua",IF(Noviembre!$K47="x","Cloro",IF(Noviembre!$L47="x","Clrdor",IF(Noviembre!$M47="x","Bomb",IF(Noviembre!$N47="x","Otro",""))))))))</f>
        <v/>
      </c>
      <c r="N47" s="254" t="str">
        <f>IF(Diciembre!$E47&gt;0,Diciembre!$E47,IF(Diciembre!$H47="x","J 1",IF(Diciembre!$I47="x","J 2",IF(Diciembre!$J47="x","Agua",IF(Diciembre!$K47="x","Cloro",IF(Diciembre!$L47="x","Clrdor",IF(Diciembre!$M47="x","Bomb",IF(Diciembre!$N47="x","Otro",""))))))))</f>
        <v/>
      </c>
      <c r="O47" s="155"/>
      <c r="P47" s="252">
        <f>IF(Enero!$E47&gt;0,Enero!$E47,IF(Enero!$H47="x","J 1",IF(Enero!$I47="x","J 2",IF(Enero!$J47="x","Agua",IF(Enero!$K47="x","Cloro",IF(Enero!$L47="x","Clrdor",IF(Enero!$M47="x","Bomb",IF(Enero!$N47="x","Otro",""))))))))</f>
        <v>1.1000000000000001</v>
      </c>
      <c r="Q47" s="253" t="str">
        <f>IF(Febrero!$E47&gt;0,Febrero!$E47,IF(Febrero!$H47="x","J 1",IF(Febrero!$I47="x","J 2",IF(Febrero!$J47="x","Agua",IF(Febrero!$K47="x","Cloro",IF(Febrero!$L47="x","Clrdor",IF(Febrero!$M47="x","Bomb",IF(Febrero!$N47="x","Otro",""))))))))</f>
        <v/>
      </c>
      <c r="R47" s="253" t="str">
        <f>IF(Marzo!$E47&gt;0,Marzo!$E47,IF(Marzo!$H47="x","J 1",IF(Marzo!$I47="x","J 2",IF(Marzo!$J47="x","Agua",IF(Marzo!$K47="x","Cloro",IF(Marzo!$L47="x","Clrdor",IF(Marzo!$M47="x","Bomb",IF(Marzo!$N47="x","Otro",""))))))))</f>
        <v/>
      </c>
      <c r="S47" s="253" t="str">
        <f>IF(Abril!$E47&gt;0,Abril!$E47,IF(Abril!$H47="x","J 1",IF(Abril!$I47="x","J 2",IF(Abril!$J47="x","Agua",IF(Abril!$K47="x","Cloro",IF(Abril!$L47="x","Clrdor",IF(Abril!$M47="x","Bomb",IF(Abril!$N47="x","Otro",""))))))))</f>
        <v/>
      </c>
      <c r="T47" s="253" t="str">
        <f>IF(Mayo!$E47&gt;0,Mayo!$E47,IF(Mayo!$H47="x","J 1",IF(Mayo!$I47="x","J 2",IF(Mayo!$J47="x","Agua",IF(Mayo!$K47="x","Cloro",IF(Mayo!$L47="x","Clrdor",IF(Mayo!$M47="x","Bomb",IF(Mayo!$N47="x","Otro",""))))))))</f>
        <v/>
      </c>
      <c r="U47" s="253" t="str">
        <f>IF(Junio!$E47&gt;0,Junio!$E47,IF(Junio!$H47="x","J 1",IF(Junio!$I47="x","J 2",IF(Junio!$J47="x","Agua",IF(Junio!$K47="x","Cloro",IF(Junio!$L47="x","Clrdor",IF(Junio!$M47="x","Bomb",IF(Junio!$N47="x","Otro",""))))))))</f>
        <v/>
      </c>
      <c r="V47" s="253" t="str">
        <f>IF(Julio!$E47&gt;0,Julio!$E47,IF(Julio!$H47="x","J 1",IF(Julio!$I47="x","J 2",IF(Julio!$J47="x","Agua",IF(Julio!$K47="x","Cloro",IF(Julio!$L47="x","Clrdor",IF(Julio!$M47="x","Bomb",IF(Julio!$N47="x","Otro",""))))))))</f>
        <v/>
      </c>
      <c r="W47" s="253" t="str">
        <f>IF(Agosto!$E47&gt;0,Agosto!$E47,IF(Agosto!$H47="x","J 1",IF(Agosto!$I47="x","J 2",IF(Agosto!$J47="x","Agua",IF(Agosto!$K47="x","Cloro",IF(Agosto!$L47="x","Clrdor",IF(Agosto!$M47="x","Bomb",IF(Agosto!$N47="x","Otro",""))))))))</f>
        <v/>
      </c>
      <c r="X47" s="253" t="str">
        <f>IF(Septiembre!$E47&gt;0,Septiembre!$E47,IF(Septiembre!$H47="x","J 1",IF(Septiembre!$I47="x","J 2",IF(Septiembre!$J47="x","Agua",IF(Septiembre!$K47="x","Cloro",IF(Septiembre!$L47="x","Clrdor",IF(Septiembre!$M47="x","Bomb",IF(Septiembre!$N47="x","Otro",""))))))))</f>
        <v/>
      </c>
      <c r="Y47" s="253" t="str">
        <f>IF(Octubre!$E47&gt;0,Octubre!$E47,IF(Octubre!$H47="x","J 1",IF(Octubre!$I47="x","J 2",IF(Octubre!$J47="x","Agua",IF(Octubre!$K47="x","Cloro",IF(Octubre!$L47="x","Clrdor",IF(Octubre!$M47="x","Bomb",IF(Octubre!$N47="x","Otro",""))))))))</f>
        <v/>
      </c>
      <c r="Z47" s="253" t="str">
        <f>IF(Noviembre!$E47&gt;0,Noviembre!$E47,IF(Noviembre!$H47="x","J 1",IF(Noviembre!$I47="x","J 2",IF(Noviembre!$J47="x","Agua",IF(Noviembre!$K47="x","Cloro",IF(Noviembre!$L47="x","Clrdor",IF(Noviembre!$M47="x","Bomb",IF(Noviembre!$N47="x","Otro",""))))))))</f>
        <v/>
      </c>
      <c r="AA47" s="254" t="str">
        <f>IF(Diciembre!$E47&gt;0,Diciembre!$E47,IF(Diciembre!$H47="x","J 1",IF(Diciembre!$I47="x","J 2",IF(Diciembre!$J47="x","Agua",IF(Diciembre!$K47="x","Cloro",IF(Diciembre!$L47="x","Clrdor",IF(Diciembre!$M47="x","Bomb",IF(Diciembre!$N47="x","Otro",""))))))))</f>
        <v/>
      </c>
    </row>
    <row r="48" spans="1:27" x14ac:dyDescent="0.25">
      <c r="A48" s="251">
        <f>[2]Resumen!A48</f>
        <v>41</v>
      </c>
      <c r="B48" s="155" t="str">
        <f>Resumen!B48</f>
        <v>Las Delicias I</v>
      </c>
      <c r="C48" s="252">
        <f>IF(Enero!$E48&gt;0,Enero!$E48,IF(Enero!$H48="x","J 1",IF(Enero!$I48="x","J 2",IF(Enero!$J48="x","Agua",IF(Enero!$K48="x","Cloro",IF(Enero!$L48="x","Clrdor",IF(Enero!$M48="x","Bomb",IF(Enero!$N48="x","Otro",""))))))))</f>
        <v>1</v>
      </c>
      <c r="D48" s="253" t="str">
        <f>IF(Febrero!$E48&gt;0,Febrero!$E48,IF(Febrero!$H48="x","J 1",IF(Febrero!$I48="x","J 2",IF(Febrero!$J48="x","Agua",IF(Febrero!$K48="x","Cloro",IF(Febrero!$L48="x","Clrdor",IF(Febrero!$M48="x","Bomb",IF(Febrero!$N48="x","Otro",""))))))))</f>
        <v/>
      </c>
      <c r="E48" s="253" t="str">
        <f>IF(Marzo!$E48&gt;0,Marzo!$E48,IF(Marzo!$H48="x","J 1",IF(Marzo!$I48="x","J 2",IF(Marzo!$J48="x","Agua",IF(Marzo!$K48="x","Cloro",IF(Marzo!$L48="x","Clrdor",IF(Marzo!$M48="x","Bomb",IF(Marzo!$N48="x","Otro",""))))))))</f>
        <v/>
      </c>
      <c r="F48" s="253" t="str">
        <f>IF(Abril!$E48&gt;0,Abril!$E48,IF(Abril!$H48="x","J 1",IF(Abril!$I48="x","J 2",IF(Abril!$J48="x","Agua",IF(Abril!$K48="x","Cloro",IF(Abril!$L48="x","Clrdor",IF(Abril!$M48="x","Bomb",IF(Abril!$N48="x","Otro",""))))))))</f>
        <v/>
      </c>
      <c r="G48" s="253" t="str">
        <f>IF(Mayo!$E48&gt;0,Mayo!$E48,IF(Mayo!$H48="x","J 1",IF(Mayo!$I48="x","J 2",IF(Mayo!$J48="x","Agua",IF(Mayo!$K48="x","Cloro",IF(Mayo!$L48="x","Clrdor",IF(Mayo!$M48="x","Bomb",IF(Mayo!$N48="x","Otro",""))))))))</f>
        <v/>
      </c>
      <c r="H48" s="253" t="str">
        <f>IF(Junio!$E48&gt;0,Junio!$E48,IF(Junio!$H48="x","J 1",IF(Junio!$I48="x","J 2",IF(Junio!$J48="x","Agua",IF(Junio!$K48="x","Cloro",IF(Junio!$L48="x","Clrdor",IF(Junio!$M48="x","Bomb",IF(Junio!$N48="x","Otro",""))))))))</f>
        <v/>
      </c>
      <c r="I48" s="253" t="str">
        <f>IF(Julio!$E48&gt;0,Julio!$E48,IF(Julio!$H48="x","J 1",IF(Julio!$I48="x","J 2",IF(Julio!$J48="x","Agua",IF(Julio!$K48="x","Cloro",IF(Julio!$L48="x","Clrdor",IF(Julio!$M48="x","Bomb",IF(Julio!$N48="x","Otro",""))))))))</f>
        <v/>
      </c>
      <c r="J48" s="253" t="str">
        <f>IF(Agosto!$E48&gt;0,Agosto!$E48,IF(Agosto!$H48="x","J 1",IF(Agosto!$I48="x","J 2",IF(Agosto!$J48="x","Agua",IF(Agosto!$K48="x","Cloro",IF(Agosto!$L48="x","Clrdor",IF(Agosto!$M48="x","Bomb",IF(Agosto!$N48="x","Otro",""))))))))</f>
        <v/>
      </c>
      <c r="K48" s="253" t="str">
        <f>IF(Septiembre!$E48&gt;0,Septiembre!$E48,IF(Septiembre!$H48="x","J 1",IF(Septiembre!$I48="x","J 2",IF(Septiembre!$J48="x","Agua",IF(Septiembre!$K48="x","Cloro",IF(Septiembre!$L48="x","Clrdor",IF(Septiembre!$M48="x","Bomb",IF(Septiembre!$N48="x","Otro",""))))))))</f>
        <v/>
      </c>
      <c r="L48" s="253" t="str">
        <f>IF(Octubre!$E48&gt;0,Octubre!$E48,IF(Octubre!$H48="x","J 1",IF(Octubre!$I48="x","J 2",IF(Octubre!$J48="x","Agua",IF(Octubre!$K48="x","Cloro",IF(Octubre!$L48="x","Clrdor",IF(Octubre!$M48="x","Bomb",IF(Octubre!$N48="x","Otro",""))))))))</f>
        <v/>
      </c>
      <c r="M48" s="253" t="str">
        <f>IF(Noviembre!$E48&gt;0,Noviembre!$E48,IF(Noviembre!$H48="x","J 1",IF(Noviembre!$I48="x","J 2",IF(Noviembre!$J48="x","Agua",IF(Noviembre!$K48="x","Cloro",IF(Noviembre!$L48="x","Clrdor",IF(Noviembre!$M48="x","Bomb",IF(Noviembre!$N48="x","Otro",""))))))))</f>
        <v/>
      </c>
      <c r="N48" s="254" t="str">
        <f>IF(Diciembre!$E48&gt;0,Diciembre!$E48,IF(Diciembre!$H48="x","J 1",IF(Diciembre!$I48="x","J 2",IF(Diciembre!$J48="x","Agua",IF(Diciembre!$K48="x","Cloro",IF(Diciembre!$L48="x","Clrdor",IF(Diciembre!$M48="x","Bomb",IF(Diciembre!$N48="x","Otro",""))))))))</f>
        <v/>
      </c>
      <c r="O48" s="155"/>
      <c r="P48" s="252">
        <f>IF(Enero!$E48&gt;0,Enero!$E48,IF(Enero!$H48="x","J 1",IF(Enero!$I48="x","J 2",IF(Enero!$J48="x","Agua",IF(Enero!$K48="x","Cloro",IF(Enero!$L48="x","Clrdor",IF(Enero!$M48="x","Bomb",IF(Enero!$N48="x","Otro",""))))))))</f>
        <v>1</v>
      </c>
      <c r="Q48" s="253" t="str">
        <f>IF(Febrero!$E48&gt;0,Febrero!$E48,IF(Febrero!$H48="x","J 1",IF(Febrero!$I48="x","J 2",IF(Febrero!$J48="x","Agua",IF(Febrero!$K48="x","Cloro",IF(Febrero!$L48="x","Clrdor",IF(Febrero!$M48="x","Bomb",IF(Febrero!$N48="x","Otro",""))))))))</f>
        <v/>
      </c>
      <c r="R48" s="253" t="str">
        <f>IF(Marzo!$E48&gt;0,Marzo!$E48,IF(Marzo!$H48="x","J 1",IF(Marzo!$I48="x","J 2",IF(Marzo!$J48="x","Agua",IF(Marzo!$K48="x","Cloro",IF(Marzo!$L48="x","Clrdor",IF(Marzo!$M48="x","Bomb",IF(Marzo!$N48="x","Otro",""))))))))</f>
        <v/>
      </c>
      <c r="S48" s="253" t="str">
        <f>IF(Abril!$E48&gt;0,Abril!$E48,IF(Abril!$H48="x","J 1",IF(Abril!$I48="x","J 2",IF(Abril!$J48="x","Agua",IF(Abril!$K48="x","Cloro",IF(Abril!$L48="x","Clrdor",IF(Abril!$M48="x","Bomb",IF(Abril!$N48="x","Otro",""))))))))</f>
        <v/>
      </c>
      <c r="T48" s="253" t="str">
        <f>IF(Mayo!$E48&gt;0,Mayo!$E48,IF(Mayo!$H48="x","J 1",IF(Mayo!$I48="x","J 2",IF(Mayo!$J48="x","Agua",IF(Mayo!$K48="x","Cloro",IF(Mayo!$L48="x","Clrdor",IF(Mayo!$M48="x","Bomb",IF(Mayo!$N48="x","Otro",""))))))))</f>
        <v/>
      </c>
      <c r="U48" s="253" t="str">
        <f>IF(Junio!$E48&gt;0,Junio!$E48,IF(Junio!$H48="x","J 1",IF(Junio!$I48="x","J 2",IF(Junio!$J48="x","Agua",IF(Junio!$K48="x","Cloro",IF(Junio!$L48="x","Clrdor",IF(Junio!$M48="x","Bomb",IF(Junio!$N48="x","Otro",""))))))))</f>
        <v/>
      </c>
      <c r="V48" s="253" t="str">
        <f>IF(Julio!$E48&gt;0,Julio!$E48,IF(Julio!$H48="x","J 1",IF(Julio!$I48="x","J 2",IF(Julio!$J48="x","Agua",IF(Julio!$K48="x","Cloro",IF(Julio!$L48="x","Clrdor",IF(Julio!$M48="x","Bomb",IF(Julio!$N48="x","Otro",""))))))))</f>
        <v/>
      </c>
      <c r="W48" s="253" t="str">
        <f>IF(Agosto!$E48&gt;0,Agosto!$E48,IF(Agosto!$H48="x","J 1",IF(Agosto!$I48="x","J 2",IF(Agosto!$J48="x","Agua",IF(Agosto!$K48="x","Cloro",IF(Agosto!$L48="x","Clrdor",IF(Agosto!$M48="x","Bomb",IF(Agosto!$N48="x","Otro",""))))))))</f>
        <v/>
      </c>
      <c r="X48" s="253" t="str">
        <f>IF(Septiembre!$E48&gt;0,Septiembre!$E48,IF(Septiembre!$H48="x","J 1",IF(Septiembre!$I48="x","J 2",IF(Septiembre!$J48="x","Agua",IF(Septiembre!$K48="x","Cloro",IF(Septiembre!$L48="x","Clrdor",IF(Septiembre!$M48="x","Bomb",IF(Septiembre!$N48="x","Otro",""))))))))</f>
        <v/>
      </c>
      <c r="Y48" s="253" t="str">
        <f>IF(Octubre!$E48&gt;0,Octubre!$E48,IF(Octubre!$H48="x","J 1",IF(Octubre!$I48="x","J 2",IF(Octubre!$J48="x","Agua",IF(Octubre!$K48="x","Cloro",IF(Octubre!$L48="x","Clrdor",IF(Octubre!$M48="x","Bomb",IF(Octubre!$N48="x","Otro",""))))))))</f>
        <v/>
      </c>
      <c r="Z48" s="253" t="str">
        <f>IF(Noviembre!$E48&gt;0,Noviembre!$E48,IF(Noviembre!$H48="x","J 1",IF(Noviembre!$I48="x","J 2",IF(Noviembre!$J48="x","Agua",IF(Noviembre!$K48="x","Cloro",IF(Noviembre!$L48="x","Clrdor",IF(Noviembre!$M48="x","Bomb",IF(Noviembre!$N48="x","Otro",""))))))))</f>
        <v/>
      </c>
      <c r="AA48" s="254" t="str">
        <f>IF(Diciembre!$E48&gt;0,Diciembre!$E48,IF(Diciembre!$H48="x","J 1",IF(Diciembre!$I48="x","J 2",IF(Diciembre!$J48="x","Agua",IF(Diciembre!$K48="x","Cloro",IF(Diciembre!$L48="x","Clrdor",IF(Diciembre!$M48="x","Bomb",IF(Diciembre!$N48="x","Otro",""))))))))</f>
        <v/>
      </c>
    </row>
    <row r="49" spans="1:27" x14ac:dyDescent="0.25">
      <c r="A49" s="251">
        <f>[2]Resumen!A49</f>
        <v>42</v>
      </c>
      <c r="B49" s="155" t="str">
        <f>Resumen!B49</f>
        <v>La Cantiada</v>
      </c>
      <c r="C49" s="252">
        <f>IF(Enero!$E49&gt;0,Enero!$E49,IF(Enero!$H49="x","J 1",IF(Enero!$I49="x","J 2",IF(Enero!$J49="x","Agua",IF(Enero!$K49="x","Cloro",IF(Enero!$L49="x","Clrdor",IF(Enero!$M49="x","Bomb",IF(Enero!$N49="x","Otro",""))))))))</f>
        <v>1.5</v>
      </c>
      <c r="D49" s="253" t="str">
        <f>IF(Febrero!$E49&gt;0,Febrero!$E49,IF(Febrero!$H49="x","J 1",IF(Febrero!$I49="x","J 2",IF(Febrero!$J49="x","Agua",IF(Febrero!$K49="x","Cloro",IF(Febrero!$L49="x","Clrdor",IF(Febrero!$M49="x","Bomb",IF(Febrero!$N49="x","Otro",""))))))))</f>
        <v/>
      </c>
      <c r="E49" s="253" t="str">
        <f>IF(Marzo!$E49&gt;0,Marzo!$E49,IF(Marzo!$H49="x","J 1",IF(Marzo!$I49="x","J 2",IF(Marzo!$J49="x","Agua",IF(Marzo!$K49="x","Cloro",IF(Marzo!$L49="x","Clrdor",IF(Marzo!$M49="x","Bomb",IF(Marzo!$N49="x","Otro",""))))))))</f>
        <v/>
      </c>
      <c r="F49" s="253" t="str">
        <f>IF(Abril!$E49&gt;0,Abril!$E49,IF(Abril!$H49="x","J 1",IF(Abril!$I49="x","J 2",IF(Abril!$J49="x","Agua",IF(Abril!$K49="x","Cloro",IF(Abril!$L49="x","Clrdor",IF(Abril!$M49="x","Bomb",IF(Abril!$N49="x","Otro",""))))))))</f>
        <v/>
      </c>
      <c r="G49" s="253" t="str">
        <f>IF(Mayo!$E49&gt;0,Mayo!$E49,IF(Mayo!$H49="x","J 1",IF(Mayo!$I49="x","J 2",IF(Mayo!$J49="x","Agua",IF(Mayo!$K49="x","Cloro",IF(Mayo!$L49="x","Clrdor",IF(Mayo!$M49="x","Bomb",IF(Mayo!$N49="x","Otro",""))))))))</f>
        <v/>
      </c>
      <c r="H49" s="253" t="str">
        <f>IF(Junio!$E49&gt;0,Junio!$E49,IF(Junio!$H49="x","J 1",IF(Junio!$I49="x","J 2",IF(Junio!$J49="x","Agua",IF(Junio!$K49="x","Cloro",IF(Junio!$L49="x","Clrdor",IF(Junio!$M49="x","Bomb",IF(Junio!$N49="x","Otro",""))))))))</f>
        <v/>
      </c>
      <c r="I49" s="253" t="str">
        <f>IF(Julio!$E49&gt;0,Julio!$E49,IF(Julio!$H49="x","J 1",IF(Julio!$I49="x","J 2",IF(Julio!$J49="x","Agua",IF(Julio!$K49="x","Cloro",IF(Julio!$L49="x","Clrdor",IF(Julio!$M49="x","Bomb",IF(Julio!$N49="x","Otro",""))))))))</f>
        <v/>
      </c>
      <c r="J49" s="253" t="str">
        <f>IF(Agosto!$E49&gt;0,Agosto!$E49,IF(Agosto!$H49="x","J 1",IF(Agosto!$I49="x","J 2",IF(Agosto!$J49="x","Agua",IF(Agosto!$K49="x","Cloro",IF(Agosto!$L49="x","Clrdor",IF(Agosto!$M49="x","Bomb",IF(Agosto!$N49="x","Otro",""))))))))</f>
        <v/>
      </c>
      <c r="K49" s="253" t="str">
        <f>IF(Septiembre!$E49&gt;0,Septiembre!$E49,IF(Septiembre!$H49="x","J 1",IF(Septiembre!$I49="x","J 2",IF(Septiembre!$J49="x","Agua",IF(Septiembre!$K49="x","Cloro",IF(Septiembre!$L49="x","Clrdor",IF(Septiembre!$M49="x","Bomb",IF(Septiembre!$N49="x","Otro",""))))))))</f>
        <v/>
      </c>
      <c r="L49" s="253" t="str">
        <f>IF(Octubre!$E49&gt;0,Octubre!$E49,IF(Octubre!$H49="x","J 1",IF(Octubre!$I49="x","J 2",IF(Octubre!$J49="x","Agua",IF(Octubre!$K49="x","Cloro",IF(Octubre!$L49="x","Clrdor",IF(Octubre!$M49="x","Bomb",IF(Octubre!$N49="x","Otro",""))))))))</f>
        <v/>
      </c>
      <c r="M49" s="253" t="str">
        <f>IF(Noviembre!$E49&gt;0,Noviembre!$E49,IF(Noviembre!$H49="x","J 1",IF(Noviembre!$I49="x","J 2",IF(Noviembre!$J49="x","Agua",IF(Noviembre!$K49="x","Cloro",IF(Noviembre!$L49="x","Clrdor",IF(Noviembre!$M49="x","Bomb",IF(Noviembre!$N49="x","Otro",""))))))))</f>
        <v/>
      </c>
      <c r="N49" s="254" t="str">
        <f>IF(Diciembre!$E49&gt;0,Diciembre!$E49,IF(Diciembre!$H49="x","J 1",IF(Diciembre!$I49="x","J 2",IF(Diciembre!$J49="x","Agua",IF(Diciembre!$K49="x","Cloro",IF(Diciembre!$L49="x","Clrdor",IF(Diciembre!$M49="x","Bomb",IF(Diciembre!$N49="x","Otro",""))))))))</f>
        <v/>
      </c>
      <c r="O49" s="155"/>
      <c r="P49" s="252">
        <f>IF(Enero!$E49&gt;0,Enero!$E49,IF(Enero!$H49="x","J 1",IF(Enero!$I49="x","J 2",IF(Enero!$J49="x","Agua",IF(Enero!$K49="x","Cloro",IF(Enero!$L49="x","Clrdor",IF(Enero!$M49="x","Bomb",IF(Enero!$N49="x","Otro",""))))))))</f>
        <v>1.5</v>
      </c>
      <c r="Q49" s="253" t="str">
        <f>IF(Febrero!$E49&gt;0,Febrero!$E49,IF(Febrero!$H49="x","J 1",IF(Febrero!$I49="x","J 2",IF(Febrero!$J49="x","Agua",IF(Febrero!$K49="x","Cloro",IF(Febrero!$L49="x","Clrdor",IF(Febrero!$M49="x","Bomb",IF(Febrero!$N49="x","Otro",""))))))))</f>
        <v/>
      </c>
      <c r="R49" s="253" t="str">
        <f>IF(Marzo!$E49&gt;0,Marzo!$E49,IF(Marzo!$H49="x","J 1",IF(Marzo!$I49="x","J 2",IF(Marzo!$J49="x","Agua",IF(Marzo!$K49="x","Cloro",IF(Marzo!$L49="x","Clrdor",IF(Marzo!$M49="x","Bomb",IF(Marzo!$N49="x","Otro",""))))))))</f>
        <v/>
      </c>
      <c r="S49" s="253" t="str">
        <f>IF(Abril!$E49&gt;0,Abril!$E49,IF(Abril!$H49="x","J 1",IF(Abril!$I49="x","J 2",IF(Abril!$J49="x","Agua",IF(Abril!$K49="x","Cloro",IF(Abril!$L49="x","Clrdor",IF(Abril!$M49="x","Bomb",IF(Abril!$N49="x","Otro",""))))))))</f>
        <v/>
      </c>
      <c r="T49" s="253" t="str">
        <f>IF(Mayo!$E49&gt;0,Mayo!$E49,IF(Mayo!$H49="x","J 1",IF(Mayo!$I49="x","J 2",IF(Mayo!$J49="x","Agua",IF(Mayo!$K49="x","Cloro",IF(Mayo!$L49="x","Clrdor",IF(Mayo!$M49="x","Bomb",IF(Mayo!$N49="x","Otro",""))))))))</f>
        <v/>
      </c>
      <c r="U49" s="253" t="str">
        <f>IF(Junio!$E49&gt;0,Junio!$E49,IF(Junio!$H49="x","J 1",IF(Junio!$I49="x","J 2",IF(Junio!$J49="x","Agua",IF(Junio!$K49="x","Cloro",IF(Junio!$L49="x","Clrdor",IF(Junio!$M49="x","Bomb",IF(Junio!$N49="x","Otro",""))))))))</f>
        <v/>
      </c>
      <c r="V49" s="253" t="str">
        <f>IF(Julio!$E49&gt;0,Julio!$E49,IF(Julio!$H49="x","J 1",IF(Julio!$I49="x","J 2",IF(Julio!$J49="x","Agua",IF(Julio!$K49="x","Cloro",IF(Julio!$L49="x","Clrdor",IF(Julio!$M49="x","Bomb",IF(Julio!$N49="x","Otro",""))))))))</f>
        <v/>
      </c>
      <c r="W49" s="253" t="str">
        <f>IF(Agosto!$E49&gt;0,Agosto!$E49,IF(Agosto!$H49="x","J 1",IF(Agosto!$I49="x","J 2",IF(Agosto!$J49="x","Agua",IF(Agosto!$K49="x","Cloro",IF(Agosto!$L49="x","Clrdor",IF(Agosto!$M49="x","Bomb",IF(Agosto!$N49="x","Otro",""))))))))</f>
        <v/>
      </c>
      <c r="X49" s="253" t="str">
        <f>IF(Septiembre!$E49&gt;0,Septiembre!$E49,IF(Septiembre!$H49="x","J 1",IF(Septiembre!$I49="x","J 2",IF(Septiembre!$J49="x","Agua",IF(Septiembre!$K49="x","Cloro",IF(Septiembre!$L49="x","Clrdor",IF(Septiembre!$M49="x","Bomb",IF(Septiembre!$N49="x","Otro",""))))))))</f>
        <v/>
      </c>
      <c r="Y49" s="253" t="str">
        <f>IF(Octubre!$E49&gt;0,Octubre!$E49,IF(Octubre!$H49="x","J 1",IF(Octubre!$I49="x","J 2",IF(Octubre!$J49="x","Agua",IF(Octubre!$K49="x","Cloro",IF(Octubre!$L49="x","Clrdor",IF(Octubre!$M49="x","Bomb",IF(Octubre!$N49="x","Otro",""))))))))</f>
        <v/>
      </c>
      <c r="Z49" s="253" t="str">
        <f>IF(Noviembre!$E49&gt;0,Noviembre!$E49,IF(Noviembre!$H49="x","J 1",IF(Noviembre!$I49="x","J 2",IF(Noviembre!$J49="x","Agua",IF(Noviembre!$K49="x","Cloro",IF(Noviembre!$L49="x","Clrdor",IF(Noviembre!$M49="x","Bomb",IF(Noviembre!$N49="x","Otro",""))))))))</f>
        <v/>
      </c>
      <c r="AA49" s="254" t="str">
        <f>IF(Diciembre!$E49&gt;0,Diciembre!$E49,IF(Diciembre!$H49="x","J 1",IF(Diciembre!$I49="x","J 2",IF(Diciembre!$J49="x","Agua",IF(Diciembre!$K49="x","Cloro",IF(Diciembre!$L49="x","Clrdor",IF(Diciembre!$M49="x","Bomb",IF(Diciembre!$N49="x","Otro",""))))))))</f>
        <v/>
      </c>
    </row>
    <row r="50" spans="1:27" x14ac:dyDescent="0.25">
      <c r="A50" s="251">
        <f>[2]Resumen!A50</f>
        <v>43</v>
      </c>
      <c r="B50" s="155" t="str">
        <f>Resumen!B50</f>
        <v>Los Achiotes</v>
      </c>
      <c r="C50" s="252" t="str">
        <f>IF(Enero!$E50&gt;0,Enero!$E50,IF(Enero!$H50="x","J 1",IF(Enero!$I50="x","J 2",IF(Enero!$J50="x","Agua",IF(Enero!$K50="x","Cloro",IF(Enero!$L50="x","Clrdor",IF(Enero!$M50="x","Bomb",IF(Enero!$N50="x","Otro",""))))))))</f>
        <v>Cloro</v>
      </c>
      <c r="D50" s="253" t="str">
        <f>IF(Febrero!$E50&gt;0,Febrero!$E50,IF(Febrero!$H50="x","J 1",IF(Febrero!$I50="x","J 2",IF(Febrero!$J50="x","Agua",IF(Febrero!$K50="x","Cloro",IF(Febrero!$L50="x","Clrdor",IF(Febrero!$M50="x","Bomb",IF(Febrero!$N50="x","Otro",""))))))))</f>
        <v/>
      </c>
      <c r="E50" s="253" t="str">
        <f>IF(Marzo!$E50&gt;0,Marzo!$E50,IF(Marzo!$H50="x","J 1",IF(Marzo!$I50="x","J 2",IF(Marzo!$J50="x","Agua",IF(Marzo!$K50="x","Cloro",IF(Marzo!$L50="x","Clrdor",IF(Marzo!$M50="x","Bomb",IF(Marzo!$N50="x","Otro",""))))))))</f>
        <v/>
      </c>
      <c r="F50" s="253" t="str">
        <f>IF(Abril!$E50&gt;0,Abril!$E50,IF(Abril!$H50="x","J 1",IF(Abril!$I50="x","J 2",IF(Abril!$J50="x","Agua",IF(Abril!$K50="x","Cloro",IF(Abril!$L50="x","Clrdor",IF(Abril!$M50="x","Bomb",IF(Abril!$N50="x","Otro",""))))))))</f>
        <v/>
      </c>
      <c r="G50" s="253" t="str">
        <f>IF(Mayo!$E50&gt;0,Mayo!$E50,IF(Mayo!$H50="x","J 1",IF(Mayo!$I50="x","J 2",IF(Mayo!$J50="x","Agua",IF(Mayo!$K50="x","Cloro",IF(Mayo!$L50="x","Clrdor",IF(Mayo!$M50="x","Bomb",IF(Mayo!$N50="x","Otro",""))))))))</f>
        <v/>
      </c>
      <c r="H50" s="253" t="str">
        <f>IF(Junio!$E50&gt;0,Junio!$E50,IF(Junio!$H50="x","J 1",IF(Junio!$I50="x","J 2",IF(Junio!$J50="x","Agua",IF(Junio!$K50="x","Cloro",IF(Junio!$L50="x","Clrdor",IF(Junio!$M50="x","Bomb",IF(Junio!$N50="x","Otro",""))))))))</f>
        <v/>
      </c>
      <c r="I50" s="253" t="str">
        <f>IF(Julio!$E50&gt;0,Julio!$E50,IF(Julio!$H50="x","J 1",IF(Julio!$I50="x","J 2",IF(Julio!$J50="x","Agua",IF(Julio!$K50="x","Cloro",IF(Julio!$L50="x","Clrdor",IF(Julio!$M50="x","Bomb",IF(Julio!$N50="x","Otro",""))))))))</f>
        <v/>
      </c>
      <c r="J50" s="253" t="str">
        <f>IF(Agosto!$E50&gt;0,Agosto!$E50,IF(Agosto!$H50="x","J 1",IF(Agosto!$I50="x","J 2",IF(Agosto!$J50="x","Agua",IF(Agosto!$K50="x","Cloro",IF(Agosto!$L50="x","Clrdor",IF(Agosto!$M50="x","Bomb",IF(Agosto!$N50="x","Otro",""))))))))</f>
        <v/>
      </c>
      <c r="K50" s="253" t="str">
        <f>IF(Septiembre!$E50&gt;0,Septiembre!$E50,IF(Septiembre!$H50="x","J 1",IF(Septiembre!$I50="x","J 2",IF(Septiembre!$J50="x","Agua",IF(Septiembre!$K50="x","Cloro",IF(Septiembre!$L50="x","Clrdor",IF(Septiembre!$M50="x","Bomb",IF(Septiembre!$N50="x","Otro",""))))))))</f>
        <v/>
      </c>
      <c r="L50" s="253" t="str">
        <f>IF(Octubre!$E50&gt;0,Octubre!$E50,IF(Octubre!$H50="x","J 1",IF(Octubre!$I50="x","J 2",IF(Octubre!$J50="x","Agua",IF(Octubre!$K50="x","Cloro",IF(Octubre!$L50="x","Clrdor",IF(Octubre!$M50="x","Bomb",IF(Octubre!$N50="x","Otro",""))))))))</f>
        <v/>
      </c>
      <c r="M50" s="253" t="str">
        <f>IF(Noviembre!$E50&gt;0,Noviembre!$E50,IF(Noviembre!$H50="x","J 1",IF(Noviembre!$I50="x","J 2",IF(Noviembre!$J50="x","Agua",IF(Noviembre!$K50="x","Cloro",IF(Noviembre!$L50="x","Clrdor",IF(Noviembre!$M50="x","Bomb",IF(Noviembre!$N50="x","Otro",""))))))))</f>
        <v/>
      </c>
      <c r="N50" s="254" t="str">
        <f>IF(Diciembre!$E50&gt;0,Diciembre!$E50,IF(Diciembre!$H50="x","J 1",IF(Diciembre!$I50="x","J 2",IF(Diciembre!$J50="x","Agua",IF(Diciembre!$K50="x","Cloro",IF(Diciembre!$L50="x","Clrdor",IF(Diciembre!$M50="x","Bomb",IF(Diciembre!$N50="x","Otro",""))))))))</f>
        <v/>
      </c>
      <c r="O50" s="155"/>
      <c r="P50" s="252" t="str">
        <f>IF(Enero!$E50&gt;0,Enero!$E50,IF(Enero!$H50="x","J 1",IF(Enero!$I50="x","J 2",IF(Enero!$J50="x","Agua",IF(Enero!$K50="x","Cloro",IF(Enero!$L50="x","Clrdor",IF(Enero!$M50="x","Bomb",IF(Enero!$N50="x","Otro",""))))))))</f>
        <v>Cloro</v>
      </c>
      <c r="Q50" s="253" t="str">
        <f>IF(Febrero!$E50&gt;0,Febrero!$E50,IF(Febrero!$H50="x","J 1",IF(Febrero!$I50="x","J 2",IF(Febrero!$J50="x","Agua",IF(Febrero!$K50="x","Cloro",IF(Febrero!$L50="x","Clrdor",IF(Febrero!$M50="x","Bomb",IF(Febrero!$N50="x","Otro",""))))))))</f>
        <v/>
      </c>
      <c r="R50" s="253" t="str">
        <f>IF(Marzo!$E50&gt;0,Marzo!$E50,IF(Marzo!$H50="x","J 1",IF(Marzo!$I50="x","J 2",IF(Marzo!$J50="x","Agua",IF(Marzo!$K50="x","Cloro",IF(Marzo!$L50="x","Clrdor",IF(Marzo!$M50="x","Bomb",IF(Marzo!$N50="x","Otro",""))))))))</f>
        <v/>
      </c>
      <c r="S50" s="253" t="str">
        <f>IF(Abril!$E50&gt;0,Abril!$E50,IF(Abril!$H50="x","J 1",IF(Abril!$I50="x","J 2",IF(Abril!$J50="x","Agua",IF(Abril!$K50="x","Cloro",IF(Abril!$L50="x","Clrdor",IF(Abril!$M50="x","Bomb",IF(Abril!$N50="x","Otro",""))))))))</f>
        <v/>
      </c>
      <c r="T50" s="253" t="str">
        <f>IF(Mayo!$E50&gt;0,Mayo!$E50,IF(Mayo!$H50="x","J 1",IF(Mayo!$I50="x","J 2",IF(Mayo!$J50="x","Agua",IF(Mayo!$K50="x","Cloro",IF(Mayo!$L50="x","Clrdor",IF(Mayo!$M50="x","Bomb",IF(Mayo!$N50="x","Otro",""))))))))</f>
        <v/>
      </c>
      <c r="U50" s="253" t="str">
        <f>IF(Junio!$E50&gt;0,Junio!$E50,IF(Junio!$H50="x","J 1",IF(Junio!$I50="x","J 2",IF(Junio!$J50="x","Agua",IF(Junio!$K50="x","Cloro",IF(Junio!$L50="x","Clrdor",IF(Junio!$M50="x","Bomb",IF(Junio!$N50="x","Otro",""))))))))</f>
        <v/>
      </c>
      <c r="V50" s="253" t="str">
        <f>IF(Julio!$E50&gt;0,Julio!$E50,IF(Julio!$H50="x","J 1",IF(Julio!$I50="x","J 2",IF(Julio!$J50="x","Agua",IF(Julio!$K50="x","Cloro",IF(Julio!$L50="x","Clrdor",IF(Julio!$M50="x","Bomb",IF(Julio!$N50="x","Otro",""))))))))</f>
        <v/>
      </c>
      <c r="W50" s="253" t="str">
        <f>IF(Agosto!$E50&gt;0,Agosto!$E50,IF(Agosto!$H50="x","J 1",IF(Agosto!$I50="x","J 2",IF(Agosto!$J50="x","Agua",IF(Agosto!$K50="x","Cloro",IF(Agosto!$L50="x","Clrdor",IF(Agosto!$M50="x","Bomb",IF(Agosto!$N50="x","Otro",""))))))))</f>
        <v/>
      </c>
      <c r="X50" s="253" t="str">
        <f>IF(Septiembre!$E50&gt;0,Septiembre!$E50,IF(Septiembre!$H50="x","J 1",IF(Septiembre!$I50="x","J 2",IF(Septiembre!$J50="x","Agua",IF(Septiembre!$K50="x","Cloro",IF(Septiembre!$L50="x","Clrdor",IF(Septiembre!$M50="x","Bomb",IF(Septiembre!$N50="x","Otro",""))))))))</f>
        <v/>
      </c>
      <c r="Y50" s="253" t="str">
        <f>IF(Octubre!$E50&gt;0,Octubre!$E50,IF(Octubre!$H50="x","J 1",IF(Octubre!$I50="x","J 2",IF(Octubre!$J50="x","Agua",IF(Octubre!$K50="x","Cloro",IF(Octubre!$L50="x","Clrdor",IF(Octubre!$M50="x","Bomb",IF(Octubre!$N50="x","Otro",""))))))))</f>
        <v/>
      </c>
      <c r="Z50" s="253" t="str">
        <f>IF(Noviembre!$E50&gt;0,Noviembre!$E50,IF(Noviembre!$H50="x","J 1",IF(Noviembre!$I50="x","J 2",IF(Noviembre!$J50="x","Agua",IF(Noviembre!$K50="x","Cloro",IF(Noviembre!$L50="x","Clrdor",IF(Noviembre!$M50="x","Bomb",IF(Noviembre!$N50="x","Otro",""))))))))</f>
        <v/>
      </c>
      <c r="AA50" s="254" t="str">
        <f>IF(Diciembre!$E50&gt;0,Diciembre!$E50,IF(Diciembre!$H50="x","J 1",IF(Diciembre!$I50="x","J 2",IF(Diciembre!$J50="x","Agua",IF(Diciembre!$K50="x","Cloro",IF(Diciembre!$L50="x","Clrdor",IF(Diciembre!$M50="x","Bomb",IF(Diciembre!$N50="x","Otro",""))))))))</f>
        <v/>
      </c>
    </row>
    <row r="51" spans="1:27" x14ac:dyDescent="0.25">
      <c r="A51" s="251">
        <f>[2]Resumen!A51</f>
        <v>44</v>
      </c>
      <c r="B51" s="155" t="str">
        <f>Resumen!B51</f>
        <v>Gotas de Sangre</v>
      </c>
      <c r="C51" s="252">
        <f>IF(Enero!$E51&gt;0,Enero!$E51,IF(Enero!$H51="x","J 1",IF(Enero!$I51="x","J 2",IF(Enero!$J51="x","Agua",IF(Enero!$K51="x","Cloro",IF(Enero!$L51="x","Clrdor",IF(Enero!$M51="x","Bomb",IF(Enero!$N51="x","Otro",""))))))))</f>
        <v>1.1000000000000001</v>
      </c>
      <c r="D51" s="253" t="str">
        <f>IF(Febrero!$E51&gt;0,Febrero!$E51,IF(Febrero!$H51="x","J 1",IF(Febrero!$I51="x","J 2",IF(Febrero!$J51="x","Agua",IF(Febrero!$K51="x","Cloro",IF(Febrero!$L51="x","Clrdor",IF(Febrero!$M51="x","Bomb",IF(Febrero!$N51="x","Otro",""))))))))</f>
        <v/>
      </c>
      <c r="E51" s="253" t="str">
        <f>IF(Marzo!$E51&gt;0,Marzo!$E51,IF(Marzo!$H51="x","J 1",IF(Marzo!$I51="x","J 2",IF(Marzo!$J51="x","Agua",IF(Marzo!$K51="x","Cloro",IF(Marzo!$L51="x","Clrdor",IF(Marzo!$M51="x","Bomb",IF(Marzo!$N51="x","Otro",""))))))))</f>
        <v/>
      </c>
      <c r="F51" s="253" t="str">
        <f>IF(Abril!$E51&gt;0,Abril!$E51,IF(Abril!$H51="x","J 1",IF(Abril!$I51="x","J 2",IF(Abril!$J51="x","Agua",IF(Abril!$K51="x","Cloro",IF(Abril!$L51="x","Clrdor",IF(Abril!$M51="x","Bomb",IF(Abril!$N51="x","Otro",""))))))))</f>
        <v/>
      </c>
      <c r="G51" s="253" t="str">
        <f>IF(Mayo!$E51&gt;0,Mayo!$E51,IF(Mayo!$H51="x","J 1",IF(Mayo!$I51="x","J 2",IF(Mayo!$J51="x","Agua",IF(Mayo!$K51="x","Cloro",IF(Mayo!$L51="x","Clrdor",IF(Mayo!$M51="x","Bomb",IF(Mayo!$N51="x","Otro",""))))))))</f>
        <v/>
      </c>
      <c r="H51" s="253" t="str">
        <f>IF(Junio!$E51&gt;0,Junio!$E51,IF(Junio!$H51="x","J 1",IF(Junio!$I51="x","J 2",IF(Junio!$J51="x","Agua",IF(Junio!$K51="x","Cloro",IF(Junio!$L51="x","Clrdor",IF(Junio!$M51="x","Bomb",IF(Junio!$N51="x","Otro",""))))))))</f>
        <v/>
      </c>
      <c r="I51" s="253" t="str">
        <f>IF(Julio!$E51&gt;0,Julio!$E51,IF(Julio!$H51="x","J 1",IF(Julio!$I51="x","J 2",IF(Julio!$J51="x","Agua",IF(Julio!$K51="x","Cloro",IF(Julio!$L51="x","Clrdor",IF(Julio!$M51="x","Bomb",IF(Julio!$N51="x","Otro",""))))))))</f>
        <v/>
      </c>
      <c r="J51" s="253" t="str">
        <f>IF(Agosto!$E51&gt;0,Agosto!$E51,IF(Agosto!$H51="x","J 1",IF(Agosto!$I51="x","J 2",IF(Agosto!$J51="x","Agua",IF(Agosto!$K51="x","Cloro",IF(Agosto!$L51="x","Clrdor",IF(Agosto!$M51="x","Bomb",IF(Agosto!$N51="x","Otro",""))))))))</f>
        <v/>
      </c>
      <c r="K51" s="253" t="str">
        <f>IF(Septiembre!$E51&gt;0,Septiembre!$E51,IF(Septiembre!$H51="x","J 1",IF(Septiembre!$I51="x","J 2",IF(Septiembre!$J51="x","Agua",IF(Septiembre!$K51="x","Cloro",IF(Septiembre!$L51="x","Clrdor",IF(Septiembre!$M51="x","Bomb",IF(Septiembre!$N51="x","Otro",""))))))))</f>
        <v/>
      </c>
      <c r="L51" s="253" t="str">
        <f>IF(Octubre!$E51&gt;0,Octubre!$E51,IF(Octubre!$H51="x","J 1",IF(Octubre!$I51="x","J 2",IF(Octubre!$J51="x","Agua",IF(Octubre!$K51="x","Cloro",IF(Octubre!$L51="x","Clrdor",IF(Octubre!$M51="x","Bomb",IF(Octubre!$N51="x","Otro",""))))))))</f>
        <v/>
      </c>
      <c r="M51" s="253" t="str">
        <f>IF(Noviembre!$E51&gt;0,Noviembre!$E51,IF(Noviembre!$H51="x","J 1",IF(Noviembre!$I51="x","J 2",IF(Noviembre!$J51="x","Agua",IF(Noviembre!$K51="x","Cloro",IF(Noviembre!$L51="x","Clrdor",IF(Noviembre!$M51="x","Bomb",IF(Noviembre!$N51="x","Otro",""))))))))</f>
        <v/>
      </c>
      <c r="N51" s="254" t="str">
        <f>IF(Diciembre!$E51&gt;0,Diciembre!$E51,IF(Diciembre!$H51="x","J 1",IF(Diciembre!$I51="x","J 2",IF(Diciembre!$J51="x","Agua",IF(Diciembre!$K51="x","Cloro",IF(Diciembre!$L51="x","Clrdor",IF(Diciembre!$M51="x","Bomb",IF(Diciembre!$N51="x","Otro",""))))))))</f>
        <v/>
      </c>
      <c r="O51" s="155"/>
      <c r="P51" s="252">
        <f>IF(Enero!$E51&gt;0,Enero!$E51,IF(Enero!$H51="x","J 1",IF(Enero!$I51="x","J 2",IF(Enero!$J51="x","Agua",IF(Enero!$K51="x","Cloro",IF(Enero!$L51="x","Clrdor",IF(Enero!$M51="x","Bomb",IF(Enero!$N51="x","Otro",""))))))))</f>
        <v>1.1000000000000001</v>
      </c>
      <c r="Q51" s="253" t="str">
        <f>IF(Febrero!$E51&gt;0,Febrero!$E51,IF(Febrero!$H51="x","J 1",IF(Febrero!$I51="x","J 2",IF(Febrero!$J51="x","Agua",IF(Febrero!$K51="x","Cloro",IF(Febrero!$L51="x","Clrdor",IF(Febrero!$M51="x","Bomb",IF(Febrero!$N51="x","Otro",""))))))))</f>
        <v/>
      </c>
      <c r="R51" s="253" t="str">
        <f>IF(Marzo!$E51&gt;0,Marzo!$E51,IF(Marzo!$H51="x","J 1",IF(Marzo!$I51="x","J 2",IF(Marzo!$J51="x","Agua",IF(Marzo!$K51="x","Cloro",IF(Marzo!$L51="x","Clrdor",IF(Marzo!$M51="x","Bomb",IF(Marzo!$N51="x","Otro",""))))))))</f>
        <v/>
      </c>
      <c r="S51" s="253" t="str">
        <f>IF(Abril!$E51&gt;0,Abril!$E51,IF(Abril!$H51="x","J 1",IF(Abril!$I51="x","J 2",IF(Abril!$J51="x","Agua",IF(Abril!$K51="x","Cloro",IF(Abril!$L51="x","Clrdor",IF(Abril!$M51="x","Bomb",IF(Abril!$N51="x","Otro",""))))))))</f>
        <v/>
      </c>
      <c r="T51" s="253" t="str">
        <f>IF(Mayo!$E51&gt;0,Mayo!$E51,IF(Mayo!$H51="x","J 1",IF(Mayo!$I51="x","J 2",IF(Mayo!$J51="x","Agua",IF(Mayo!$K51="x","Cloro",IF(Mayo!$L51="x","Clrdor",IF(Mayo!$M51="x","Bomb",IF(Mayo!$N51="x","Otro",""))))))))</f>
        <v/>
      </c>
      <c r="U51" s="253" t="str">
        <f>IF(Junio!$E51&gt;0,Junio!$E51,IF(Junio!$H51="x","J 1",IF(Junio!$I51="x","J 2",IF(Junio!$J51="x","Agua",IF(Junio!$K51="x","Cloro",IF(Junio!$L51="x","Clrdor",IF(Junio!$M51="x","Bomb",IF(Junio!$N51="x","Otro",""))))))))</f>
        <v/>
      </c>
      <c r="V51" s="253" t="str">
        <f>IF(Julio!$E51&gt;0,Julio!$E51,IF(Julio!$H51="x","J 1",IF(Julio!$I51="x","J 2",IF(Julio!$J51="x","Agua",IF(Julio!$K51="x","Cloro",IF(Julio!$L51="x","Clrdor",IF(Julio!$M51="x","Bomb",IF(Julio!$N51="x","Otro",""))))))))</f>
        <v/>
      </c>
      <c r="W51" s="253" t="str">
        <f>IF(Agosto!$E51&gt;0,Agosto!$E51,IF(Agosto!$H51="x","J 1",IF(Agosto!$I51="x","J 2",IF(Agosto!$J51="x","Agua",IF(Agosto!$K51="x","Cloro",IF(Agosto!$L51="x","Clrdor",IF(Agosto!$M51="x","Bomb",IF(Agosto!$N51="x","Otro",""))))))))</f>
        <v/>
      </c>
      <c r="X51" s="253" t="str">
        <f>IF(Septiembre!$E51&gt;0,Septiembre!$E51,IF(Septiembre!$H51="x","J 1",IF(Septiembre!$I51="x","J 2",IF(Septiembre!$J51="x","Agua",IF(Septiembre!$K51="x","Cloro",IF(Septiembre!$L51="x","Clrdor",IF(Septiembre!$M51="x","Bomb",IF(Septiembre!$N51="x","Otro",""))))))))</f>
        <v/>
      </c>
      <c r="Y51" s="253" t="str">
        <f>IF(Octubre!$E51&gt;0,Octubre!$E51,IF(Octubre!$H51="x","J 1",IF(Octubre!$I51="x","J 2",IF(Octubre!$J51="x","Agua",IF(Octubre!$K51="x","Cloro",IF(Octubre!$L51="x","Clrdor",IF(Octubre!$M51="x","Bomb",IF(Octubre!$N51="x","Otro",""))))))))</f>
        <v/>
      </c>
      <c r="Z51" s="253" t="str">
        <f>IF(Noviembre!$E51&gt;0,Noviembre!$E51,IF(Noviembre!$H51="x","J 1",IF(Noviembre!$I51="x","J 2",IF(Noviembre!$J51="x","Agua",IF(Noviembre!$K51="x","Cloro",IF(Noviembre!$L51="x","Clrdor",IF(Noviembre!$M51="x","Bomb",IF(Noviembre!$N51="x","Otro",""))))))))</f>
        <v/>
      </c>
      <c r="AA51" s="254" t="str">
        <f>IF(Diciembre!$E51&gt;0,Diciembre!$E51,IF(Diciembre!$H51="x","J 1",IF(Diciembre!$I51="x","J 2",IF(Diciembre!$J51="x","Agua",IF(Diciembre!$K51="x","Cloro",IF(Diciembre!$L51="x","Clrdor",IF(Diciembre!$M51="x","Bomb",IF(Diciembre!$N51="x","Otro",""))))))))</f>
        <v/>
      </c>
    </row>
    <row r="52" spans="1:27" x14ac:dyDescent="0.25">
      <c r="A52" s="251">
        <f>[2]Resumen!A52</f>
        <v>45</v>
      </c>
      <c r="B52" s="155" t="str">
        <f>Resumen!B52</f>
        <v>El Limon</v>
      </c>
      <c r="C52" s="252">
        <f>IF(Enero!$E52&gt;0,Enero!$E52,IF(Enero!$H52="x","J 1",IF(Enero!$I52="x","J 2",IF(Enero!$J52="x","Agua",IF(Enero!$K52="x","Cloro",IF(Enero!$L52="x","Clrdor",IF(Enero!$M52="x","Bomb",IF(Enero!$N52="x","Otro",""))))))))</f>
        <v>1.4</v>
      </c>
      <c r="D52" s="253" t="str">
        <f>IF(Febrero!$E52&gt;0,Febrero!$E52,IF(Febrero!$H52="x","J 1",IF(Febrero!$I52="x","J 2",IF(Febrero!$J52="x","Agua",IF(Febrero!$K52="x","Cloro",IF(Febrero!$L52="x","Clrdor",IF(Febrero!$M52="x","Bomb",IF(Febrero!$N52="x","Otro",""))))))))</f>
        <v/>
      </c>
      <c r="E52" s="253" t="str">
        <f>IF(Marzo!$E52&gt;0,Marzo!$E52,IF(Marzo!$H52="x","J 1",IF(Marzo!$I52="x","J 2",IF(Marzo!$J52="x","Agua",IF(Marzo!$K52="x","Cloro",IF(Marzo!$L52="x","Clrdor",IF(Marzo!$M52="x","Bomb",IF(Marzo!$N52="x","Otro",""))))))))</f>
        <v/>
      </c>
      <c r="F52" s="253" t="str">
        <f>IF(Abril!$E52&gt;0,Abril!$E52,IF(Abril!$H52="x","J 1",IF(Abril!$I52="x","J 2",IF(Abril!$J52="x","Agua",IF(Abril!$K52="x","Cloro",IF(Abril!$L52="x","Clrdor",IF(Abril!$M52="x","Bomb",IF(Abril!$N52="x","Otro",""))))))))</f>
        <v/>
      </c>
      <c r="G52" s="253" t="str">
        <f>IF(Mayo!$E52&gt;0,Mayo!$E52,IF(Mayo!$H52="x","J 1",IF(Mayo!$I52="x","J 2",IF(Mayo!$J52="x","Agua",IF(Mayo!$K52="x","Cloro",IF(Mayo!$L52="x","Clrdor",IF(Mayo!$M52="x","Bomb",IF(Mayo!$N52="x","Otro",""))))))))</f>
        <v/>
      </c>
      <c r="H52" s="253" t="str">
        <f>IF(Junio!$E52&gt;0,Junio!$E52,IF(Junio!$H52="x","J 1",IF(Junio!$I52="x","J 2",IF(Junio!$J52="x","Agua",IF(Junio!$K52="x","Cloro",IF(Junio!$L52="x","Clrdor",IF(Junio!$M52="x","Bomb",IF(Junio!$N52="x","Otro",""))))))))</f>
        <v/>
      </c>
      <c r="I52" s="253" t="str">
        <f>IF(Julio!$E52&gt;0,Julio!$E52,IF(Julio!$H52="x","J 1",IF(Julio!$I52="x","J 2",IF(Julio!$J52="x","Agua",IF(Julio!$K52="x","Cloro",IF(Julio!$L52="x","Clrdor",IF(Julio!$M52="x","Bomb",IF(Julio!$N52="x","Otro",""))))))))</f>
        <v/>
      </c>
      <c r="J52" s="253" t="str">
        <f>IF(Agosto!$E52&gt;0,Agosto!$E52,IF(Agosto!$H52="x","J 1",IF(Agosto!$I52="x","J 2",IF(Agosto!$J52="x","Agua",IF(Agosto!$K52="x","Cloro",IF(Agosto!$L52="x","Clrdor",IF(Agosto!$M52="x","Bomb",IF(Agosto!$N52="x","Otro",""))))))))</f>
        <v/>
      </c>
      <c r="K52" s="253" t="str">
        <f>IF(Septiembre!$E52&gt;0,Septiembre!$E52,IF(Septiembre!$H52="x","J 1",IF(Septiembre!$I52="x","J 2",IF(Septiembre!$J52="x","Agua",IF(Septiembre!$K52="x","Cloro",IF(Septiembre!$L52="x","Clrdor",IF(Septiembre!$M52="x","Bomb",IF(Septiembre!$N52="x","Otro",""))))))))</f>
        <v/>
      </c>
      <c r="L52" s="253" t="str">
        <f>IF(Octubre!$E52&gt;0,Octubre!$E52,IF(Octubre!$H52="x","J 1",IF(Octubre!$I52="x","J 2",IF(Octubre!$J52="x","Agua",IF(Octubre!$K52="x","Cloro",IF(Octubre!$L52="x","Clrdor",IF(Octubre!$M52="x","Bomb",IF(Octubre!$N52="x","Otro",""))))))))</f>
        <v/>
      </c>
      <c r="M52" s="253" t="str">
        <f>IF(Noviembre!$E52&gt;0,Noviembre!$E52,IF(Noviembre!$H52="x","J 1",IF(Noviembre!$I52="x","J 2",IF(Noviembre!$J52="x","Agua",IF(Noviembre!$K52="x","Cloro",IF(Noviembre!$L52="x","Clrdor",IF(Noviembre!$M52="x","Bomb",IF(Noviembre!$N52="x","Otro",""))))))))</f>
        <v/>
      </c>
      <c r="N52" s="254" t="str">
        <f>IF(Diciembre!$E52&gt;0,Diciembre!$E52,IF(Diciembre!$H52="x","J 1",IF(Diciembre!$I52="x","J 2",IF(Diciembre!$J52="x","Agua",IF(Diciembre!$K52="x","Cloro",IF(Diciembre!$L52="x","Clrdor",IF(Diciembre!$M52="x","Bomb",IF(Diciembre!$N52="x","Otro",""))))))))</f>
        <v/>
      </c>
      <c r="O52" s="155"/>
      <c r="P52" s="252">
        <f>IF(Enero!$E52&gt;0,Enero!$E52,IF(Enero!$H52="x","J 1",IF(Enero!$I52="x","J 2",IF(Enero!$J52="x","Agua",IF(Enero!$K52="x","Cloro",IF(Enero!$L52="x","Clrdor",IF(Enero!$M52="x","Bomb",IF(Enero!$N52="x","Otro",""))))))))</f>
        <v>1.4</v>
      </c>
      <c r="Q52" s="253" t="str">
        <f>IF(Febrero!$E52&gt;0,Febrero!$E52,IF(Febrero!$H52="x","J 1",IF(Febrero!$I52="x","J 2",IF(Febrero!$J52="x","Agua",IF(Febrero!$K52="x","Cloro",IF(Febrero!$L52="x","Clrdor",IF(Febrero!$M52="x","Bomb",IF(Febrero!$N52="x","Otro",""))))))))</f>
        <v/>
      </c>
      <c r="R52" s="253" t="str">
        <f>IF(Marzo!$E52&gt;0,Marzo!$E52,IF(Marzo!$H52="x","J 1",IF(Marzo!$I52="x","J 2",IF(Marzo!$J52="x","Agua",IF(Marzo!$K52="x","Cloro",IF(Marzo!$L52="x","Clrdor",IF(Marzo!$M52="x","Bomb",IF(Marzo!$N52="x","Otro",""))))))))</f>
        <v/>
      </c>
      <c r="S52" s="253" t="str">
        <f>IF(Abril!$E52&gt;0,Abril!$E52,IF(Abril!$H52="x","J 1",IF(Abril!$I52="x","J 2",IF(Abril!$J52="x","Agua",IF(Abril!$K52="x","Cloro",IF(Abril!$L52="x","Clrdor",IF(Abril!$M52="x","Bomb",IF(Abril!$N52="x","Otro",""))))))))</f>
        <v/>
      </c>
      <c r="T52" s="253" t="str">
        <f>IF(Mayo!$E52&gt;0,Mayo!$E52,IF(Mayo!$H52="x","J 1",IF(Mayo!$I52="x","J 2",IF(Mayo!$J52="x","Agua",IF(Mayo!$K52="x","Cloro",IF(Mayo!$L52="x","Clrdor",IF(Mayo!$M52="x","Bomb",IF(Mayo!$N52="x","Otro",""))))))))</f>
        <v/>
      </c>
      <c r="U52" s="253" t="str">
        <f>IF(Junio!$E52&gt;0,Junio!$E52,IF(Junio!$H52="x","J 1",IF(Junio!$I52="x","J 2",IF(Junio!$J52="x","Agua",IF(Junio!$K52="x","Cloro",IF(Junio!$L52="x","Clrdor",IF(Junio!$M52="x","Bomb",IF(Junio!$N52="x","Otro",""))))))))</f>
        <v/>
      </c>
      <c r="V52" s="253" t="str">
        <f>IF(Julio!$E52&gt;0,Julio!$E52,IF(Julio!$H52="x","J 1",IF(Julio!$I52="x","J 2",IF(Julio!$J52="x","Agua",IF(Julio!$K52="x","Cloro",IF(Julio!$L52="x","Clrdor",IF(Julio!$M52="x","Bomb",IF(Julio!$N52="x","Otro",""))))))))</f>
        <v/>
      </c>
      <c r="W52" s="253" t="str">
        <f>IF(Agosto!$E52&gt;0,Agosto!$E52,IF(Agosto!$H52="x","J 1",IF(Agosto!$I52="x","J 2",IF(Agosto!$J52="x","Agua",IF(Agosto!$K52="x","Cloro",IF(Agosto!$L52="x","Clrdor",IF(Agosto!$M52="x","Bomb",IF(Agosto!$N52="x","Otro",""))))))))</f>
        <v/>
      </c>
      <c r="X52" s="253" t="str">
        <f>IF(Septiembre!$E52&gt;0,Septiembre!$E52,IF(Septiembre!$H52="x","J 1",IF(Septiembre!$I52="x","J 2",IF(Septiembre!$J52="x","Agua",IF(Septiembre!$K52="x","Cloro",IF(Septiembre!$L52="x","Clrdor",IF(Septiembre!$M52="x","Bomb",IF(Septiembre!$N52="x","Otro",""))))))))</f>
        <v/>
      </c>
      <c r="Y52" s="253" t="str">
        <f>IF(Octubre!$E52&gt;0,Octubre!$E52,IF(Octubre!$H52="x","J 1",IF(Octubre!$I52="x","J 2",IF(Octubre!$J52="x","Agua",IF(Octubre!$K52="x","Cloro",IF(Octubre!$L52="x","Clrdor",IF(Octubre!$M52="x","Bomb",IF(Octubre!$N52="x","Otro",""))))))))</f>
        <v/>
      </c>
      <c r="Z52" s="253" t="str">
        <f>IF(Noviembre!$E52&gt;0,Noviembre!$E52,IF(Noviembre!$H52="x","J 1",IF(Noviembre!$I52="x","J 2",IF(Noviembre!$J52="x","Agua",IF(Noviembre!$K52="x","Cloro",IF(Noviembre!$L52="x","Clrdor",IF(Noviembre!$M52="x","Bomb",IF(Noviembre!$N52="x","Otro",""))))))))</f>
        <v/>
      </c>
      <c r="AA52" s="254" t="str">
        <f>IF(Diciembre!$E52&gt;0,Diciembre!$E52,IF(Diciembre!$H52="x","J 1",IF(Diciembre!$I52="x","J 2",IF(Diciembre!$J52="x","Agua",IF(Diciembre!$K52="x","Cloro",IF(Diciembre!$L52="x","Clrdor",IF(Diciembre!$M52="x","Bomb",IF(Diciembre!$N52="x","Otro",""))))))))</f>
        <v/>
      </c>
    </row>
    <row r="53" spans="1:27" x14ac:dyDescent="0.25">
      <c r="A53" s="251">
        <f>[2]Resumen!A53</f>
        <v>46</v>
      </c>
      <c r="B53" s="155" t="str">
        <f>Resumen!B53</f>
        <v>Plan de Limon</v>
      </c>
      <c r="C53" s="252">
        <f>IF(Enero!$E53&gt;0,Enero!$E53,IF(Enero!$H53="x","J 1",IF(Enero!$I53="x","J 2",IF(Enero!$J53="x","Agua",IF(Enero!$K53="x","Cloro",IF(Enero!$L53="x","Clrdor",IF(Enero!$M53="x","Bomb",IF(Enero!$N53="x","Otro",""))))))))</f>
        <v>0.9</v>
      </c>
      <c r="D53" s="253" t="str">
        <f>IF(Febrero!$E53&gt;0,Febrero!$E53,IF(Febrero!$H53="x","J 1",IF(Febrero!$I53="x","J 2",IF(Febrero!$J53="x","Agua",IF(Febrero!$K53="x","Cloro",IF(Febrero!$L53="x","Clrdor",IF(Febrero!$M53="x","Bomb",IF(Febrero!$N53="x","Otro",""))))))))</f>
        <v/>
      </c>
      <c r="E53" s="253" t="str">
        <f>IF(Marzo!$E53&gt;0,Marzo!$E53,IF(Marzo!$H53="x","J 1",IF(Marzo!$I53="x","J 2",IF(Marzo!$J53="x","Agua",IF(Marzo!$K53="x","Cloro",IF(Marzo!$L53="x","Clrdor",IF(Marzo!$M53="x","Bomb",IF(Marzo!$N53="x","Otro",""))))))))</f>
        <v/>
      </c>
      <c r="F53" s="253" t="str">
        <f>IF(Abril!$E53&gt;0,Abril!$E53,IF(Abril!$H53="x","J 1",IF(Abril!$I53="x","J 2",IF(Abril!$J53="x","Agua",IF(Abril!$K53="x","Cloro",IF(Abril!$L53="x","Clrdor",IF(Abril!$M53="x","Bomb",IF(Abril!$N53="x","Otro",""))))))))</f>
        <v/>
      </c>
      <c r="G53" s="253" t="str">
        <f>IF(Mayo!$E53&gt;0,Mayo!$E53,IF(Mayo!$H53="x","J 1",IF(Mayo!$I53="x","J 2",IF(Mayo!$J53="x","Agua",IF(Mayo!$K53="x","Cloro",IF(Mayo!$L53="x","Clrdor",IF(Mayo!$M53="x","Bomb",IF(Mayo!$N53="x","Otro",""))))))))</f>
        <v/>
      </c>
      <c r="H53" s="253" t="str">
        <f>IF(Junio!$E53&gt;0,Junio!$E53,IF(Junio!$H53="x","J 1",IF(Junio!$I53="x","J 2",IF(Junio!$J53="x","Agua",IF(Junio!$K53="x","Cloro",IF(Junio!$L53="x","Clrdor",IF(Junio!$M53="x","Bomb",IF(Junio!$N53="x","Otro",""))))))))</f>
        <v/>
      </c>
      <c r="I53" s="253" t="str">
        <f>IF(Julio!$E53&gt;0,Julio!$E53,IF(Julio!$H53="x","J 1",IF(Julio!$I53="x","J 2",IF(Julio!$J53="x","Agua",IF(Julio!$K53="x","Cloro",IF(Julio!$L53="x","Clrdor",IF(Julio!$M53="x","Bomb",IF(Julio!$N53="x","Otro",""))))))))</f>
        <v/>
      </c>
      <c r="J53" s="253" t="str">
        <f>IF(Agosto!$E53&gt;0,Agosto!$E53,IF(Agosto!$H53="x","J 1",IF(Agosto!$I53="x","J 2",IF(Agosto!$J53="x","Agua",IF(Agosto!$K53="x","Cloro",IF(Agosto!$L53="x","Clrdor",IF(Agosto!$M53="x","Bomb",IF(Agosto!$N53="x","Otro",""))))))))</f>
        <v/>
      </c>
      <c r="K53" s="253" t="str">
        <f>IF(Septiembre!$E53&gt;0,Septiembre!$E53,IF(Septiembre!$H53="x","J 1",IF(Septiembre!$I53="x","J 2",IF(Septiembre!$J53="x","Agua",IF(Septiembre!$K53="x","Cloro",IF(Septiembre!$L53="x","Clrdor",IF(Septiembre!$M53="x","Bomb",IF(Septiembre!$N53="x","Otro",""))))))))</f>
        <v/>
      </c>
      <c r="L53" s="253" t="str">
        <f>IF(Octubre!$E53&gt;0,Octubre!$E53,IF(Octubre!$H53="x","J 1",IF(Octubre!$I53="x","J 2",IF(Octubre!$J53="x","Agua",IF(Octubre!$K53="x","Cloro",IF(Octubre!$L53="x","Clrdor",IF(Octubre!$M53="x","Bomb",IF(Octubre!$N53="x","Otro",""))))))))</f>
        <v/>
      </c>
      <c r="M53" s="253" t="str">
        <f>IF(Noviembre!$E53&gt;0,Noviembre!$E53,IF(Noviembre!$H53="x","J 1",IF(Noviembre!$I53="x","J 2",IF(Noviembre!$J53="x","Agua",IF(Noviembre!$K53="x","Cloro",IF(Noviembre!$L53="x","Clrdor",IF(Noviembre!$M53="x","Bomb",IF(Noviembre!$N53="x","Otro",""))))))))</f>
        <v/>
      </c>
      <c r="N53" s="254" t="str">
        <f>IF(Diciembre!$E53&gt;0,Diciembre!$E53,IF(Diciembre!$H53="x","J 1",IF(Diciembre!$I53="x","J 2",IF(Diciembre!$J53="x","Agua",IF(Diciembre!$K53="x","Cloro",IF(Diciembre!$L53="x","Clrdor",IF(Diciembre!$M53="x","Bomb",IF(Diciembre!$N53="x","Otro",""))))))))</f>
        <v/>
      </c>
      <c r="O53" s="155"/>
      <c r="P53" s="252">
        <f>IF(Enero!$E53&gt;0,Enero!$E53,IF(Enero!$H53="x","J 1",IF(Enero!$I53="x","J 2",IF(Enero!$J53="x","Agua",IF(Enero!$K53="x","Cloro",IF(Enero!$L53="x","Clrdor",IF(Enero!$M53="x","Bomb",IF(Enero!$N53="x","Otro",""))))))))</f>
        <v>0.9</v>
      </c>
      <c r="Q53" s="253" t="str">
        <f>IF(Febrero!$E53&gt;0,Febrero!$E53,IF(Febrero!$H53="x","J 1",IF(Febrero!$I53="x","J 2",IF(Febrero!$J53="x","Agua",IF(Febrero!$K53="x","Cloro",IF(Febrero!$L53="x","Clrdor",IF(Febrero!$M53="x","Bomb",IF(Febrero!$N53="x","Otro",""))))))))</f>
        <v/>
      </c>
      <c r="R53" s="253" t="str">
        <f>IF(Marzo!$E53&gt;0,Marzo!$E53,IF(Marzo!$H53="x","J 1",IF(Marzo!$I53="x","J 2",IF(Marzo!$J53="x","Agua",IF(Marzo!$K53="x","Cloro",IF(Marzo!$L53="x","Clrdor",IF(Marzo!$M53="x","Bomb",IF(Marzo!$N53="x","Otro",""))))))))</f>
        <v/>
      </c>
      <c r="S53" s="253" t="str">
        <f>IF(Abril!$E53&gt;0,Abril!$E53,IF(Abril!$H53="x","J 1",IF(Abril!$I53="x","J 2",IF(Abril!$J53="x","Agua",IF(Abril!$K53="x","Cloro",IF(Abril!$L53="x","Clrdor",IF(Abril!$M53="x","Bomb",IF(Abril!$N53="x","Otro",""))))))))</f>
        <v/>
      </c>
      <c r="T53" s="253" t="str">
        <f>IF(Mayo!$E53&gt;0,Mayo!$E53,IF(Mayo!$H53="x","J 1",IF(Mayo!$I53="x","J 2",IF(Mayo!$J53="x","Agua",IF(Mayo!$K53="x","Cloro",IF(Mayo!$L53="x","Clrdor",IF(Mayo!$M53="x","Bomb",IF(Mayo!$N53="x","Otro",""))))))))</f>
        <v/>
      </c>
      <c r="U53" s="253" t="str">
        <f>IF(Junio!$E53&gt;0,Junio!$E53,IF(Junio!$H53="x","J 1",IF(Junio!$I53="x","J 2",IF(Junio!$J53="x","Agua",IF(Junio!$K53="x","Cloro",IF(Junio!$L53="x","Clrdor",IF(Junio!$M53="x","Bomb",IF(Junio!$N53="x","Otro",""))))))))</f>
        <v/>
      </c>
      <c r="V53" s="253" t="str">
        <f>IF(Julio!$E53&gt;0,Julio!$E53,IF(Julio!$H53="x","J 1",IF(Julio!$I53="x","J 2",IF(Julio!$J53="x","Agua",IF(Julio!$K53="x","Cloro",IF(Julio!$L53="x","Clrdor",IF(Julio!$M53="x","Bomb",IF(Julio!$N53="x","Otro",""))))))))</f>
        <v/>
      </c>
      <c r="W53" s="253" t="str">
        <f>IF(Agosto!$E53&gt;0,Agosto!$E53,IF(Agosto!$H53="x","J 1",IF(Agosto!$I53="x","J 2",IF(Agosto!$J53="x","Agua",IF(Agosto!$K53="x","Cloro",IF(Agosto!$L53="x","Clrdor",IF(Agosto!$M53="x","Bomb",IF(Agosto!$N53="x","Otro",""))))))))</f>
        <v/>
      </c>
      <c r="X53" s="253" t="str">
        <f>IF(Septiembre!$E53&gt;0,Septiembre!$E53,IF(Septiembre!$H53="x","J 1",IF(Septiembre!$I53="x","J 2",IF(Septiembre!$J53="x","Agua",IF(Septiembre!$K53="x","Cloro",IF(Septiembre!$L53="x","Clrdor",IF(Septiembre!$M53="x","Bomb",IF(Septiembre!$N53="x","Otro",""))))))))</f>
        <v/>
      </c>
      <c r="Y53" s="253" t="str">
        <f>IF(Octubre!$E53&gt;0,Octubre!$E53,IF(Octubre!$H53="x","J 1",IF(Octubre!$I53="x","J 2",IF(Octubre!$J53="x","Agua",IF(Octubre!$K53="x","Cloro",IF(Octubre!$L53="x","Clrdor",IF(Octubre!$M53="x","Bomb",IF(Octubre!$N53="x","Otro",""))))))))</f>
        <v/>
      </c>
      <c r="Z53" s="253" t="str">
        <f>IF(Noviembre!$E53&gt;0,Noviembre!$E53,IF(Noviembre!$H53="x","J 1",IF(Noviembre!$I53="x","J 2",IF(Noviembre!$J53="x","Agua",IF(Noviembre!$K53="x","Cloro",IF(Noviembre!$L53="x","Clrdor",IF(Noviembre!$M53="x","Bomb",IF(Noviembre!$N53="x","Otro",""))))))))</f>
        <v/>
      </c>
      <c r="AA53" s="254" t="str">
        <f>IF(Diciembre!$E53&gt;0,Diciembre!$E53,IF(Diciembre!$H53="x","J 1",IF(Diciembre!$I53="x","J 2",IF(Diciembre!$J53="x","Agua",IF(Diciembre!$K53="x","Cloro",IF(Diciembre!$L53="x","Clrdor",IF(Diciembre!$M53="x","Bomb",IF(Diciembre!$N53="x","Otro",""))))))))</f>
        <v/>
      </c>
    </row>
    <row r="54" spans="1:27" x14ac:dyDescent="0.25">
      <c r="A54" s="251">
        <f>[2]Resumen!A54</f>
        <v>47</v>
      </c>
      <c r="B54" s="155" t="str">
        <f>Resumen!B54</f>
        <v>Las Medias II</v>
      </c>
      <c r="C54" s="252" t="str">
        <f>IF(Enero!$E54&gt;0,Enero!$E54,IF(Enero!$H54="x","J 1",IF(Enero!$I54="x","J 2",IF(Enero!$J54="x","Agua",IF(Enero!$K54="x","Cloro",IF(Enero!$L54="x","Clrdor",IF(Enero!$M54="x","Bomb",IF(Enero!$N54="x","Otro",""))))))))</f>
        <v>J 2</v>
      </c>
      <c r="D54" s="253" t="str">
        <f>IF(Febrero!$E54&gt;0,Febrero!$E54,IF(Febrero!$H54="x","J 1",IF(Febrero!$I54="x","J 2",IF(Febrero!$J54="x","Agua",IF(Febrero!$K54="x","Cloro",IF(Febrero!$L54="x","Clrdor",IF(Febrero!$M54="x","Bomb",IF(Febrero!$N54="x","Otro",""))))))))</f>
        <v/>
      </c>
      <c r="E54" s="253" t="str">
        <f>IF(Marzo!$E54&gt;0,Marzo!$E54,IF(Marzo!$H54="x","J 1",IF(Marzo!$I54="x","J 2",IF(Marzo!$J54="x","Agua",IF(Marzo!$K54="x","Cloro",IF(Marzo!$L54="x","Clrdor",IF(Marzo!$M54="x","Bomb",IF(Marzo!$N54="x","Otro",""))))))))</f>
        <v/>
      </c>
      <c r="F54" s="253" t="str">
        <f>IF(Abril!$E54&gt;0,Abril!$E54,IF(Abril!$H54="x","J 1",IF(Abril!$I54="x","J 2",IF(Abril!$J54="x","Agua",IF(Abril!$K54="x","Cloro",IF(Abril!$L54="x","Clrdor",IF(Abril!$M54="x","Bomb",IF(Abril!$N54="x","Otro",""))))))))</f>
        <v/>
      </c>
      <c r="G54" s="253" t="str">
        <f>IF(Mayo!$E54&gt;0,Mayo!$E54,IF(Mayo!$H54="x","J 1",IF(Mayo!$I54="x","J 2",IF(Mayo!$J54="x","Agua",IF(Mayo!$K54="x","Cloro",IF(Mayo!$L54="x","Clrdor",IF(Mayo!$M54="x","Bomb",IF(Mayo!$N54="x","Otro",""))))))))</f>
        <v/>
      </c>
      <c r="H54" s="253" t="str">
        <f>IF(Junio!$E54&gt;0,Junio!$E54,IF(Junio!$H54="x","J 1",IF(Junio!$I54="x","J 2",IF(Junio!$J54="x","Agua",IF(Junio!$K54="x","Cloro",IF(Junio!$L54="x","Clrdor",IF(Junio!$M54="x","Bomb",IF(Junio!$N54="x","Otro",""))))))))</f>
        <v/>
      </c>
      <c r="I54" s="253" t="str">
        <f>IF(Julio!$E54&gt;0,Julio!$E54,IF(Julio!$H54="x","J 1",IF(Julio!$I54="x","J 2",IF(Julio!$J54="x","Agua",IF(Julio!$K54="x","Cloro",IF(Julio!$L54="x","Clrdor",IF(Julio!$M54="x","Bomb",IF(Julio!$N54="x","Otro",""))))))))</f>
        <v/>
      </c>
      <c r="J54" s="253" t="str">
        <f>IF(Agosto!$E54&gt;0,Agosto!$E54,IF(Agosto!$H54="x","J 1",IF(Agosto!$I54="x","J 2",IF(Agosto!$J54="x","Agua",IF(Agosto!$K54="x","Cloro",IF(Agosto!$L54="x","Clrdor",IF(Agosto!$M54="x","Bomb",IF(Agosto!$N54="x","Otro",""))))))))</f>
        <v/>
      </c>
      <c r="K54" s="253" t="str">
        <f>IF(Septiembre!$E54&gt;0,Septiembre!$E54,IF(Septiembre!$H54="x","J 1",IF(Septiembre!$I54="x","J 2",IF(Septiembre!$J54="x","Agua",IF(Septiembre!$K54="x","Cloro",IF(Septiembre!$L54="x","Clrdor",IF(Septiembre!$M54="x","Bomb",IF(Septiembre!$N54="x","Otro",""))))))))</f>
        <v/>
      </c>
      <c r="L54" s="253" t="str">
        <f>IF(Octubre!$E54&gt;0,Octubre!$E54,IF(Octubre!$H54="x","J 1",IF(Octubre!$I54="x","J 2",IF(Octubre!$J54="x","Agua",IF(Octubre!$K54="x","Cloro",IF(Octubre!$L54="x","Clrdor",IF(Octubre!$M54="x","Bomb",IF(Octubre!$N54="x","Otro",""))))))))</f>
        <v/>
      </c>
      <c r="M54" s="253" t="str">
        <f>IF(Noviembre!$E54&gt;0,Noviembre!$E54,IF(Noviembre!$H54="x","J 1",IF(Noviembre!$I54="x","J 2",IF(Noviembre!$J54="x","Agua",IF(Noviembre!$K54="x","Cloro",IF(Noviembre!$L54="x","Clrdor",IF(Noviembre!$M54="x","Bomb",IF(Noviembre!$N54="x","Otro",""))))))))</f>
        <v/>
      </c>
      <c r="N54" s="254" t="str">
        <f>IF(Diciembre!$E54&gt;0,Diciembre!$E54,IF(Diciembre!$H54="x","J 1",IF(Diciembre!$I54="x","J 2",IF(Diciembre!$J54="x","Agua",IF(Diciembre!$K54="x","Cloro",IF(Diciembre!$L54="x","Clrdor",IF(Diciembre!$M54="x","Bomb",IF(Diciembre!$N54="x","Otro",""))))))))</f>
        <v/>
      </c>
      <c r="O54" s="155"/>
      <c r="P54" s="252" t="str">
        <f>IF(Enero!$E54&gt;0,Enero!$E54,IF(Enero!$H54="x","J 1",IF(Enero!$I54="x","J 2",IF(Enero!$J54="x","Agua",IF(Enero!$K54="x","Cloro",IF(Enero!$L54="x","Clrdor",IF(Enero!$M54="x","Bomb",IF(Enero!$N54="x","Otro",""))))))))</f>
        <v>J 2</v>
      </c>
      <c r="Q54" s="253" t="str">
        <f>IF(Febrero!$E54&gt;0,Febrero!$E54,IF(Febrero!$H54="x","J 1",IF(Febrero!$I54="x","J 2",IF(Febrero!$J54="x","Agua",IF(Febrero!$K54="x","Cloro",IF(Febrero!$L54="x","Clrdor",IF(Febrero!$M54="x","Bomb",IF(Febrero!$N54="x","Otro",""))))))))</f>
        <v/>
      </c>
      <c r="R54" s="253" t="str">
        <f>IF(Marzo!$E54&gt;0,Marzo!$E54,IF(Marzo!$H54="x","J 1",IF(Marzo!$I54="x","J 2",IF(Marzo!$J54="x","Agua",IF(Marzo!$K54="x","Cloro",IF(Marzo!$L54="x","Clrdor",IF(Marzo!$M54="x","Bomb",IF(Marzo!$N54="x","Otro",""))))))))</f>
        <v/>
      </c>
      <c r="S54" s="253" t="str">
        <f>IF(Abril!$E54&gt;0,Abril!$E54,IF(Abril!$H54="x","J 1",IF(Abril!$I54="x","J 2",IF(Abril!$J54="x","Agua",IF(Abril!$K54="x","Cloro",IF(Abril!$L54="x","Clrdor",IF(Abril!$M54="x","Bomb",IF(Abril!$N54="x","Otro",""))))))))</f>
        <v/>
      </c>
      <c r="T54" s="253" t="str">
        <f>IF(Mayo!$E54&gt;0,Mayo!$E54,IF(Mayo!$H54="x","J 1",IF(Mayo!$I54="x","J 2",IF(Mayo!$J54="x","Agua",IF(Mayo!$K54="x","Cloro",IF(Mayo!$L54="x","Clrdor",IF(Mayo!$M54="x","Bomb",IF(Mayo!$N54="x","Otro",""))))))))</f>
        <v/>
      </c>
      <c r="U54" s="253" t="str">
        <f>IF(Junio!$E54&gt;0,Junio!$E54,IF(Junio!$H54="x","J 1",IF(Junio!$I54="x","J 2",IF(Junio!$J54="x","Agua",IF(Junio!$K54="x","Cloro",IF(Junio!$L54="x","Clrdor",IF(Junio!$M54="x","Bomb",IF(Junio!$N54="x","Otro",""))))))))</f>
        <v/>
      </c>
      <c r="V54" s="253" t="str">
        <f>IF(Julio!$E54&gt;0,Julio!$E54,IF(Julio!$H54="x","J 1",IF(Julio!$I54="x","J 2",IF(Julio!$J54="x","Agua",IF(Julio!$K54="x","Cloro",IF(Julio!$L54="x","Clrdor",IF(Julio!$M54="x","Bomb",IF(Julio!$N54="x","Otro",""))))))))</f>
        <v/>
      </c>
      <c r="W54" s="253" t="str">
        <f>IF(Agosto!$E54&gt;0,Agosto!$E54,IF(Agosto!$H54="x","J 1",IF(Agosto!$I54="x","J 2",IF(Agosto!$J54="x","Agua",IF(Agosto!$K54="x","Cloro",IF(Agosto!$L54="x","Clrdor",IF(Agosto!$M54="x","Bomb",IF(Agosto!$N54="x","Otro",""))))))))</f>
        <v/>
      </c>
      <c r="X54" s="253" t="str">
        <f>IF(Septiembre!$E54&gt;0,Septiembre!$E54,IF(Septiembre!$H54="x","J 1",IF(Septiembre!$I54="x","J 2",IF(Septiembre!$J54="x","Agua",IF(Septiembre!$K54="x","Cloro",IF(Septiembre!$L54="x","Clrdor",IF(Septiembre!$M54="x","Bomb",IF(Septiembre!$N54="x","Otro",""))))))))</f>
        <v/>
      </c>
      <c r="Y54" s="253" t="str">
        <f>IF(Octubre!$E54&gt;0,Octubre!$E54,IF(Octubre!$H54="x","J 1",IF(Octubre!$I54="x","J 2",IF(Octubre!$J54="x","Agua",IF(Octubre!$K54="x","Cloro",IF(Octubre!$L54="x","Clrdor",IF(Octubre!$M54="x","Bomb",IF(Octubre!$N54="x","Otro",""))))))))</f>
        <v/>
      </c>
      <c r="Z54" s="253" t="str">
        <f>IF(Noviembre!$E54&gt;0,Noviembre!$E54,IF(Noviembre!$H54="x","J 1",IF(Noviembre!$I54="x","J 2",IF(Noviembre!$J54="x","Agua",IF(Noviembre!$K54="x","Cloro",IF(Noviembre!$L54="x","Clrdor",IF(Noviembre!$M54="x","Bomb",IF(Noviembre!$N54="x","Otro",""))))))))</f>
        <v/>
      </c>
      <c r="AA54" s="254" t="str">
        <f>IF(Diciembre!$E54&gt;0,Diciembre!$E54,IF(Diciembre!$H54="x","J 1",IF(Diciembre!$I54="x","J 2",IF(Diciembre!$J54="x","Agua",IF(Diciembre!$K54="x","Cloro",IF(Diciembre!$L54="x","Clrdor",IF(Diciembre!$M54="x","Bomb",IF(Diciembre!$N54="x","Otro",""))))))))</f>
        <v/>
      </c>
    </row>
    <row r="55" spans="1:27" x14ac:dyDescent="0.25">
      <c r="A55" s="251">
        <f>[2]Resumen!A55</f>
        <v>48</v>
      </c>
      <c r="B55" s="155" t="str">
        <f>Resumen!B55</f>
        <v>El Goviado</v>
      </c>
      <c r="C55" s="252" t="str">
        <f>IF(Enero!$E55&gt;0,Enero!$E55,IF(Enero!$H55="x","J 1",IF(Enero!$I55="x","J 2",IF(Enero!$J55="x","Agua",IF(Enero!$K55="x","Cloro",IF(Enero!$L55="x","Clrdor",IF(Enero!$M55="x","Bomb",IF(Enero!$N55="x","Otro",""))))))))</f>
        <v>Otro</v>
      </c>
      <c r="D55" s="253" t="str">
        <f>IF(Febrero!$E55&gt;0,Febrero!$E55,IF(Febrero!$H55="x","J 1",IF(Febrero!$I55="x","J 2",IF(Febrero!$J55="x","Agua",IF(Febrero!$K55="x","Cloro",IF(Febrero!$L55="x","Clrdor",IF(Febrero!$M55="x","Bomb",IF(Febrero!$N55="x","Otro",""))))))))</f>
        <v/>
      </c>
      <c r="E55" s="253" t="str">
        <f>IF(Marzo!$E55&gt;0,Marzo!$E55,IF(Marzo!$H55="x","J 1",IF(Marzo!$I55="x","J 2",IF(Marzo!$J55="x","Agua",IF(Marzo!$K55="x","Cloro",IF(Marzo!$L55="x","Clrdor",IF(Marzo!$M55="x","Bomb",IF(Marzo!$N55="x","Otro",""))))))))</f>
        <v/>
      </c>
      <c r="F55" s="253" t="str">
        <f>IF(Abril!$E55&gt;0,Abril!$E55,IF(Abril!$H55="x","J 1",IF(Abril!$I55="x","J 2",IF(Abril!$J55="x","Agua",IF(Abril!$K55="x","Cloro",IF(Abril!$L55="x","Clrdor",IF(Abril!$M55="x","Bomb",IF(Abril!$N55="x","Otro",""))))))))</f>
        <v/>
      </c>
      <c r="G55" s="253" t="str">
        <f>IF(Mayo!$E55&gt;0,Mayo!$E55,IF(Mayo!$H55="x","J 1",IF(Mayo!$I55="x","J 2",IF(Mayo!$J55="x","Agua",IF(Mayo!$K55="x","Cloro",IF(Mayo!$L55="x","Clrdor",IF(Mayo!$M55="x","Bomb",IF(Mayo!$N55="x","Otro",""))))))))</f>
        <v/>
      </c>
      <c r="H55" s="253" t="str">
        <f>IF(Junio!$E55&gt;0,Junio!$E55,IF(Junio!$H55="x","J 1",IF(Junio!$I55="x","J 2",IF(Junio!$J55="x","Agua",IF(Junio!$K55="x","Cloro",IF(Junio!$L55="x","Clrdor",IF(Junio!$M55="x","Bomb",IF(Junio!$N55="x","Otro",""))))))))</f>
        <v/>
      </c>
      <c r="I55" s="253" t="str">
        <f>IF(Julio!$E55&gt;0,Julio!$E55,IF(Julio!$H55="x","J 1",IF(Julio!$I55="x","J 2",IF(Julio!$J55="x","Agua",IF(Julio!$K55="x","Cloro",IF(Julio!$L55="x","Clrdor",IF(Julio!$M55="x","Bomb",IF(Julio!$N55="x","Otro",""))))))))</f>
        <v/>
      </c>
      <c r="J55" s="253" t="str">
        <f>IF(Agosto!$E55&gt;0,Agosto!$E55,IF(Agosto!$H55="x","J 1",IF(Agosto!$I55="x","J 2",IF(Agosto!$J55="x","Agua",IF(Agosto!$K55="x","Cloro",IF(Agosto!$L55="x","Clrdor",IF(Agosto!$M55="x","Bomb",IF(Agosto!$N55="x","Otro",""))))))))</f>
        <v/>
      </c>
      <c r="K55" s="253" t="str">
        <f>IF(Septiembre!$E55&gt;0,Septiembre!$E55,IF(Septiembre!$H55="x","J 1",IF(Septiembre!$I55="x","J 2",IF(Septiembre!$J55="x","Agua",IF(Septiembre!$K55="x","Cloro",IF(Septiembre!$L55="x","Clrdor",IF(Septiembre!$M55="x","Bomb",IF(Septiembre!$N55="x","Otro",""))))))))</f>
        <v/>
      </c>
      <c r="L55" s="253" t="str">
        <f>IF(Octubre!$E55&gt;0,Octubre!$E55,IF(Octubre!$H55="x","J 1",IF(Octubre!$I55="x","J 2",IF(Octubre!$J55="x","Agua",IF(Octubre!$K55="x","Cloro",IF(Octubre!$L55="x","Clrdor",IF(Octubre!$M55="x","Bomb",IF(Octubre!$N55="x","Otro",""))))))))</f>
        <v/>
      </c>
      <c r="M55" s="253" t="str">
        <f>IF(Noviembre!$E55&gt;0,Noviembre!$E55,IF(Noviembre!$H55="x","J 1",IF(Noviembre!$I55="x","J 2",IF(Noviembre!$J55="x","Agua",IF(Noviembre!$K55="x","Cloro",IF(Noviembre!$L55="x","Clrdor",IF(Noviembre!$M55="x","Bomb",IF(Noviembre!$N55="x","Otro",""))))))))</f>
        <v/>
      </c>
      <c r="N55" s="254" t="str">
        <f>IF(Diciembre!$E55&gt;0,Diciembre!$E55,IF(Diciembre!$H55="x","J 1",IF(Diciembre!$I55="x","J 2",IF(Diciembre!$J55="x","Agua",IF(Diciembre!$K55="x","Cloro",IF(Diciembre!$L55="x","Clrdor",IF(Diciembre!$M55="x","Bomb",IF(Diciembre!$N55="x","Otro",""))))))))</f>
        <v/>
      </c>
      <c r="O55" s="155"/>
      <c r="P55" s="252" t="str">
        <f>IF(Enero!$E55&gt;0,Enero!$E55,IF(Enero!$H55="x","J 1",IF(Enero!$I55="x","J 2",IF(Enero!$J55="x","Agua",IF(Enero!$K55="x","Cloro",IF(Enero!$L55="x","Clrdor",IF(Enero!$M55="x","Bomb",IF(Enero!$N55="x","Otro",""))))))))</f>
        <v>Otro</v>
      </c>
      <c r="Q55" s="253" t="str">
        <f>IF(Febrero!$E55&gt;0,Febrero!$E55,IF(Febrero!$H55="x","J 1",IF(Febrero!$I55="x","J 2",IF(Febrero!$J55="x","Agua",IF(Febrero!$K55="x","Cloro",IF(Febrero!$L55="x","Clrdor",IF(Febrero!$M55="x","Bomb",IF(Febrero!$N55="x","Otro",""))))))))</f>
        <v/>
      </c>
      <c r="R55" s="253" t="str">
        <f>IF(Marzo!$E55&gt;0,Marzo!$E55,IF(Marzo!$H55="x","J 1",IF(Marzo!$I55="x","J 2",IF(Marzo!$J55="x","Agua",IF(Marzo!$K55="x","Cloro",IF(Marzo!$L55="x","Clrdor",IF(Marzo!$M55="x","Bomb",IF(Marzo!$N55="x","Otro",""))))))))</f>
        <v/>
      </c>
      <c r="S55" s="253" t="str">
        <f>IF(Abril!$E55&gt;0,Abril!$E55,IF(Abril!$H55="x","J 1",IF(Abril!$I55="x","J 2",IF(Abril!$J55="x","Agua",IF(Abril!$K55="x","Cloro",IF(Abril!$L55="x","Clrdor",IF(Abril!$M55="x","Bomb",IF(Abril!$N55="x","Otro",""))))))))</f>
        <v/>
      </c>
      <c r="T55" s="253" t="str">
        <f>IF(Mayo!$E55&gt;0,Mayo!$E55,IF(Mayo!$H55="x","J 1",IF(Mayo!$I55="x","J 2",IF(Mayo!$J55="x","Agua",IF(Mayo!$K55="x","Cloro",IF(Mayo!$L55="x","Clrdor",IF(Mayo!$M55="x","Bomb",IF(Mayo!$N55="x","Otro",""))))))))</f>
        <v/>
      </c>
      <c r="U55" s="253" t="str">
        <f>IF(Junio!$E55&gt;0,Junio!$E55,IF(Junio!$H55="x","J 1",IF(Junio!$I55="x","J 2",IF(Junio!$J55="x","Agua",IF(Junio!$K55="x","Cloro",IF(Junio!$L55="x","Clrdor",IF(Junio!$M55="x","Bomb",IF(Junio!$N55="x","Otro",""))))))))</f>
        <v/>
      </c>
      <c r="V55" s="253" t="str">
        <f>IF(Julio!$E55&gt;0,Julio!$E55,IF(Julio!$H55="x","J 1",IF(Julio!$I55="x","J 2",IF(Julio!$J55="x","Agua",IF(Julio!$K55="x","Cloro",IF(Julio!$L55="x","Clrdor",IF(Julio!$M55="x","Bomb",IF(Julio!$N55="x","Otro",""))))))))</f>
        <v/>
      </c>
      <c r="W55" s="253" t="str">
        <f>IF(Agosto!$E55&gt;0,Agosto!$E55,IF(Agosto!$H55="x","J 1",IF(Agosto!$I55="x","J 2",IF(Agosto!$J55="x","Agua",IF(Agosto!$K55="x","Cloro",IF(Agosto!$L55="x","Clrdor",IF(Agosto!$M55="x","Bomb",IF(Agosto!$N55="x","Otro",""))))))))</f>
        <v/>
      </c>
      <c r="X55" s="253" t="str">
        <f>IF(Septiembre!$E55&gt;0,Septiembre!$E55,IF(Septiembre!$H55="x","J 1",IF(Septiembre!$I55="x","J 2",IF(Septiembre!$J55="x","Agua",IF(Septiembre!$K55="x","Cloro",IF(Septiembre!$L55="x","Clrdor",IF(Septiembre!$M55="x","Bomb",IF(Septiembre!$N55="x","Otro",""))))))))</f>
        <v/>
      </c>
      <c r="Y55" s="253" t="str">
        <f>IF(Octubre!$E55&gt;0,Octubre!$E55,IF(Octubre!$H55="x","J 1",IF(Octubre!$I55="x","J 2",IF(Octubre!$J55="x","Agua",IF(Octubre!$K55="x","Cloro",IF(Octubre!$L55="x","Clrdor",IF(Octubre!$M55="x","Bomb",IF(Octubre!$N55="x","Otro",""))))))))</f>
        <v/>
      </c>
      <c r="Z55" s="253" t="str">
        <f>IF(Noviembre!$E55&gt;0,Noviembre!$E55,IF(Noviembre!$H55="x","J 1",IF(Noviembre!$I55="x","J 2",IF(Noviembre!$J55="x","Agua",IF(Noviembre!$K55="x","Cloro",IF(Noviembre!$L55="x","Clrdor",IF(Noviembre!$M55="x","Bomb",IF(Noviembre!$N55="x","Otro",""))))))))</f>
        <v/>
      </c>
      <c r="AA55" s="254" t="str">
        <f>IF(Diciembre!$E55&gt;0,Diciembre!$E55,IF(Diciembre!$H55="x","J 1",IF(Diciembre!$I55="x","J 2",IF(Diciembre!$J55="x","Agua",IF(Diciembre!$K55="x","Cloro",IF(Diciembre!$L55="x","Clrdor",IF(Diciembre!$M55="x","Bomb",IF(Diciembre!$N55="x","Otro",""))))))))</f>
        <v/>
      </c>
    </row>
    <row r="56" spans="1:27" x14ac:dyDescent="0.25">
      <c r="A56" s="251">
        <f>[2]Resumen!A56</f>
        <v>49</v>
      </c>
      <c r="B56" s="155" t="str">
        <f>Resumen!B56</f>
        <v>El Zapote</v>
      </c>
      <c r="C56" s="252" t="str">
        <f>IF(Enero!$E56&gt;0,Enero!$E56,IF(Enero!$H56="x","J 1",IF(Enero!$I56="x","J 2",IF(Enero!$J56="x","Agua",IF(Enero!$K56="x","Cloro",IF(Enero!$L56="x","Clrdor",IF(Enero!$M56="x","Bomb",IF(Enero!$N56="x","Otro",""))))))))</f>
        <v>Otro</v>
      </c>
      <c r="D56" s="253" t="str">
        <f>IF(Febrero!$E56&gt;0,Febrero!$E56,IF(Febrero!$H56="x","J 1",IF(Febrero!$I56="x","J 2",IF(Febrero!$J56="x","Agua",IF(Febrero!$K56="x","Cloro",IF(Febrero!$L56="x","Clrdor",IF(Febrero!$M56="x","Bomb",IF(Febrero!$N56="x","Otro",""))))))))</f>
        <v/>
      </c>
      <c r="E56" s="253" t="str">
        <f>IF(Marzo!$E56&gt;0,Marzo!$E56,IF(Marzo!$H56="x","J 1",IF(Marzo!$I56="x","J 2",IF(Marzo!$J56="x","Agua",IF(Marzo!$K56="x","Cloro",IF(Marzo!$L56="x","Clrdor",IF(Marzo!$M56="x","Bomb",IF(Marzo!$N56="x","Otro",""))))))))</f>
        <v/>
      </c>
      <c r="F56" s="253" t="str">
        <f>IF(Abril!$E56&gt;0,Abril!$E56,IF(Abril!$H56="x","J 1",IF(Abril!$I56="x","J 2",IF(Abril!$J56="x","Agua",IF(Abril!$K56="x","Cloro",IF(Abril!$L56="x","Clrdor",IF(Abril!$M56="x","Bomb",IF(Abril!$N56="x","Otro",""))))))))</f>
        <v/>
      </c>
      <c r="G56" s="253" t="str">
        <f>IF(Mayo!$E56&gt;0,Mayo!$E56,IF(Mayo!$H56="x","J 1",IF(Mayo!$I56="x","J 2",IF(Mayo!$J56="x","Agua",IF(Mayo!$K56="x","Cloro",IF(Mayo!$L56="x","Clrdor",IF(Mayo!$M56="x","Bomb",IF(Mayo!$N56="x","Otro",""))))))))</f>
        <v/>
      </c>
      <c r="H56" s="253" t="str">
        <f>IF(Junio!$E56&gt;0,Junio!$E56,IF(Junio!$H56="x","J 1",IF(Junio!$I56="x","J 2",IF(Junio!$J56="x","Agua",IF(Junio!$K56="x","Cloro",IF(Junio!$L56="x","Clrdor",IF(Junio!$M56="x","Bomb",IF(Junio!$N56="x","Otro",""))))))))</f>
        <v/>
      </c>
      <c r="I56" s="253" t="str">
        <f>IF(Julio!$E56&gt;0,Julio!$E56,IF(Julio!$H56="x","J 1",IF(Julio!$I56="x","J 2",IF(Julio!$J56="x","Agua",IF(Julio!$K56="x","Cloro",IF(Julio!$L56="x","Clrdor",IF(Julio!$M56="x","Bomb",IF(Julio!$N56="x","Otro",""))))))))</f>
        <v/>
      </c>
      <c r="J56" s="253" t="str">
        <f>IF(Agosto!$E56&gt;0,Agosto!$E56,IF(Agosto!$H56="x","J 1",IF(Agosto!$I56="x","J 2",IF(Agosto!$J56="x","Agua",IF(Agosto!$K56="x","Cloro",IF(Agosto!$L56="x","Clrdor",IF(Agosto!$M56="x","Bomb",IF(Agosto!$N56="x","Otro",""))))))))</f>
        <v/>
      </c>
      <c r="K56" s="253" t="str">
        <f>IF(Septiembre!$E56&gt;0,Septiembre!$E56,IF(Septiembre!$H56="x","J 1",IF(Septiembre!$I56="x","J 2",IF(Septiembre!$J56="x","Agua",IF(Septiembre!$K56="x","Cloro",IF(Septiembre!$L56="x","Clrdor",IF(Septiembre!$M56="x","Bomb",IF(Septiembre!$N56="x","Otro",""))))))))</f>
        <v/>
      </c>
      <c r="L56" s="253" t="str">
        <f>IF(Octubre!$E56&gt;0,Octubre!$E56,IF(Octubre!$H56="x","J 1",IF(Octubre!$I56="x","J 2",IF(Octubre!$J56="x","Agua",IF(Octubre!$K56="x","Cloro",IF(Octubre!$L56="x","Clrdor",IF(Octubre!$M56="x","Bomb",IF(Octubre!$N56="x","Otro",""))))))))</f>
        <v/>
      </c>
      <c r="M56" s="253" t="str">
        <f>IF(Noviembre!$E56&gt;0,Noviembre!$E56,IF(Noviembre!$H56="x","J 1",IF(Noviembre!$I56="x","J 2",IF(Noviembre!$J56="x","Agua",IF(Noviembre!$K56="x","Cloro",IF(Noviembre!$L56="x","Clrdor",IF(Noviembre!$M56="x","Bomb",IF(Noviembre!$N56="x","Otro",""))))))))</f>
        <v/>
      </c>
      <c r="N56" s="254" t="str">
        <f>IF(Diciembre!$E56&gt;0,Diciembre!$E56,IF(Diciembre!$H56="x","J 1",IF(Diciembre!$I56="x","J 2",IF(Diciembre!$J56="x","Agua",IF(Diciembre!$K56="x","Cloro",IF(Diciembre!$L56="x","Clrdor",IF(Diciembre!$M56="x","Bomb",IF(Diciembre!$N56="x","Otro",""))))))))</f>
        <v/>
      </c>
      <c r="O56" s="155"/>
      <c r="P56" s="252" t="str">
        <f>IF(Enero!$E56&gt;0,Enero!$E56,IF(Enero!$H56="x","J 1",IF(Enero!$I56="x","J 2",IF(Enero!$J56="x","Agua",IF(Enero!$K56="x","Cloro",IF(Enero!$L56="x","Clrdor",IF(Enero!$M56="x","Bomb",IF(Enero!$N56="x","Otro",""))))))))</f>
        <v>Otro</v>
      </c>
      <c r="Q56" s="253" t="str">
        <f>IF(Febrero!$E56&gt;0,Febrero!$E56,IF(Febrero!$H56="x","J 1",IF(Febrero!$I56="x","J 2",IF(Febrero!$J56="x","Agua",IF(Febrero!$K56="x","Cloro",IF(Febrero!$L56="x","Clrdor",IF(Febrero!$M56="x","Bomb",IF(Febrero!$N56="x","Otro",""))))))))</f>
        <v/>
      </c>
      <c r="R56" s="253" t="str">
        <f>IF(Marzo!$E56&gt;0,Marzo!$E56,IF(Marzo!$H56="x","J 1",IF(Marzo!$I56="x","J 2",IF(Marzo!$J56="x","Agua",IF(Marzo!$K56="x","Cloro",IF(Marzo!$L56="x","Clrdor",IF(Marzo!$M56="x","Bomb",IF(Marzo!$N56="x","Otro",""))))))))</f>
        <v/>
      </c>
      <c r="S56" s="253" t="str">
        <f>IF(Abril!$E56&gt;0,Abril!$E56,IF(Abril!$H56="x","J 1",IF(Abril!$I56="x","J 2",IF(Abril!$J56="x","Agua",IF(Abril!$K56="x","Cloro",IF(Abril!$L56="x","Clrdor",IF(Abril!$M56="x","Bomb",IF(Abril!$N56="x","Otro",""))))))))</f>
        <v/>
      </c>
      <c r="T56" s="253" t="str">
        <f>IF(Mayo!$E56&gt;0,Mayo!$E56,IF(Mayo!$H56="x","J 1",IF(Mayo!$I56="x","J 2",IF(Mayo!$J56="x","Agua",IF(Mayo!$K56="x","Cloro",IF(Mayo!$L56="x","Clrdor",IF(Mayo!$M56="x","Bomb",IF(Mayo!$N56="x","Otro",""))))))))</f>
        <v/>
      </c>
      <c r="U56" s="253" t="str">
        <f>IF(Junio!$E56&gt;0,Junio!$E56,IF(Junio!$H56="x","J 1",IF(Junio!$I56="x","J 2",IF(Junio!$J56="x","Agua",IF(Junio!$K56="x","Cloro",IF(Junio!$L56="x","Clrdor",IF(Junio!$M56="x","Bomb",IF(Junio!$N56="x","Otro",""))))))))</f>
        <v/>
      </c>
      <c r="V56" s="253" t="str">
        <f>IF(Julio!$E56&gt;0,Julio!$E56,IF(Julio!$H56="x","J 1",IF(Julio!$I56="x","J 2",IF(Julio!$J56="x","Agua",IF(Julio!$K56="x","Cloro",IF(Julio!$L56="x","Clrdor",IF(Julio!$M56="x","Bomb",IF(Julio!$N56="x","Otro",""))))))))</f>
        <v/>
      </c>
      <c r="W56" s="253" t="str">
        <f>IF(Agosto!$E56&gt;0,Agosto!$E56,IF(Agosto!$H56="x","J 1",IF(Agosto!$I56="x","J 2",IF(Agosto!$J56="x","Agua",IF(Agosto!$K56="x","Cloro",IF(Agosto!$L56="x","Clrdor",IF(Agosto!$M56="x","Bomb",IF(Agosto!$N56="x","Otro",""))))))))</f>
        <v/>
      </c>
      <c r="X56" s="253" t="str">
        <f>IF(Septiembre!$E56&gt;0,Septiembre!$E56,IF(Septiembre!$H56="x","J 1",IF(Septiembre!$I56="x","J 2",IF(Septiembre!$J56="x","Agua",IF(Septiembre!$K56="x","Cloro",IF(Septiembre!$L56="x","Clrdor",IF(Septiembre!$M56="x","Bomb",IF(Septiembre!$N56="x","Otro",""))))))))</f>
        <v/>
      </c>
      <c r="Y56" s="253" t="str">
        <f>IF(Octubre!$E56&gt;0,Octubre!$E56,IF(Octubre!$H56="x","J 1",IF(Octubre!$I56="x","J 2",IF(Octubre!$J56="x","Agua",IF(Octubre!$K56="x","Cloro",IF(Octubre!$L56="x","Clrdor",IF(Octubre!$M56="x","Bomb",IF(Octubre!$N56="x","Otro",""))))))))</f>
        <v/>
      </c>
      <c r="Z56" s="253" t="str">
        <f>IF(Noviembre!$E56&gt;0,Noviembre!$E56,IF(Noviembre!$H56="x","J 1",IF(Noviembre!$I56="x","J 2",IF(Noviembre!$J56="x","Agua",IF(Noviembre!$K56="x","Cloro",IF(Noviembre!$L56="x","Clrdor",IF(Noviembre!$M56="x","Bomb",IF(Noviembre!$N56="x","Otro",""))))))))</f>
        <v/>
      </c>
      <c r="AA56" s="254" t="str">
        <f>IF(Diciembre!$E56&gt;0,Diciembre!$E56,IF(Diciembre!$H56="x","J 1",IF(Diciembre!$I56="x","J 2",IF(Diciembre!$J56="x","Agua",IF(Diciembre!$K56="x","Cloro",IF(Diciembre!$L56="x","Clrdor",IF(Diciembre!$M56="x","Bomb",IF(Diciembre!$N56="x","Otro",""))))))))</f>
        <v/>
      </c>
    </row>
    <row r="57" spans="1:27" x14ac:dyDescent="0.25">
      <c r="A57" s="251">
        <f>[2]Resumen!A57</f>
        <v>50</v>
      </c>
      <c r="B57" s="155" t="str">
        <f>Resumen!B57</f>
        <v>El Chorreron</v>
      </c>
      <c r="C57" s="252" t="str">
        <f>IF(Enero!$E57&gt;0,Enero!$E57,IF(Enero!$H57="x","J 1",IF(Enero!$I57="x","J 2",IF(Enero!$J57="x","Agua",IF(Enero!$K57="x","Cloro",IF(Enero!$L57="x","Clrdor",IF(Enero!$M57="x","Bomb",IF(Enero!$N57="x","Otro",""))))))))</f>
        <v>Otro</v>
      </c>
      <c r="D57" s="253" t="str">
        <f>IF(Febrero!$E57&gt;0,Febrero!$E57,IF(Febrero!$H57="x","J 1",IF(Febrero!$I57="x","J 2",IF(Febrero!$J57="x","Agua",IF(Febrero!$K57="x","Cloro",IF(Febrero!$L57="x","Clrdor",IF(Febrero!$M57="x","Bomb",IF(Febrero!$N57="x","Otro",""))))))))</f>
        <v/>
      </c>
      <c r="E57" s="253" t="str">
        <f>IF(Marzo!$E57&gt;0,Marzo!$E57,IF(Marzo!$H57="x","J 1",IF(Marzo!$I57="x","J 2",IF(Marzo!$J57="x","Agua",IF(Marzo!$K57="x","Cloro",IF(Marzo!$L57="x","Clrdor",IF(Marzo!$M57="x","Bomb",IF(Marzo!$N57="x","Otro",""))))))))</f>
        <v/>
      </c>
      <c r="F57" s="253" t="str">
        <f>IF(Abril!$E57&gt;0,Abril!$E57,IF(Abril!$H57="x","J 1",IF(Abril!$I57="x","J 2",IF(Abril!$J57="x","Agua",IF(Abril!$K57="x","Cloro",IF(Abril!$L57="x","Clrdor",IF(Abril!$M57="x","Bomb",IF(Abril!$N57="x","Otro",""))))))))</f>
        <v/>
      </c>
      <c r="G57" s="253" t="str">
        <f>IF(Mayo!$E57&gt;0,Mayo!$E57,IF(Mayo!$H57="x","J 1",IF(Mayo!$I57="x","J 2",IF(Mayo!$J57="x","Agua",IF(Mayo!$K57="x","Cloro",IF(Mayo!$L57="x","Clrdor",IF(Mayo!$M57="x","Bomb",IF(Mayo!$N57="x","Otro",""))))))))</f>
        <v/>
      </c>
      <c r="H57" s="253" t="str">
        <f>IF(Junio!$E57&gt;0,Junio!$E57,IF(Junio!$H57="x","J 1",IF(Junio!$I57="x","J 2",IF(Junio!$J57="x","Agua",IF(Junio!$K57="x","Cloro",IF(Junio!$L57="x","Clrdor",IF(Junio!$M57="x","Bomb",IF(Junio!$N57="x","Otro",""))))))))</f>
        <v/>
      </c>
      <c r="I57" s="253" t="str">
        <f>IF(Julio!$E57&gt;0,Julio!$E57,IF(Julio!$H57="x","J 1",IF(Julio!$I57="x","J 2",IF(Julio!$J57="x","Agua",IF(Julio!$K57="x","Cloro",IF(Julio!$L57="x","Clrdor",IF(Julio!$M57="x","Bomb",IF(Julio!$N57="x","Otro",""))))))))</f>
        <v/>
      </c>
      <c r="J57" s="253" t="str">
        <f>IF(Agosto!$E57&gt;0,Agosto!$E57,IF(Agosto!$H57="x","J 1",IF(Agosto!$I57="x","J 2",IF(Agosto!$J57="x","Agua",IF(Agosto!$K57="x","Cloro",IF(Agosto!$L57="x","Clrdor",IF(Agosto!$M57="x","Bomb",IF(Agosto!$N57="x","Otro",""))))))))</f>
        <v/>
      </c>
      <c r="K57" s="253" t="str">
        <f>IF(Septiembre!$E57&gt;0,Septiembre!$E57,IF(Septiembre!$H57="x","J 1",IF(Septiembre!$I57="x","J 2",IF(Septiembre!$J57="x","Agua",IF(Septiembre!$K57="x","Cloro",IF(Septiembre!$L57="x","Clrdor",IF(Septiembre!$M57="x","Bomb",IF(Septiembre!$N57="x","Otro",""))))))))</f>
        <v/>
      </c>
      <c r="L57" s="253" t="str">
        <f>IF(Octubre!$E57&gt;0,Octubre!$E57,IF(Octubre!$H57="x","J 1",IF(Octubre!$I57="x","J 2",IF(Octubre!$J57="x","Agua",IF(Octubre!$K57="x","Cloro",IF(Octubre!$L57="x","Clrdor",IF(Octubre!$M57="x","Bomb",IF(Octubre!$N57="x","Otro",""))))))))</f>
        <v/>
      </c>
      <c r="M57" s="253" t="str">
        <f>IF(Noviembre!$E57&gt;0,Noviembre!$E57,IF(Noviembre!$H57="x","J 1",IF(Noviembre!$I57="x","J 2",IF(Noviembre!$J57="x","Agua",IF(Noviembre!$K57="x","Cloro",IF(Noviembre!$L57="x","Clrdor",IF(Noviembre!$M57="x","Bomb",IF(Noviembre!$N57="x","Otro",""))))))))</f>
        <v/>
      </c>
      <c r="N57" s="254" t="str">
        <f>IF(Diciembre!$E57&gt;0,Diciembre!$E57,IF(Diciembre!$H57="x","J 1",IF(Diciembre!$I57="x","J 2",IF(Diciembre!$J57="x","Agua",IF(Diciembre!$K57="x","Cloro",IF(Diciembre!$L57="x","Clrdor",IF(Diciembre!$M57="x","Bomb",IF(Diciembre!$N57="x","Otro",""))))))))</f>
        <v/>
      </c>
      <c r="O57" s="155"/>
      <c r="P57" s="252" t="str">
        <f>IF(Enero!$E57&gt;0,Enero!$E57,IF(Enero!$H57="x","J 1",IF(Enero!$I57="x","J 2",IF(Enero!$J57="x","Agua",IF(Enero!$K57="x","Cloro",IF(Enero!$L57="x","Clrdor",IF(Enero!$M57="x","Bomb",IF(Enero!$N57="x","Otro",""))))))))</f>
        <v>Otro</v>
      </c>
      <c r="Q57" s="253" t="str">
        <f>IF(Febrero!$E57&gt;0,Febrero!$E57,IF(Febrero!$H57="x","J 1",IF(Febrero!$I57="x","J 2",IF(Febrero!$J57="x","Agua",IF(Febrero!$K57="x","Cloro",IF(Febrero!$L57="x","Clrdor",IF(Febrero!$M57="x","Bomb",IF(Febrero!$N57="x","Otro",""))))))))</f>
        <v/>
      </c>
      <c r="R57" s="253" t="str">
        <f>IF(Marzo!$E57&gt;0,Marzo!$E57,IF(Marzo!$H57="x","J 1",IF(Marzo!$I57="x","J 2",IF(Marzo!$J57="x","Agua",IF(Marzo!$K57="x","Cloro",IF(Marzo!$L57="x","Clrdor",IF(Marzo!$M57="x","Bomb",IF(Marzo!$N57="x","Otro",""))))))))</f>
        <v/>
      </c>
      <c r="S57" s="253" t="str">
        <f>IF(Abril!$E57&gt;0,Abril!$E57,IF(Abril!$H57="x","J 1",IF(Abril!$I57="x","J 2",IF(Abril!$J57="x","Agua",IF(Abril!$K57="x","Cloro",IF(Abril!$L57="x","Clrdor",IF(Abril!$M57="x","Bomb",IF(Abril!$N57="x","Otro",""))))))))</f>
        <v/>
      </c>
      <c r="T57" s="253" t="str">
        <f>IF(Mayo!$E57&gt;0,Mayo!$E57,IF(Mayo!$H57="x","J 1",IF(Mayo!$I57="x","J 2",IF(Mayo!$J57="x","Agua",IF(Mayo!$K57="x","Cloro",IF(Mayo!$L57="x","Clrdor",IF(Mayo!$M57="x","Bomb",IF(Mayo!$N57="x","Otro",""))))))))</f>
        <v/>
      </c>
      <c r="U57" s="253" t="str">
        <f>IF(Junio!$E57&gt;0,Junio!$E57,IF(Junio!$H57="x","J 1",IF(Junio!$I57="x","J 2",IF(Junio!$J57="x","Agua",IF(Junio!$K57="x","Cloro",IF(Junio!$L57="x","Clrdor",IF(Junio!$M57="x","Bomb",IF(Junio!$N57="x","Otro",""))))))))</f>
        <v/>
      </c>
      <c r="V57" s="253" t="str">
        <f>IF(Julio!$E57&gt;0,Julio!$E57,IF(Julio!$H57="x","J 1",IF(Julio!$I57="x","J 2",IF(Julio!$J57="x","Agua",IF(Julio!$K57="x","Cloro",IF(Julio!$L57="x","Clrdor",IF(Julio!$M57="x","Bomb",IF(Julio!$N57="x","Otro",""))))))))</f>
        <v/>
      </c>
      <c r="W57" s="253" t="str">
        <f>IF(Agosto!$E57&gt;0,Agosto!$E57,IF(Agosto!$H57="x","J 1",IF(Agosto!$I57="x","J 2",IF(Agosto!$J57="x","Agua",IF(Agosto!$K57="x","Cloro",IF(Agosto!$L57="x","Clrdor",IF(Agosto!$M57="x","Bomb",IF(Agosto!$N57="x","Otro",""))))))))</f>
        <v/>
      </c>
      <c r="X57" s="253" t="str">
        <f>IF(Septiembre!$E57&gt;0,Septiembre!$E57,IF(Septiembre!$H57="x","J 1",IF(Septiembre!$I57="x","J 2",IF(Septiembre!$J57="x","Agua",IF(Septiembre!$K57="x","Cloro",IF(Septiembre!$L57="x","Clrdor",IF(Septiembre!$M57="x","Bomb",IF(Septiembre!$N57="x","Otro",""))))))))</f>
        <v/>
      </c>
      <c r="Y57" s="253" t="str">
        <f>IF(Octubre!$E57&gt;0,Octubre!$E57,IF(Octubre!$H57="x","J 1",IF(Octubre!$I57="x","J 2",IF(Octubre!$J57="x","Agua",IF(Octubre!$K57="x","Cloro",IF(Octubre!$L57="x","Clrdor",IF(Octubre!$M57="x","Bomb",IF(Octubre!$N57="x","Otro",""))))))))</f>
        <v/>
      </c>
      <c r="Z57" s="253" t="str">
        <f>IF(Noviembre!$E57&gt;0,Noviembre!$E57,IF(Noviembre!$H57="x","J 1",IF(Noviembre!$I57="x","J 2",IF(Noviembre!$J57="x","Agua",IF(Noviembre!$K57="x","Cloro",IF(Noviembre!$L57="x","Clrdor",IF(Noviembre!$M57="x","Bomb",IF(Noviembre!$N57="x","Otro",""))))))))</f>
        <v/>
      </c>
      <c r="AA57" s="254" t="str">
        <f>IF(Diciembre!$E57&gt;0,Diciembre!$E57,IF(Diciembre!$H57="x","J 1",IF(Diciembre!$I57="x","J 2",IF(Diciembre!$J57="x","Agua",IF(Diciembre!$K57="x","Cloro",IF(Diciembre!$L57="x","Clrdor",IF(Diciembre!$M57="x","Bomb",IF(Diciembre!$N57="x","Otro",""))))))))</f>
        <v/>
      </c>
    </row>
    <row r="58" spans="1:27" x14ac:dyDescent="0.25">
      <c r="A58" s="251">
        <f>[2]Resumen!A58</f>
        <v>51</v>
      </c>
      <c r="B58" s="155" t="str">
        <f>Resumen!B58</f>
        <v>La Castellona</v>
      </c>
      <c r="C58" s="252">
        <f>IF(Enero!$E58&gt;0,Enero!$E58,IF(Enero!$H58="x","J 1",IF(Enero!$I58="x","J 2",IF(Enero!$J58="x","Agua",IF(Enero!$K58="x","Cloro",IF(Enero!$L58="x","Clrdor",IF(Enero!$M58="x","Bomb",IF(Enero!$N58="x","Otro",""))))))))</f>
        <v>1.8</v>
      </c>
      <c r="D58" s="253" t="str">
        <f>IF(Febrero!$E58&gt;0,Febrero!$E58,IF(Febrero!$H58="x","J 1",IF(Febrero!$I58="x","J 2",IF(Febrero!$J58="x","Agua",IF(Febrero!$K58="x","Cloro",IF(Febrero!$L58="x","Clrdor",IF(Febrero!$M58="x","Bomb",IF(Febrero!$N58="x","Otro",""))))))))</f>
        <v/>
      </c>
      <c r="E58" s="253" t="str">
        <f>IF(Marzo!$E58&gt;0,Marzo!$E58,IF(Marzo!$H58="x","J 1",IF(Marzo!$I58="x","J 2",IF(Marzo!$J58="x","Agua",IF(Marzo!$K58="x","Cloro",IF(Marzo!$L58="x","Clrdor",IF(Marzo!$M58="x","Bomb",IF(Marzo!$N58="x","Otro",""))))))))</f>
        <v/>
      </c>
      <c r="F58" s="253" t="str">
        <f>IF(Abril!$E58&gt;0,Abril!$E58,IF(Abril!$H58="x","J 1",IF(Abril!$I58="x","J 2",IF(Abril!$J58="x","Agua",IF(Abril!$K58="x","Cloro",IF(Abril!$L58="x","Clrdor",IF(Abril!$M58="x","Bomb",IF(Abril!$N58="x","Otro",""))))))))</f>
        <v/>
      </c>
      <c r="G58" s="253" t="str">
        <f>IF(Mayo!$E58&gt;0,Mayo!$E58,IF(Mayo!$H58="x","J 1",IF(Mayo!$I58="x","J 2",IF(Mayo!$J58="x","Agua",IF(Mayo!$K58="x","Cloro",IF(Mayo!$L58="x","Clrdor",IF(Mayo!$M58="x","Bomb",IF(Mayo!$N58="x","Otro",""))))))))</f>
        <v/>
      </c>
      <c r="H58" s="253" t="str">
        <f>IF(Junio!$E58&gt;0,Junio!$E58,IF(Junio!$H58="x","J 1",IF(Junio!$I58="x","J 2",IF(Junio!$J58="x","Agua",IF(Junio!$K58="x","Cloro",IF(Junio!$L58="x","Clrdor",IF(Junio!$M58="x","Bomb",IF(Junio!$N58="x","Otro",""))))))))</f>
        <v/>
      </c>
      <c r="I58" s="253" t="str">
        <f>IF(Julio!$E58&gt;0,Julio!$E58,IF(Julio!$H58="x","J 1",IF(Julio!$I58="x","J 2",IF(Julio!$J58="x","Agua",IF(Julio!$K58="x","Cloro",IF(Julio!$L58="x","Clrdor",IF(Julio!$M58="x","Bomb",IF(Julio!$N58="x","Otro",""))))))))</f>
        <v/>
      </c>
      <c r="J58" s="253" t="str">
        <f>IF(Agosto!$E58&gt;0,Agosto!$E58,IF(Agosto!$H58="x","J 1",IF(Agosto!$I58="x","J 2",IF(Agosto!$J58="x","Agua",IF(Agosto!$K58="x","Cloro",IF(Agosto!$L58="x","Clrdor",IF(Agosto!$M58="x","Bomb",IF(Agosto!$N58="x","Otro",""))))))))</f>
        <v/>
      </c>
      <c r="K58" s="253" t="str">
        <f>IF(Septiembre!$E58&gt;0,Septiembre!$E58,IF(Septiembre!$H58="x","J 1",IF(Septiembre!$I58="x","J 2",IF(Septiembre!$J58="x","Agua",IF(Septiembre!$K58="x","Cloro",IF(Septiembre!$L58="x","Clrdor",IF(Septiembre!$M58="x","Bomb",IF(Septiembre!$N58="x","Otro",""))))))))</f>
        <v/>
      </c>
      <c r="L58" s="253" t="str">
        <f>IF(Octubre!$E58&gt;0,Octubre!$E58,IF(Octubre!$H58="x","J 1",IF(Octubre!$I58="x","J 2",IF(Octubre!$J58="x","Agua",IF(Octubre!$K58="x","Cloro",IF(Octubre!$L58="x","Clrdor",IF(Octubre!$M58="x","Bomb",IF(Octubre!$N58="x","Otro",""))))))))</f>
        <v/>
      </c>
      <c r="M58" s="253" t="str">
        <f>IF(Noviembre!$E58&gt;0,Noviembre!$E58,IF(Noviembre!$H58="x","J 1",IF(Noviembre!$I58="x","J 2",IF(Noviembre!$J58="x","Agua",IF(Noviembre!$K58="x","Cloro",IF(Noviembre!$L58="x","Clrdor",IF(Noviembre!$M58="x","Bomb",IF(Noviembre!$N58="x","Otro",""))))))))</f>
        <v/>
      </c>
      <c r="N58" s="254" t="str">
        <f>IF(Diciembre!$E58&gt;0,Diciembre!$E58,IF(Diciembre!$H58="x","J 1",IF(Diciembre!$I58="x","J 2",IF(Diciembre!$J58="x","Agua",IF(Diciembre!$K58="x","Cloro",IF(Diciembre!$L58="x","Clrdor",IF(Diciembre!$M58="x","Bomb",IF(Diciembre!$N58="x","Otro",""))))))))</f>
        <v/>
      </c>
      <c r="O58" s="155"/>
      <c r="P58" s="252">
        <f>IF(Enero!$E58&gt;0,Enero!$E58,IF(Enero!$H58="x","J 1",IF(Enero!$I58="x","J 2",IF(Enero!$J58="x","Agua",IF(Enero!$K58="x","Cloro",IF(Enero!$L58="x","Clrdor",IF(Enero!$M58="x","Bomb",IF(Enero!$N58="x","Otro",""))))))))</f>
        <v>1.8</v>
      </c>
      <c r="Q58" s="253" t="str">
        <f>IF(Febrero!$E58&gt;0,Febrero!$E58,IF(Febrero!$H58="x","J 1",IF(Febrero!$I58="x","J 2",IF(Febrero!$J58="x","Agua",IF(Febrero!$K58="x","Cloro",IF(Febrero!$L58="x","Clrdor",IF(Febrero!$M58="x","Bomb",IF(Febrero!$N58="x","Otro",""))))))))</f>
        <v/>
      </c>
      <c r="R58" s="253" t="str">
        <f>IF(Marzo!$E58&gt;0,Marzo!$E58,IF(Marzo!$H58="x","J 1",IF(Marzo!$I58="x","J 2",IF(Marzo!$J58="x","Agua",IF(Marzo!$K58="x","Cloro",IF(Marzo!$L58="x","Clrdor",IF(Marzo!$M58="x","Bomb",IF(Marzo!$N58="x","Otro",""))))))))</f>
        <v/>
      </c>
      <c r="S58" s="253" t="str">
        <f>IF(Abril!$E58&gt;0,Abril!$E58,IF(Abril!$H58="x","J 1",IF(Abril!$I58="x","J 2",IF(Abril!$J58="x","Agua",IF(Abril!$K58="x","Cloro",IF(Abril!$L58="x","Clrdor",IF(Abril!$M58="x","Bomb",IF(Abril!$N58="x","Otro",""))))))))</f>
        <v/>
      </c>
      <c r="T58" s="253" t="str">
        <f>IF(Mayo!$E58&gt;0,Mayo!$E58,IF(Mayo!$H58="x","J 1",IF(Mayo!$I58="x","J 2",IF(Mayo!$J58="x","Agua",IF(Mayo!$K58="x","Cloro",IF(Mayo!$L58="x","Clrdor",IF(Mayo!$M58="x","Bomb",IF(Mayo!$N58="x","Otro",""))))))))</f>
        <v/>
      </c>
      <c r="U58" s="253" t="str">
        <f>IF(Junio!$E58&gt;0,Junio!$E58,IF(Junio!$H58="x","J 1",IF(Junio!$I58="x","J 2",IF(Junio!$J58="x","Agua",IF(Junio!$K58="x","Cloro",IF(Junio!$L58="x","Clrdor",IF(Junio!$M58="x","Bomb",IF(Junio!$N58="x","Otro",""))))))))</f>
        <v/>
      </c>
      <c r="V58" s="253" t="str">
        <f>IF(Julio!$E58&gt;0,Julio!$E58,IF(Julio!$H58="x","J 1",IF(Julio!$I58="x","J 2",IF(Julio!$J58="x","Agua",IF(Julio!$K58="x","Cloro",IF(Julio!$L58="x","Clrdor",IF(Julio!$M58="x","Bomb",IF(Julio!$N58="x","Otro",""))))))))</f>
        <v/>
      </c>
      <c r="W58" s="253" t="str">
        <f>IF(Agosto!$E58&gt;0,Agosto!$E58,IF(Agosto!$H58="x","J 1",IF(Agosto!$I58="x","J 2",IF(Agosto!$J58="x","Agua",IF(Agosto!$K58="x","Cloro",IF(Agosto!$L58="x","Clrdor",IF(Agosto!$M58="x","Bomb",IF(Agosto!$N58="x","Otro",""))))))))</f>
        <v/>
      </c>
      <c r="X58" s="253" t="str">
        <f>IF(Septiembre!$E58&gt;0,Septiembre!$E58,IF(Septiembre!$H58="x","J 1",IF(Septiembre!$I58="x","J 2",IF(Septiembre!$J58="x","Agua",IF(Septiembre!$K58="x","Cloro",IF(Septiembre!$L58="x","Clrdor",IF(Septiembre!$M58="x","Bomb",IF(Septiembre!$N58="x","Otro",""))))))))</f>
        <v/>
      </c>
      <c r="Y58" s="253" t="str">
        <f>IF(Octubre!$E58&gt;0,Octubre!$E58,IF(Octubre!$H58="x","J 1",IF(Octubre!$I58="x","J 2",IF(Octubre!$J58="x","Agua",IF(Octubre!$K58="x","Cloro",IF(Octubre!$L58="x","Clrdor",IF(Octubre!$M58="x","Bomb",IF(Octubre!$N58="x","Otro",""))))))))</f>
        <v/>
      </c>
      <c r="Z58" s="253" t="str">
        <f>IF(Noviembre!$E58&gt;0,Noviembre!$E58,IF(Noviembre!$H58="x","J 1",IF(Noviembre!$I58="x","J 2",IF(Noviembre!$J58="x","Agua",IF(Noviembre!$K58="x","Cloro",IF(Noviembre!$L58="x","Clrdor",IF(Noviembre!$M58="x","Bomb",IF(Noviembre!$N58="x","Otro",""))))))))</f>
        <v/>
      </c>
      <c r="AA58" s="254" t="str">
        <f>IF(Diciembre!$E58&gt;0,Diciembre!$E58,IF(Diciembre!$H58="x","J 1",IF(Diciembre!$I58="x","J 2",IF(Diciembre!$J58="x","Agua",IF(Diciembre!$K58="x","Cloro",IF(Diciembre!$L58="x","Clrdor",IF(Diciembre!$M58="x","Bomb",IF(Diciembre!$N58="x","Otro",""))))))))</f>
        <v/>
      </c>
    </row>
    <row r="59" spans="1:27" x14ac:dyDescent="0.25">
      <c r="A59" s="251">
        <f>[2]Resumen!A59</f>
        <v>52</v>
      </c>
      <c r="B59" s="155" t="str">
        <f>Resumen!B59</f>
        <v>Agua Caliente (Santa Rita)</v>
      </c>
      <c r="C59" s="252" t="str">
        <f>IF(Enero!$E59&gt;0,Enero!$E59,IF(Enero!$H59="x","J 1",IF(Enero!$I59="x","J 2",IF(Enero!$J59="x","Agua",IF(Enero!$K59="x","Cloro",IF(Enero!$L59="x","Clrdor",IF(Enero!$M59="x","Bomb",IF(Enero!$N59="x","Otro",""))))))))</f>
        <v>J 1</v>
      </c>
      <c r="D59" s="253" t="str">
        <f>IF(Febrero!$E59&gt;0,Febrero!$E59,IF(Febrero!$H59="x","J 1",IF(Febrero!$I59="x","J 2",IF(Febrero!$J59="x","Agua",IF(Febrero!$K59="x","Cloro",IF(Febrero!$L59="x","Clrdor",IF(Febrero!$M59="x","Bomb",IF(Febrero!$N59="x","Otro",""))))))))</f>
        <v/>
      </c>
      <c r="E59" s="253" t="str">
        <f>IF(Marzo!$E59&gt;0,Marzo!$E59,IF(Marzo!$H59="x","J 1",IF(Marzo!$I59="x","J 2",IF(Marzo!$J59="x","Agua",IF(Marzo!$K59="x","Cloro",IF(Marzo!$L59="x","Clrdor",IF(Marzo!$M59="x","Bomb",IF(Marzo!$N59="x","Otro",""))))))))</f>
        <v/>
      </c>
      <c r="F59" s="253" t="str">
        <f>IF(Abril!$E59&gt;0,Abril!$E59,IF(Abril!$H59="x","J 1",IF(Abril!$I59="x","J 2",IF(Abril!$J59="x","Agua",IF(Abril!$K59="x","Cloro",IF(Abril!$L59="x","Clrdor",IF(Abril!$M59="x","Bomb",IF(Abril!$N59="x","Otro",""))))))))</f>
        <v/>
      </c>
      <c r="G59" s="253" t="str">
        <f>IF(Mayo!$E59&gt;0,Mayo!$E59,IF(Mayo!$H59="x","J 1",IF(Mayo!$I59="x","J 2",IF(Mayo!$J59="x","Agua",IF(Mayo!$K59="x","Cloro",IF(Mayo!$L59="x","Clrdor",IF(Mayo!$M59="x","Bomb",IF(Mayo!$N59="x","Otro",""))))))))</f>
        <v/>
      </c>
      <c r="H59" s="253" t="str">
        <f>IF(Junio!$E59&gt;0,Junio!$E59,IF(Junio!$H59="x","J 1",IF(Junio!$I59="x","J 2",IF(Junio!$J59="x","Agua",IF(Junio!$K59="x","Cloro",IF(Junio!$L59="x","Clrdor",IF(Junio!$M59="x","Bomb",IF(Junio!$N59="x","Otro",""))))))))</f>
        <v/>
      </c>
      <c r="I59" s="253" t="str">
        <f>IF(Julio!$E59&gt;0,Julio!$E59,IF(Julio!$H59="x","J 1",IF(Julio!$I59="x","J 2",IF(Julio!$J59="x","Agua",IF(Julio!$K59="x","Cloro",IF(Julio!$L59="x","Clrdor",IF(Julio!$M59="x","Bomb",IF(Julio!$N59="x","Otro",""))))))))</f>
        <v/>
      </c>
      <c r="J59" s="253" t="str">
        <f>IF(Agosto!$E59&gt;0,Agosto!$E59,IF(Agosto!$H59="x","J 1",IF(Agosto!$I59="x","J 2",IF(Agosto!$J59="x","Agua",IF(Agosto!$K59="x","Cloro",IF(Agosto!$L59="x","Clrdor",IF(Agosto!$M59="x","Bomb",IF(Agosto!$N59="x","Otro",""))))))))</f>
        <v/>
      </c>
      <c r="K59" s="253" t="str">
        <f>IF(Septiembre!$E59&gt;0,Septiembre!$E59,IF(Septiembre!$H59="x","J 1",IF(Septiembre!$I59="x","J 2",IF(Septiembre!$J59="x","Agua",IF(Septiembre!$K59="x","Cloro",IF(Septiembre!$L59="x","Clrdor",IF(Septiembre!$M59="x","Bomb",IF(Septiembre!$N59="x","Otro",""))))))))</f>
        <v/>
      </c>
      <c r="L59" s="253" t="str">
        <f>IF(Octubre!$E59&gt;0,Octubre!$E59,IF(Octubre!$H59="x","J 1",IF(Octubre!$I59="x","J 2",IF(Octubre!$J59="x","Agua",IF(Octubre!$K59="x","Cloro",IF(Octubre!$L59="x","Clrdor",IF(Octubre!$M59="x","Bomb",IF(Octubre!$N59="x","Otro",""))))))))</f>
        <v/>
      </c>
      <c r="M59" s="253" t="str">
        <f>IF(Noviembre!$E59&gt;0,Noviembre!$E59,IF(Noviembre!$H59="x","J 1",IF(Noviembre!$I59="x","J 2",IF(Noviembre!$J59="x","Agua",IF(Noviembre!$K59="x","Cloro",IF(Noviembre!$L59="x","Clrdor",IF(Noviembre!$M59="x","Bomb",IF(Noviembre!$N59="x","Otro",""))))))))</f>
        <v/>
      </c>
      <c r="N59" s="254" t="str">
        <f>IF(Diciembre!$E59&gt;0,Diciembre!$E59,IF(Diciembre!$H59="x","J 1",IF(Diciembre!$I59="x","J 2",IF(Diciembre!$J59="x","Agua",IF(Diciembre!$K59="x","Cloro",IF(Diciembre!$L59="x","Clrdor",IF(Diciembre!$M59="x","Bomb",IF(Diciembre!$N59="x","Otro",""))))))))</f>
        <v/>
      </c>
      <c r="O59" s="155"/>
      <c r="P59" s="252" t="str">
        <f>IF(Enero!$E59&gt;0,Enero!$E59,IF(Enero!$H59="x","J 1",IF(Enero!$I59="x","J 2",IF(Enero!$J59="x","Agua",IF(Enero!$K59="x","Cloro",IF(Enero!$L59="x","Clrdor",IF(Enero!$M59="x","Bomb",IF(Enero!$N59="x","Otro",""))))))))</f>
        <v>J 1</v>
      </c>
      <c r="Q59" s="253" t="str">
        <f>IF(Febrero!$E59&gt;0,Febrero!$E59,IF(Febrero!$H59="x","J 1",IF(Febrero!$I59="x","J 2",IF(Febrero!$J59="x","Agua",IF(Febrero!$K59="x","Cloro",IF(Febrero!$L59="x","Clrdor",IF(Febrero!$M59="x","Bomb",IF(Febrero!$N59="x","Otro",""))))))))</f>
        <v/>
      </c>
      <c r="R59" s="253" t="str">
        <f>IF(Marzo!$E59&gt;0,Marzo!$E59,IF(Marzo!$H59="x","J 1",IF(Marzo!$I59="x","J 2",IF(Marzo!$J59="x","Agua",IF(Marzo!$K59="x","Cloro",IF(Marzo!$L59="x","Clrdor",IF(Marzo!$M59="x","Bomb",IF(Marzo!$N59="x","Otro",""))))))))</f>
        <v/>
      </c>
      <c r="S59" s="253" t="str">
        <f>IF(Abril!$E59&gt;0,Abril!$E59,IF(Abril!$H59="x","J 1",IF(Abril!$I59="x","J 2",IF(Abril!$J59="x","Agua",IF(Abril!$K59="x","Cloro",IF(Abril!$L59="x","Clrdor",IF(Abril!$M59="x","Bomb",IF(Abril!$N59="x","Otro",""))))))))</f>
        <v/>
      </c>
      <c r="T59" s="253" t="str">
        <f>IF(Mayo!$E59&gt;0,Mayo!$E59,IF(Mayo!$H59="x","J 1",IF(Mayo!$I59="x","J 2",IF(Mayo!$J59="x","Agua",IF(Mayo!$K59="x","Cloro",IF(Mayo!$L59="x","Clrdor",IF(Mayo!$M59="x","Bomb",IF(Mayo!$N59="x","Otro",""))))))))</f>
        <v/>
      </c>
      <c r="U59" s="253" t="str">
        <f>IF(Junio!$E59&gt;0,Junio!$E59,IF(Junio!$H59="x","J 1",IF(Junio!$I59="x","J 2",IF(Junio!$J59="x","Agua",IF(Junio!$K59="x","Cloro",IF(Junio!$L59="x","Clrdor",IF(Junio!$M59="x","Bomb",IF(Junio!$N59="x","Otro",""))))))))</f>
        <v/>
      </c>
      <c r="V59" s="253" t="str">
        <f>IF(Julio!$E59&gt;0,Julio!$E59,IF(Julio!$H59="x","J 1",IF(Julio!$I59="x","J 2",IF(Julio!$J59="x","Agua",IF(Julio!$K59="x","Cloro",IF(Julio!$L59="x","Clrdor",IF(Julio!$M59="x","Bomb",IF(Julio!$N59="x","Otro",""))))))))</f>
        <v/>
      </c>
      <c r="W59" s="253" t="str">
        <f>IF(Agosto!$E59&gt;0,Agosto!$E59,IF(Agosto!$H59="x","J 1",IF(Agosto!$I59="x","J 2",IF(Agosto!$J59="x","Agua",IF(Agosto!$K59="x","Cloro",IF(Agosto!$L59="x","Clrdor",IF(Agosto!$M59="x","Bomb",IF(Agosto!$N59="x","Otro",""))))))))</f>
        <v/>
      </c>
      <c r="X59" s="253" t="str">
        <f>IF(Septiembre!$E59&gt;0,Septiembre!$E59,IF(Septiembre!$H59="x","J 1",IF(Septiembre!$I59="x","J 2",IF(Septiembre!$J59="x","Agua",IF(Septiembre!$K59="x","Cloro",IF(Septiembre!$L59="x","Clrdor",IF(Septiembre!$M59="x","Bomb",IF(Septiembre!$N59="x","Otro",""))))))))</f>
        <v/>
      </c>
      <c r="Y59" s="253" t="str">
        <f>IF(Octubre!$E59&gt;0,Octubre!$E59,IF(Octubre!$H59="x","J 1",IF(Octubre!$I59="x","J 2",IF(Octubre!$J59="x","Agua",IF(Octubre!$K59="x","Cloro",IF(Octubre!$L59="x","Clrdor",IF(Octubre!$M59="x","Bomb",IF(Octubre!$N59="x","Otro",""))))))))</f>
        <v/>
      </c>
      <c r="Z59" s="253" t="str">
        <f>IF(Noviembre!$E59&gt;0,Noviembre!$E59,IF(Noviembre!$H59="x","J 1",IF(Noviembre!$I59="x","J 2",IF(Noviembre!$J59="x","Agua",IF(Noviembre!$K59="x","Cloro",IF(Noviembre!$L59="x","Clrdor",IF(Noviembre!$M59="x","Bomb",IF(Noviembre!$N59="x","Otro",""))))))))</f>
        <v/>
      </c>
      <c r="AA59" s="254" t="str">
        <f>IF(Diciembre!$E59&gt;0,Diciembre!$E59,IF(Diciembre!$H59="x","J 1",IF(Diciembre!$I59="x","J 2",IF(Diciembre!$J59="x","Agua",IF(Diciembre!$K59="x","Cloro",IF(Diciembre!$L59="x","Clrdor",IF(Diciembre!$M59="x","Bomb",IF(Diciembre!$N59="x","Otro",""))))))))</f>
        <v/>
      </c>
    </row>
    <row r="60" spans="1:27" x14ac:dyDescent="0.25">
      <c r="A60" s="251">
        <f>[2]Resumen!A60</f>
        <v>53</v>
      </c>
      <c r="B60" s="155" t="str">
        <f>Resumen!B60</f>
        <v>Mirasol</v>
      </c>
      <c r="C60" s="252">
        <f>IF(Enero!$E60&gt;0,Enero!$E60,IF(Enero!$H60="x","J 1",IF(Enero!$I60="x","J 2",IF(Enero!$J60="x","Agua",IF(Enero!$K60="x","Cloro",IF(Enero!$L60="x","Clrdor",IF(Enero!$M60="x","Bomb",IF(Enero!$N60="x","Otro",""))))))))</f>
        <v>0.6</v>
      </c>
      <c r="D60" s="253" t="str">
        <f>IF(Febrero!$E60&gt;0,Febrero!$E60,IF(Febrero!$H60="x","J 1",IF(Febrero!$I60="x","J 2",IF(Febrero!$J60="x","Agua",IF(Febrero!$K60="x","Cloro",IF(Febrero!$L60="x","Clrdor",IF(Febrero!$M60="x","Bomb",IF(Febrero!$N60="x","Otro",""))))))))</f>
        <v/>
      </c>
      <c r="E60" s="253" t="str">
        <f>IF(Marzo!$E60&gt;0,Marzo!$E60,IF(Marzo!$H60="x","J 1",IF(Marzo!$I60="x","J 2",IF(Marzo!$J60="x","Agua",IF(Marzo!$K60="x","Cloro",IF(Marzo!$L60="x","Clrdor",IF(Marzo!$M60="x","Bomb",IF(Marzo!$N60="x","Otro",""))))))))</f>
        <v/>
      </c>
      <c r="F60" s="253" t="str">
        <f>IF(Abril!$E60&gt;0,Abril!$E60,IF(Abril!$H60="x","J 1",IF(Abril!$I60="x","J 2",IF(Abril!$J60="x","Agua",IF(Abril!$K60="x","Cloro",IF(Abril!$L60="x","Clrdor",IF(Abril!$M60="x","Bomb",IF(Abril!$N60="x","Otro",""))))))))</f>
        <v/>
      </c>
      <c r="G60" s="253" t="str">
        <f>IF(Mayo!$E60&gt;0,Mayo!$E60,IF(Mayo!$H60="x","J 1",IF(Mayo!$I60="x","J 2",IF(Mayo!$J60="x","Agua",IF(Mayo!$K60="x","Cloro",IF(Mayo!$L60="x","Clrdor",IF(Mayo!$M60="x","Bomb",IF(Mayo!$N60="x","Otro",""))))))))</f>
        <v/>
      </c>
      <c r="H60" s="253" t="str">
        <f>IF(Junio!$E60&gt;0,Junio!$E60,IF(Junio!$H60="x","J 1",IF(Junio!$I60="x","J 2",IF(Junio!$J60="x","Agua",IF(Junio!$K60="x","Cloro",IF(Junio!$L60="x","Clrdor",IF(Junio!$M60="x","Bomb",IF(Junio!$N60="x","Otro",""))))))))</f>
        <v/>
      </c>
      <c r="I60" s="253" t="str">
        <f>IF(Julio!$E60&gt;0,Julio!$E60,IF(Julio!$H60="x","J 1",IF(Julio!$I60="x","J 2",IF(Julio!$J60="x","Agua",IF(Julio!$K60="x","Cloro",IF(Julio!$L60="x","Clrdor",IF(Julio!$M60="x","Bomb",IF(Julio!$N60="x","Otro",""))))))))</f>
        <v/>
      </c>
      <c r="J60" s="253" t="str">
        <f>IF(Agosto!$E60&gt;0,Agosto!$E60,IF(Agosto!$H60="x","J 1",IF(Agosto!$I60="x","J 2",IF(Agosto!$J60="x","Agua",IF(Agosto!$K60="x","Cloro",IF(Agosto!$L60="x","Clrdor",IF(Agosto!$M60="x","Bomb",IF(Agosto!$N60="x","Otro",""))))))))</f>
        <v/>
      </c>
      <c r="K60" s="253" t="str">
        <f>IF(Septiembre!$E60&gt;0,Septiembre!$E60,IF(Septiembre!$H60="x","J 1",IF(Septiembre!$I60="x","J 2",IF(Septiembre!$J60="x","Agua",IF(Septiembre!$K60="x","Cloro",IF(Septiembre!$L60="x","Clrdor",IF(Septiembre!$M60="x","Bomb",IF(Septiembre!$N60="x","Otro",""))))))))</f>
        <v/>
      </c>
      <c r="L60" s="253" t="str">
        <f>IF(Octubre!$E60&gt;0,Octubre!$E60,IF(Octubre!$H60="x","J 1",IF(Octubre!$I60="x","J 2",IF(Octubre!$J60="x","Agua",IF(Octubre!$K60="x","Cloro",IF(Octubre!$L60="x","Clrdor",IF(Octubre!$M60="x","Bomb",IF(Octubre!$N60="x","Otro",""))))))))</f>
        <v/>
      </c>
      <c r="M60" s="253" t="str">
        <f>IF(Noviembre!$E60&gt;0,Noviembre!$E60,IF(Noviembre!$H60="x","J 1",IF(Noviembre!$I60="x","J 2",IF(Noviembre!$J60="x","Agua",IF(Noviembre!$K60="x","Cloro",IF(Noviembre!$L60="x","Clrdor",IF(Noviembre!$M60="x","Bomb",IF(Noviembre!$N60="x","Otro",""))))))))</f>
        <v/>
      </c>
      <c r="N60" s="254" t="str">
        <f>IF(Diciembre!$E60&gt;0,Diciembre!$E60,IF(Diciembre!$H60="x","J 1",IF(Diciembre!$I60="x","J 2",IF(Diciembre!$J60="x","Agua",IF(Diciembre!$K60="x","Cloro",IF(Diciembre!$L60="x","Clrdor",IF(Diciembre!$M60="x","Bomb",IF(Diciembre!$N60="x","Otro",""))))))))</f>
        <v/>
      </c>
      <c r="O60" s="155"/>
      <c r="P60" s="252">
        <f>IF(Enero!$E60&gt;0,Enero!$E60,IF(Enero!$H60="x","J 1",IF(Enero!$I60="x","J 2",IF(Enero!$J60="x","Agua",IF(Enero!$K60="x","Cloro",IF(Enero!$L60="x","Clrdor",IF(Enero!$M60="x","Bomb",IF(Enero!$N60="x","Otro",""))))))))</f>
        <v>0.6</v>
      </c>
      <c r="Q60" s="253" t="str">
        <f>IF(Febrero!$E60&gt;0,Febrero!$E60,IF(Febrero!$H60="x","J 1",IF(Febrero!$I60="x","J 2",IF(Febrero!$J60="x","Agua",IF(Febrero!$K60="x","Cloro",IF(Febrero!$L60="x","Clrdor",IF(Febrero!$M60="x","Bomb",IF(Febrero!$N60="x","Otro",""))))))))</f>
        <v/>
      </c>
      <c r="R60" s="253" t="str">
        <f>IF(Marzo!$E60&gt;0,Marzo!$E60,IF(Marzo!$H60="x","J 1",IF(Marzo!$I60="x","J 2",IF(Marzo!$J60="x","Agua",IF(Marzo!$K60="x","Cloro",IF(Marzo!$L60="x","Clrdor",IF(Marzo!$M60="x","Bomb",IF(Marzo!$N60="x","Otro",""))))))))</f>
        <v/>
      </c>
      <c r="S60" s="253" t="str">
        <f>IF(Abril!$E60&gt;0,Abril!$E60,IF(Abril!$H60="x","J 1",IF(Abril!$I60="x","J 2",IF(Abril!$J60="x","Agua",IF(Abril!$K60="x","Cloro",IF(Abril!$L60="x","Clrdor",IF(Abril!$M60="x","Bomb",IF(Abril!$N60="x","Otro",""))))))))</f>
        <v/>
      </c>
      <c r="T60" s="253" t="str">
        <f>IF(Mayo!$E60&gt;0,Mayo!$E60,IF(Mayo!$H60="x","J 1",IF(Mayo!$I60="x","J 2",IF(Mayo!$J60="x","Agua",IF(Mayo!$K60="x","Cloro",IF(Mayo!$L60="x","Clrdor",IF(Mayo!$M60="x","Bomb",IF(Mayo!$N60="x","Otro",""))))))))</f>
        <v/>
      </c>
      <c r="U60" s="253" t="str">
        <f>IF(Junio!$E60&gt;0,Junio!$E60,IF(Junio!$H60="x","J 1",IF(Junio!$I60="x","J 2",IF(Junio!$J60="x","Agua",IF(Junio!$K60="x","Cloro",IF(Junio!$L60="x","Clrdor",IF(Junio!$M60="x","Bomb",IF(Junio!$N60="x","Otro",""))))))))</f>
        <v/>
      </c>
      <c r="V60" s="253" t="str">
        <f>IF(Julio!$E60&gt;0,Julio!$E60,IF(Julio!$H60="x","J 1",IF(Julio!$I60="x","J 2",IF(Julio!$J60="x","Agua",IF(Julio!$K60="x","Cloro",IF(Julio!$L60="x","Clrdor",IF(Julio!$M60="x","Bomb",IF(Julio!$N60="x","Otro",""))))))))</f>
        <v/>
      </c>
      <c r="W60" s="253" t="str">
        <f>IF(Agosto!$E60&gt;0,Agosto!$E60,IF(Agosto!$H60="x","J 1",IF(Agosto!$I60="x","J 2",IF(Agosto!$J60="x","Agua",IF(Agosto!$K60="x","Cloro",IF(Agosto!$L60="x","Clrdor",IF(Agosto!$M60="x","Bomb",IF(Agosto!$N60="x","Otro",""))))))))</f>
        <v/>
      </c>
      <c r="X60" s="253" t="str">
        <f>IF(Septiembre!$E60&gt;0,Septiembre!$E60,IF(Septiembre!$H60="x","J 1",IF(Septiembre!$I60="x","J 2",IF(Septiembre!$J60="x","Agua",IF(Septiembre!$K60="x","Cloro",IF(Septiembre!$L60="x","Clrdor",IF(Septiembre!$M60="x","Bomb",IF(Septiembre!$N60="x","Otro",""))))))))</f>
        <v/>
      </c>
      <c r="Y60" s="253" t="str">
        <f>IF(Octubre!$E60&gt;0,Octubre!$E60,IF(Octubre!$H60="x","J 1",IF(Octubre!$I60="x","J 2",IF(Octubre!$J60="x","Agua",IF(Octubre!$K60="x","Cloro",IF(Octubre!$L60="x","Clrdor",IF(Octubre!$M60="x","Bomb",IF(Octubre!$N60="x","Otro",""))))))))</f>
        <v/>
      </c>
      <c r="Z60" s="253" t="str">
        <f>IF(Noviembre!$E60&gt;0,Noviembre!$E60,IF(Noviembre!$H60="x","J 1",IF(Noviembre!$I60="x","J 2",IF(Noviembre!$J60="x","Agua",IF(Noviembre!$K60="x","Cloro",IF(Noviembre!$L60="x","Clrdor",IF(Noviembre!$M60="x","Bomb",IF(Noviembre!$N60="x","Otro",""))))))))</f>
        <v/>
      </c>
      <c r="AA60" s="254" t="str">
        <f>IF(Diciembre!$E60&gt;0,Diciembre!$E60,IF(Diciembre!$H60="x","J 1",IF(Diciembre!$I60="x","J 2",IF(Diciembre!$J60="x","Agua",IF(Diciembre!$K60="x","Cloro",IF(Diciembre!$L60="x","Clrdor",IF(Diciembre!$M60="x","Bomb",IF(Diciembre!$N60="x","Otro",""))))))))</f>
        <v/>
      </c>
    </row>
    <row r="61" spans="1:27" x14ac:dyDescent="0.25">
      <c r="A61" s="251">
        <f>[2]Resumen!A61</f>
        <v>54</v>
      </c>
      <c r="B61" s="155" t="str">
        <f>Resumen!B61</f>
        <v>Piedras Coloradas</v>
      </c>
      <c r="C61" s="252">
        <f>IF(Enero!$E61&gt;0,Enero!$E61,IF(Enero!$H61="x","J 1",IF(Enero!$I61="x","J 2",IF(Enero!$J61="x","Agua",IF(Enero!$K61="x","Cloro",IF(Enero!$L61="x","Clrdor",IF(Enero!$M61="x","Bomb",IF(Enero!$N61="x","Otro",""))))))))</f>
        <v>1.1000000000000001</v>
      </c>
      <c r="D61" s="253" t="str">
        <f>IF(Febrero!$E61&gt;0,Febrero!$E61,IF(Febrero!$H61="x","J 1",IF(Febrero!$I61="x","J 2",IF(Febrero!$J61="x","Agua",IF(Febrero!$K61="x","Cloro",IF(Febrero!$L61="x","Clrdor",IF(Febrero!$M61="x","Bomb",IF(Febrero!$N61="x","Otro",""))))))))</f>
        <v/>
      </c>
      <c r="E61" s="253" t="str">
        <f>IF(Marzo!$E61&gt;0,Marzo!$E61,IF(Marzo!$H61="x","J 1",IF(Marzo!$I61="x","J 2",IF(Marzo!$J61="x","Agua",IF(Marzo!$K61="x","Cloro",IF(Marzo!$L61="x","Clrdor",IF(Marzo!$M61="x","Bomb",IF(Marzo!$N61="x","Otro",""))))))))</f>
        <v/>
      </c>
      <c r="F61" s="253" t="str">
        <f>IF(Abril!$E61&gt;0,Abril!$E61,IF(Abril!$H61="x","J 1",IF(Abril!$I61="x","J 2",IF(Abril!$J61="x","Agua",IF(Abril!$K61="x","Cloro",IF(Abril!$L61="x","Clrdor",IF(Abril!$M61="x","Bomb",IF(Abril!$N61="x","Otro",""))))))))</f>
        <v/>
      </c>
      <c r="G61" s="253" t="str">
        <f>IF(Mayo!$E61&gt;0,Mayo!$E61,IF(Mayo!$H61="x","J 1",IF(Mayo!$I61="x","J 2",IF(Mayo!$J61="x","Agua",IF(Mayo!$K61="x","Cloro",IF(Mayo!$L61="x","Clrdor",IF(Mayo!$M61="x","Bomb",IF(Mayo!$N61="x","Otro",""))))))))</f>
        <v/>
      </c>
      <c r="H61" s="253" t="str">
        <f>IF(Junio!$E61&gt;0,Junio!$E61,IF(Junio!$H61="x","J 1",IF(Junio!$I61="x","J 2",IF(Junio!$J61="x","Agua",IF(Junio!$K61="x","Cloro",IF(Junio!$L61="x","Clrdor",IF(Junio!$M61="x","Bomb",IF(Junio!$N61="x","Otro",""))))))))</f>
        <v/>
      </c>
      <c r="I61" s="253" t="str">
        <f>IF(Julio!$E61&gt;0,Julio!$E61,IF(Julio!$H61="x","J 1",IF(Julio!$I61="x","J 2",IF(Julio!$J61="x","Agua",IF(Julio!$K61="x","Cloro",IF(Julio!$L61="x","Clrdor",IF(Julio!$M61="x","Bomb",IF(Julio!$N61="x","Otro",""))))))))</f>
        <v/>
      </c>
      <c r="J61" s="253" t="str">
        <f>IF(Agosto!$E61&gt;0,Agosto!$E61,IF(Agosto!$H61="x","J 1",IF(Agosto!$I61="x","J 2",IF(Agosto!$J61="x","Agua",IF(Agosto!$K61="x","Cloro",IF(Agosto!$L61="x","Clrdor",IF(Agosto!$M61="x","Bomb",IF(Agosto!$N61="x","Otro",""))))))))</f>
        <v/>
      </c>
      <c r="K61" s="253" t="str">
        <f>IF(Septiembre!$E61&gt;0,Septiembre!$E61,IF(Septiembre!$H61="x","J 1",IF(Septiembre!$I61="x","J 2",IF(Septiembre!$J61="x","Agua",IF(Septiembre!$K61="x","Cloro",IF(Septiembre!$L61="x","Clrdor",IF(Septiembre!$M61="x","Bomb",IF(Septiembre!$N61="x","Otro",""))))))))</f>
        <v/>
      </c>
      <c r="L61" s="253" t="str">
        <f>IF(Octubre!$E61&gt;0,Octubre!$E61,IF(Octubre!$H61="x","J 1",IF(Octubre!$I61="x","J 2",IF(Octubre!$J61="x","Agua",IF(Octubre!$K61="x","Cloro",IF(Octubre!$L61="x","Clrdor",IF(Octubre!$M61="x","Bomb",IF(Octubre!$N61="x","Otro",""))))))))</f>
        <v/>
      </c>
      <c r="M61" s="253" t="str">
        <f>IF(Noviembre!$E61&gt;0,Noviembre!$E61,IF(Noviembre!$H61="x","J 1",IF(Noviembre!$I61="x","J 2",IF(Noviembre!$J61="x","Agua",IF(Noviembre!$K61="x","Cloro",IF(Noviembre!$L61="x","Clrdor",IF(Noviembre!$M61="x","Bomb",IF(Noviembre!$N61="x","Otro",""))))))))</f>
        <v/>
      </c>
      <c r="N61" s="254" t="str">
        <f>IF(Diciembre!$E61&gt;0,Diciembre!$E61,IF(Diciembre!$H61="x","J 1",IF(Diciembre!$I61="x","J 2",IF(Diciembre!$J61="x","Agua",IF(Diciembre!$K61="x","Cloro",IF(Diciembre!$L61="x","Clrdor",IF(Diciembre!$M61="x","Bomb",IF(Diciembre!$N61="x","Otro",""))))))))</f>
        <v/>
      </c>
      <c r="O61" s="155"/>
      <c r="P61" s="252">
        <f>IF(Enero!$E61&gt;0,Enero!$E61,IF(Enero!$H61="x","J 1",IF(Enero!$I61="x","J 2",IF(Enero!$J61="x","Agua",IF(Enero!$K61="x","Cloro",IF(Enero!$L61="x","Clrdor",IF(Enero!$M61="x","Bomb",IF(Enero!$N61="x","Otro",""))))))))</f>
        <v>1.1000000000000001</v>
      </c>
      <c r="Q61" s="253" t="str">
        <f>IF(Febrero!$E61&gt;0,Febrero!$E61,IF(Febrero!$H61="x","J 1",IF(Febrero!$I61="x","J 2",IF(Febrero!$J61="x","Agua",IF(Febrero!$K61="x","Cloro",IF(Febrero!$L61="x","Clrdor",IF(Febrero!$M61="x","Bomb",IF(Febrero!$N61="x","Otro",""))))))))</f>
        <v/>
      </c>
      <c r="R61" s="253" t="str">
        <f>IF(Marzo!$E61&gt;0,Marzo!$E61,IF(Marzo!$H61="x","J 1",IF(Marzo!$I61="x","J 2",IF(Marzo!$J61="x","Agua",IF(Marzo!$K61="x","Cloro",IF(Marzo!$L61="x","Clrdor",IF(Marzo!$M61="x","Bomb",IF(Marzo!$N61="x","Otro",""))))))))</f>
        <v/>
      </c>
      <c r="S61" s="253" t="str">
        <f>IF(Abril!$E61&gt;0,Abril!$E61,IF(Abril!$H61="x","J 1",IF(Abril!$I61="x","J 2",IF(Abril!$J61="x","Agua",IF(Abril!$K61="x","Cloro",IF(Abril!$L61="x","Clrdor",IF(Abril!$M61="x","Bomb",IF(Abril!$N61="x","Otro",""))))))))</f>
        <v/>
      </c>
      <c r="T61" s="253" t="str">
        <f>IF(Mayo!$E61&gt;0,Mayo!$E61,IF(Mayo!$H61="x","J 1",IF(Mayo!$I61="x","J 2",IF(Mayo!$J61="x","Agua",IF(Mayo!$K61="x","Cloro",IF(Mayo!$L61="x","Clrdor",IF(Mayo!$M61="x","Bomb",IF(Mayo!$N61="x","Otro",""))))))))</f>
        <v/>
      </c>
      <c r="U61" s="253" t="str">
        <f>IF(Junio!$E61&gt;0,Junio!$E61,IF(Junio!$H61="x","J 1",IF(Junio!$I61="x","J 2",IF(Junio!$J61="x","Agua",IF(Junio!$K61="x","Cloro",IF(Junio!$L61="x","Clrdor",IF(Junio!$M61="x","Bomb",IF(Junio!$N61="x","Otro",""))))))))</f>
        <v/>
      </c>
      <c r="V61" s="253" t="str">
        <f>IF(Julio!$E61&gt;0,Julio!$E61,IF(Julio!$H61="x","J 1",IF(Julio!$I61="x","J 2",IF(Julio!$J61="x","Agua",IF(Julio!$K61="x","Cloro",IF(Julio!$L61="x","Clrdor",IF(Julio!$M61="x","Bomb",IF(Julio!$N61="x","Otro",""))))))))</f>
        <v/>
      </c>
      <c r="W61" s="253" t="str">
        <f>IF(Agosto!$E61&gt;0,Agosto!$E61,IF(Agosto!$H61="x","J 1",IF(Agosto!$I61="x","J 2",IF(Agosto!$J61="x","Agua",IF(Agosto!$K61="x","Cloro",IF(Agosto!$L61="x","Clrdor",IF(Agosto!$M61="x","Bomb",IF(Agosto!$N61="x","Otro",""))))))))</f>
        <v/>
      </c>
      <c r="X61" s="253" t="str">
        <f>IF(Septiembre!$E61&gt;0,Septiembre!$E61,IF(Septiembre!$H61="x","J 1",IF(Septiembre!$I61="x","J 2",IF(Septiembre!$J61="x","Agua",IF(Septiembre!$K61="x","Cloro",IF(Septiembre!$L61="x","Clrdor",IF(Septiembre!$M61="x","Bomb",IF(Septiembre!$N61="x","Otro",""))))))))</f>
        <v/>
      </c>
      <c r="Y61" s="253" t="str">
        <f>IF(Octubre!$E61&gt;0,Octubre!$E61,IF(Octubre!$H61="x","J 1",IF(Octubre!$I61="x","J 2",IF(Octubre!$J61="x","Agua",IF(Octubre!$K61="x","Cloro",IF(Octubre!$L61="x","Clrdor",IF(Octubre!$M61="x","Bomb",IF(Octubre!$N61="x","Otro",""))))))))</f>
        <v/>
      </c>
      <c r="Z61" s="253" t="str">
        <f>IF(Noviembre!$E61&gt;0,Noviembre!$E61,IF(Noviembre!$H61="x","J 1",IF(Noviembre!$I61="x","J 2",IF(Noviembre!$J61="x","Agua",IF(Noviembre!$K61="x","Cloro",IF(Noviembre!$L61="x","Clrdor",IF(Noviembre!$M61="x","Bomb",IF(Noviembre!$N61="x","Otro",""))))))))</f>
        <v/>
      </c>
      <c r="AA61" s="254" t="str">
        <f>IF(Diciembre!$E61&gt;0,Diciembre!$E61,IF(Diciembre!$H61="x","J 1",IF(Diciembre!$I61="x","J 2",IF(Diciembre!$J61="x","Agua",IF(Diciembre!$K61="x","Cloro",IF(Diciembre!$L61="x","Clrdor",IF(Diciembre!$M61="x","Bomb",IF(Diciembre!$N61="x","Otro",""))))))))</f>
        <v/>
      </c>
    </row>
    <row r="62" spans="1:27" x14ac:dyDescent="0.25">
      <c r="A62" s="251">
        <f>[2]Resumen!A62</f>
        <v>55</v>
      </c>
      <c r="B62" s="155" t="str">
        <f>Resumen!B62</f>
        <v>La Cuchilla</v>
      </c>
      <c r="C62" s="252">
        <f>IF(Enero!$E62&gt;0,Enero!$E62,IF(Enero!$H62="x","J 1",IF(Enero!$I62="x","J 2",IF(Enero!$J62="x","Agua",IF(Enero!$K62="x","Cloro",IF(Enero!$L62="x","Clrdor",IF(Enero!$M62="x","Bomb",IF(Enero!$N62="x","Otro",""))))))))</f>
        <v>1.4</v>
      </c>
      <c r="D62" s="253" t="str">
        <f>IF(Febrero!$E62&gt;0,Febrero!$E62,IF(Febrero!$H62="x","J 1",IF(Febrero!$I62="x","J 2",IF(Febrero!$J62="x","Agua",IF(Febrero!$K62="x","Cloro",IF(Febrero!$L62="x","Clrdor",IF(Febrero!$M62="x","Bomb",IF(Febrero!$N62="x","Otro",""))))))))</f>
        <v/>
      </c>
      <c r="E62" s="253" t="str">
        <f>IF(Marzo!$E62&gt;0,Marzo!$E62,IF(Marzo!$H62="x","J 1",IF(Marzo!$I62="x","J 2",IF(Marzo!$J62="x","Agua",IF(Marzo!$K62="x","Cloro",IF(Marzo!$L62="x","Clrdor",IF(Marzo!$M62="x","Bomb",IF(Marzo!$N62="x","Otro",""))))))))</f>
        <v/>
      </c>
      <c r="F62" s="253" t="str">
        <f>IF(Abril!$E62&gt;0,Abril!$E62,IF(Abril!$H62="x","J 1",IF(Abril!$I62="x","J 2",IF(Abril!$J62="x","Agua",IF(Abril!$K62="x","Cloro",IF(Abril!$L62="x","Clrdor",IF(Abril!$M62="x","Bomb",IF(Abril!$N62="x","Otro",""))))))))</f>
        <v/>
      </c>
      <c r="G62" s="253" t="str">
        <f>IF(Mayo!$E62&gt;0,Mayo!$E62,IF(Mayo!$H62="x","J 1",IF(Mayo!$I62="x","J 2",IF(Mayo!$J62="x","Agua",IF(Mayo!$K62="x","Cloro",IF(Mayo!$L62="x","Clrdor",IF(Mayo!$M62="x","Bomb",IF(Mayo!$N62="x","Otro",""))))))))</f>
        <v/>
      </c>
      <c r="H62" s="253" t="str">
        <f>IF(Junio!$E62&gt;0,Junio!$E62,IF(Junio!$H62="x","J 1",IF(Junio!$I62="x","J 2",IF(Junio!$J62="x","Agua",IF(Junio!$K62="x","Cloro",IF(Junio!$L62="x","Clrdor",IF(Junio!$M62="x","Bomb",IF(Junio!$N62="x","Otro",""))))))))</f>
        <v/>
      </c>
      <c r="I62" s="253" t="str">
        <f>IF(Julio!$E62&gt;0,Julio!$E62,IF(Julio!$H62="x","J 1",IF(Julio!$I62="x","J 2",IF(Julio!$J62="x","Agua",IF(Julio!$K62="x","Cloro",IF(Julio!$L62="x","Clrdor",IF(Julio!$M62="x","Bomb",IF(Julio!$N62="x","Otro",""))))))))</f>
        <v/>
      </c>
      <c r="J62" s="253" t="str">
        <f>IF(Agosto!$E62&gt;0,Agosto!$E62,IF(Agosto!$H62="x","J 1",IF(Agosto!$I62="x","J 2",IF(Agosto!$J62="x","Agua",IF(Agosto!$K62="x","Cloro",IF(Agosto!$L62="x","Clrdor",IF(Agosto!$M62="x","Bomb",IF(Agosto!$N62="x","Otro",""))))))))</f>
        <v/>
      </c>
      <c r="K62" s="253" t="str">
        <f>IF(Septiembre!$E62&gt;0,Septiembre!$E62,IF(Septiembre!$H62="x","J 1",IF(Septiembre!$I62="x","J 2",IF(Septiembre!$J62="x","Agua",IF(Septiembre!$K62="x","Cloro",IF(Septiembre!$L62="x","Clrdor",IF(Septiembre!$M62="x","Bomb",IF(Septiembre!$N62="x","Otro",""))))))))</f>
        <v/>
      </c>
      <c r="L62" s="253" t="str">
        <f>IF(Octubre!$E62&gt;0,Octubre!$E62,IF(Octubre!$H62="x","J 1",IF(Octubre!$I62="x","J 2",IF(Octubre!$J62="x","Agua",IF(Octubre!$K62="x","Cloro",IF(Octubre!$L62="x","Clrdor",IF(Octubre!$M62="x","Bomb",IF(Octubre!$N62="x","Otro",""))))))))</f>
        <v/>
      </c>
      <c r="M62" s="253" t="str">
        <f>IF(Noviembre!$E62&gt;0,Noviembre!$E62,IF(Noviembre!$H62="x","J 1",IF(Noviembre!$I62="x","J 2",IF(Noviembre!$J62="x","Agua",IF(Noviembre!$K62="x","Cloro",IF(Noviembre!$L62="x","Clrdor",IF(Noviembre!$M62="x","Bomb",IF(Noviembre!$N62="x","Otro",""))))))))</f>
        <v/>
      </c>
      <c r="N62" s="254" t="str">
        <f>IF(Diciembre!$E62&gt;0,Diciembre!$E62,IF(Diciembre!$H62="x","J 1",IF(Diciembre!$I62="x","J 2",IF(Diciembre!$J62="x","Agua",IF(Diciembre!$K62="x","Cloro",IF(Diciembre!$L62="x","Clrdor",IF(Diciembre!$M62="x","Bomb",IF(Diciembre!$N62="x","Otro",""))))))))</f>
        <v/>
      </c>
      <c r="O62" s="155"/>
      <c r="P62" s="252">
        <f>IF(Enero!$E62&gt;0,Enero!$E62,IF(Enero!$H62="x","J 1",IF(Enero!$I62="x","J 2",IF(Enero!$J62="x","Agua",IF(Enero!$K62="x","Cloro",IF(Enero!$L62="x","Clrdor",IF(Enero!$M62="x","Bomb",IF(Enero!$N62="x","Otro",""))))))))</f>
        <v>1.4</v>
      </c>
      <c r="Q62" s="253" t="str">
        <f>IF(Febrero!$E62&gt;0,Febrero!$E62,IF(Febrero!$H62="x","J 1",IF(Febrero!$I62="x","J 2",IF(Febrero!$J62="x","Agua",IF(Febrero!$K62="x","Cloro",IF(Febrero!$L62="x","Clrdor",IF(Febrero!$M62="x","Bomb",IF(Febrero!$N62="x","Otro",""))))))))</f>
        <v/>
      </c>
      <c r="R62" s="253" t="str">
        <f>IF(Marzo!$E62&gt;0,Marzo!$E62,IF(Marzo!$H62="x","J 1",IF(Marzo!$I62="x","J 2",IF(Marzo!$J62="x","Agua",IF(Marzo!$K62="x","Cloro",IF(Marzo!$L62="x","Clrdor",IF(Marzo!$M62="x","Bomb",IF(Marzo!$N62="x","Otro",""))))))))</f>
        <v/>
      </c>
      <c r="S62" s="253" t="str">
        <f>IF(Abril!$E62&gt;0,Abril!$E62,IF(Abril!$H62="x","J 1",IF(Abril!$I62="x","J 2",IF(Abril!$J62="x","Agua",IF(Abril!$K62="x","Cloro",IF(Abril!$L62="x","Clrdor",IF(Abril!$M62="x","Bomb",IF(Abril!$N62="x","Otro",""))))))))</f>
        <v/>
      </c>
      <c r="T62" s="253" t="str">
        <f>IF(Mayo!$E62&gt;0,Mayo!$E62,IF(Mayo!$H62="x","J 1",IF(Mayo!$I62="x","J 2",IF(Mayo!$J62="x","Agua",IF(Mayo!$K62="x","Cloro",IF(Mayo!$L62="x","Clrdor",IF(Mayo!$M62="x","Bomb",IF(Mayo!$N62="x","Otro",""))))))))</f>
        <v/>
      </c>
      <c r="U62" s="253" t="str">
        <f>IF(Junio!$E62&gt;0,Junio!$E62,IF(Junio!$H62="x","J 1",IF(Junio!$I62="x","J 2",IF(Junio!$J62="x","Agua",IF(Junio!$K62="x","Cloro",IF(Junio!$L62="x","Clrdor",IF(Junio!$M62="x","Bomb",IF(Junio!$N62="x","Otro",""))))))))</f>
        <v/>
      </c>
      <c r="V62" s="253" t="str">
        <f>IF(Julio!$E62&gt;0,Julio!$E62,IF(Julio!$H62="x","J 1",IF(Julio!$I62="x","J 2",IF(Julio!$J62="x","Agua",IF(Julio!$K62="x","Cloro",IF(Julio!$L62="x","Clrdor",IF(Julio!$M62="x","Bomb",IF(Julio!$N62="x","Otro",""))))))))</f>
        <v/>
      </c>
      <c r="W62" s="253" t="str">
        <f>IF(Agosto!$E62&gt;0,Agosto!$E62,IF(Agosto!$H62="x","J 1",IF(Agosto!$I62="x","J 2",IF(Agosto!$J62="x","Agua",IF(Agosto!$K62="x","Cloro",IF(Agosto!$L62="x","Clrdor",IF(Agosto!$M62="x","Bomb",IF(Agosto!$N62="x","Otro",""))))))))</f>
        <v/>
      </c>
      <c r="X62" s="253" t="str">
        <f>IF(Septiembre!$E62&gt;0,Septiembre!$E62,IF(Septiembre!$H62="x","J 1",IF(Septiembre!$I62="x","J 2",IF(Septiembre!$J62="x","Agua",IF(Septiembre!$K62="x","Cloro",IF(Septiembre!$L62="x","Clrdor",IF(Septiembre!$M62="x","Bomb",IF(Septiembre!$N62="x","Otro",""))))))))</f>
        <v/>
      </c>
      <c r="Y62" s="253" t="str">
        <f>IF(Octubre!$E62&gt;0,Octubre!$E62,IF(Octubre!$H62="x","J 1",IF(Octubre!$I62="x","J 2",IF(Octubre!$J62="x","Agua",IF(Octubre!$K62="x","Cloro",IF(Octubre!$L62="x","Clrdor",IF(Octubre!$M62="x","Bomb",IF(Octubre!$N62="x","Otro",""))))))))</f>
        <v/>
      </c>
      <c r="Z62" s="253" t="str">
        <f>IF(Noviembre!$E62&gt;0,Noviembre!$E62,IF(Noviembre!$H62="x","J 1",IF(Noviembre!$I62="x","J 2",IF(Noviembre!$J62="x","Agua",IF(Noviembre!$K62="x","Cloro",IF(Noviembre!$L62="x","Clrdor",IF(Noviembre!$M62="x","Bomb",IF(Noviembre!$N62="x","Otro",""))))))))</f>
        <v/>
      </c>
      <c r="AA62" s="254" t="str">
        <f>IF(Diciembre!$E62&gt;0,Diciembre!$E62,IF(Diciembre!$H62="x","J 1",IF(Diciembre!$I62="x","J 2",IF(Diciembre!$J62="x","Agua",IF(Diciembre!$K62="x","Cloro",IF(Diciembre!$L62="x","Clrdor",IF(Diciembre!$M62="x","Bomb",IF(Diciembre!$N62="x","Otro",""))))))))</f>
        <v/>
      </c>
    </row>
    <row r="63" spans="1:27" x14ac:dyDescent="0.25">
      <c r="A63" s="251">
        <f>[2]Resumen!A63</f>
        <v>56</v>
      </c>
      <c r="B63" s="155" t="str">
        <f>Resumen!B63</f>
        <v>Queseras</v>
      </c>
      <c r="C63" s="252">
        <f>IF(Enero!$E63&gt;0,Enero!$E63,IF(Enero!$H63="x","J 1",IF(Enero!$I63="x","J 2",IF(Enero!$J63="x","Agua",IF(Enero!$K63="x","Cloro",IF(Enero!$L63="x","Clrdor",IF(Enero!$M63="x","Bomb",IF(Enero!$N63="x","Otro",""))))))))</f>
        <v>0.7</v>
      </c>
      <c r="D63" s="253" t="str">
        <f>IF(Febrero!$E63&gt;0,Febrero!$E63,IF(Febrero!$H63="x","J 1",IF(Febrero!$I63="x","J 2",IF(Febrero!$J63="x","Agua",IF(Febrero!$K63="x","Cloro",IF(Febrero!$L63="x","Clrdor",IF(Febrero!$M63="x","Bomb",IF(Febrero!$N63="x","Otro",""))))))))</f>
        <v/>
      </c>
      <c r="E63" s="253" t="str">
        <f>IF(Marzo!$E63&gt;0,Marzo!$E63,IF(Marzo!$H63="x","J 1",IF(Marzo!$I63="x","J 2",IF(Marzo!$J63="x","Agua",IF(Marzo!$K63="x","Cloro",IF(Marzo!$L63="x","Clrdor",IF(Marzo!$M63="x","Bomb",IF(Marzo!$N63="x","Otro",""))))))))</f>
        <v/>
      </c>
      <c r="F63" s="253" t="str">
        <f>IF(Abril!$E63&gt;0,Abril!$E63,IF(Abril!$H63="x","J 1",IF(Abril!$I63="x","J 2",IF(Abril!$J63="x","Agua",IF(Abril!$K63="x","Cloro",IF(Abril!$L63="x","Clrdor",IF(Abril!$M63="x","Bomb",IF(Abril!$N63="x","Otro",""))))))))</f>
        <v/>
      </c>
      <c r="G63" s="253" t="str">
        <f>IF(Mayo!$E63&gt;0,Mayo!$E63,IF(Mayo!$H63="x","J 1",IF(Mayo!$I63="x","J 2",IF(Mayo!$J63="x","Agua",IF(Mayo!$K63="x","Cloro",IF(Mayo!$L63="x","Clrdor",IF(Mayo!$M63="x","Bomb",IF(Mayo!$N63="x","Otro",""))))))))</f>
        <v/>
      </c>
      <c r="H63" s="253" t="str">
        <f>IF(Junio!$E63&gt;0,Junio!$E63,IF(Junio!$H63="x","J 1",IF(Junio!$I63="x","J 2",IF(Junio!$J63="x","Agua",IF(Junio!$K63="x","Cloro",IF(Junio!$L63="x","Clrdor",IF(Junio!$M63="x","Bomb",IF(Junio!$N63="x","Otro",""))))))))</f>
        <v/>
      </c>
      <c r="I63" s="253" t="str">
        <f>IF(Julio!$E63&gt;0,Julio!$E63,IF(Julio!$H63="x","J 1",IF(Julio!$I63="x","J 2",IF(Julio!$J63="x","Agua",IF(Julio!$K63="x","Cloro",IF(Julio!$L63="x","Clrdor",IF(Julio!$M63="x","Bomb",IF(Julio!$N63="x","Otro",""))))))))</f>
        <v/>
      </c>
      <c r="J63" s="253" t="str">
        <f>IF(Agosto!$E63&gt;0,Agosto!$E63,IF(Agosto!$H63="x","J 1",IF(Agosto!$I63="x","J 2",IF(Agosto!$J63="x","Agua",IF(Agosto!$K63="x","Cloro",IF(Agosto!$L63="x","Clrdor",IF(Agosto!$M63="x","Bomb",IF(Agosto!$N63="x","Otro",""))))))))</f>
        <v/>
      </c>
      <c r="K63" s="253" t="str">
        <f>IF(Septiembre!$E63&gt;0,Septiembre!$E63,IF(Septiembre!$H63="x","J 1",IF(Septiembre!$I63="x","J 2",IF(Septiembre!$J63="x","Agua",IF(Septiembre!$K63="x","Cloro",IF(Septiembre!$L63="x","Clrdor",IF(Septiembre!$M63="x","Bomb",IF(Septiembre!$N63="x","Otro",""))))))))</f>
        <v/>
      </c>
      <c r="L63" s="253" t="str">
        <f>IF(Octubre!$E63&gt;0,Octubre!$E63,IF(Octubre!$H63="x","J 1",IF(Octubre!$I63="x","J 2",IF(Octubre!$J63="x","Agua",IF(Octubre!$K63="x","Cloro",IF(Octubre!$L63="x","Clrdor",IF(Octubre!$M63="x","Bomb",IF(Octubre!$N63="x","Otro",""))))))))</f>
        <v/>
      </c>
      <c r="M63" s="253" t="str">
        <f>IF(Noviembre!$E63&gt;0,Noviembre!$E63,IF(Noviembre!$H63="x","J 1",IF(Noviembre!$I63="x","J 2",IF(Noviembre!$J63="x","Agua",IF(Noviembre!$K63="x","Cloro",IF(Noviembre!$L63="x","Clrdor",IF(Noviembre!$M63="x","Bomb",IF(Noviembre!$N63="x","Otro",""))))))))</f>
        <v/>
      </c>
      <c r="N63" s="254" t="str">
        <f>IF(Diciembre!$E63&gt;0,Diciembre!$E63,IF(Diciembre!$H63="x","J 1",IF(Diciembre!$I63="x","J 2",IF(Diciembre!$J63="x","Agua",IF(Diciembre!$K63="x","Cloro",IF(Diciembre!$L63="x","Clrdor",IF(Diciembre!$M63="x","Bomb",IF(Diciembre!$N63="x","Otro",""))))))))</f>
        <v/>
      </c>
      <c r="O63" s="155"/>
      <c r="P63" s="252">
        <f>IF(Enero!$E63&gt;0,Enero!$E63,IF(Enero!$H63="x","J 1",IF(Enero!$I63="x","J 2",IF(Enero!$J63="x","Agua",IF(Enero!$K63="x","Cloro",IF(Enero!$L63="x","Clrdor",IF(Enero!$M63="x","Bomb",IF(Enero!$N63="x","Otro",""))))))))</f>
        <v>0.7</v>
      </c>
      <c r="Q63" s="253" t="str">
        <f>IF(Febrero!$E63&gt;0,Febrero!$E63,IF(Febrero!$H63="x","J 1",IF(Febrero!$I63="x","J 2",IF(Febrero!$J63="x","Agua",IF(Febrero!$K63="x","Cloro",IF(Febrero!$L63="x","Clrdor",IF(Febrero!$M63="x","Bomb",IF(Febrero!$N63="x","Otro",""))))))))</f>
        <v/>
      </c>
      <c r="R63" s="253" t="str">
        <f>IF(Marzo!$E63&gt;0,Marzo!$E63,IF(Marzo!$H63="x","J 1",IF(Marzo!$I63="x","J 2",IF(Marzo!$J63="x","Agua",IF(Marzo!$K63="x","Cloro",IF(Marzo!$L63="x","Clrdor",IF(Marzo!$M63="x","Bomb",IF(Marzo!$N63="x","Otro",""))))))))</f>
        <v/>
      </c>
      <c r="S63" s="253" t="str">
        <f>IF(Abril!$E63&gt;0,Abril!$E63,IF(Abril!$H63="x","J 1",IF(Abril!$I63="x","J 2",IF(Abril!$J63="x","Agua",IF(Abril!$K63="x","Cloro",IF(Abril!$L63="x","Clrdor",IF(Abril!$M63="x","Bomb",IF(Abril!$N63="x","Otro",""))))))))</f>
        <v/>
      </c>
      <c r="T63" s="253" t="str">
        <f>IF(Mayo!$E63&gt;0,Mayo!$E63,IF(Mayo!$H63="x","J 1",IF(Mayo!$I63="x","J 2",IF(Mayo!$J63="x","Agua",IF(Mayo!$K63="x","Cloro",IF(Mayo!$L63="x","Clrdor",IF(Mayo!$M63="x","Bomb",IF(Mayo!$N63="x","Otro",""))))))))</f>
        <v/>
      </c>
      <c r="U63" s="253" t="str">
        <f>IF(Junio!$E63&gt;0,Junio!$E63,IF(Junio!$H63="x","J 1",IF(Junio!$I63="x","J 2",IF(Junio!$J63="x","Agua",IF(Junio!$K63="x","Cloro",IF(Junio!$L63="x","Clrdor",IF(Junio!$M63="x","Bomb",IF(Junio!$N63="x","Otro",""))))))))</f>
        <v/>
      </c>
      <c r="V63" s="253" t="str">
        <f>IF(Julio!$E63&gt;0,Julio!$E63,IF(Julio!$H63="x","J 1",IF(Julio!$I63="x","J 2",IF(Julio!$J63="x","Agua",IF(Julio!$K63="x","Cloro",IF(Julio!$L63="x","Clrdor",IF(Julio!$M63="x","Bomb",IF(Julio!$N63="x","Otro",""))))))))</f>
        <v/>
      </c>
      <c r="W63" s="253" t="str">
        <f>IF(Agosto!$E63&gt;0,Agosto!$E63,IF(Agosto!$H63="x","J 1",IF(Agosto!$I63="x","J 2",IF(Agosto!$J63="x","Agua",IF(Agosto!$K63="x","Cloro",IF(Agosto!$L63="x","Clrdor",IF(Agosto!$M63="x","Bomb",IF(Agosto!$N63="x","Otro",""))))))))</f>
        <v/>
      </c>
      <c r="X63" s="253" t="str">
        <f>IF(Septiembre!$E63&gt;0,Septiembre!$E63,IF(Septiembre!$H63="x","J 1",IF(Septiembre!$I63="x","J 2",IF(Septiembre!$J63="x","Agua",IF(Septiembre!$K63="x","Cloro",IF(Septiembre!$L63="x","Clrdor",IF(Septiembre!$M63="x","Bomb",IF(Septiembre!$N63="x","Otro",""))))))))</f>
        <v/>
      </c>
      <c r="Y63" s="253" t="str">
        <f>IF(Octubre!$E63&gt;0,Octubre!$E63,IF(Octubre!$H63="x","J 1",IF(Octubre!$I63="x","J 2",IF(Octubre!$J63="x","Agua",IF(Octubre!$K63="x","Cloro",IF(Octubre!$L63="x","Clrdor",IF(Octubre!$M63="x","Bomb",IF(Octubre!$N63="x","Otro",""))))))))</f>
        <v/>
      </c>
      <c r="Z63" s="253" t="str">
        <f>IF(Noviembre!$E63&gt;0,Noviembre!$E63,IF(Noviembre!$H63="x","J 1",IF(Noviembre!$I63="x","J 2",IF(Noviembre!$J63="x","Agua",IF(Noviembre!$K63="x","Cloro",IF(Noviembre!$L63="x","Clrdor",IF(Noviembre!$M63="x","Bomb",IF(Noviembre!$N63="x","Otro",""))))))))</f>
        <v/>
      </c>
      <c r="AA63" s="254" t="str">
        <f>IF(Diciembre!$E63&gt;0,Diciembre!$E63,IF(Diciembre!$H63="x","J 1",IF(Diciembre!$I63="x","J 2",IF(Diciembre!$J63="x","Agua",IF(Diciembre!$K63="x","Cloro",IF(Diciembre!$L63="x","Clrdor",IF(Diciembre!$M63="x","Bomb",IF(Diciembre!$N63="x","Otro",""))))))))</f>
        <v/>
      </c>
    </row>
    <row r="64" spans="1:27" x14ac:dyDescent="0.25">
      <c r="A64" s="251">
        <f>[2]Resumen!A64</f>
        <v>57</v>
      </c>
      <c r="B64" s="155" t="str">
        <f>Resumen!B64</f>
        <v>El Llano</v>
      </c>
      <c r="C64" s="252" t="str">
        <f>IF(Enero!$E64&gt;0,Enero!$E64,IF(Enero!$H64="x","J 1",IF(Enero!$I64="x","J 2",IF(Enero!$J64="x","Agua",IF(Enero!$K64="x","Cloro",IF(Enero!$L64="x","Clrdor",IF(Enero!$M64="x","Bomb",IF(Enero!$N64="x","Otro",""))))))))</f>
        <v>Otro</v>
      </c>
      <c r="D64" s="253" t="str">
        <f>IF(Febrero!$E64&gt;0,Febrero!$E64,IF(Febrero!$H64="x","J 1",IF(Febrero!$I64="x","J 2",IF(Febrero!$J64="x","Agua",IF(Febrero!$K64="x","Cloro",IF(Febrero!$L64="x","Clrdor",IF(Febrero!$M64="x","Bomb",IF(Febrero!$N64="x","Otro",""))))))))</f>
        <v/>
      </c>
      <c r="E64" s="253" t="str">
        <f>IF(Marzo!$E64&gt;0,Marzo!$E64,IF(Marzo!$H64="x","J 1",IF(Marzo!$I64="x","J 2",IF(Marzo!$J64="x","Agua",IF(Marzo!$K64="x","Cloro",IF(Marzo!$L64="x","Clrdor",IF(Marzo!$M64="x","Bomb",IF(Marzo!$N64="x","Otro",""))))))))</f>
        <v/>
      </c>
      <c r="F64" s="253" t="str">
        <f>IF(Abril!$E64&gt;0,Abril!$E64,IF(Abril!$H64="x","J 1",IF(Abril!$I64="x","J 2",IF(Abril!$J64="x","Agua",IF(Abril!$K64="x","Cloro",IF(Abril!$L64="x","Clrdor",IF(Abril!$M64="x","Bomb",IF(Abril!$N64="x","Otro",""))))))))</f>
        <v/>
      </c>
      <c r="G64" s="253" t="str">
        <f>IF(Mayo!$E64&gt;0,Mayo!$E64,IF(Mayo!$H64="x","J 1",IF(Mayo!$I64="x","J 2",IF(Mayo!$J64="x","Agua",IF(Mayo!$K64="x","Cloro",IF(Mayo!$L64="x","Clrdor",IF(Mayo!$M64="x","Bomb",IF(Mayo!$N64="x","Otro",""))))))))</f>
        <v/>
      </c>
      <c r="H64" s="253" t="str">
        <f>IF(Junio!$E64&gt;0,Junio!$E64,IF(Junio!$H64="x","J 1",IF(Junio!$I64="x","J 2",IF(Junio!$J64="x","Agua",IF(Junio!$K64="x","Cloro",IF(Junio!$L64="x","Clrdor",IF(Junio!$M64="x","Bomb",IF(Junio!$N64="x","Otro",""))))))))</f>
        <v/>
      </c>
      <c r="I64" s="253" t="str">
        <f>IF(Julio!$E64&gt;0,Julio!$E64,IF(Julio!$H64="x","J 1",IF(Julio!$I64="x","J 2",IF(Julio!$J64="x","Agua",IF(Julio!$K64="x","Cloro",IF(Julio!$L64="x","Clrdor",IF(Julio!$M64="x","Bomb",IF(Julio!$N64="x","Otro",""))))))))</f>
        <v/>
      </c>
      <c r="J64" s="253" t="str">
        <f>IF(Agosto!$E64&gt;0,Agosto!$E64,IF(Agosto!$H64="x","J 1",IF(Agosto!$I64="x","J 2",IF(Agosto!$J64="x","Agua",IF(Agosto!$K64="x","Cloro",IF(Agosto!$L64="x","Clrdor",IF(Agosto!$M64="x","Bomb",IF(Agosto!$N64="x","Otro",""))))))))</f>
        <v/>
      </c>
      <c r="K64" s="253" t="str">
        <f>IF(Septiembre!$E64&gt;0,Septiembre!$E64,IF(Septiembre!$H64="x","J 1",IF(Septiembre!$I64="x","J 2",IF(Septiembre!$J64="x","Agua",IF(Septiembre!$K64="x","Cloro",IF(Septiembre!$L64="x","Clrdor",IF(Septiembre!$M64="x","Bomb",IF(Septiembre!$N64="x","Otro",""))))))))</f>
        <v/>
      </c>
      <c r="L64" s="253" t="str">
        <f>IF(Octubre!$E64&gt;0,Octubre!$E64,IF(Octubre!$H64="x","J 1",IF(Octubre!$I64="x","J 2",IF(Octubre!$J64="x","Agua",IF(Octubre!$K64="x","Cloro",IF(Octubre!$L64="x","Clrdor",IF(Octubre!$M64="x","Bomb",IF(Octubre!$N64="x","Otro",""))))))))</f>
        <v/>
      </c>
      <c r="M64" s="253" t="str">
        <f>IF(Noviembre!$E64&gt;0,Noviembre!$E64,IF(Noviembre!$H64="x","J 1",IF(Noviembre!$I64="x","J 2",IF(Noviembre!$J64="x","Agua",IF(Noviembre!$K64="x","Cloro",IF(Noviembre!$L64="x","Clrdor",IF(Noviembre!$M64="x","Bomb",IF(Noviembre!$N64="x","Otro",""))))))))</f>
        <v/>
      </c>
      <c r="N64" s="254" t="str">
        <f>IF(Diciembre!$E64&gt;0,Diciembre!$E64,IF(Diciembre!$H64="x","J 1",IF(Diciembre!$I64="x","J 2",IF(Diciembre!$J64="x","Agua",IF(Diciembre!$K64="x","Cloro",IF(Diciembre!$L64="x","Clrdor",IF(Diciembre!$M64="x","Bomb",IF(Diciembre!$N64="x","Otro",""))))))))</f>
        <v/>
      </c>
      <c r="O64" s="155"/>
      <c r="P64" s="252" t="str">
        <f>IF(Enero!$E64&gt;0,Enero!$E64,IF(Enero!$H64="x","J 1",IF(Enero!$I64="x","J 2",IF(Enero!$J64="x","Agua",IF(Enero!$K64="x","Cloro",IF(Enero!$L64="x","Clrdor",IF(Enero!$M64="x","Bomb",IF(Enero!$N64="x","Otro",""))))))))</f>
        <v>Otro</v>
      </c>
      <c r="Q64" s="253" t="str">
        <f>IF(Febrero!$E64&gt;0,Febrero!$E64,IF(Febrero!$H64="x","J 1",IF(Febrero!$I64="x","J 2",IF(Febrero!$J64="x","Agua",IF(Febrero!$K64="x","Cloro",IF(Febrero!$L64="x","Clrdor",IF(Febrero!$M64="x","Bomb",IF(Febrero!$N64="x","Otro",""))))))))</f>
        <v/>
      </c>
      <c r="R64" s="253" t="str">
        <f>IF(Marzo!$E64&gt;0,Marzo!$E64,IF(Marzo!$H64="x","J 1",IF(Marzo!$I64="x","J 2",IF(Marzo!$J64="x","Agua",IF(Marzo!$K64="x","Cloro",IF(Marzo!$L64="x","Clrdor",IF(Marzo!$M64="x","Bomb",IF(Marzo!$N64="x","Otro",""))))))))</f>
        <v/>
      </c>
      <c r="S64" s="253" t="str">
        <f>IF(Abril!$E64&gt;0,Abril!$E64,IF(Abril!$H64="x","J 1",IF(Abril!$I64="x","J 2",IF(Abril!$J64="x","Agua",IF(Abril!$K64="x","Cloro",IF(Abril!$L64="x","Clrdor",IF(Abril!$M64="x","Bomb",IF(Abril!$N64="x","Otro",""))))))))</f>
        <v/>
      </c>
      <c r="T64" s="253" t="str">
        <f>IF(Mayo!$E64&gt;0,Mayo!$E64,IF(Mayo!$H64="x","J 1",IF(Mayo!$I64="x","J 2",IF(Mayo!$J64="x","Agua",IF(Mayo!$K64="x","Cloro",IF(Mayo!$L64="x","Clrdor",IF(Mayo!$M64="x","Bomb",IF(Mayo!$N64="x","Otro",""))))))))</f>
        <v/>
      </c>
      <c r="U64" s="253" t="str">
        <f>IF(Junio!$E64&gt;0,Junio!$E64,IF(Junio!$H64="x","J 1",IF(Junio!$I64="x","J 2",IF(Junio!$J64="x","Agua",IF(Junio!$K64="x","Cloro",IF(Junio!$L64="x","Clrdor",IF(Junio!$M64="x","Bomb",IF(Junio!$N64="x","Otro",""))))))))</f>
        <v/>
      </c>
      <c r="V64" s="253" t="str">
        <f>IF(Julio!$E64&gt;0,Julio!$E64,IF(Julio!$H64="x","J 1",IF(Julio!$I64="x","J 2",IF(Julio!$J64="x","Agua",IF(Julio!$K64="x","Cloro",IF(Julio!$L64="x","Clrdor",IF(Julio!$M64="x","Bomb",IF(Julio!$N64="x","Otro",""))))))))</f>
        <v/>
      </c>
      <c r="W64" s="253" t="str">
        <f>IF(Agosto!$E64&gt;0,Agosto!$E64,IF(Agosto!$H64="x","J 1",IF(Agosto!$I64="x","J 2",IF(Agosto!$J64="x","Agua",IF(Agosto!$K64="x","Cloro",IF(Agosto!$L64="x","Clrdor",IF(Agosto!$M64="x","Bomb",IF(Agosto!$N64="x","Otro",""))))))))</f>
        <v/>
      </c>
      <c r="X64" s="253" t="str">
        <f>IF(Septiembre!$E64&gt;0,Septiembre!$E64,IF(Septiembre!$H64="x","J 1",IF(Septiembre!$I64="x","J 2",IF(Septiembre!$J64="x","Agua",IF(Septiembre!$K64="x","Cloro",IF(Septiembre!$L64="x","Clrdor",IF(Septiembre!$M64="x","Bomb",IF(Septiembre!$N64="x","Otro",""))))))))</f>
        <v/>
      </c>
      <c r="Y64" s="253" t="str">
        <f>IF(Octubre!$E64&gt;0,Octubre!$E64,IF(Octubre!$H64="x","J 1",IF(Octubre!$I64="x","J 2",IF(Octubre!$J64="x","Agua",IF(Octubre!$K64="x","Cloro",IF(Octubre!$L64="x","Clrdor",IF(Octubre!$M64="x","Bomb",IF(Octubre!$N64="x","Otro",""))))))))</f>
        <v/>
      </c>
      <c r="Z64" s="253" t="str">
        <f>IF(Noviembre!$E64&gt;0,Noviembre!$E64,IF(Noviembre!$H64="x","J 1",IF(Noviembre!$I64="x","J 2",IF(Noviembre!$J64="x","Agua",IF(Noviembre!$K64="x","Cloro",IF(Noviembre!$L64="x","Clrdor",IF(Noviembre!$M64="x","Bomb",IF(Noviembre!$N64="x","Otro",""))))))))</f>
        <v/>
      </c>
      <c r="AA64" s="254" t="str">
        <f>IF(Diciembre!$E64&gt;0,Diciembre!$E64,IF(Diciembre!$H64="x","J 1",IF(Diciembre!$I64="x","J 2",IF(Diciembre!$J64="x","Agua",IF(Diciembre!$K64="x","Cloro",IF(Diciembre!$L64="x","Clrdor",IF(Diciembre!$M64="x","Bomb",IF(Diciembre!$N64="x","Otro",""))))))))</f>
        <v/>
      </c>
    </row>
    <row r="65" spans="1:27" x14ac:dyDescent="0.25">
      <c r="A65" s="251">
        <f>[2]Resumen!A65</f>
        <v>58</v>
      </c>
      <c r="B65" s="155">
        <f>Resumen!B65</f>
        <v>0</v>
      </c>
      <c r="C65" s="252" t="str">
        <f>IF(Enero!$E65&gt;0,Enero!$E65,IF(Enero!$H65="x","J 1",IF(Enero!$I65="x","J 2",IF(Enero!$J65="x","Agua",IF(Enero!$K65="x","Cloro",IF(Enero!$L65="x","Clrdor",IF(Enero!$M65="x","Bomb",IF(Enero!$N65="x","Otro",""))))))))</f>
        <v/>
      </c>
      <c r="D65" s="253" t="str">
        <f>IF(Febrero!$E65&gt;0,Febrero!$E65,IF(Febrero!$H65="x","J 1",IF(Febrero!$I65="x","J 2",IF(Febrero!$J65="x","Agua",IF(Febrero!$K65="x","Cloro",IF(Febrero!$L65="x","Clrdor",IF(Febrero!$M65="x","Bomb",IF(Febrero!$N65="x","Otro",""))))))))</f>
        <v/>
      </c>
      <c r="E65" s="253" t="str">
        <f>IF(Marzo!$E65&gt;0,Marzo!$E65,IF(Marzo!$H65="x","J 1",IF(Marzo!$I65="x","J 2",IF(Marzo!$J65="x","Agua",IF(Marzo!$K65="x","Cloro",IF(Marzo!$L65="x","Clrdor",IF(Marzo!$M65="x","Bomb",IF(Marzo!$N65="x","Otro",""))))))))</f>
        <v/>
      </c>
      <c r="F65" s="253" t="str">
        <f>IF(Abril!$E65&gt;0,Abril!$E65,IF(Abril!$H65="x","J 1",IF(Abril!$I65="x","J 2",IF(Abril!$J65="x","Agua",IF(Abril!$K65="x","Cloro",IF(Abril!$L65="x","Clrdor",IF(Abril!$M65="x","Bomb",IF(Abril!$N65="x","Otro",""))))))))</f>
        <v/>
      </c>
      <c r="G65" s="253" t="str">
        <f>IF(Mayo!$E65&gt;0,Mayo!$E65,IF(Mayo!$H65="x","J 1",IF(Mayo!$I65="x","J 2",IF(Mayo!$J65="x","Agua",IF(Mayo!$K65="x","Cloro",IF(Mayo!$L65="x","Clrdor",IF(Mayo!$M65="x","Bomb",IF(Mayo!$N65="x","Otro",""))))))))</f>
        <v/>
      </c>
      <c r="H65" s="253" t="str">
        <f>IF(Junio!$E65&gt;0,Junio!$E65,IF(Junio!$H65="x","J 1",IF(Junio!$I65="x","J 2",IF(Junio!$J65="x","Agua",IF(Junio!$K65="x","Cloro",IF(Junio!$L65="x","Clrdor",IF(Junio!$M65="x","Bomb",IF(Junio!$N65="x","Otro",""))))))))</f>
        <v/>
      </c>
      <c r="I65" s="253" t="str">
        <f>IF(Julio!$E65&gt;0,Julio!$E65,IF(Julio!$H65="x","J 1",IF(Julio!$I65="x","J 2",IF(Julio!$J65="x","Agua",IF(Julio!$K65="x","Cloro",IF(Julio!$L65="x","Clrdor",IF(Julio!$M65="x","Bomb",IF(Julio!$N65="x","Otro",""))))))))</f>
        <v/>
      </c>
      <c r="J65" s="253" t="str">
        <f>IF(Agosto!$E65&gt;0,Agosto!$E65,IF(Agosto!$H65="x","J 1",IF(Agosto!$I65="x","J 2",IF(Agosto!$J65="x","Agua",IF(Agosto!$K65="x","Cloro",IF(Agosto!$L65="x","Clrdor",IF(Agosto!$M65="x","Bomb",IF(Agosto!$N65="x","Otro",""))))))))</f>
        <v/>
      </c>
      <c r="K65" s="253" t="str">
        <f>IF(Septiembre!$E65&gt;0,Septiembre!$E65,IF(Septiembre!$H65="x","J 1",IF(Septiembre!$I65="x","J 2",IF(Septiembre!$J65="x","Agua",IF(Septiembre!$K65="x","Cloro",IF(Septiembre!$L65="x","Clrdor",IF(Septiembre!$M65="x","Bomb",IF(Septiembre!$N65="x","Otro",""))))))))</f>
        <v/>
      </c>
      <c r="L65" s="253" t="str">
        <f>IF(Octubre!$E65&gt;0,Octubre!$E65,IF(Octubre!$H65="x","J 1",IF(Octubre!$I65="x","J 2",IF(Octubre!$J65="x","Agua",IF(Octubre!$K65="x","Cloro",IF(Octubre!$L65="x","Clrdor",IF(Octubre!$M65="x","Bomb",IF(Octubre!$N65="x","Otro",""))))))))</f>
        <v/>
      </c>
      <c r="M65" s="253" t="str">
        <f>IF(Noviembre!$E65&gt;0,Noviembre!$E65,IF(Noviembre!$H65="x","J 1",IF(Noviembre!$I65="x","J 2",IF(Noviembre!$J65="x","Agua",IF(Noviembre!$K65="x","Cloro",IF(Noviembre!$L65="x","Clrdor",IF(Noviembre!$M65="x","Bomb",IF(Noviembre!$N65="x","Otro",""))))))))</f>
        <v/>
      </c>
      <c r="N65" s="254" t="str">
        <f>IF(Diciembre!$E65&gt;0,Diciembre!$E65,IF(Diciembre!$H65="x","J 1",IF(Diciembre!$I65="x","J 2",IF(Diciembre!$J65="x","Agua",IF(Diciembre!$K65="x","Cloro",IF(Diciembre!$L65="x","Clrdor",IF(Diciembre!$M65="x","Bomb",IF(Diciembre!$N65="x","Otro",""))))))))</f>
        <v/>
      </c>
      <c r="O65" s="155"/>
      <c r="P65" s="252" t="str">
        <f>IF(Enero!$E65&gt;0,Enero!$E65,IF(Enero!$H65="x","J 1",IF(Enero!$I65="x","J 2",IF(Enero!$J65="x","Agua",IF(Enero!$K65="x","Cloro",IF(Enero!$L65="x","Clrdor",IF(Enero!$M65="x","Bomb",IF(Enero!$N65="x","Otro",""))))))))</f>
        <v/>
      </c>
      <c r="Q65" s="253" t="str">
        <f>IF(Febrero!$E65&gt;0,Febrero!$E65,IF(Febrero!$H65="x","J 1",IF(Febrero!$I65="x","J 2",IF(Febrero!$J65="x","Agua",IF(Febrero!$K65="x","Cloro",IF(Febrero!$L65="x","Clrdor",IF(Febrero!$M65="x","Bomb",IF(Febrero!$N65="x","Otro",""))))))))</f>
        <v/>
      </c>
      <c r="R65" s="253" t="str">
        <f>IF(Marzo!$E65&gt;0,Marzo!$E65,IF(Marzo!$H65="x","J 1",IF(Marzo!$I65="x","J 2",IF(Marzo!$J65="x","Agua",IF(Marzo!$K65="x","Cloro",IF(Marzo!$L65="x","Clrdor",IF(Marzo!$M65="x","Bomb",IF(Marzo!$N65="x","Otro",""))))))))</f>
        <v/>
      </c>
      <c r="S65" s="253" t="str">
        <f>IF(Abril!$E65&gt;0,Abril!$E65,IF(Abril!$H65="x","J 1",IF(Abril!$I65="x","J 2",IF(Abril!$J65="x","Agua",IF(Abril!$K65="x","Cloro",IF(Abril!$L65="x","Clrdor",IF(Abril!$M65="x","Bomb",IF(Abril!$N65="x","Otro",""))))))))</f>
        <v/>
      </c>
      <c r="T65" s="253" t="str">
        <f>IF(Mayo!$E65&gt;0,Mayo!$E65,IF(Mayo!$H65="x","J 1",IF(Mayo!$I65="x","J 2",IF(Mayo!$J65="x","Agua",IF(Mayo!$K65="x","Cloro",IF(Mayo!$L65="x","Clrdor",IF(Mayo!$M65="x","Bomb",IF(Mayo!$N65="x","Otro",""))))))))</f>
        <v/>
      </c>
      <c r="U65" s="253" t="str">
        <f>IF(Junio!$E65&gt;0,Junio!$E65,IF(Junio!$H65="x","J 1",IF(Junio!$I65="x","J 2",IF(Junio!$J65="x","Agua",IF(Junio!$K65="x","Cloro",IF(Junio!$L65="x","Clrdor",IF(Junio!$M65="x","Bomb",IF(Junio!$N65="x","Otro",""))))))))</f>
        <v/>
      </c>
      <c r="V65" s="253" t="str">
        <f>IF(Julio!$E65&gt;0,Julio!$E65,IF(Julio!$H65="x","J 1",IF(Julio!$I65="x","J 2",IF(Julio!$J65="x","Agua",IF(Julio!$K65="x","Cloro",IF(Julio!$L65="x","Clrdor",IF(Julio!$M65="x","Bomb",IF(Julio!$N65="x","Otro",""))))))))</f>
        <v/>
      </c>
      <c r="W65" s="253" t="str">
        <f>IF(Agosto!$E65&gt;0,Agosto!$E65,IF(Agosto!$H65="x","J 1",IF(Agosto!$I65="x","J 2",IF(Agosto!$J65="x","Agua",IF(Agosto!$K65="x","Cloro",IF(Agosto!$L65="x","Clrdor",IF(Agosto!$M65="x","Bomb",IF(Agosto!$N65="x","Otro",""))))))))</f>
        <v/>
      </c>
      <c r="X65" s="253" t="str">
        <f>IF(Septiembre!$E65&gt;0,Septiembre!$E65,IF(Septiembre!$H65="x","J 1",IF(Septiembre!$I65="x","J 2",IF(Septiembre!$J65="x","Agua",IF(Septiembre!$K65="x","Cloro",IF(Septiembre!$L65="x","Clrdor",IF(Septiembre!$M65="x","Bomb",IF(Septiembre!$N65="x","Otro",""))))))))</f>
        <v/>
      </c>
      <c r="Y65" s="253" t="str">
        <f>IF(Octubre!$E65&gt;0,Octubre!$E65,IF(Octubre!$H65="x","J 1",IF(Octubre!$I65="x","J 2",IF(Octubre!$J65="x","Agua",IF(Octubre!$K65="x","Cloro",IF(Octubre!$L65="x","Clrdor",IF(Octubre!$M65="x","Bomb",IF(Octubre!$N65="x","Otro",""))))))))</f>
        <v/>
      </c>
      <c r="Z65" s="253" t="str">
        <f>IF(Noviembre!$E65&gt;0,Noviembre!$E65,IF(Noviembre!$H65="x","J 1",IF(Noviembre!$I65="x","J 2",IF(Noviembre!$J65="x","Agua",IF(Noviembre!$K65="x","Cloro",IF(Noviembre!$L65="x","Clrdor",IF(Noviembre!$M65="x","Bomb",IF(Noviembre!$N65="x","Otro",""))))))))</f>
        <v/>
      </c>
      <c r="AA65" s="254" t="str">
        <f>IF(Diciembre!$E65&gt;0,Diciembre!$E65,IF(Diciembre!$H65="x","J 1",IF(Diciembre!$I65="x","J 2",IF(Diciembre!$J65="x","Agua",IF(Diciembre!$K65="x","Cloro",IF(Diciembre!$L65="x","Clrdor",IF(Diciembre!$M65="x","Bomb",IF(Diciembre!$N65="x","Otro",""))))))))</f>
        <v/>
      </c>
    </row>
    <row r="66" spans="1:27" x14ac:dyDescent="0.25">
      <c r="A66" s="251">
        <f>[2]Resumen!A66</f>
        <v>59</v>
      </c>
      <c r="B66" s="155">
        <f>Resumen!B66</f>
        <v>0</v>
      </c>
      <c r="C66" s="252" t="str">
        <f>IF(Enero!$E66&gt;0,Enero!$E66,IF(Enero!$H66="x","J 1",IF(Enero!$I66="x","J 2",IF(Enero!$J66="x","Agua",IF(Enero!$K66="x","Cloro",IF(Enero!$L66="x","Clrdor",IF(Enero!$M66="x","Bomb",IF(Enero!$N66="x","Otro",""))))))))</f>
        <v/>
      </c>
      <c r="D66" s="253" t="str">
        <f>IF(Febrero!$E66&gt;0,Febrero!$E66,IF(Febrero!$H66="x","J 1",IF(Febrero!$I66="x","J 2",IF(Febrero!$J66="x","Agua",IF(Febrero!$K66="x","Cloro",IF(Febrero!$L66="x","Clrdor",IF(Febrero!$M66="x","Bomb",IF(Febrero!$N66="x","Otro",""))))))))</f>
        <v/>
      </c>
      <c r="E66" s="253" t="str">
        <f>IF(Marzo!$E66&gt;0,Marzo!$E66,IF(Marzo!$H66="x","J 1",IF(Marzo!$I66="x","J 2",IF(Marzo!$J66="x","Agua",IF(Marzo!$K66="x","Cloro",IF(Marzo!$L66="x","Clrdor",IF(Marzo!$M66="x","Bomb",IF(Marzo!$N66="x","Otro",""))))))))</f>
        <v/>
      </c>
      <c r="F66" s="253" t="str">
        <f>IF(Abril!$E66&gt;0,Abril!$E66,IF(Abril!$H66="x","J 1",IF(Abril!$I66="x","J 2",IF(Abril!$J66="x","Agua",IF(Abril!$K66="x","Cloro",IF(Abril!$L66="x","Clrdor",IF(Abril!$M66="x","Bomb",IF(Abril!$N66="x","Otro",""))))))))</f>
        <v/>
      </c>
      <c r="G66" s="253" t="str">
        <f>IF(Mayo!$E66&gt;0,Mayo!$E66,IF(Mayo!$H66="x","J 1",IF(Mayo!$I66="x","J 2",IF(Mayo!$J66="x","Agua",IF(Mayo!$K66="x","Cloro",IF(Mayo!$L66="x","Clrdor",IF(Mayo!$M66="x","Bomb",IF(Mayo!$N66="x","Otro",""))))))))</f>
        <v/>
      </c>
      <c r="H66" s="253" t="str">
        <f>IF(Junio!$E66&gt;0,Junio!$E66,IF(Junio!$H66="x","J 1",IF(Junio!$I66="x","J 2",IF(Junio!$J66="x","Agua",IF(Junio!$K66="x","Cloro",IF(Junio!$L66="x","Clrdor",IF(Junio!$M66="x","Bomb",IF(Junio!$N66="x","Otro",""))))))))</f>
        <v/>
      </c>
      <c r="I66" s="253" t="str">
        <f>IF(Julio!$E66&gt;0,Julio!$E66,IF(Julio!$H66="x","J 1",IF(Julio!$I66="x","J 2",IF(Julio!$J66="x","Agua",IF(Julio!$K66="x","Cloro",IF(Julio!$L66="x","Clrdor",IF(Julio!$M66="x","Bomb",IF(Julio!$N66="x","Otro",""))))))))</f>
        <v/>
      </c>
      <c r="J66" s="253" t="str">
        <f>IF(Agosto!$E66&gt;0,Agosto!$E66,IF(Agosto!$H66="x","J 1",IF(Agosto!$I66="x","J 2",IF(Agosto!$J66="x","Agua",IF(Agosto!$K66="x","Cloro",IF(Agosto!$L66="x","Clrdor",IF(Agosto!$M66="x","Bomb",IF(Agosto!$N66="x","Otro",""))))))))</f>
        <v/>
      </c>
      <c r="K66" s="253" t="str">
        <f>IF(Septiembre!$E66&gt;0,Septiembre!$E66,IF(Septiembre!$H66="x","J 1",IF(Septiembre!$I66="x","J 2",IF(Septiembre!$J66="x","Agua",IF(Septiembre!$K66="x","Cloro",IF(Septiembre!$L66="x","Clrdor",IF(Septiembre!$M66="x","Bomb",IF(Septiembre!$N66="x","Otro",""))))))))</f>
        <v/>
      </c>
      <c r="L66" s="253" t="str">
        <f>IF(Octubre!$E66&gt;0,Octubre!$E66,IF(Octubre!$H66="x","J 1",IF(Octubre!$I66="x","J 2",IF(Octubre!$J66="x","Agua",IF(Octubre!$K66="x","Cloro",IF(Octubre!$L66="x","Clrdor",IF(Octubre!$M66="x","Bomb",IF(Octubre!$N66="x","Otro",""))))))))</f>
        <v/>
      </c>
      <c r="M66" s="253" t="str">
        <f>IF(Noviembre!$E66&gt;0,Noviembre!$E66,IF(Noviembre!$H66="x","J 1",IF(Noviembre!$I66="x","J 2",IF(Noviembre!$J66="x","Agua",IF(Noviembre!$K66="x","Cloro",IF(Noviembre!$L66="x","Clrdor",IF(Noviembre!$M66="x","Bomb",IF(Noviembre!$N66="x","Otro",""))))))))</f>
        <v/>
      </c>
      <c r="N66" s="254" t="str">
        <f>IF(Diciembre!$E66&gt;0,Diciembre!$E66,IF(Diciembre!$H66="x","J 1",IF(Diciembre!$I66="x","J 2",IF(Diciembre!$J66="x","Agua",IF(Diciembre!$K66="x","Cloro",IF(Diciembre!$L66="x","Clrdor",IF(Diciembre!$M66="x","Bomb",IF(Diciembre!$N66="x","Otro",""))))))))</f>
        <v/>
      </c>
      <c r="O66" s="155"/>
      <c r="P66" s="252" t="str">
        <f>IF(Enero!$E66&gt;0,Enero!$E66,IF(Enero!$H66="x","J 1",IF(Enero!$I66="x","J 2",IF(Enero!$J66="x","Agua",IF(Enero!$K66="x","Cloro",IF(Enero!$L66="x","Clrdor",IF(Enero!$M66="x","Bomb",IF(Enero!$N66="x","Otro",""))))))))</f>
        <v/>
      </c>
      <c r="Q66" s="253" t="str">
        <f>IF(Febrero!$E66&gt;0,Febrero!$E66,IF(Febrero!$H66="x","J 1",IF(Febrero!$I66="x","J 2",IF(Febrero!$J66="x","Agua",IF(Febrero!$K66="x","Cloro",IF(Febrero!$L66="x","Clrdor",IF(Febrero!$M66="x","Bomb",IF(Febrero!$N66="x","Otro",""))))))))</f>
        <v/>
      </c>
      <c r="R66" s="253" t="str">
        <f>IF(Marzo!$E66&gt;0,Marzo!$E66,IF(Marzo!$H66="x","J 1",IF(Marzo!$I66="x","J 2",IF(Marzo!$J66="x","Agua",IF(Marzo!$K66="x","Cloro",IF(Marzo!$L66="x","Clrdor",IF(Marzo!$M66="x","Bomb",IF(Marzo!$N66="x","Otro",""))))))))</f>
        <v/>
      </c>
      <c r="S66" s="253" t="str">
        <f>IF(Abril!$E66&gt;0,Abril!$E66,IF(Abril!$H66="x","J 1",IF(Abril!$I66="x","J 2",IF(Abril!$J66="x","Agua",IF(Abril!$K66="x","Cloro",IF(Abril!$L66="x","Clrdor",IF(Abril!$M66="x","Bomb",IF(Abril!$N66="x","Otro",""))))))))</f>
        <v/>
      </c>
      <c r="T66" s="253" t="str">
        <f>IF(Mayo!$E66&gt;0,Mayo!$E66,IF(Mayo!$H66="x","J 1",IF(Mayo!$I66="x","J 2",IF(Mayo!$J66="x","Agua",IF(Mayo!$K66="x","Cloro",IF(Mayo!$L66="x","Clrdor",IF(Mayo!$M66="x","Bomb",IF(Mayo!$N66="x","Otro",""))))))))</f>
        <v/>
      </c>
      <c r="U66" s="253" t="str">
        <f>IF(Junio!$E66&gt;0,Junio!$E66,IF(Junio!$H66="x","J 1",IF(Junio!$I66="x","J 2",IF(Junio!$J66="x","Agua",IF(Junio!$K66="x","Cloro",IF(Junio!$L66="x","Clrdor",IF(Junio!$M66="x","Bomb",IF(Junio!$N66="x","Otro",""))))))))</f>
        <v/>
      </c>
      <c r="V66" s="253" t="str">
        <f>IF(Julio!$E66&gt;0,Julio!$E66,IF(Julio!$H66="x","J 1",IF(Julio!$I66="x","J 2",IF(Julio!$J66="x","Agua",IF(Julio!$K66="x","Cloro",IF(Julio!$L66="x","Clrdor",IF(Julio!$M66="x","Bomb",IF(Julio!$N66="x","Otro",""))))))))</f>
        <v/>
      </c>
      <c r="W66" s="253" t="str">
        <f>IF(Agosto!$E66&gt;0,Agosto!$E66,IF(Agosto!$H66="x","J 1",IF(Agosto!$I66="x","J 2",IF(Agosto!$J66="x","Agua",IF(Agosto!$K66="x","Cloro",IF(Agosto!$L66="x","Clrdor",IF(Agosto!$M66="x","Bomb",IF(Agosto!$N66="x","Otro",""))))))))</f>
        <v/>
      </c>
      <c r="X66" s="253" t="str">
        <f>IF(Septiembre!$E66&gt;0,Septiembre!$E66,IF(Septiembre!$H66="x","J 1",IF(Septiembre!$I66="x","J 2",IF(Septiembre!$J66="x","Agua",IF(Septiembre!$K66="x","Cloro",IF(Septiembre!$L66="x","Clrdor",IF(Septiembre!$M66="x","Bomb",IF(Septiembre!$N66="x","Otro",""))))))))</f>
        <v/>
      </c>
      <c r="Y66" s="253" t="str">
        <f>IF(Octubre!$E66&gt;0,Octubre!$E66,IF(Octubre!$H66="x","J 1",IF(Octubre!$I66="x","J 2",IF(Octubre!$J66="x","Agua",IF(Octubre!$K66="x","Cloro",IF(Octubre!$L66="x","Clrdor",IF(Octubre!$M66="x","Bomb",IF(Octubre!$N66="x","Otro",""))))))))</f>
        <v/>
      </c>
      <c r="Z66" s="253" t="str">
        <f>IF(Noviembre!$E66&gt;0,Noviembre!$E66,IF(Noviembre!$H66="x","J 1",IF(Noviembre!$I66="x","J 2",IF(Noviembre!$J66="x","Agua",IF(Noviembre!$K66="x","Cloro",IF(Noviembre!$L66="x","Clrdor",IF(Noviembre!$M66="x","Bomb",IF(Noviembre!$N66="x","Otro",""))))))))</f>
        <v/>
      </c>
      <c r="AA66" s="254" t="str">
        <f>IF(Diciembre!$E66&gt;0,Diciembre!$E66,IF(Diciembre!$H66="x","J 1",IF(Diciembre!$I66="x","J 2",IF(Diciembre!$J66="x","Agua",IF(Diciembre!$K66="x","Cloro",IF(Diciembre!$L66="x","Clrdor",IF(Diciembre!$M66="x","Bomb",IF(Diciembre!$N66="x","Otro",""))))))))</f>
        <v/>
      </c>
    </row>
    <row r="67" spans="1:27" x14ac:dyDescent="0.25">
      <c r="A67" s="251">
        <f>[2]Resumen!A67</f>
        <v>60</v>
      </c>
      <c r="B67" s="155">
        <f>Resumen!B67</f>
        <v>0</v>
      </c>
      <c r="C67" s="252" t="str">
        <f>IF(Enero!$E67&gt;0,Enero!$E67,IF(Enero!$H67="x","J 1",IF(Enero!$I67="x","J 2",IF(Enero!$J67="x","Agua",IF(Enero!$K67="x","Cloro",IF(Enero!$L67="x","Clrdor",IF(Enero!$M67="x","Bomb",IF(Enero!$N67="x","Otro",""))))))))</f>
        <v/>
      </c>
      <c r="D67" s="253" t="str">
        <f>IF(Febrero!$E67&gt;0,Febrero!$E67,IF(Febrero!$H67="x","J 1",IF(Febrero!$I67="x","J 2",IF(Febrero!$J67="x","Agua",IF(Febrero!$K67="x","Cloro",IF(Febrero!$L67="x","Clrdor",IF(Febrero!$M67="x","Bomb",IF(Febrero!$N67="x","Otro",""))))))))</f>
        <v/>
      </c>
      <c r="E67" s="253" t="str">
        <f>IF(Marzo!$E67&gt;0,Marzo!$E67,IF(Marzo!$H67="x","J 1",IF(Marzo!$I67="x","J 2",IF(Marzo!$J67="x","Agua",IF(Marzo!$K67="x","Cloro",IF(Marzo!$L67="x","Clrdor",IF(Marzo!$M67="x","Bomb",IF(Marzo!$N67="x","Otro",""))))))))</f>
        <v/>
      </c>
      <c r="F67" s="253" t="str">
        <f>IF(Abril!$E67&gt;0,Abril!$E67,IF(Abril!$H67="x","J 1",IF(Abril!$I67="x","J 2",IF(Abril!$J67="x","Agua",IF(Abril!$K67="x","Cloro",IF(Abril!$L67="x","Clrdor",IF(Abril!$M67="x","Bomb",IF(Abril!$N67="x","Otro",""))))))))</f>
        <v/>
      </c>
      <c r="G67" s="253" t="str">
        <f>IF(Mayo!$E67&gt;0,Mayo!$E67,IF(Mayo!$H67="x","J 1",IF(Mayo!$I67="x","J 2",IF(Mayo!$J67="x","Agua",IF(Mayo!$K67="x","Cloro",IF(Mayo!$L67="x","Clrdor",IF(Mayo!$M67="x","Bomb",IF(Mayo!$N67="x","Otro",""))))))))</f>
        <v/>
      </c>
      <c r="H67" s="253" t="str">
        <f>IF(Junio!$E67&gt;0,Junio!$E67,IF(Junio!$H67="x","J 1",IF(Junio!$I67="x","J 2",IF(Junio!$J67="x","Agua",IF(Junio!$K67="x","Cloro",IF(Junio!$L67="x","Clrdor",IF(Junio!$M67="x","Bomb",IF(Junio!$N67="x","Otro",""))))))))</f>
        <v/>
      </c>
      <c r="I67" s="253" t="str">
        <f>IF(Julio!$E67&gt;0,Julio!$E67,IF(Julio!$H67="x","J 1",IF(Julio!$I67="x","J 2",IF(Julio!$J67="x","Agua",IF(Julio!$K67="x","Cloro",IF(Julio!$L67="x","Clrdor",IF(Julio!$M67="x","Bomb",IF(Julio!$N67="x","Otro",""))))))))</f>
        <v/>
      </c>
      <c r="J67" s="253" t="str">
        <f>IF(Agosto!$E67&gt;0,Agosto!$E67,IF(Agosto!$H67="x","J 1",IF(Agosto!$I67="x","J 2",IF(Agosto!$J67="x","Agua",IF(Agosto!$K67="x","Cloro",IF(Agosto!$L67="x","Clrdor",IF(Agosto!$M67="x","Bomb",IF(Agosto!$N67="x","Otro",""))))))))</f>
        <v/>
      </c>
      <c r="K67" s="253" t="str">
        <f>IF(Septiembre!$E67&gt;0,Septiembre!$E67,IF(Septiembre!$H67="x","J 1",IF(Septiembre!$I67="x","J 2",IF(Septiembre!$J67="x","Agua",IF(Septiembre!$K67="x","Cloro",IF(Septiembre!$L67="x","Clrdor",IF(Septiembre!$M67="x","Bomb",IF(Septiembre!$N67="x","Otro",""))))))))</f>
        <v/>
      </c>
      <c r="L67" s="253" t="str">
        <f>IF(Octubre!$E67&gt;0,Octubre!$E67,IF(Octubre!$H67="x","J 1",IF(Octubre!$I67="x","J 2",IF(Octubre!$J67="x","Agua",IF(Octubre!$K67="x","Cloro",IF(Octubre!$L67="x","Clrdor",IF(Octubre!$M67="x","Bomb",IF(Octubre!$N67="x","Otro",""))))))))</f>
        <v/>
      </c>
      <c r="M67" s="253" t="str">
        <f>IF(Noviembre!$E67&gt;0,Noviembre!$E67,IF(Noviembre!$H67="x","J 1",IF(Noviembre!$I67="x","J 2",IF(Noviembre!$J67="x","Agua",IF(Noviembre!$K67="x","Cloro",IF(Noviembre!$L67="x","Clrdor",IF(Noviembre!$M67="x","Bomb",IF(Noviembre!$N67="x","Otro",""))))))))</f>
        <v/>
      </c>
      <c r="N67" s="254" t="str">
        <f>IF(Diciembre!$E67&gt;0,Diciembre!$E67,IF(Diciembre!$H67="x","J 1",IF(Diciembre!$I67="x","J 2",IF(Diciembre!$J67="x","Agua",IF(Diciembre!$K67="x","Cloro",IF(Diciembre!$L67="x","Clrdor",IF(Diciembre!$M67="x","Bomb",IF(Diciembre!$N67="x","Otro",""))))))))</f>
        <v/>
      </c>
      <c r="O67" s="155"/>
      <c r="P67" s="252" t="str">
        <f>IF(Enero!$E67&gt;0,Enero!$E67,IF(Enero!$H67="x","J 1",IF(Enero!$I67="x","J 2",IF(Enero!$J67="x","Agua",IF(Enero!$K67="x","Cloro",IF(Enero!$L67="x","Clrdor",IF(Enero!$M67="x","Bomb",IF(Enero!$N67="x","Otro",""))))))))</f>
        <v/>
      </c>
      <c r="Q67" s="253" t="str">
        <f>IF(Febrero!$E67&gt;0,Febrero!$E67,IF(Febrero!$H67="x","J 1",IF(Febrero!$I67="x","J 2",IF(Febrero!$J67="x","Agua",IF(Febrero!$K67="x","Cloro",IF(Febrero!$L67="x","Clrdor",IF(Febrero!$M67="x","Bomb",IF(Febrero!$N67="x","Otro",""))))))))</f>
        <v/>
      </c>
      <c r="R67" s="253" t="str">
        <f>IF(Marzo!$E67&gt;0,Marzo!$E67,IF(Marzo!$H67="x","J 1",IF(Marzo!$I67="x","J 2",IF(Marzo!$J67="x","Agua",IF(Marzo!$K67="x","Cloro",IF(Marzo!$L67="x","Clrdor",IF(Marzo!$M67="x","Bomb",IF(Marzo!$N67="x","Otro",""))))))))</f>
        <v/>
      </c>
      <c r="S67" s="253" t="str">
        <f>IF(Abril!$E67&gt;0,Abril!$E67,IF(Abril!$H67="x","J 1",IF(Abril!$I67="x","J 2",IF(Abril!$J67="x","Agua",IF(Abril!$K67="x","Cloro",IF(Abril!$L67="x","Clrdor",IF(Abril!$M67="x","Bomb",IF(Abril!$N67="x","Otro",""))))))))</f>
        <v/>
      </c>
      <c r="T67" s="253" t="str">
        <f>IF(Mayo!$E67&gt;0,Mayo!$E67,IF(Mayo!$H67="x","J 1",IF(Mayo!$I67="x","J 2",IF(Mayo!$J67="x","Agua",IF(Mayo!$K67="x","Cloro",IF(Mayo!$L67="x","Clrdor",IF(Mayo!$M67="x","Bomb",IF(Mayo!$N67="x","Otro",""))))))))</f>
        <v/>
      </c>
      <c r="U67" s="253" t="str">
        <f>IF(Junio!$E67&gt;0,Junio!$E67,IF(Junio!$H67="x","J 1",IF(Junio!$I67="x","J 2",IF(Junio!$J67="x","Agua",IF(Junio!$K67="x","Cloro",IF(Junio!$L67="x","Clrdor",IF(Junio!$M67="x","Bomb",IF(Junio!$N67="x","Otro",""))))))))</f>
        <v/>
      </c>
      <c r="V67" s="253" t="str">
        <f>IF(Julio!$E67&gt;0,Julio!$E67,IF(Julio!$H67="x","J 1",IF(Julio!$I67="x","J 2",IF(Julio!$J67="x","Agua",IF(Julio!$K67="x","Cloro",IF(Julio!$L67="x","Clrdor",IF(Julio!$M67="x","Bomb",IF(Julio!$N67="x","Otro",""))))))))</f>
        <v/>
      </c>
      <c r="W67" s="253" t="str">
        <f>IF(Agosto!$E67&gt;0,Agosto!$E67,IF(Agosto!$H67="x","J 1",IF(Agosto!$I67="x","J 2",IF(Agosto!$J67="x","Agua",IF(Agosto!$K67="x","Cloro",IF(Agosto!$L67="x","Clrdor",IF(Agosto!$M67="x","Bomb",IF(Agosto!$N67="x","Otro",""))))))))</f>
        <v/>
      </c>
      <c r="X67" s="253" t="str">
        <f>IF(Septiembre!$E67&gt;0,Septiembre!$E67,IF(Septiembre!$H67="x","J 1",IF(Septiembre!$I67="x","J 2",IF(Septiembre!$J67="x","Agua",IF(Septiembre!$K67="x","Cloro",IF(Septiembre!$L67="x","Clrdor",IF(Septiembre!$M67="x","Bomb",IF(Septiembre!$N67="x","Otro",""))))))))</f>
        <v/>
      </c>
      <c r="Y67" s="253" t="str">
        <f>IF(Octubre!$E67&gt;0,Octubre!$E67,IF(Octubre!$H67="x","J 1",IF(Octubre!$I67="x","J 2",IF(Octubre!$J67="x","Agua",IF(Octubre!$K67="x","Cloro",IF(Octubre!$L67="x","Clrdor",IF(Octubre!$M67="x","Bomb",IF(Octubre!$N67="x","Otro",""))))))))</f>
        <v/>
      </c>
      <c r="Z67" s="253" t="str">
        <f>IF(Noviembre!$E67&gt;0,Noviembre!$E67,IF(Noviembre!$H67="x","J 1",IF(Noviembre!$I67="x","J 2",IF(Noviembre!$J67="x","Agua",IF(Noviembre!$K67="x","Cloro",IF(Noviembre!$L67="x","Clrdor",IF(Noviembre!$M67="x","Bomb",IF(Noviembre!$N67="x","Otro",""))))))))</f>
        <v/>
      </c>
      <c r="AA67" s="254" t="str">
        <f>IF(Diciembre!$E67&gt;0,Diciembre!$E67,IF(Diciembre!$H67="x","J 1",IF(Diciembre!$I67="x","J 2",IF(Diciembre!$J67="x","Agua",IF(Diciembre!$K67="x","Cloro",IF(Diciembre!$L67="x","Clrdor",IF(Diciembre!$M67="x","Bomb",IF(Diciembre!$N67="x","Otro",""))))))))</f>
        <v/>
      </c>
    </row>
    <row r="68" spans="1:27" x14ac:dyDescent="0.25">
      <c r="A68" s="251">
        <f>[2]Resumen!A68</f>
        <v>61</v>
      </c>
      <c r="B68" s="155">
        <f>Resumen!B68</f>
        <v>0</v>
      </c>
      <c r="C68" s="252" t="str">
        <f>IF(Enero!$E68&gt;0,Enero!$E68,IF(Enero!$H68="x","J 1",IF(Enero!$I68="x","J 2",IF(Enero!$J68="x","Agua",IF(Enero!$K68="x","Cloro",IF(Enero!$L68="x","Clrdor",IF(Enero!$M68="x","Bomb",IF(Enero!$N68="x","Otro",""))))))))</f>
        <v/>
      </c>
      <c r="D68" s="253" t="str">
        <f>IF(Febrero!$E68&gt;0,Febrero!$E68,IF(Febrero!$H68="x","J 1",IF(Febrero!$I68="x","J 2",IF(Febrero!$J68="x","Agua",IF(Febrero!$K68="x","Cloro",IF(Febrero!$L68="x","Clrdor",IF(Febrero!$M68="x","Bomb",IF(Febrero!$N68="x","Otro",""))))))))</f>
        <v/>
      </c>
      <c r="E68" s="253" t="str">
        <f>IF(Marzo!$E68&gt;0,Marzo!$E68,IF(Marzo!$H68="x","J 1",IF(Marzo!$I68="x","J 2",IF(Marzo!$J68="x","Agua",IF(Marzo!$K68="x","Cloro",IF(Marzo!$L68="x","Clrdor",IF(Marzo!$M68="x","Bomb",IF(Marzo!$N68="x","Otro",""))))))))</f>
        <v/>
      </c>
      <c r="F68" s="253" t="str">
        <f>IF(Abril!$E68&gt;0,Abril!$E68,IF(Abril!$H68="x","J 1",IF(Abril!$I68="x","J 2",IF(Abril!$J68="x","Agua",IF(Abril!$K68="x","Cloro",IF(Abril!$L68="x","Clrdor",IF(Abril!$M68="x","Bomb",IF(Abril!$N68="x","Otro",""))))))))</f>
        <v/>
      </c>
      <c r="G68" s="253" t="str">
        <f>IF(Mayo!$E68&gt;0,Mayo!$E68,IF(Mayo!$H68="x","J 1",IF(Mayo!$I68="x","J 2",IF(Mayo!$J68="x","Agua",IF(Mayo!$K68="x","Cloro",IF(Mayo!$L68="x","Clrdor",IF(Mayo!$M68="x","Bomb",IF(Mayo!$N68="x","Otro",""))))))))</f>
        <v/>
      </c>
      <c r="H68" s="253" t="str">
        <f>IF(Junio!$E68&gt;0,Junio!$E68,IF(Junio!$H68="x","J 1",IF(Junio!$I68="x","J 2",IF(Junio!$J68="x","Agua",IF(Junio!$K68="x","Cloro",IF(Junio!$L68="x","Clrdor",IF(Junio!$M68="x","Bomb",IF(Junio!$N68="x","Otro",""))))))))</f>
        <v/>
      </c>
      <c r="I68" s="253" t="str">
        <f>IF(Julio!$E68&gt;0,Julio!$E68,IF(Julio!$H68="x","J 1",IF(Julio!$I68="x","J 2",IF(Julio!$J68="x","Agua",IF(Julio!$K68="x","Cloro",IF(Julio!$L68="x","Clrdor",IF(Julio!$M68="x","Bomb",IF(Julio!$N68="x","Otro",""))))))))</f>
        <v/>
      </c>
      <c r="J68" s="253" t="str">
        <f>IF(Agosto!$E68&gt;0,Agosto!$E68,IF(Agosto!$H68="x","J 1",IF(Agosto!$I68="x","J 2",IF(Agosto!$J68="x","Agua",IF(Agosto!$K68="x","Cloro",IF(Agosto!$L68="x","Clrdor",IF(Agosto!$M68="x","Bomb",IF(Agosto!$N68="x","Otro",""))))))))</f>
        <v/>
      </c>
      <c r="K68" s="253" t="str">
        <f>IF(Septiembre!$E68&gt;0,Septiembre!$E68,IF(Septiembre!$H68="x","J 1",IF(Septiembre!$I68="x","J 2",IF(Septiembre!$J68="x","Agua",IF(Septiembre!$K68="x","Cloro",IF(Septiembre!$L68="x","Clrdor",IF(Septiembre!$M68="x","Bomb",IF(Septiembre!$N68="x","Otro",""))))))))</f>
        <v/>
      </c>
      <c r="L68" s="253" t="str">
        <f>IF(Octubre!$E68&gt;0,Octubre!$E68,IF(Octubre!$H68="x","J 1",IF(Octubre!$I68="x","J 2",IF(Octubre!$J68="x","Agua",IF(Octubre!$K68="x","Cloro",IF(Octubre!$L68="x","Clrdor",IF(Octubre!$M68="x","Bomb",IF(Octubre!$N68="x","Otro",""))))))))</f>
        <v/>
      </c>
      <c r="M68" s="253" t="str">
        <f>IF(Noviembre!$E68&gt;0,Noviembre!$E68,IF(Noviembre!$H68="x","J 1",IF(Noviembre!$I68="x","J 2",IF(Noviembre!$J68="x","Agua",IF(Noviembre!$K68="x","Cloro",IF(Noviembre!$L68="x","Clrdor",IF(Noviembre!$M68="x","Bomb",IF(Noviembre!$N68="x","Otro",""))))))))</f>
        <v/>
      </c>
      <c r="N68" s="254" t="str">
        <f>IF(Diciembre!$E68&gt;0,Diciembre!$E68,IF(Diciembre!$H68="x","J 1",IF(Diciembre!$I68="x","J 2",IF(Diciembre!$J68="x","Agua",IF(Diciembre!$K68="x","Cloro",IF(Diciembre!$L68="x","Clrdor",IF(Diciembre!$M68="x","Bomb",IF(Diciembre!$N68="x","Otro",""))))))))</f>
        <v/>
      </c>
      <c r="O68" s="155"/>
      <c r="P68" s="252" t="str">
        <f>IF(Enero!$E68&gt;0,Enero!$E68,IF(Enero!$H68="x","J 1",IF(Enero!$I68="x","J 2",IF(Enero!$J68="x","Agua",IF(Enero!$K68="x","Cloro",IF(Enero!$L68="x","Clrdor",IF(Enero!$M68="x","Bomb",IF(Enero!$N68="x","Otro",""))))))))</f>
        <v/>
      </c>
      <c r="Q68" s="253" t="str">
        <f>IF(Febrero!$E68&gt;0,Febrero!$E68,IF(Febrero!$H68="x","J 1",IF(Febrero!$I68="x","J 2",IF(Febrero!$J68="x","Agua",IF(Febrero!$K68="x","Cloro",IF(Febrero!$L68="x","Clrdor",IF(Febrero!$M68="x","Bomb",IF(Febrero!$N68="x","Otro",""))))))))</f>
        <v/>
      </c>
      <c r="R68" s="253" t="str">
        <f>IF(Marzo!$E68&gt;0,Marzo!$E68,IF(Marzo!$H68="x","J 1",IF(Marzo!$I68="x","J 2",IF(Marzo!$J68="x","Agua",IF(Marzo!$K68="x","Cloro",IF(Marzo!$L68="x","Clrdor",IF(Marzo!$M68="x","Bomb",IF(Marzo!$N68="x","Otro",""))))))))</f>
        <v/>
      </c>
      <c r="S68" s="253" t="str">
        <f>IF(Abril!$E68&gt;0,Abril!$E68,IF(Abril!$H68="x","J 1",IF(Abril!$I68="x","J 2",IF(Abril!$J68="x","Agua",IF(Abril!$K68="x","Cloro",IF(Abril!$L68="x","Clrdor",IF(Abril!$M68="x","Bomb",IF(Abril!$N68="x","Otro",""))))))))</f>
        <v/>
      </c>
      <c r="T68" s="253" t="str">
        <f>IF(Mayo!$E68&gt;0,Mayo!$E68,IF(Mayo!$H68="x","J 1",IF(Mayo!$I68="x","J 2",IF(Mayo!$J68="x","Agua",IF(Mayo!$K68="x","Cloro",IF(Mayo!$L68="x","Clrdor",IF(Mayo!$M68="x","Bomb",IF(Mayo!$N68="x","Otro",""))))))))</f>
        <v/>
      </c>
      <c r="U68" s="253" t="str">
        <f>IF(Junio!$E68&gt;0,Junio!$E68,IF(Junio!$H68="x","J 1",IF(Junio!$I68="x","J 2",IF(Junio!$J68="x","Agua",IF(Junio!$K68="x","Cloro",IF(Junio!$L68="x","Clrdor",IF(Junio!$M68="x","Bomb",IF(Junio!$N68="x","Otro",""))))))))</f>
        <v/>
      </c>
      <c r="V68" s="253" t="str">
        <f>IF(Julio!$E68&gt;0,Julio!$E68,IF(Julio!$H68="x","J 1",IF(Julio!$I68="x","J 2",IF(Julio!$J68="x","Agua",IF(Julio!$K68="x","Cloro",IF(Julio!$L68="x","Clrdor",IF(Julio!$M68="x","Bomb",IF(Julio!$N68="x","Otro",""))))))))</f>
        <v/>
      </c>
      <c r="W68" s="253" t="str">
        <f>IF(Agosto!$E68&gt;0,Agosto!$E68,IF(Agosto!$H68="x","J 1",IF(Agosto!$I68="x","J 2",IF(Agosto!$J68="x","Agua",IF(Agosto!$K68="x","Cloro",IF(Agosto!$L68="x","Clrdor",IF(Agosto!$M68="x","Bomb",IF(Agosto!$N68="x","Otro",""))))))))</f>
        <v/>
      </c>
      <c r="X68" s="253" t="str">
        <f>IF(Septiembre!$E68&gt;0,Septiembre!$E68,IF(Septiembre!$H68="x","J 1",IF(Septiembre!$I68="x","J 2",IF(Septiembre!$J68="x","Agua",IF(Septiembre!$K68="x","Cloro",IF(Septiembre!$L68="x","Clrdor",IF(Septiembre!$M68="x","Bomb",IF(Septiembre!$N68="x","Otro",""))))))))</f>
        <v/>
      </c>
      <c r="Y68" s="253" t="str">
        <f>IF(Octubre!$E68&gt;0,Octubre!$E68,IF(Octubre!$H68="x","J 1",IF(Octubre!$I68="x","J 2",IF(Octubre!$J68="x","Agua",IF(Octubre!$K68="x","Cloro",IF(Octubre!$L68="x","Clrdor",IF(Octubre!$M68="x","Bomb",IF(Octubre!$N68="x","Otro",""))))))))</f>
        <v/>
      </c>
      <c r="Z68" s="253" t="str">
        <f>IF(Noviembre!$E68&gt;0,Noviembre!$E68,IF(Noviembre!$H68="x","J 1",IF(Noviembre!$I68="x","J 2",IF(Noviembre!$J68="x","Agua",IF(Noviembre!$K68="x","Cloro",IF(Noviembre!$L68="x","Clrdor",IF(Noviembre!$M68="x","Bomb",IF(Noviembre!$N68="x","Otro",""))))))))</f>
        <v/>
      </c>
      <c r="AA68" s="254" t="str">
        <f>IF(Diciembre!$E68&gt;0,Diciembre!$E68,IF(Diciembre!$H68="x","J 1",IF(Diciembre!$I68="x","J 2",IF(Diciembre!$J68="x","Agua",IF(Diciembre!$K68="x","Cloro",IF(Diciembre!$L68="x","Clrdor",IF(Diciembre!$M68="x","Bomb",IF(Diciembre!$N68="x","Otro",""))))))))</f>
        <v/>
      </c>
    </row>
    <row r="69" spans="1:27" x14ac:dyDescent="0.25">
      <c r="A69" s="251">
        <f>[2]Resumen!A69</f>
        <v>62</v>
      </c>
      <c r="B69" s="155">
        <f>Resumen!B69</f>
        <v>0</v>
      </c>
      <c r="C69" s="252" t="str">
        <f>IF(Enero!$E69&gt;0,Enero!$E69,IF(Enero!$H69="x","J 1",IF(Enero!$I69="x","J 2",IF(Enero!$J69="x","Agua",IF(Enero!$K69="x","Cloro",IF(Enero!$L69="x","Clrdor",IF(Enero!$M69="x","Bomb",IF(Enero!$N69="x","Otro",""))))))))</f>
        <v/>
      </c>
      <c r="D69" s="253" t="str">
        <f>IF(Febrero!$E69&gt;0,Febrero!$E69,IF(Febrero!$H69="x","J 1",IF(Febrero!$I69="x","J 2",IF(Febrero!$J69="x","Agua",IF(Febrero!$K69="x","Cloro",IF(Febrero!$L69="x","Clrdor",IF(Febrero!$M69="x","Bomb",IF(Febrero!$N69="x","Otro",""))))))))</f>
        <v/>
      </c>
      <c r="E69" s="253" t="str">
        <f>IF(Marzo!$E69&gt;0,Marzo!$E69,IF(Marzo!$H69="x","J 1",IF(Marzo!$I69="x","J 2",IF(Marzo!$J69="x","Agua",IF(Marzo!$K69="x","Cloro",IF(Marzo!$L69="x","Clrdor",IF(Marzo!$M69="x","Bomb",IF(Marzo!$N69="x","Otro",""))))))))</f>
        <v/>
      </c>
      <c r="F69" s="253" t="str">
        <f>IF(Abril!$E69&gt;0,Abril!$E69,IF(Abril!$H69="x","J 1",IF(Abril!$I69="x","J 2",IF(Abril!$J69="x","Agua",IF(Abril!$K69="x","Cloro",IF(Abril!$L69="x","Clrdor",IF(Abril!$M69="x","Bomb",IF(Abril!$N69="x","Otro",""))))))))</f>
        <v/>
      </c>
      <c r="G69" s="253" t="str">
        <f>IF(Mayo!$E69&gt;0,Mayo!$E69,IF(Mayo!$H69="x","J 1",IF(Mayo!$I69="x","J 2",IF(Mayo!$J69="x","Agua",IF(Mayo!$K69="x","Cloro",IF(Mayo!$L69="x","Clrdor",IF(Mayo!$M69="x","Bomb",IF(Mayo!$N69="x","Otro",""))))))))</f>
        <v/>
      </c>
      <c r="H69" s="253" t="str">
        <f>IF(Junio!$E69&gt;0,Junio!$E69,IF(Junio!$H69="x","J 1",IF(Junio!$I69="x","J 2",IF(Junio!$J69="x","Agua",IF(Junio!$K69="x","Cloro",IF(Junio!$L69="x","Clrdor",IF(Junio!$M69="x","Bomb",IF(Junio!$N69="x","Otro",""))))))))</f>
        <v/>
      </c>
      <c r="I69" s="253" t="str">
        <f>IF(Julio!$E69&gt;0,Julio!$E69,IF(Julio!$H69="x","J 1",IF(Julio!$I69="x","J 2",IF(Julio!$J69="x","Agua",IF(Julio!$K69="x","Cloro",IF(Julio!$L69="x","Clrdor",IF(Julio!$M69="x","Bomb",IF(Julio!$N69="x","Otro",""))))))))</f>
        <v/>
      </c>
      <c r="J69" s="253" t="str">
        <f>IF(Agosto!$E69&gt;0,Agosto!$E69,IF(Agosto!$H69="x","J 1",IF(Agosto!$I69="x","J 2",IF(Agosto!$J69="x","Agua",IF(Agosto!$K69="x","Cloro",IF(Agosto!$L69="x","Clrdor",IF(Agosto!$M69="x","Bomb",IF(Agosto!$N69="x","Otro",""))))))))</f>
        <v/>
      </c>
      <c r="K69" s="253" t="str">
        <f>IF(Septiembre!$E69&gt;0,Septiembre!$E69,IF(Septiembre!$H69="x","J 1",IF(Septiembre!$I69="x","J 2",IF(Septiembre!$J69="x","Agua",IF(Septiembre!$K69="x","Cloro",IF(Septiembre!$L69="x","Clrdor",IF(Septiembre!$M69="x","Bomb",IF(Septiembre!$N69="x","Otro",""))))))))</f>
        <v/>
      </c>
      <c r="L69" s="253" t="str">
        <f>IF(Octubre!$E69&gt;0,Octubre!$E69,IF(Octubre!$H69="x","J 1",IF(Octubre!$I69="x","J 2",IF(Octubre!$J69="x","Agua",IF(Octubre!$K69="x","Cloro",IF(Octubre!$L69="x","Clrdor",IF(Octubre!$M69="x","Bomb",IF(Octubre!$N69="x","Otro",""))))))))</f>
        <v/>
      </c>
      <c r="M69" s="253" t="str">
        <f>IF(Noviembre!$E69&gt;0,Noviembre!$E69,IF(Noviembre!$H69="x","J 1",IF(Noviembre!$I69="x","J 2",IF(Noviembre!$J69="x","Agua",IF(Noviembre!$K69="x","Cloro",IF(Noviembre!$L69="x","Clrdor",IF(Noviembre!$M69="x","Bomb",IF(Noviembre!$N69="x","Otro",""))))))))</f>
        <v/>
      </c>
      <c r="N69" s="254" t="str">
        <f>IF(Diciembre!$E69&gt;0,Diciembre!$E69,IF(Diciembre!$H69="x","J 1",IF(Diciembre!$I69="x","J 2",IF(Diciembre!$J69="x","Agua",IF(Diciembre!$K69="x","Cloro",IF(Diciembre!$L69="x","Clrdor",IF(Diciembre!$M69="x","Bomb",IF(Diciembre!$N69="x","Otro",""))))))))</f>
        <v/>
      </c>
      <c r="O69" s="155"/>
      <c r="P69" s="252" t="str">
        <f>IF(Enero!$E69&gt;0,Enero!$E69,IF(Enero!$H69="x","J 1",IF(Enero!$I69="x","J 2",IF(Enero!$J69="x","Agua",IF(Enero!$K69="x","Cloro",IF(Enero!$L69="x","Clrdor",IF(Enero!$M69="x","Bomb",IF(Enero!$N69="x","Otro",""))))))))</f>
        <v/>
      </c>
      <c r="Q69" s="253" t="str">
        <f>IF(Febrero!$E69&gt;0,Febrero!$E69,IF(Febrero!$H69="x","J 1",IF(Febrero!$I69="x","J 2",IF(Febrero!$J69="x","Agua",IF(Febrero!$K69="x","Cloro",IF(Febrero!$L69="x","Clrdor",IF(Febrero!$M69="x","Bomb",IF(Febrero!$N69="x","Otro",""))))))))</f>
        <v/>
      </c>
      <c r="R69" s="253" t="str">
        <f>IF(Marzo!$E69&gt;0,Marzo!$E69,IF(Marzo!$H69="x","J 1",IF(Marzo!$I69="x","J 2",IF(Marzo!$J69="x","Agua",IF(Marzo!$K69="x","Cloro",IF(Marzo!$L69="x","Clrdor",IF(Marzo!$M69="x","Bomb",IF(Marzo!$N69="x","Otro",""))))))))</f>
        <v/>
      </c>
      <c r="S69" s="253" t="str">
        <f>IF(Abril!$E69&gt;0,Abril!$E69,IF(Abril!$H69="x","J 1",IF(Abril!$I69="x","J 2",IF(Abril!$J69="x","Agua",IF(Abril!$K69="x","Cloro",IF(Abril!$L69="x","Clrdor",IF(Abril!$M69="x","Bomb",IF(Abril!$N69="x","Otro",""))))))))</f>
        <v/>
      </c>
      <c r="T69" s="253" t="str">
        <f>IF(Mayo!$E69&gt;0,Mayo!$E69,IF(Mayo!$H69="x","J 1",IF(Mayo!$I69="x","J 2",IF(Mayo!$J69="x","Agua",IF(Mayo!$K69="x","Cloro",IF(Mayo!$L69="x","Clrdor",IF(Mayo!$M69="x","Bomb",IF(Mayo!$N69="x","Otro",""))))))))</f>
        <v/>
      </c>
      <c r="U69" s="253" t="str">
        <f>IF(Junio!$E69&gt;0,Junio!$E69,IF(Junio!$H69="x","J 1",IF(Junio!$I69="x","J 2",IF(Junio!$J69="x","Agua",IF(Junio!$K69="x","Cloro",IF(Junio!$L69="x","Clrdor",IF(Junio!$M69="x","Bomb",IF(Junio!$N69="x","Otro",""))))))))</f>
        <v/>
      </c>
      <c r="V69" s="253" t="str">
        <f>IF(Julio!$E69&gt;0,Julio!$E69,IF(Julio!$H69="x","J 1",IF(Julio!$I69="x","J 2",IF(Julio!$J69="x","Agua",IF(Julio!$K69="x","Cloro",IF(Julio!$L69="x","Clrdor",IF(Julio!$M69="x","Bomb",IF(Julio!$N69="x","Otro",""))))))))</f>
        <v/>
      </c>
      <c r="W69" s="253" t="str">
        <f>IF(Agosto!$E69&gt;0,Agosto!$E69,IF(Agosto!$H69="x","J 1",IF(Agosto!$I69="x","J 2",IF(Agosto!$J69="x","Agua",IF(Agosto!$K69="x","Cloro",IF(Agosto!$L69="x","Clrdor",IF(Agosto!$M69="x","Bomb",IF(Agosto!$N69="x","Otro",""))))))))</f>
        <v/>
      </c>
      <c r="X69" s="253" t="str">
        <f>IF(Septiembre!$E69&gt;0,Septiembre!$E69,IF(Septiembre!$H69="x","J 1",IF(Septiembre!$I69="x","J 2",IF(Septiembre!$J69="x","Agua",IF(Septiembre!$K69="x","Cloro",IF(Septiembre!$L69="x","Clrdor",IF(Septiembre!$M69="x","Bomb",IF(Septiembre!$N69="x","Otro",""))))))))</f>
        <v/>
      </c>
      <c r="Y69" s="253" t="str">
        <f>IF(Octubre!$E69&gt;0,Octubre!$E69,IF(Octubre!$H69="x","J 1",IF(Octubre!$I69="x","J 2",IF(Octubre!$J69="x","Agua",IF(Octubre!$K69="x","Cloro",IF(Octubre!$L69="x","Clrdor",IF(Octubre!$M69="x","Bomb",IF(Octubre!$N69="x","Otro",""))))))))</f>
        <v/>
      </c>
      <c r="Z69" s="253" t="str">
        <f>IF(Noviembre!$E69&gt;0,Noviembre!$E69,IF(Noviembre!$H69="x","J 1",IF(Noviembre!$I69="x","J 2",IF(Noviembre!$J69="x","Agua",IF(Noviembre!$K69="x","Cloro",IF(Noviembre!$L69="x","Clrdor",IF(Noviembre!$M69="x","Bomb",IF(Noviembre!$N69="x","Otro",""))))))))</f>
        <v/>
      </c>
      <c r="AA69" s="254" t="str">
        <f>IF(Diciembre!$E69&gt;0,Diciembre!$E69,IF(Diciembre!$H69="x","J 1",IF(Diciembre!$I69="x","J 2",IF(Diciembre!$J69="x","Agua",IF(Diciembre!$K69="x","Cloro",IF(Diciembre!$L69="x","Clrdor",IF(Diciembre!$M69="x","Bomb",IF(Diciembre!$N69="x","Otro",""))))))))</f>
        <v/>
      </c>
    </row>
    <row r="70" spans="1:27" x14ac:dyDescent="0.25">
      <c r="A70" s="251">
        <f>[2]Resumen!A70</f>
        <v>63</v>
      </c>
      <c r="B70" s="155">
        <f>Resumen!B70</f>
        <v>0</v>
      </c>
      <c r="C70" s="252" t="str">
        <f>IF(Enero!$E70&gt;0,Enero!$E70,IF(Enero!$H70="x","J 1",IF(Enero!$I70="x","J 2",IF(Enero!$J70="x","Agua",IF(Enero!$K70="x","Cloro",IF(Enero!$L70="x","Clrdor",IF(Enero!$M70="x","Bomb",IF(Enero!$N70="x","Otro",""))))))))</f>
        <v/>
      </c>
      <c r="D70" s="253" t="str">
        <f>IF(Febrero!$E70&gt;0,Febrero!$E70,IF(Febrero!$H70="x","J 1",IF(Febrero!$I70="x","J 2",IF(Febrero!$J70="x","Agua",IF(Febrero!$K70="x","Cloro",IF(Febrero!$L70="x","Clrdor",IF(Febrero!$M70="x","Bomb",IF(Febrero!$N70="x","Otro",""))))))))</f>
        <v/>
      </c>
      <c r="E70" s="253" t="str">
        <f>IF(Marzo!$E70&gt;0,Marzo!$E70,IF(Marzo!$H70="x","J 1",IF(Marzo!$I70="x","J 2",IF(Marzo!$J70="x","Agua",IF(Marzo!$K70="x","Cloro",IF(Marzo!$L70="x","Clrdor",IF(Marzo!$M70="x","Bomb",IF(Marzo!$N70="x","Otro",""))))))))</f>
        <v/>
      </c>
      <c r="F70" s="253" t="str">
        <f>IF(Abril!$E70&gt;0,Abril!$E70,IF(Abril!$H70="x","J 1",IF(Abril!$I70="x","J 2",IF(Abril!$J70="x","Agua",IF(Abril!$K70="x","Cloro",IF(Abril!$L70="x","Clrdor",IF(Abril!$M70="x","Bomb",IF(Abril!$N70="x","Otro",""))))))))</f>
        <v/>
      </c>
      <c r="G70" s="253" t="str">
        <f>IF(Mayo!$E70&gt;0,Mayo!$E70,IF(Mayo!$H70="x","J 1",IF(Mayo!$I70="x","J 2",IF(Mayo!$J70="x","Agua",IF(Mayo!$K70="x","Cloro",IF(Mayo!$L70="x","Clrdor",IF(Mayo!$M70="x","Bomb",IF(Mayo!$N70="x","Otro",""))))))))</f>
        <v/>
      </c>
      <c r="H70" s="253" t="str">
        <f>IF(Junio!$E70&gt;0,Junio!$E70,IF(Junio!$H70="x","J 1",IF(Junio!$I70="x","J 2",IF(Junio!$J70="x","Agua",IF(Junio!$K70="x","Cloro",IF(Junio!$L70="x","Clrdor",IF(Junio!$M70="x","Bomb",IF(Junio!$N70="x","Otro",""))))))))</f>
        <v/>
      </c>
      <c r="I70" s="253" t="str">
        <f>IF(Julio!$E70&gt;0,Julio!$E70,IF(Julio!$H70="x","J 1",IF(Julio!$I70="x","J 2",IF(Julio!$J70="x","Agua",IF(Julio!$K70="x","Cloro",IF(Julio!$L70="x","Clrdor",IF(Julio!$M70="x","Bomb",IF(Julio!$N70="x","Otro",""))))))))</f>
        <v/>
      </c>
      <c r="J70" s="253" t="str">
        <f>IF(Agosto!$E70&gt;0,Agosto!$E70,IF(Agosto!$H70="x","J 1",IF(Agosto!$I70="x","J 2",IF(Agosto!$J70="x","Agua",IF(Agosto!$K70="x","Cloro",IF(Agosto!$L70="x","Clrdor",IF(Agosto!$M70="x","Bomb",IF(Agosto!$N70="x","Otro",""))))))))</f>
        <v/>
      </c>
      <c r="K70" s="253" t="str">
        <f>IF(Septiembre!$E70&gt;0,Septiembre!$E70,IF(Septiembre!$H70="x","J 1",IF(Septiembre!$I70="x","J 2",IF(Septiembre!$J70="x","Agua",IF(Septiembre!$K70="x","Cloro",IF(Septiembre!$L70="x","Clrdor",IF(Septiembre!$M70="x","Bomb",IF(Septiembre!$N70="x","Otro",""))))))))</f>
        <v/>
      </c>
      <c r="L70" s="253" t="str">
        <f>IF(Octubre!$E70&gt;0,Octubre!$E70,IF(Octubre!$H70="x","J 1",IF(Octubre!$I70="x","J 2",IF(Octubre!$J70="x","Agua",IF(Octubre!$K70="x","Cloro",IF(Octubre!$L70="x","Clrdor",IF(Octubre!$M70="x","Bomb",IF(Octubre!$N70="x","Otro",""))))))))</f>
        <v/>
      </c>
      <c r="M70" s="253" t="str">
        <f>IF(Noviembre!$E70&gt;0,Noviembre!$E70,IF(Noviembre!$H70="x","J 1",IF(Noviembre!$I70="x","J 2",IF(Noviembre!$J70="x","Agua",IF(Noviembre!$K70="x","Cloro",IF(Noviembre!$L70="x","Clrdor",IF(Noviembre!$M70="x","Bomb",IF(Noviembre!$N70="x","Otro",""))))))))</f>
        <v/>
      </c>
      <c r="N70" s="254" t="str">
        <f>IF(Diciembre!$E70&gt;0,Diciembre!$E70,IF(Diciembre!$H70="x","J 1",IF(Diciembre!$I70="x","J 2",IF(Diciembre!$J70="x","Agua",IF(Diciembre!$K70="x","Cloro",IF(Diciembre!$L70="x","Clrdor",IF(Diciembre!$M70="x","Bomb",IF(Diciembre!$N70="x","Otro",""))))))))</f>
        <v/>
      </c>
      <c r="O70" s="155"/>
      <c r="P70" s="252" t="str">
        <f>IF(Enero!$E70&gt;0,Enero!$E70,IF(Enero!$H70="x","J 1",IF(Enero!$I70="x","J 2",IF(Enero!$J70="x","Agua",IF(Enero!$K70="x","Cloro",IF(Enero!$L70="x","Clrdor",IF(Enero!$M70="x","Bomb",IF(Enero!$N70="x","Otro",""))))))))</f>
        <v/>
      </c>
      <c r="Q70" s="253" t="str">
        <f>IF(Febrero!$E70&gt;0,Febrero!$E70,IF(Febrero!$H70="x","J 1",IF(Febrero!$I70="x","J 2",IF(Febrero!$J70="x","Agua",IF(Febrero!$K70="x","Cloro",IF(Febrero!$L70="x","Clrdor",IF(Febrero!$M70="x","Bomb",IF(Febrero!$N70="x","Otro",""))))))))</f>
        <v/>
      </c>
      <c r="R70" s="253" t="str">
        <f>IF(Marzo!$E70&gt;0,Marzo!$E70,IF(Marzo!$H70="x","J 1",IF(Marzo!$I70="x","J 2",IF(Marzo!$J70="x","Agua",IF(Marzo!$K70="x","Cloro",IF(Marzo!$L70="x","Clrdor",IF(Marzo!$M70="x","Bomb",IF(Marzo!$N70="x","Otro",""))))))))</f>
        <v/>
      </c>
      <c r="S70" s="253" t="str">
        <f>IF(Abril!$E70&gt;0,Abril!$E70,IF(Abril!$H70="x","J 1",IF(Abril!$I70="x","J 2",IF(Abril!$J70="x","Agua",IF(Abril!$K70="x","Cloro",IF(Abril!$L70="x","Clrdor",IF(Abril!$M70="x","Bomb",IF(Abril!$N70="x","Otro",""))))))))</f>
        <v/>
      </c>
      <c r="T70" s="253" t="str">
        <f>IF(Mayo!$E70&gt;0,Mayo!$E70,IF(Mayo!$H70="x","J 1",IF(Mayo!$I70="x","J 2",IF(Mayo!$J70="x","Agua",IF(Mayo!$K70="x","Cloro",IF(Mayo!$L70="x","Clrdor",IF(Mayo!$M70="x","Bomb",IF(Mayo!$N70="x","Otro",""))))))))</f>
        <v/>
      </c>
      <c r="U70" s="253" t="str">
        <f>IF(Junio!$E70&gt;0,Junio!$E70,IF(Junio!$H70="x","J 1",IF(Junio!$I70="x","J 2",IF(Junio!$J70="x","Agua",IF(Junio!$K70="x","Cloro",IF(Junio!$L70="x","Clrdor",IF(Junio!$M70="x","Bomb",IF(Junio!$N70="x","Otro",""))))))))</f>
        <v/>
      </c>
      <c r="V70" s="253" t="str">
        <f>IF(Julio!$E70&gt;0,Julio!$E70,IF(Julio!$H70="x","J 1",IF(Julio!$I70="x","J 2",IF(Julio!$J70="x","Agua",IF(Julio!$K70="x","Cloro",IF(Julio!$L70="x","Clrdor",IF(Julio!$M70="x","Bomb",IF(Julio!$N70="x","Otro",""))))))))</f>
        <v/>
      </c>
      <c r="W70" s="253" t="str">
        <f>IF(Agosto!$E70&gt;0,Agosto!$E70,IF(Agosto!$H70="x","J 1",IF(Agosto!$I70="x","J 2",IF(Agosto!$J70="x","Agua",IF(Agosto!$K70="x","Cloro",IF(Agosto!$L70="x","Clrdor",IF(Agosto!$M70="x","Bomb",IF(Agosto!$N70="x","Otro",""))))))))</f>
        <v/>
      </c>
      <c r="X70" s="253" t="str">
        <f>IF(Septiembre!$E70&gt;0,Septiembre!$E70,IF(Septiembre!$H70="x","J 1",IF(Septiembre!$I70="x","J 2",IF(Septiembre!$J70="x","Agua",IF(Septiembre!$K70="x","Cloro",IF(Septiembre!$L70="x","Clrdor",IF(Septiembre!$M70="x","Bomb",IF(Septiembre!$N70="x","Otro",""))))))))</f>
        <v/>
      </c>
      <c r="Y70" s="253" t="str">
        <f>IF(Octubre!$E70&gt;0,Octubre!$E70,IF(Octubre!$H70="x","J 1",IF(Octubre!$I70="x","J 2",IF(Octubre!$J70="x","Agua",IF(Octubre!$K70="x","Cloro",IF(Octubre!$L70="x","Clrdor",IF(Octubre!$M70="x","Bomb",IF(Octubre!$N70="x","Otro",""))))))))</f>
        <v/>
      </c>
      <c r="Z70" s="253" t="str">
        <f>IF(Noviembre!$E70&gt;0,Noviembre!$E70,IF(Noviembre!$H70="x","J 1",IF(Noviembre!$I70="x","J 2",IF(Noviembre!$J70="x","Agua",IF(Noviembre!$K70="x","Cloro",IF(Noviembre!$L70="x","Clrdor",IF(Noviembre!$M70="x","Bomb",IF(Noviembre!$N70="x","Otro",""))))))))</f>
        <v/>
      </c>
      <c r="AA70" s="254" t="str">
        <f>IF(Diciembre!$E70&gt;0,Diciembre!$E70,IF(Diciembre!$H70="x","J 1",IF(Diciembre!$I70="x","J 2",IF(Diciembre!$J70="x","Agua",IF(Diciembre!$K70="x","Cloro",IF(Diciembre!$L70="x","Clrdor",IF(Diciembre!$M70="x","Bomb",IF(Diciembre!$N70="x","Otro",""))))))))</f>
        <v/>
      </c>
    </row>
    <row r="71" spans="1:27" x14ac:dyDescent="0.25">
      <c r="A71" s="251">
        <f>[2]Resumen!A71</f>
        <v>64</v>
      </c>
      <c r="B71" s="155">
        <f>Resumen!B71</f>
        <v>0</v>
      </c>
      <c r="C71" s="252" t="str">
        <f>IF(Enero!$E71&gt;0,Enero!$E71,IF(Enero!$H71="x","J 1",IF(Enero!$I71="x","J 2",IF(Enero!$J71="x","Agua",IF(Enero!$K71="x","Cloro",IF(Enero!$L71="x","Clrdor",IF(Enero!$M71="x","Bomb",IF(Enero!$N71="x","Otro",""))))))))</f>
        <v/>
      </c>
      <c r="D71" s="253" t="str">
        <f>IF(Febrero!$E71&gt;0,Febrero!$E71,IF(Febrero!$H71="x","J 1",IF(Febrero!$I71="x","J 2",IF(Febrero!$J71="x","Agua",IF(Febrero!$K71="x","Cloro",IF(Febrero!$L71="x","Clrdor",IF(Febrero!$M71="x","Bomb",IF(Febrero!$N71="x","Otro",""))))))))</f>
        <v/>
      </c>
      <c r="E71" s="253" t="str">
        <f>IF(Marzo!$E71&gt;0,Marzo!$E71,IF(Marzo!$H71="x","J 1",IF(Marzo!$I71="x","J 2",IF(Marzo!$J71="x","Agua",IF(Marzo!$K71="x","Cloro",IF(Marzo!$L71="x","Clrdor",IF(Marzo!$M71="x","Bomb",IF(Marzo!$N71="x","Otro",""))))))))</f>
        <v/>
      </c>
      <c r="F71" s="253" t="str">
        <f>IF(Abril!$E71&gt;0,Abril!$E71,IF(Abril!$H71="x","J 1",IF(Abril!$I71="x","J 2",IF(Abril!$J71="x","Agua",IF(Abril!$K71="x","Cloro",IF(Abril!$L71="x","Clrdor",IF(Abril!$M71="x","Bomb",IF(Abril!$N71="x","Otro",""))))))))</f>
        <v/>
      </c>
      <c r="G71" s="253" t="str">
        <f>IF(Mayo!$E71&gt;0,Mayo!$E71,IF(Mayo!$H71="x","J 1",IF(Mayo!$I71="x","J 2",IF(Mayo!$J71="x","Agua",IF(Mayo!$K71="x","Cloro",IF(Mayo!$L71="x","Clrdor",IF(Mayo!$M71="x","Bomb",IF(Mayo!$N71="x","Otro",""))))))))</f>
        <v/>
      </c>
      <c r="H71" s="253" t="str">
        <f>IF(Junio!$E71&gt;0,Junio!$E71,IF(Junio!$H71="x","J 1",IF(Junio!$I71="x","J 2",IF(Junio!$J71="x","Agua",IF(Junio!$K71="x","Cloro",IF(Junio!$L71="x","Clrdor",IF(Junio!$M71="x","Bomb",IF(Junio!$N71="x","Otro",""))))))))</f>
        <v/>
      </c>
      <c r="I71" s="253" t="str">
        <f>IF(Julio!$E71&gt;0,Julio!$E71,IF(Julio!$H71="x","J 1",IF(Julio!$I71="x","J 2",IF(Julio!$J71="x","Agua",IF(Julio!$K71="x","Cloro",IF(Julio!$L71="x","Clrdor",IF(Julio!$M71="x","Bomb",IF(Julio!$N71="x","Otro",""))))))))</f>
        <v/>
      </c>
      <c r="J71" s="253" t="str">
        <f>IF(Agosto!$E71&gt;0,Agosto!$E71,IF(Agosto!$H71="x","J 1",IF(Agosto!$I71="x","J 2",IF(Agosto!$J71="x","Agua",IF(Agosto!$K71="x","Cloro",IF(Agosto!$L71="x","Clrdor",IF(Agosto!$M71="x","Bomb",IF(Agosto!$N71="x","Otro",""))))))))</f>
        <v/>
      </c>
      <c r="K71" s="253" t="str">
        <f>IF(Septiembre!$E71&gt;0,Septiembre!$E71,IF(Septiembre!$H71="x","J 1",IF(Septiembre!$I71="x","J 2",IF(Septiembre!$J71="x","Agua",IF(Septiembre!$K71="x","Cloro",IF(Septiembre!$L71="x","Clrdor",IF(Septiembre!$M71="x","Bomb",IF(Septiembre!$N71="x","Otro",""))))))))</f>
        <v/>
      </c>
      <c r="L71" s="253" t="str">
        <f>IF(Octubre!$E71&gt;0,Octubre!$E71,IF(Octubre!$H71="x","J 1",IF(Octubre!$I71="x","J 2",IF(Octubre!$J71="x","Agua",IF(Octubre!$K71="x","Cloro",IF(Octubre!$L71="x","Clrdor",IF(Octubre!$M71="x","Bomb",IF(Octubre!$N71="x","Otro",""))))))))</f>
        <v/>
      </c>
      <c r="M71" s="253" t="str">
        <f>IF(Noviembre!$E71&gt;0,Noviembre!$E71,IF(Noviembre!$H71="x","J 1",IF(Noviembre!$I71="x","J 2",IF(Noviembre!$J71="x","Agua",IF(Noviembre!$K71="x","Cloro",IF(Noviembre!$L71="x","Clrdor",IF(Noviembre!$M71="x","Bomb",IF(Noviembre!$N71="x","Otro",""))))))))</f>
        <v/>
      </c>
      <c r="N71" s="254" t="str">
        <f>IF(Diciembre!$E71&gt;0,Diciembre!$E71,IF(Diciembre!$H71="x","J 1",IF(Diciembre!$I71="x","J 2",IF(Diciembre!$J71="x","Agua",IF(Diciembre!$K71="x","Cloro",IF(Diciembre!$L71="x","Clrdor",IF(Diciembre!$M71="x","Bomb",IF(Diciembre!$N71="x","Otro",""))))))))</f>
        <v/>
      </c>
      <c r="O71" s="155"/>
      <c r="P71" s="252" t="str">
        <f>IF(Enero!$E71&gt;0,Enero!$E71,IF(Enero!$H71="x","J 1",IF(Enero!$I71="x","J 2",IF(Enero!$J71="x","Agua",IF(Enero!$K71="x","Cloro",IF(Enero!$L71="x","Clrdor",IF(Enero!$M71="x","Bomb",IF(Enero!$N71="x","Otro",""))))))))</f>
        <v/>
      </c>
      <c r="Q71" s="253" t="str">
        <f>IF(Febrero!$E71&gt;0,Febrero!$E71,IF(Febrero!$H71="x","J 1",IF(Febrero!$I71="x","J 2",IF(Febrero!$J71="x","Agua",IF(Febrero!$K71="x","Cloro",IF(Febrero!$L71="x","Clrdor",IF(Febrero!$M71="x","Bomb",IF(Febrero!$N71="x","Otro",""))))))))</f>
        <v/>
      </c>
      <c r="R71" s="253" t="str">
        <f>IF(Marzo!$E71&gt;0,Marzo!$E71,IF(Marzo!$H71="x","J 1",IF(Marzo!$I71="x","J 2",IF(Marzo!$J71="x","Agua",IF(Marzo!$K71="x","Cloro",IF(Marzo!$L71="x","Clrdor",IF(Marzo!$M71="x","Bomb",IF(Marzo!$N71="x","Otro",""))))))))</f>
        <v/>
      </c>
      <c r="S71" s="253" t="str">
        <f>IF(Abril!$E71&gt;0,Abril!$E71,IF(Abril!$H71="x","J 1",IF(Abril!$I71="x","J 2",IF(Abril!$J71="x","Agua",IF(Abril!$K71="x","Cloro",IF(Abril!$L71="x","Clrdor",IF(Abril!$M71="x","Bomb",IF(Abril!$N71="x","Otro",""))))))))</f>
        <v/>
      </c>
      <c r="T71" s="253" t="str">
        <f>IF(Mayo!$E71&gt;0,Mayo!$E71,IF(Mayo!$H71="x","J 1",IF(Mayo!$I71="x","J 2",IF(Mayo!$J71="x","Agua",IF(Mayo!$K71="x","Cloro",IF(Mayo!$L71="x","Clrdor",IF(Mayo!$M71="x","Bomb",IF(Mayo!$N71="x","Otro",""))))))))</f>
        <v/>
      </c>
      <c r="U71" s="253" t="str">
        <f>IF(Junio!$E71&gt;0,Junio!$E71,IF(Junio!$H71="x","J 1",IF(Junio!$I71="x","J 2",IF(Junio!$J71="x","Agua",IF(Junio!$K71="x","Cloro",IF(Junio!$L71="x","Clrdor",IF(Junio!$M71="x","Bomb",IF(Junio!$N71="x","Otro",""))))))))</f>
        <v/>
      </c>
      <c r="V71" s="253" t="str">
        <f>IF(Julio!$E71&gt;0,Julio!$E71,IF(Julio!$H71="x","J 1",IF(Julio!$I71="x","J 2",IF(Julio!$J71="x","Agua",IF(Julio!$K71="x","Cloro",IF(Julio!$L71="x","Clrdor",IF(Julio!$M71="x","Bomb",IF(Julio!$N71="x","Otro",""))))))))</f>
        <v/>
      </c>
      <c r="W71" s="253" t="str">
        <f>IF(Agosto!$E71&gt;0,Agosto!$E71,IF(Agosto!$H71="x","J 1",IF(Agosto!$I71="x","J 2",IF(Agosto!$J71="x","Agua",IF(Agosto!$K71="x","Cloro",IF(Agosto!$L71="x","Clrdor",IF(Agosto!$M71="x","Bomb",IF(Agosto!$N71="x","Otro",""))))))))</f>
        <v/>
      </c>
      <c r="X71" s="253" t="str">
        <f>IF(Septiembre!$E71&gt;0,Septiembre!$E71,IF(Septiembre!$H71="x","J 1",IF(Septiembre!$I71="x","J 2",IF(Septiembre!$J71="x","Agua",IF(Septiembre!$K71="x","Cloro",IF(Septiembre!$L71="x","Clrdor",IF(Septiembre!$M71="x","Bomb",IF(Septiembre!$N71="x","Otro",""))))))))</f>
        <v/>
      </c>
      <c r="Y71" s="253" t="str">
        <f>IF(Octubre!$E71&gt;0,Octubre!$E71,IF(Octubre!$H71="x","J 1",IF(Octubre!$I71="x","J 2",IF(Octubre!$J71="x","Agua",IF(Octubre!$K71="x","Cloro",IF(Octubre!$L71="x","Clrdor",IF(Octubre!$M71="x","Bomb",IF(Octubre!$N71="x","Otro",""))))))))</f>
        <v/>
      </c>
      <c r="Z71" s="253" t="str">
        <f>IF(Noviembre!$E71&gt;0,Noviembre!$E71,IF(Noviembre!$H71="x","J 1",IF(Noviembre!$I71="x","J 2",IF(Noviembre!$J71="x","Agua",IF(Noviembre!$K71="x","Cloro",IF(Noviembre!$L71="x","Clrdor",IF(Noviembre!$M71="x","Bomb",IF(Noviembre!$N71="x","Otro",""))))))))</f>
        <v/>
      </c>
      <c r="AA71" s="254" t="str">
        <f>IF(Diciembre!$E71&gt;0,Diciembre!$E71,IF(Diciembre!$H71="x","J 1",IF(Diciembre!$I71="x","J 2",IF(Diciembre!$J71="x","Agua",IF(Diciembre!$K71="x","Cloro",IF(Diciembre!$L71="x","Clrdor",IF(Diciembre!$M71="x","Bomb",IF(Diciembre!$N71="x","Otro",""))))))))</f>
        <v/>
      </c>
    </row>
    <row r="72" spans="1:27" x14ac:dyDescent="0.25">
      <c r="A72" s="251">
        <f>[2]Resumen!A72</f>
        <v>65</v>
      </c>
      <c r="B72" s="155">
        <f>Resumen!B72</f>
        <v>0</v>
      </c>
      <c r="C72" s="252" t="str">
        <f>IF(Enero!$E72&gt;0,Enero!$E72,IF(Enero!$H72="x","J 1",IF(Enero!$I72="x","J 2",IF(Enero!$J72="x","Agua",IF(Enero!$K72="x","Cloro",IF(Enero!$L72="x","Clrdor",IF(Enero!$M72="x","Bomb",IF(Enero!$N72="x","Otro",""))))))))</f>
        <v/>
      </c>
      <c r="D72" s="253" t="str">
        <f>IF(Febrero!$E72&gt;0,Febrero!$E72,IF(Febrero!$H72="x","J 1",IF(Febrero!$I72="x","J 2",IF(Febrero!$J72="x","Agua",IF(Febrero!$K72="x","Cloro",IF(Febrero!$L72="x","Clrdor",IF(Febrero!$M72="x","Bomb",IF(Febrero!$N72="x","Otro",""))))))))</f>
        <v/>
      </c>
      <c r="E72" s="253" t="str">
        <f>IF(Marzo!$E72&gt;0,Marzo!$E72,IF(Marzo!$H72="x","J 1",IF(Marzo!$I72="x","J 2",IF(Marzo!$J72="x","Agua",IF(Marzo!$K72="x","Cloro",IF(Marzo!$L72="x","Clrdor",IF(Marzo!$M72="x","Bomb",IF(Marzo!$N72="x","Otro",""))))))))</f>
        <v/>
      </c>
      <c r="F72" s="253" t="str">
        <f>IF(Abril!$E72&gt;0,Abril!$E72,IF(Abril!$H72="x","J 1",IF(Abril!$I72="x","J 2",IF(Abril!$J72="x","Agua",IF(Abril!$K72="x","Cloro",IF(Abril!$L72="x","Clrdor",IF(Abril!$M72="x","Bomb",IF(Abril!$N72="x","Otro",""))))))))</f>
        <v/>
      </c>
      <c r="G72" s="253" t="str">
        <f>IF(Mayo!$E72&gt;0,Mayo!$E72,IF(Mayo!$H72="x","J 1",IF(Mayo!$I72="x","J 2",IF(Mayo!$J72="x","Agua",IF(Mayo!$K72="x","Cloro",IF(Mayo!$L72="x","Clrdor",IF(Mayo!$M72="x","Bomb",IF(Mayo!$N72="x","Otro",""))))))))</f>
        <v/>
      </c>
      <c r="H72" s="253" t="str">
        <f>IF(Junio!$E72&gt;0,Junio!$E72,IF(Junio!$H72="x","J 1",IF(Junio!$I72="x","J 2",IF(Junio!$J72="x","Agua",IF(Junio!$K72="x","Cloro",IF(Junio!$L72="x","Clrdor",IF(Junio!$M72="x","Bomb",IF(Junio!$N72="x","Otro",""))))))))</f>
        <v/>
      </c>
      <c r="I72" s="253" t="str">
        <f>IF(Julio!$E72&gt;0,Julio!$E72,IF(Julio!$H72="x","J 1",IF(Julio!$I72="x","J 2",IF(Julio!$J72="x","Agua",IF(Julio!$K72="x","Cloro",IF(Julio!$L72="x","Clrdor",IF(Julio!$M72="x","Bomb",IF(Julio!$N72="x","Otro",""))))))))</f>
        <v/>
      </c>
      <c r="J72" s="253" t="str">
        <f>IF(Agosto!$E72&gt;0,Agosto!$E72,IF(Agosto!$H72="x","J 1",IF(Agosto!$I72="x","J 2",IF(Agosto!$J72="x","Agua",IF(Agosto!$K72="x","Cloro",IF(Agosto!$L72="x","Clrdor",IF(Agosto!$M72="x","Bomb",IF(Agosto!$N72="x","Otro",""))))))))</f>
        <v/>
      </c>
      <c r="K72" s="253" t="str">
        <f>IF(Septiembre!$E72&gt;0,Septiembre!$E72,IF(Septiembre!$H72="x","J 1",IF(Septiembre!$I72="x","J 2",IF(Septiembre!$J72="x","Agua",IF(Septiembre!$K72="x","Cloro",IF(Septiembre!$L72="x","Clrdor",IF(Septiembre!$M72="x","Bomb",IF(Septiembre!$N72="x","Otro",""))))))))</f>
        <v/>
      </c>
      <c r="L72" s="253" t="str">
        <f>IF(Octubre!$E72&gt;0,Octubre!$E72,IF(Octubre!$H72="x","J 1",IF(Octubre!$I72="x","J 2",IF(Octubre!$J72="x","Agua",IF(Octubre!$K72="x","Cloro",IF(Octubre!$L72="x","Clrdor",IF(Octubre!$M72="x","Bomb",IF(Octubre!$N72="x","Otro",""))))))))</f>
        <v/>
      </c>
      <c r="M72" s="253" t="str">
        <f>IF(Noviembre!$E72&gt;0,Noviembre!$E72,IF(Noviembre!$H72="x","J 1",IF(Noviembre!$I72="x","J 2",IF(Noviembre!$J72="x","Agua",IF(Noviembre!$K72="x","Cloro",IF(Noviembre!$L72="x","Clrdor",IF(Noviembre!$M72="x","Bomb",IF(Noviembre!$N72="x","Otro",""))))))))</f>
        <v/>
      </c>
      <c r="N72" s="254" t="str">
        <f>IF(Diciembre!$E72&gt;0,Diciembre!$E72,IF(Diciembre!$H72="x","J 1",IF(Diciembre!$I72="x","J 2",IF(Diciembre!$J72="x","Agua",IF(Diciembre!$K72="x","Cloro",IF(Diciembre!$L72="x","Clrdor",IF(Diciembre!$M72="x","Bomb",IF(Diciembre!$N72="x","Otro",""))))))))</f>
        <v/>
      </c>
      <c r="O72" s="155"/>
      <c r="P72" s="252" t="str">
        <f>IF(Enero!$E72&gt;0,Enero!$E72,IF(Enero!$H72="x","J 1",IF(Enero!$I72="x","J 2",IF(Enero!$J72="x","Agua",IF(Enero!$K72="x","Cloro",IF(Enero!$L72="x","Clrdor",IF(Enero!$M72="x","Bomb",IF(Enero!$N72="x","Otro",""))))))))</f>
        <v/>
      </c>
      <c r="Q72" s="253" t="str">
        <f>IF(Febrero!$E72&gt;0,Febrero!$E72,IF(Febrero!$H72="x","J 1",IF(Febrero!$I72="x","J 2",IF(Febrero!$J72="x","Agua",IF(Febrero!$K72="x","Cloro",IF(Febrero!$L72="x","Clrdor",IF(Febrero!$M72="x","Bomb",IF(Febrero!$N72="x","Otro",""))))))))</f>
        <v/>
      </c>
      <c r="R72" s="253" t="str">
        <f>IF(Marzo!$E72&gt;0,Marzo!$E72,IF(Marzo!$H72="x","J 1",IF(Marzo!$I72="x","J 2",IF(Marzo!$J72="x","Agua",IF(Marzo!$K72="x","Cloro",IF(Marzo!$L72="x","Clrdor",IF(Marzo!$M72="x","Bomb",IF(Marzo!$N72="x","Otro",""))))))))</f>
        <v/>
      </c>
      <c r="S72" s="253" t="str">
        <f>IF(Abril!$E72&gt;0,Abril!$E72,IF(Abril!$H72="x","J 1",IF(Abril!$I72="x","J 2",IF(Abril!$J72="x","Agua",IF(Abril!$K72="x","Cloro",IF(Abril!$L72="x","Clrdor",IF(Abril!$M72="x","Bomb",IF(Abril!$N72="x","Otro",""))))))))</f>
        <v/>
      </c>
      <c r="T72" s="253" t="str">
        <f>IF(Mayo!$E72&gt;0,Mayo!$E72,IF(Mayo!$H72="x","J 1",IF(Mayo!$I72="x","J 2",IF(Mayo!$J72="x","Agua",IF(Mayo!$K72="x","Cloro",IF(Mayo!$L72="x","Clrdor",IF(Mayo!$M72="x","Bomb",IF(Mayo!$N72="x","Otro",""))))))))</f>
        <v/>
      </c>
      <c r="U72" s="253" t="str">
        <f>IF(Junio!$E72&gt;0,Junio!$E72,IF(Junio!$H72="x","J 1",IF(Junio!$I72="x","J 2",IF(Junio!$J72="x","Agua",IF(Junio!$K72="x","Cloro",IF(Junio!$L72="x","Clrdor",IF(Junio!$M72="x","Bomb",IF(Junio!$N72="x","Otro",""))))))))</f>
        <v/>
      </c>
      <c r="V72" s="253" t="str">
        <f>IF(Julio!$E72&gt;0,Julio!$E72,IF(Julio!$H72="x","J 1",IF(Julio!$I72="x","J 2",IF(Julio!$J72="x","Agua",IF(Julio!$K72="x","Cloro",IF(Julio!$L72="x","Clrdor",IF(Julio!$M72="x","Bomb",IF(Julio!$N72="x","Otro",""))))))))</f>
        <v/>
      </c>
      <c r="W72" s="253" t="str">
        <f>IF(Agosto!$E72&gt;0,Agosto!$E72,IF(Agosto!$H72="x","J 1",IF(Agosto!$I72="x","J 2",IF(Agosto!$J72="x","Agua",IF(Agosto!$K72="x","Cloro",IF(Agosto!$L72="x","Clrdor",IF(Agosto!$M72="x","Bomb",IF(Agosto!$N72="x","Otro",""))))))))</f>
        <v/>
      </c>
      <c r="X72" s="253" t="str">
        <f>IF(Septiembre!$E72&gt;0,Septiembre!$E72,IF(Septiembre!$H72="x","J 1",IF(Septiembre!$I72="x","J 2",IF(Septiembre!$J72="x","Agua",IF(Septiembre!$K72="x","Cloro",IF(Septiembre!$L72="x","Clrdor",IF(Septiembre!$M72="x","Bomb",IF(Septiembre!$N72="x","Otro",""))))))))</f>
        <v/>
      </c>
      <c r="Y72" s="253" t="str">
        <f>IF(Octubre!$E72&gt;0,Octubre!$E72,IF(Octubre!$H72="x","J 1",IF(Octubre!$I72="x","J 2",IF(Octubre!$J72="x","Agua",IF(Octubre!$K72="x","Cloro",IF(Octubre!$L72="x","Clrdor",IF(Octubre!$M72="x","Bomb",IF(Octubre!$N72="x","Otro",""))))))))</f>
        <v/>
      </c>
      <c r="Z72" s="253" t="str">
        <f>IF(Noviembre!$E72&gt;0,Noviembre!$E72,IF(Noviembre!$H72="x","J 1",IF(Noviembre!$I72="x","J 2",IF(Noviembre!$J72="x","Agua",IF(Noviembre!$K72="x","Cloro",IF(Noviembre!$L72="x","Clrdor",IF(Noviembre!$M72="x","Bomb",IF(Noviembre!$N72="x","Otro",""))))))))</f>
        <v/>
      </c>
      <c r="AA72" s="254" t="str">
        <f>IF(Diciembre!$E72&gt;0,Diciembre!$E72,IF(Diciembre!$H72="x","J 1",IF(Diciembre!$I72="x","J 2",IF(Diciembre!$J72="x","Agua",IF(Diciembre!$K72="x","Cloro",IF(Diciembre!$L72="x","Clrdor",IF(Diciembre!$M72="x","Bomb",IF(Diciembre!$N72="x","Otro",""))))))))</f>
        <v/>
      </c>
    </row>
    <row r="73" spans="1:27" x14ac:dyDescent="0.25">
      <c r="A73" s="251">
        <f>[2]Resumen!A73</f>
        <v>66</v>
      </c>
      <c r="B73" s="155">
        <f>Resumen!B73</f>
        <v>0</v>
      </c>
      <c r="C73" s="252" t="str">
        <f>IF(Enero!$E73&gt;0,Enero!$E73,IF(Enero!$H73="x","J 1",IF(Enero!$I73="x","J 2",IF(Enero!$J73="x","Agua",IF(Enero!$K73="x","Cloro",IF(Enero!$L73="x","Clrdor",IF(Enero!$M73="x","Bomb",IF(Enero!$N73="x","Otro",""))))))))</f>
        <v/>
      </c>
      <c r="D73" s="253" t="str">
        <f>IF(Febrero!$E73&gt;0,Febrero!$E73,IF(Febrero!$H73="x","J 1",IF(Febrero!$I73="x","J 2",IF(Febrero!$J73="x","Agua",IF(Febrero!$K73="x","Cloro",IF(Febrero!$L73="x","Clrdor",IF(Febrero!$M73="x","Bomb",IF(Febrero!$N73="x","Otro",""))))))))</f>
        <v/>
      </c>
      <c r="E73" s="253" t="str">
        <f>IF(Marzo!$E73&gt;0,Marzo!$E73,IF(Marzo!$H73="x","J 1",IF(Marzo!$I73="x","J 2",IF(Marzo!$J73="x","Agua",IF(Marzo!$K73="x","Cloro",IF(Marzo!$L73="x","Clrdor",IF(Marzo!$M73="x","Bomb",IF(Marzo!$N73="x","Otro",""))))))))</f>
        <v/>
      </c>
      <c r="F73" s="253" t="str">
        <f>IF(Abril!$E73&gt;0,Abril!$E73,IF(Abril!$H73="x","J 1",IF(Abril!$I73="x","J 2",IF(Abril!$J73="x","Agua",IF(Abril!$K73="x","Cloro",IF(Abril!$L73="x","Clrdor",IF(Abril!$M73="x","Bomb",IF(Abril!$N73="x","Otro",""))))))))</f>
        <v/>
      </c>
      <c r="G73" s="253" t="str">
        <f>IF(Mayo!$E73&gt;0,Mayo!$E73,IF(Mayo!$H73="x","J 1",IF(Mayo!$I73="x","J 2",IF(Mayo!$J73="x","Agua",IF(Mayo!$K73="x","Cloro",IF(Mayo!$L73="x","Clrdor",IF(Mayo!$M73="x","Bomb",IF(Mayo!$N73="x","Otro",""))))))))</f>
        <v/>
      </c>
      <c r="H73" s="253" t="str">
        <f>IF(Junio!$E73&gt;0,Junio!$E73,IF(Junio!$H73="x","J 1",IF(Junio!$I73="x","J 2",IF(Junio!$J73="x","Agua",IF(Junio!$K73="x","Cloro",IF(Junio!$L73="x","Clrdor",IF(Junio!$M73="x","Bomb",IF(Junio!$N73="x","Otro",""))))))))</f>
        <v/>
      </c>
      <c r="I73" s="253" t="str">
        <f>IF(Julio!$E73&gt;0,Julio!$E73,IF(Julio!$H73="x","J 1",IF(Julio!$I73="x","J 2",IF(Julio!$J73="x","Agua",IF(Julio!$K73="x","Cloro",IF(Julio!$L73="x","Clrdor",IF(Julio!$M73="x","Bomb",IF(Julio!$N73="x","Otro",""))))))))</f>
        <v/>
      </c>
      <c r="J73" s="253" t="str">
        <f>IF(Agosto!$E73&gt;0,Agosto!$E73,IF(Agosto!$H73="x","J 1",IF(Agosto!$I73="x","J 2",IF(Agosto!$J73="x","Agua",IF(Agosto!$K73="x","Cloro",IF(Agosto!$L73="x","Clrdor",IF(Agosto!$M73="x","Bomb",IF(Agosto!$N73="x","Otro",""))))))))</f>
        <v/>
      </c>
      <c r="K73" s="253" t="str">
        <f>IF(Septiembre!$E73&gt;0,Septiembre!$E73,IF(Septiembre!$H73="x","J 1",IF(Septiembre!$I73="x","J 2",IF(Septiembre!$J73="x","Agua",IF(Septiembre!$K73="x","Cloro",IF(Septiembre!$L73="x","Clrdor",IF(Septiembre!$M73="x","Bomb",IF(Septiembre!$N73="x","Otro",""))))))))</f>
        <v/>
      </c>
      <c r="L73" s="253" t="str">
        <f>IF(Octubre!$E73&gt;0,Octubre!$E73,IF(Octubre!$H73="x","J 1",IF(Octubre!$I73="x","J 2",IF(Octubre!$J73="x","Agua",IF(Octubre!$K73="x","Cloro",IF(Octubre!$L73="x","Clrdor",IF(Octubre!$M73="x","Bomb",IF(Octubre!$N73="x","Otro",""))))))))</f>
        <v/>
      </c>
      <c r="M73" s="253" t="str">
        <f>IF(Noviembre!$E73&gt;0,Noviembre!$E73,IF(Noviembre!$H73="x","J 1",IF(Noviembre!$I73="x","J 2",IF(Noviembre!$J73="x","Agua",IF(Noviembre!$K73="x","Cloro",IF(Noviembre!$L73="x","Clrdor",IF(Noviembre!$M73="x","Bomb",IF(Noviembre!$N73="x","Otro",""))))))))</f>
        <v/>
      </c>
      <c r="N73" s="254" t="str">
        <f>IF(Diciembre!$E73&gt;0,Diciembre!$E73,IF(Diciembre!$H73="x","J 1",IF(Diciembre!$I73="x","J 2",IF(Diciembre!$J73="x","Agua",IF(Diciembre!$K73="x","Cloro",IF(Diciembre!$L73="x","Clrdor",IF(Diciembre!$M73="x","Bomb",IF(Diciembre!$N73="x","Otro",""))))))))</f>
        <v/>
      </c>
      <c r="O73" s="155"/>
      <c r="P73" s="252" t="str">
        <f>IF(Enero!$E73&gt;0,Enero!$E73,IF(Enero!$H73="x","J 1",IF(Enero!$I73="x","J 2",IF(Enero!$J73="x","Agua",IF(Enero!$K73="x","Cloro",IF(Enero!$L73="x","Clrdor",IF(Enero!$M73="x","Bomb",IF(Enero!$N73="x","Otro",""))))))))</f>
        <v/>
      </c>
      <c r="Q73" s="253" t="str">
        <f>IF(Febrero!$E73&gt;0,Febrero!$E73,IF(Febrero!$H73="x","J 1",IF(Febrero!$I73="x","J 2",IF(Febrero!$J73="x","Agua",IF(Febrero!$K73="x","Cloro",IF(Febrero!$L73="x","Clrdor",IF(Febrero!$M73="x","Bomb",IF(Febrero!$N73="x","Otro",""))))))))</f>
        <v/>
      </c>
      <c r="R73" s="253" t="str">
        <f>IF(Marzo!$E73&gt;0,Marzo!$E73,IF(Marzo!$H73="x","J 1",IF(Marzo!$I73="x","J 2",IF(Marzo!$J73="x","Agua",IF(Marzo!$K73="x","Cloro",IF(Marzo!$L73="x","Clrdor",IF(Marzo!$M73="x","Bomb",IF(Marzo!$N73="x","Otro",""))))))))</f>
        <v/>
      </c>
      <c r="S73" s="253" t="str">
        <f>IF(Abril!$E73&gt;0,Abril!$E73,IF(Abril!$H73="x","J 1",IF(Abril!$I73="x","J 2",IF(Abril!$J73="x","Agua",IF(Abril!$K73="x","Cloro",IF(Abril!$L73="x","Clrdor",IF(Abril!$M73="x","Bomb",IF(Abril!$N73="x","Otro",""))))))))</f>
        <v/>
      </c>
      <c r="T73" s="253" t="str">
        <f>IF(Mayo!$E73&gt;0,Mayo!$E73,IF(Mayo!$H73="x","J 1",IF(Mayo!$I73="x","J 2",IF(Mayo!$J73="x","Agua",IF(Mayo!$K73="x","Cloro",IF(Mayo!$L73="x","Clrdor",IF(Mayo!$M73="x","Bomb",IF(Mayo!$N73="x","Otro",""))))))))</f>
        <v/>
      </c>
      <c r="U73" s="253" t="str">
        <f>IF(Junio!$E73&gt;0,Junio!$E73,IF(Junio!$H73="x","J 1",IF(Junio!$I73="x","J 2",IF(Junio!$J73="x","Agua",IF(Junio!$K73="x","Cloro",IF(Junio!$L73="x","Clrdor",IF(Junio!$M73="x","Bomb",IF(Junio!$N73="x","Otro",""))))))))</f>
        <v/>
      </c>
      <c r="V73" s="253" t="str">
        <f>IF(Julio!$E73&gt;0,Julio!$E73,IF(Julio!$H73="x","J 1",IF(Julio!$I73="x","J 2",IF(Julio!$J73="x","Agua",IF(Julio!$K73="x","Cloro",IF(Julio!$L73="x","Clrdor",IF(Julio!$M73="x","Bomb",IF(Julio!$N73="x","Otro",""))))))))</f>
        <v/>
      </c>
      <c r="W73" s="253" t="str">
        <f>IF(Agosto!$E73&gt;0,Agosto!$E73,IF(Agosto!$H73="x","J 1",IF(Agosto!$I73="x","J 2",IF(Agosto!$J73="x","Agua",IF(Agosto!$K73="x","Cloro",IF(Agosto!$L73="x","Clrdor",IF(Agosto!$M73="x","Bomb",IF(Agosto!$N73="x","Otro",""))))))))</f>
        <v/>
      </c>
      <c r="X73" s="253" t="str">
        <f>IF(Septiembre!$E73&gt;0,Septiembre!$E73,IF(Septiembre!$H73="x","J 1",IF(Septiembre!$I73="x","J 2",IF(Septiembre!$J73="x","Agua",IF(Septiembre!$K73="x","Cloro",IF(Septiembre!$L73="x","Clrdor",IF(Septiembre!$M73="x","Bomb",IF(Septiembre!$N73="x","Otro",""))))))))</f>
        <v/>
      </c>
      <c r="Y73" s="253" t="str">
        <f>IF(Octubre!$E73&gt;0,Octubre!$E73,IF(Octubre!$H73="x","J 1",IF(Octubre!$I73="x","J 2",IF(Octubre!$J73="x","Agua",IF(Octubre!$K73="x","Cloro",IF(Octubre!$L73="x","Clrdor",IF(Octubre!$M73="x","Bomb",IF(Octubre!$N73="x","Otro",""))))))))</f>
        <v/>
      </c>
      <c r="Z73" s="253" t="str">
        <f>IF(Noviembre!$E73&gt;0,Noviembre!$E73,IF(Noviembre!$H73="x","J 1",IF(Noviembre!$I73="x","J 2",IF(Noviembre!$J73="x","Agua",IF(Noviembre!$K73="x","Cloro",IF(Noviembre!$L73="x","Clrdor",IF(Noviembre!$M73="x","Bomb",IF(Noviembre!$N73="x","Otro",""))))))))</f>
        <v/>
      </c>
      <c r="AA73" s="254" t="str">
        <f>IF(Diciembre!$E73&gt;0,Diciembre!$E73,IF(Diciembre!$H73="x","J 1",IF(Diciembre!$I73="x","J 2",IF(Diciembre!$J73="x","Agua",IF(Diciembre!$K73="x","Cloro",IF(Diciembre!$L73="x","Clrdor",IF(Diciembre!$M73="x","Bomb",IF(Diciembre!$N73="x","Otro",""))))))))</f>
        <v/>
      </c>
    </row>
    <row r="74" spans="1:27" x14ac:dyDescent="0.25">
      <c r="A74" s="251">
        <f>[2]Resumen!A74</f>
        <v>67</v>
      </c>
      <c r="B74" s="155">
        <f>Resumen!B74</f>
        <v>0</v>
      </c>
      <c r="C74" s="252" t="str">
        <f>IF(Enero!$E74&gt;0,Enero!$E74,IF(Enero!$H74="x","J 1",IF(Enero!$I74="x","J 2",IF(Enero!$J74="x","Agua",IF(Enero!$K74="x","Cloro",IF(Enero!$L74="x","Clrdor",IF(Enero!$M74="x","Bomb",IF(Enero!$N74="x","Otro",""))))))))</f>
        <v/>
      </c>
      <c r="D74" s="253" t="str">
        <f>IF(Febrero!$E74&gt;0,Febrero!$E74,IF(Febrero!$H74="x","J 1",IF(Febrero!$I74="x","J 2",IF(Febrero!$J74="x","Agua",IF(Febrero!$K74="x","Cloro",IF(Febrero!$L74="x","Clrdor",IF(Febrero!$M74="x","Bomb",IF(Febrero!$N74="x","Otro",""))))))))</f>
        <v/>
      </c>
      <c r="E74" s="253" t="str">
        <f>IF(Marzo!$E74&gt;0,Marzo!$E74,IF(Marzo!$H74="x","J 1",IF(Marzo!$I74="x","J 2",IF(Marzo!$J74="x","Agua",IF(Marzo!$K74="x","Cloro",IF(Marzo!$L74="x","Clrdor",IF(Marzo!$M74="x","Bomb",IF(Marzo!$N74="x","Otro",""))))))))</f>
        <v/>
      </c>
      <c r="F74" s="253" t="str">
        <f>IF(Abril!$E74&gt;0,Abril!$E74,IF(Abril!$H74="x","J 1",IF(Abril!$I74="x","J 2",IF(Abril!$J74="x","Agua",IF(Abril!$K74="x","Cloro",IF(Abril!$L74="x","Clrdor",IF(Abril!$M74="x","Bomb",IF(Abril!$N74="x","Otro",""))))))))</f>
        <v/>
      </c>
      <c r="G74" s="253" t="str">
        <f>IF(Mayo!$E74&gt;0,Mayo!$E74,IF(Mayo!$H74="x","J 1",IF(Mayo!$I74="x","J 2",IF(Mayo!$J74="x","Agua",IF(Mayo!$K74="x","Cloro",IF(Mayo!$L74="x","Clrdor",IF(Mayo!$M74="x","Bomb",IF(Mayo!$N74="x","Otro",""))))))))</f>
        <v/>
      </c>
      <c r="H74" s="253" t="str">
        <f>IF(Junio!$E74&gt;0,Junio!$E74,IF(Junio!$H74="x","J 1",IF(Junio!$I74="x","J 2",IF(Junio!$J74="x","Agua",IF(Junio!$K74="x","Cloro",IF(Junio!$L74="x","Clrdor",IF(Junio!$M74="x","Bomb",IF(Junio!$N74="x","Otro",""))))))))</f>
        <v/>
      </c>
      <c r="I74" s="253" t="str">
        <f>IF(Julio!$E74&gt;0,Julio!$E74,IF(Julio!$H74="x","J 1",IF(Julio!$I74="x","J 2",IF(Julio!$J74="x","Agua",IF(Julio!$K74="x","Cloro",IF(Julio!$L74="x","Clrdor",IF(Julio!$M74="x","Bomb",IF(Julio!$N74="x","Otro",""))))))))</f>
        <v/>
      </c>
      <c r="J74" s="253" t="str">
        <f>IF(Agosto!$E74&gt;0,Agosto!$E74,IF(Agosto!$H74="x","J 1",IF(Agosto!$I74="x","J 2",IF(Agosto!$J74="x","Agua",IF(Agosto!$K74="x","Cloro",IF(Agosto!$L74="x","Clrdor",IF(Agosto!$M74="x","Bomb",IF(Agosto!$N74="x","Otro",""))))))))</f>
        <v/>
      </c>
      <c r="K74" s="253" t="str">
        <f>IF(Septiembre!$E74&gt;0,Septiembre!$E74,IF(Septiembre!$H74="x","J 1",IF(Septiembre!$I74="x","J 2",IF(Septiembre!$J74="x","Agua",IF(Septiembre!$K74="x","Cloro",IF(Septiembre!$L74="x","Clrdor",IF(Septiembre!$M74="x","Bomb",IF(Septiembre!$N74="x","Otro",""))))))))</f>
        <v/>
      </c>
      <c r="L74" s="253" t="str">
        <f>IF(Octubre!$E74&gt;0,Octubre!$E74,IF(Octubre!$H74="x","J 1",IF(Octubre!$I74="x","J 2",IF(Octubre!$J74="x","Agua",IF(Octubre!$K74="x","Cloro",IF(Octubre!$L74="x","Clrdor",IF(Octubre!$M74="x","Bomb",IF(Octubre!$N74="x","Otro",""))))))))</f>
        <v/>
      </c>
      <c r="M74" s="253" t="str">
        <f>IF(Noviembre!$E74&gt;0,Noviembre!$E74,IF(Noviembre!$H74="x","J 1",IF(Noviembre!$I74="x","J 2",IF(Noviembre!$J74="x","Agua",IF(Noviembre!$K74="x","Cloro",IF(Noviembre!$L74="x","Clrdor",IF(Noviembre!$M74="x","Bomb",IF(Noviembre!$N74="x","Otro",""))))))))</f>
        <v/>
      </c>
      <c r="N74" s="254" t="str">
        <f>IF(Diciembre!$E74&gt;0,Diciembre!$E74,IF(Diciembre!$H74="x","J 1",IF(Diciembre!$I74="x","J 2",IF(Diciembre!$J74="x","Agua",IF(Diciembre!$K74="x","Cloro",IF(Diciembre!$L74="x","Clrdor",IF(Diciembre!$M74="x","Bomb",IF(Diciembre!$N74="x","Otro",""))))))))</f>
        <v/>
      </c>
      <c r="O74" s="155"/>
      <c r="P74" s="252" t="str">
        <f>IF(Enero!$E74&gt;0,Enero!$E74,IF(Enero!$H74="x","J 1",IF(Enero!$I74="x","J 2",IF(Enero!$J74="x","Agua",IF(Enero!$K74="x","Cloro",IF(Enero!$L74="x","Clrdor",IF(Enero!$M74="x","Bomb",IF(Enero!$N74="x","Otro",""))))))))</f>
        <v/>
      </c>
      <c r="Q74" s="253" t="str">
        <f>IF(Febrero!$E74&gt;0,Febrero!$E74,IF(Febrero!$H74="x","J 1",IF(Febrero!$I74="x","J 2",IF(Febrero!$J74="x","Agua",IF(Febrero!$K74="x","Cloro",IF(Febrero!$L74="x","Clrdor",IF(Febrero!$M74="x","Bomb",IF(Febrero!$N74="x","Otro",""))))))))</f>
        <v/>
      </c>
      <c r="R74" s="253" t="str">
        <f>IF(Marzo!$E74&gt;0,Marzo!$E74,IF(Marzo!$H74="x","J 1",IF(Marzo!$I74="x","J 2",IF(Marzo!$J74="x","Agua",IF(Marzo!$K74="x","Cloro",IF(Marzo!$L74="x","Clrdor",IF(Marzo!$M74="x","Bomb",IF(Marzo!$N74="x","Otro",""))))))))</f>
        <v/>
      </c>
      <c r="S74" s="253" t="str">
        <f>IF(Abril!$E74&gt;0,Abril!$E74,IF(Abril!$H74="x","J 1",IF(Abril!$I74="x","J 2",IF(Abril!$J74="x","Agua",IF(Abril!$K74="x","Cloro",IF(Abril!$L74="x","Clrdor",IF(Abril!$M74="x","Bomb",IF(Abril!$N74="x","Otro",""))))))))</f>
        <v/>
      </c>
      <c r="T74" s="253" t="str">
        <f>IF(Mayo!$E74&gt;0,Mayo!$E74,IF(Mayo!$H74="x","J 1",IF(Mayo!$I74="x","J 2",IF(Mayo!$J74="x","Agua",IF(Mayo!$K74="x","Cloro",IF(Mayo!$L74="x","Clrdor",IF(Mayo!$M74="x","Bomb",IF(Mayo!$N74="x","Otro",""))))))))</f>
        <v/>
      </c>
      <c r="U74" s="253" t="str">
        <f>IF(Junio!$E74&gt;0,Junio!$E74,IF(Junio!$H74="x","J 1",IF(Junio!$I74="x","J 2",IF(Junio!$J74="x","Agua",IF(Junio!$K74="x","Cloro",IF(Junio!$L74="x","Clrdor",IF(Junio!$M74="x","Bomb",IF(Junio!$N74="x","Otro",""))))))))</f>
        <v/>
      </c>
      <c r="V74" s="253" t="str">
        <f>IF(Julio!$E74&gt;0,Julio!$E74,IF(Julio!$H74="x","J 1",IF(Julio!$I74="x","J 2",IF(Julio!$J74="x","Agua",IF(Julio!$K74="x","Cloro",IF(Julio!$L74="x","Clrdor",IF(Julio!$M74="x","Bomb",IF(Julio!$N74="x","Otro",""))))))))</f>
        <v/>
      </c>
      <c r="W74" s="253" t="str">
        <f>IF(Agosto!$E74&gt;0,Agosto!$E74,IF(Agosto!$H74="x","J 1",IF(Agosto!$I74="x","J 2",IF(Agosto!$J74="x","Agua",IF(Agosto!$K74="x","Cloro",IF(Agosto!$L74="x","Clrdor",IF(Agosto!$M74="x","Bomb",IF(Agosto!$N74="x","Otro",""))))))))</f>
        <v/>
      </c>
      <c r="X74" s="253" t="str">
        <f>IF(Septiembre!$E74&gt;0,Septiembre!$E74,IF(Septiembre!$H74="x","J 1",IF(Septiembre!$I74="x","J 2",IF(Septiembre!$J74="x","Agua",IF(Septiembre!$K74="x","Cloro",IF(Septiembre!$L74="x","Clrdor",IF(Septiembre!$M74="x","Bomb",IF(Septiembre!$N74="x","Otro",""))))))))</f>
        <v/>
      </c>
      <c r="Y74" s="253" t="str">
        <f>IF(Octubre!$E74&gt;0,Octubre!$E74,IF(Octubre!$H74="x","J 1",IF(Octubre!$I74="x","J 2",IF(Octubre!$J74="x","Agua",IF(Octubre!$K74="x","Cloro",IF(Octubre!$L74="x","Clrdor",IF(Octubre!$M74="x","Bomb",IF(Octubre!$N74="x","Otro",""))))))))</f>
        <v/>
      </c>
      <c r="Z74" s="253" t="str">
        <f>IF(Noviembre!$E74&gt;0,Noviembre!$E74,IF(Noviembre!$H74="x","J 1",IF(Noviembre!$I74="x","J 2",IF(Noviembre!$J74="x","Agua",IF(Noviembre!$K74="x","Cloro",IF(Noviembre!$L74="x","Clrdor",IF(Noviembre!$M74="x","Bomb",IF(Noviembre!$N74="x","Otro",""))))))))</f>
        <v/>
      </c>
      <c r="AA74" s="254" t="str">
        <f>IF(Diciembre!$E74&gt;0,Diciembre!$E74,IF(Diciembre!$H74="x","J 1",IF(Diciembre!$I74="x","J 2",IF(Diciembre!$J74="x","Agua",IF(Diciembre!$K74="x","Cloro",IF(Diciembre!$L74="x","Clrdor",IF(Diciembre!$M74="x","Bomb",IF(Diciembre!$N74="x","Otro",""))))))))</f>
        <v/>
      </c>
    </row>
    <row r="75" spans="1:27" x14ac:dyDescent="0.25">
      <c r="A75" s="251">
        <f>[2]Resumen!A75</f>
        <v>68</v>
      </c>
      <c r="B75" s="155">
        <f>Resumen!B75</f>
        <v>0</v>
      </c>
      <c r="C75" s="252" t="str">
        <f>IF(Enero!$E75&gt;0,Enero!$E75,IF(Enero!$H75="x","J 1",IF(Enero!$I75="x","J 2",IF(Enero!$J75="x","Agua",IF(Enero!$K75="x","Cloro",IF(Enero!$L75="x","Clrdor",IF(Enero!$M75="x","Bomb",IF(Enero!$N75="x","Otro",""))))))))</f>
        <v/>
      </c>
      <c r="D75" s="253" t="str">
        <f>IF(Febrero!$E75&gt;0,Febrero!$E75,IF(Febrero!$H75="x","J 1",IF(Febrero!$I75="x","J 2",IF(Febrero!$J75="x","Agua",IF(Febrero!$K75="x","Cloro",IF(Febrero!$L75="x","Clrdor",IF(Febrero!$M75="x","Bomb",IF(Febrero!$N75="x","Otro",""))))))))</f>
        <v/>
      </c>
      <c r="E75" s="253" t="str">
        <f>IF(Marzo!$E75&gt;0,Marzo!$E75,IF(Marzo!$H75="x","J 1",IF(Marzo!$I75="x","J 2",IF(Marzo!$J75="x","Agua",IF(Marzo!$K75="x","Cloro",IF(Marzo!$L75="x","Clrdor",IF(Marzo!$M75="x","Bomb",IF(Marzo!$N75="x","Otro",""))))))))</f>
        <v/>
      </c>
      <c r="F75" s="253" t="str">
        <f>IF(Abril!$E75&gt;0,Abril!$E75,IF(Abril!$H75="x","J 1",IF(Abril!$I75="x","J 2",IF(Abril!$J75="x","Agua",IF(Abril!$K75="x","Cloro",IF(Abril!$L75="x","Clrdor",IF(Abril!$M75="x","Bomb",IF(Abril!$N75="x","Otro",""))))))))</f>
        <v/>
      </c>
      <c r="G75" s="253" t="str">
        <f>IF(Mayo!$E75&gt;0,Mayo!$E75,IF(Mayo!$H75="x","J 1",IF(Mayo!$I75="x","J 2",IF(Mayo!$J75="x","Agua",IF(Mayo!$K75="x","Cloro",IF(Mayo!$L75="x","Clrdor",IF(Mayo!$M75="x","Bomb",IF(Mayo!$N75="x","Otro",""))))))))</f>
        <v/>
      </c>
      <c r="H75" s="253" t="str">
        <f>IF(Junio!$E75&gt;0,Junio!$E75,IF(Junio!$H75="x","J 1",IF(Junio!$I75="x","J 2",IF(Junio!$J75="x","Agua",IF(Junio!$K75="x","Cloro",IF(Junio!$L75="x","Clrdor",IF(Junio!$M75="x","Bomb",IF(Junio!$N75="x","Otro",""))))))))</f>
        <v/>
      </c>
      <c r="I75" s="253" t="str">
        <f>IF(Julio!$E75&gt;0,Julio!$E75,IF(Julio!$H75="x","J 1",IF(Julio!$I75="x","J 2",IF(Julio!$J75="x","Agua",IF(Julio!$K75="x","Cloro",IF(Julio!$L75="x","Clrdor",IF(Julio!$M75="x","Bomb",IF(Julio!$N75="x","Otro",""))))))))</f>
        <v/>
      </c>
      <c r="J75" s="253" t="str">
        <f>IF(Agosto!$E75&gt;0,Agosto!$E75,IF(Agosto!$H75="x","J 1",IF(Agosto!$I75="x","J 2",IF(Agosto!$J75="x","Agua",IF(Agosto!$K75="x","Cloro",IF(Agosto!$L75="x","Clrdor",IF(Agosto!$M75="x","Bomb",IF(Agosto!$N75="x","Otro",""))))))))</f>
        <v/>
      </c>
      <c r="K75" s="253" t="str">
        <f>IF(Septiembre!$E75&gt;0,Septiembre!$E75,IF(Septiembre!$H75="x","J 1",IF(Septiembre!$I75="x","J 2",IF(Septiembre!$J75="x","Agua",IF(Septiembre!$K75="x","Cloro",IF(Septiembre!$L75="x","Clrdor",IF(Septiembre!$M75="x","Bomb",IF(Septiembre!$N75="x","Otro",""))))))))</f>
        <v/>
      </c>
      <c r="L75" s="253" t="str">
        <f>IF(Octubre!$E75&gt;0,Octubre!$E75,IF(Octubre!$H75="x","J 1",IF(Octubre!$I75="x","J 2",IF(Octubre!$J75="x","Agua",IF(Octubre!$K75="x","Cloro",IF(Octubre!$L75="x","Clrdor",IF(Octubre!$M75="x","Bomb",IF(Octubre!$N75="x","Otro",""))))))))</f>
        <v/>
      </c>
      <c r="M75" s="253" t="str">
        <f>IF(Noviembre!$E75&gt;0,Noviembre!$E75,IF(Noviembre!$H75="x","J 1",IF(Noviembre!$I75="x","J 2",IF(Noviembre!$J75="x","Agua",IF(Noviembre!$K75="x","Cloro",IF(Noviembre!$L75="x","Clrdor",IF(Noviembre!$M75="x","Bomb",IF(Noviembre!$N75="x","Otro",""))))))))</f>
        <v/>
      </c>
      <c r="N75" s="254" t="str">
        <f>IF(Diciembre!$E75&gt;0,Diciembre!$E75,IF(Diciembre!$H75="x","J 1",IF(Diciembre!$I75="x","J 2",IF(Diciembre!$J75="x","Agua",IF(Diciembre!$K75="x","Cloro",IF(Diciembre!$L75="x","Clrdor",IF(Diciembre!$M75="x","Bomb",IF(Diciembre!$N75="x","Otro",""))))))))</f>
        <v/>
      </c>
      <c r="O75" s="155"/>
      <c r="P75" s="252" t="str">
        <f>IF(Enero!$E75&gt;0,Enero!$E75,IF(Enero!$H75="x","J 1",IF(Enero!$I75="x","J 2",IF(Enero!$J75="x","Agua",IF(Enero!$K75="x","Cloro",IF(Enero!$L75="x","Clrdor",IF(Enero!$M75="x","Bomb",IF(Enero!$N75="x","Otro",""))))))))</f>
        <v/>
      </c>
      <c r="Q75" s="253" t="str">
        <f>IF(Febrero!$E75&gt;0,Febrero!$E75,IF(Febrero!$H75="x","J 1",IF(Febrero!$I75="x","J 2",IF(Febrero!$J75="x","Agua",IF(Febrero!$K75="x","Cloro",IF(Febrero!$L75="x","Clrdor",IF(Febrero!$M75="x","Bomb",IF(Febrero!$N75="x","Otro",""))))))))</f>
        <v/>
      </c>
      <c r="R75" s="253" t="str">
        <f>IF(Marzo!$E75&gt;0,Marzo!$E75,IF(Marzo!$H75="x","J 1",IF(Marzo!$I75="x","J 2",IF(Marzo!$J75="x","Agua",IF(Marzo!$K75="x","Cloro",IF(Marzo!$L75="x","Clrdor",IF(Marzo!$M75="x","Bomb",IF(Marzo!$N75="x","Otro",""))))))))</f>
        <v/>
      </c>
      <c r="S75" s="253" t="str">
        <f>IF(Abril!$E75&gt;0,Abril!$E75,IF(Abril!$H75="x","J 1",IF(Abril!$I75="x","J 2",IF(Abril!$J75="x","Agua",IF(Abril!$K75="x","Cloro",IF(Abril!$L75="x","Clrdor",IF(Abril!$M75="x","Bomb",IF(Abril!$N75="x","Otro",""))))))))</f>
        <v/>
      </c>
      <c r="T75" s="253" t="str">
        <f>IF(Mayo!$E75&gt;0,Mayo!$E75,IF(Mayo!$H75="x","J 1",IF(Mayo!$I75="x","J 2",IF(Mayo!$J75="x","Agua",IF(Mayo!$K75="x","Cloro",IF(Mayo!$L75="x","Clrdor",IF(Mayo!$M75="x","Bomb",IF(Mayo!$N75="x","Otro",""))))))))</f>
        <v/>
      </c>
      <c r="U75" s="253" t="str">
        <f>IF(Junio!$E75&gt;0,Junio!$E75,IF(Junio!$H75="x","J 1",IF(Junio!$I75="x","J 2",IF(Junio!$J75="x","Agua",IF(Junio!$K75="x","Cloro",IF(Junio!$L75="x","Clrdor",IF(Junio!$M75="x","Bomb",IF(Junio!$N75="x","Otro",""))))))))</f>
        <v/>
      </c>
      <c r="V75" s="253" t="str">
        <f>IF(Julio!$E75&gt;0,Julio!$E75,IF(Julio!$H75="x","J 1",IF(Julio!$I75="x","J 2",IF(Julio!$J75="x","Agua",IF(Julio!$K75="x","Cloro",IF(Julio!$L75="x","Clrdor",IF(Julio!$M75="x","Bomb",IF(Julio!$N75="x","Otro",""))))))))</f>
        <v/>
      </c>
      <c r="W75" s="253" t="str">
        <f>IF(Agosto!$E75&gt;0,Agosto!$E75,IF(Agosto!$H75="x","J 1",IF(Agosto!$I75="x","J 2",IF(Agosto!$J75="x","Agua",IF(Agosto!$K75="x","Cloro",IF(Agosto!$L75="x","Clrdor",IF(Agosto!$M75="x","Bomb",IF(Agosto!$N75="x","Otro",""))))))))</f>
        <v/>
      </c>
      <c r="X75" s="253" t="str">
        <f>IF(Septiembre!$E75&gt;0,Septiembre!$E75,IF(Septiembre!$H75="x","J 1",IF(Septiembre!$I75="x","J 2",IF(Septiembre!$J75="x","Agua",IF(Septiembre!$K75="x","Cloro",IF(Septiembre!$L75="x","Clrdor",IF(Septiembre!$M75="x","Bomb",IF(Septiembre!$N75="x","Otro",""))))))))</f>
        <v/>
      </c>
      <c r="Y75" s="253" t="str">
        <f>IF(Octubre!$E75&gt;0,Octubre!$E75,IF(Octubre!$H75="x","J 1",IF(Octubre!$I75="x","J 2",IF(Octubre!$J75="x","Agua",IF(Octubre!$K75="x","Cloro",IF(Octubre!$L75="x","Clrdor",IF(Octubre!$M75="x","Bomb",IF(Octubre!$N75="x","Otro",""))))))))</f>
        <v/>
      </c>
      <c r="Z75" s="253" t="str">
        <f>IF(Noviembre!$E75&gt;0,Noviembre!$E75,IF(Noviembre!$H75="x","J 1",IF(Noviembre!$I75="x","J 2",IF(Noviembre!$J75="x","Agua",IF(Noviembre!$K75="x","Cloro",IF(Noviembre!$L75="x","Clrdor",IF(Noviembre!$M75="x","Bomb",IF(Noviembre!$N75="x","Otro",""))))))))</f>
        <v/>
      </c>
      <c r="AA75" s="254" t="str">
        <f>IF(Diciembre!$E75&gt;0,Diciembre!$E75,IF(Diciembre!$H75="x","J 1",IF(Diciembre!$I75="x","J 2",IF(Diciembre!$J75="x","Agua",IF(Diciembre!$K75="x","Cloro",IF(Diciembre!$L75="x","Clrdor",IF(Diciembre!$M75="x","Bomb",IF(Diciembre!$N75="x","Otro",""))))))))</f>
        <v/>
      </c>
    </row>
    <row r="76" spans="1:27" x14ac:dyDescent="0.25">
      <c r="A76" s="14"/>
      <c r="B76" s="136"/>
      <c r="C76" s="151"/>
      <c r="D76" s="163"/>
      <c r="E76" s="163"/>
      <c r="F76" s="163"/>
      <c r="G76" s="163"/>
      <c r="H76" s="163"/>
      <c r="I76" s="163"/>
      <c r="J76" s="163"/>
      <c r="K76" s="163"/>
      <c r="L76" s="163"/>
      <c r="M76" s="163"/>
      <c r="N76" s="163"/>
      <c r="O76" s="136"/>
      <c r="P76" s="151"/>
      <c r="Q76" s="163"/>
      <c r="R76" s="163"/>
      <c r="S76" s="163"/>
      <c r="T76" s="163"/>
      <c r="U76" s="163"/>
      <c r="V76" s="163"/>
      <c r="W76" s="163"/>
      <c r="X76" s="163"/>
      <c r="Y76" s="163"/>
      <c r="Z76" s="163"/>
      <c r="AA76" s="163"/>
    </row>
    <row r="77" spans="1:27" x14ac:dyDescent="0.25">
      <c r="B77" s="136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36"/>
      <c r="P77" s="163"/>
      <c r="Q77" s="163"/>
      <c r="R77" s="163"/>
      <c r="S77" s="163"/>
      <c r="T77" s="163"/>
      <c r="U77" s="163"/>
      <c r="V77" s="163"/>
      <c r="W77" s="163"/>
      <c r="X77" s="163"/>
      <c r="Y77" s="163"/>
      <c r="Z77" s="163"/>
      <c r="AA77" s="163"/>
    </row>
    <row r="78" spans="1:27" x14ac:dyDescent="0.25">
      <c r="B78" s="136"/>
      <c r="C78" s="163"/>
      <c r="D78" s="163"/>
      <c r="E78" s="163"/>
      <c r="F78" s="163"/>
      <c r="G78" s="163"/>
      <c r="H78" s="163"/>
      <c r="I78" s="163"/>
      <c r="J78" s="163"/>
      <c r="K78" s="163"/>
      <c r="L78" s="163"/>
      <c r="M78" s="163"/>
      <c r="N78" s="163"/>
      <c r="O78" s="136"/>
      <c r="P78" s="163"/>
      <c r="Q78" s="163"/>
      <c r="R78" s="163"/>
      <c r="S78" s="163"/>
      <c r="T78" s="163"/>
      <c r="U78" s="163"/>
      <c r="V78" s="163"/>
      <c r="W78" s="163"/>
      <c r="X78" s="163"/>
      <c r="Y78" s="163"/>
      <c r="Z78" s="163"/>
      <c r="AA78" s="163"/>
    </row>
    <row r="79" spans="1:27" x14ac:dyDescent="0.25">
      <c r="B79" s="136"/>
      <c r="C79" s="163"/>
      <c r="D79" s="163"/>
      <c r="E79" s="163"/>
      <c r="F79" s="163"/>
      <c r="G79" s="163"/>
      <c r="H79" s="163"/>
      <c r="I79" s="163"/>
      <c r="J79" s="163"/>
      <c r="K79" s="163"/>
      <c r="L79" s="163"/>
      <c r="M79" s="163"/>
      <c r="N79" s="163"/>
      <c r="O79" s="136"/>
      <c r="P79" s="163"/>
      <c r="Q79" s="163"/>
      <c r="R79" s="163"/>
      <c r="S79" s="163"/>
      <c r="T79" s="163"/>
      <c r="U79" s="163"/>
      <c r="V79" s="163"/>
      <c r="W79" s="163"/>
      <c r="X79" s="163"/>
      <c r="Y79" s="163"/>
      <c r="Z79" s="163"/>
      <c r="AA79" s="163"/>
    </row>
    <row r="80" spans="1:27" x14ac:dyDescent="0.25">
      <c r="B80" s="136"/>
      <c r="C80" s="163"/>
      <c r="D80" s="163"/>
      <c r="E80" s="163"/>
      <c r="F80" s="163"/>
      <c r="G80" s="163"/>
      <c r="H80" s="163"/>
      <c r="I80" s="163"/>
      <c r="J80" s="163"/>
      <c r="K80" s="163"/>
      <c r="L80" s="163"/>
      <c r="M80" s="163"/>
      <c r="N80" s="163"/>
      <c r="O80" s="136"/>
      <c r="P80" s="163"/>
      <c r="Q80" s="163"/>
      <c r="R80" s="163"/>
      <c r="S80" s="163"/>
      <c r="T80" s="163"/>
      <c r="U80" s="163"/>
      <c r="V80" s="163"/>
      <c r="W80" s="163"/>
      <c r="X80" s="163"/>
      <c r="Y80" s="163"/>
      <c r="Z80" s="163"/>
      <c r="AA80" s="163"/>
    </row>
    <row r="81" spans="2:27" x14ac:dyDescent="0.25">
      <c r="B81" s="136"/>
      <c r="C81" s="163"/>
      <c r="D81" s="163"/>
      <c r="E81" s="163"/>
      <c r="F81" s="163"/>
      <c r="G81" s="163"/>
      <c r="H81" s="163"/>
      <c r="I81" s="163"/>
      <c r="J81" s="163"/>
      <c r="K81" s="163"/>
      <c r="L81" s="163"/>
      <c r="M81" s="163"/>
      <c r="N81" s="163"/>
      <c r="O81" s="136"/>
      <c r="P81" s="163"/>
      <c r="Q81" s="163"/>
      <c r="R81" s="163"/>
      <c r="S81" s="163"/>
      <c r="T81" s="163"/>
      <c r="U81" s="163"/>
      <c r="V81" s="163"/>
      <c r="W81" s="163"/>
      <c r="X81" s="163"/>
      <c r="Y81" s="163"/>
      <c r="Z81" s="163"/>
      <c r="AA81" s="163"/>
    </row>
    <row r="82" spans="2:27" x14ac:dyDescent="0.25">
      <c r="B82" s="136"/>
      <c r="C82" s="163"/>
      <c r="D82" s="163"/>
      <c r="E82" s="163"/>
      <c r="F82" s="163"/>
      <c r="G82" s="163"/>
      <c r="H82" s="163"/>
      <c r="I82" s="163"/>
      <c r="J82" s="163"/>
      <c r="K82" s="163"/>
      <c r="L82" s="163"/>
      <c r="M82" s="163"/>
      <c r="N82" s="163"/>
      <c r="O82" s="136"/>
      <c r="P82" s="163"/>
      <c r="Q82" s="163"/>
      <c r="R82" s="163"/>
      <c r="S82" s="163"/>
      <c r="T82" s="163"/>
      <c r="U82" s="163"/>
      <c r="V82" s="163"/>
      <c r="W82" s="163"/>
      <c r="X82" s="163"/>
      <c r="Y82" s="163"/>
      <c r="Z82" s="163"/>
      <c r="AA82" s="163"/>
    </row>
    <row r="83" spans="2:27" x14ac:dyDescent="0.25">
      <c r="B83" s="136"/>
      <c r="C83" s="163"/>
      <c r="D83" s="163"/>
      <c r="E83" s="163"/>
      <c r="F83" s="163"/>
      <c r="G83" s="163"/>
      <c r="H83" s="163"/>
      <c r="I83" s="163"/>
      <c r="J83" s="163"/>
      <c r="K83" s="163"/>
      <c r="L83" s="163"/>
      <c r="M83" s="163"/>
      <c r="N83" s="163"/>
      <c r="O83" s="136"/>
      <c r="P83" s="163"/>
      <c r="Q83" s="163"/>
      <c r="R83" s="163"/>
      <c r="S83" s="163"/>
      <c r="T83" s="163"/>
      <c r="U83" s="163"/>
      <c r="V83" s="163"/>
      <c r="W83" s="163"/>
      <c r="X83" s="163"/>
      <c r="Y83" s="163"/>
      <c r="Z83" s="163"/>
      <c r="AA83" s="163"/>
    </row>
    <row r="84" spans="2:27" x14ac:dyDescent="0.25">
      <c r="B84" s="136"/>
      <c r="C84" s="163"/>
      <c r="D84" s="163"/>
      <c r="E84" s="163"/>
      <c r="F84" s="163"/>
      <c r="G84" s="163"/>
      <c r="H84" s="163"/>
      <c r="I84" s="163"/>
      <c r="J84" s="163"/>
      <c r="K84" s="163"/>
      <c r="L84" s="163"/>
      <c r="M84" s="163"/>
      <c r="N84" s="163"/>
      <c r="O84" s="136"/>
      <c r="P84" s="163"/>
      <c r="Q84" s="163"/>
      <c r="R84" s="163"/>
      <c r="S84" s="163"/>
      <c r="T84" s="163"/>
      <c r="U84" s="163"/>
      <c r="V84" s="163"/>
      <c r="W84" s="163"/>
      <c r="X84" s="163"/>
      <c r="Y84" s="163"/>
      <c r="Z84" s="163"/>
      <c r="AA84" s="163"/>
    </row>
    <row r="85" spans="2:27" x14ac:dyDescent="0.25">
      <c r="B85" s="136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36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</row>
    <row r="86" spans="2:27" x14ac:dyDescent="0.25">
      <c r="B86" s="20"/>
      <c r="C86" s="163"/>
      <c r="D86" s="163"/>
      <c r="E86" s="163"/>
      <c r="F86" s="163"/>
      <c r="G86" s="163"/>
      <c r="H86" s="163"/>
      <c r="I86" s="163"/>
      <c r="J86" s="163"/>
      <c r="K86" s="163"/>
      <c r="L86" s="163"/>
      <c r="M86" s="163"/>
      <c r="N86" s="163"/>
      <c r="O86" s="20"/>
      <c r="P86" s="163"/>
      <c r="Q86" s="163"/>
      <c r="R86" s="163"/>
      <c r="S86" s="163"/>
      <c r="T86" s="163"/>
      <c r="U86" s="163"/>
      <c r="V86" s="163"/>
      <c r="W86" s="163"/>
      <c r="X86" s="163"/>
      <c r="Y86" s="163"/>
      <c r="Z86" s="163"/>
      <c r="AA86" s="163"/>
    </row>
    <row r="87" spans="2:27" x14ac:dyDescent="0.25">
      <c r="B87" s="20"/>
      <c r="C87" s="163"/>
      <c r="D87" s="163"/>
      <c r="E87" s="163"/>
      <c r="F87" s="163"/>
      <c r="G87" s="163"/>
      <c r="H87" s="163"/>
      <c r="I87" s="163"/>
      <c r="J87" s="163"/>
      <c r="K87" s="163"/>
      <c r="L87" s="163"/>
      <c r="M87" s="163"/>
      <c r="N87" s="163"/>
      <c r="O87" s="20"/>
      <c r="P87" s="163"/>
      <c r="Q87" s="163"/>
      <c r="R87" s="163"/>
      <c r="S87" s="163"/>
      <c r="T87" s="163"/>
      <c r="U87" s="163"/>
      <c r="V87" s="163"/>
      <c r="W87" s="163"/>
      <c r="X87" s="163"/>
      <c r="Y87" s="163"/>
      <c r="Z87" s="163"/>
      <c r="AA87" s="163"/>
    </row>
    <row r="88" spans="2:27" x14ac:dyDescent="0.25">
      <c r="B88" s="20"/>
      <c r="C88" s="163"/>
      <c r="D88" s="163"/>
      <c r="E88" s="163"/>
      <c r="F88" s="163"/>
      <c r="G88" s="163"/>
      <c r="H88" s="163"/>
      <c r="I88" s="163"/>
      <c r="J88" s="163"/>
      <c r="K88" s="163"/>
      <c r="L88" s="163"/>
      <c r="M88" s="163"/>
      <c r="N88" s="163"/>
      <c r="O88" s="20"/>
      <c r="P88" s="163"/>
      <c r="Q88" s="163"/>
      <c r="R88" s="163"/>
      <c r="S88" s="163"/>
      <c r="T88" s="163"/>
      <c r="U88" s="163"/>
      <c r="V88" s="163"/>
      <c r="W88" s="163"/>
      <c r="X88" s="163"/>
      <c r="Y88" s="163"/>
      <c r="Z88" s="163"/>
      <c r="AA88" s="163"/>
    </row>
    <row r="89" spans="2:27" x14ac:dyDescent="0.25">
      <c r="B89" s="20"/>
      <c r="C89" s="163"/>
      <c r="D89" s="163"/>
      <c r="E89" s="163"/>
      <c r="F89" s="163"/>
      <c r="G89" s="163"/>
      <c r="H89" s="163"/>
      <c r="I89" s="163"/>
      <c r="J89" s="163"/>
      <c r="K89" s="163"/>
      <c r="L89" s="163"/>
      <c r="M89" s="163"/>
      <c r="N89" s="163"/>
      <c r="O89" s="20"/>
      <c r="P89" s="163"/>
      <c r="Q89" s="163"/>
      <c r="R89" s="163"/>
      <c r="S89" s="163"/>
      <c r="T89" s="163"/>
      <c r="U89" s="163"/>
      <c r="V89" s="163"/>
      <c r="W89" s="163"/>
      <c r="X89" s="163"/>
      <c r="Y89" s="163"/>
      <c r="Z89" s="163"/>
      <c r="AA89" s="163"/>
    </row>
    <row r="90" spans="2:27" x14ac:dyDescent="0.25">
      <c r="B90" s="20"/>
      <c r="C90" s="163"/>
      <c r="D90" s="163"/>
      <c r="E90" s="163"/>
      <c r="F90" s="163"/>
      <c r="G90" s="163"/>
      <c r="H90" s="163"/>
      <c r="I90" s="163"/>
      <c r="J90" s="163"/>
      <c r="K90" s="163"/>
      <c r="L90" s="163"/>
      <c r="M90" s="163"/>
      <c r="N90" s="163"/>
      <c r="O90" s="20"/>
      <c r="P90" s="163"/>
      <c r="Q90" s="163"/>
      <c r="R90" s="163"/>
      <c r="S90" s="163"/>
      <c r="T90" s="163"/>
      <c r="U90" s="163"/>
      <c r="V90" s="163"/>
      <c r="W90" s="163"/>
      <c r="X90" s="163"/>
      <c r="Y90" s="163"/>
      <c r="Z90" s="163"/>
      <c r="AA90" s="163"/>
    </row>
    <row r="91" spans="2:27" x14ac:dyDescent="0.25">
      <c r="B91" s="14"/>
      <c r="C91" s="163"/>
      <c r="D91" s="163"/>
      <c r="E91" s="163"/>
      <c r="F91" s="163"/>
      <c r="G91" s="163"/>
      <c r="H91" s="163"/>
      <c r="I91" s="163"/>
      <c r="J91" s="163"/>
      <c r="K91" s="163"/>
      <c r="L91" s="163"/>
      <c r="M91" s="163"/>
      <c r="N91" s="163"/>
      <c r="O91" s="14"/>
      <c r="P91" s="163"/>
      <c r="Q91" s="163"/>
      <c r="R91" s="163"/>
      <c r="S91" s="163"/>
      <c r="T91" s="163"/>
      <c r="U91" s="163"/>
      <c r="V91" s="163"/>
      <c r="W91" s="163"/>
      <c r="X91" s="163"/>
      <c r="Y91" s="163"/>
      <c r="Z91" s="163"/>
      <c r="AA91" s="163"/>
    </row>
    <row r="92" spans="2:27" x14ac:dyDescent="0.25">
      <c r="B92" s="14"/>
      <c r="C92" s="163"/>
      <c r="D92" s="163"/>
      <c r="E92" s="163"/>
      <c r="F92" s="163"/>
      <c r="G92" s="163"/>
      <c r="H92" s="163"/>
      <c r="I92" s="163"/>
      <c r="J92" s="163"/>
      <c r="K92" s="163"/>
      <c r="L92" s="163"/>
      <c r="M92" s="163"/>
      <c r="N92" s="163"/>
      <c r="O92" s="14"/>
      <c r="P92" s="163"/>
      <c r="Q92" s="163"/>
      <c r="R92" s="163"/>
      <c r="S92" s="163"/>
      <c r="T92" s="163"/>
      <c r="U92" s="163"/>
      <c r="V92" s="163"/>
      <c r="W92" s="163"/>
      <c r="X92" s="163"/>
      <c r="Y92" s="163"/>
      <c r="Z92" s="163"/>
      <c r="AA92" s="163"/>
    </row>
    <row r="93" spans="2:27" x14ac:dyDescent="0.25">
      <c r="B93" s="14"/>
      <c r="C93" s="163"/>
      <c r="D93" s="163"/>
      <c r="E93" s="163"/>
      <c r="F93" s="163"/>
      <c r="G93" s="163"/>
      <c r="H93" s="163"/>
      <c r="I93" s="163"/>
      <c r="J93" s="163"/>
      <c r="K93" s="163"/>
      <c r="L93" s="163"/>
      <c r="M93" s="163"/>
      <c r="N93" s="163"/>
      <c r="O93" s="14"/>
      <c r="P93" s="163"/>
      <c r="Q93" s="163"/>
      <c r="R93" s="163"/>
      <c r="S93" s="163"/>
      <c r="T93" s="163"/>
      <c r="U93" s="163"/>
      <c r="V93" s="163"/>
      <c r="W93" s="163"/>
      <c r="X93" s="163"/>
      <c r="Y93" s="163"/>
      <c r="Z93" s="163"/>
      <c r="AA93" s="163"/>
    </row>
    <row r="94" spans="2:27" x14ac:dyDescent="0.25">
      <c r="B94" s="14"/>
      <c r="C94" s="163"/>
      <c r="D94" s="163"/>
      <c r="E94" s="163"/>
      <c r="F94" s="163"/>
      <c r="G94" s="163"/>
      <c r="H94" s="163"/>
      <c r="I94" s="163"/>
      <c r="J94" s="163"/>
      <c r="K94" s="163"/>
      <c r="L94" s="163"/>
      <c r="M94" s="163"/>
      <c r="N94" s="163"/>
      <c r="O94" s="14"/>
      <c r="P94" s="163"/>
      <c r="Q94" s="163"/>
      <c r="R94" s="163"/>
      <c r="S94" s="163"/>
      <c r="T94" s="163"/>
      <c r="U94" s="163"/>
      <c r="V94" s="163"/>
      <c r="W94" s="163"/>
      <c r="X94" s="163"/>
      <c r="Y94" s="163"/>
      <c r="Z94" s="163"/>
      <c r="AA94" s="163"/>
    </row>
    <row r="95" spans="2:27" x14ac:dyDescent="0.25">
      <c r="B95" s="14"/>
      <c r="C95" s="163"/>
      <c r="D95" s="163"/>
      <c r="E95" s="163"/>
      <c r="F95" s="163"/>
      <c r="G95" s="163"/>
      <c r="H95" s="163"/>
      <c r="I95" s="163"/>
      <c r="J95" s="163"/>
      <c r="K95" s="163"/>
      <c r="L95" s="163"/>
      <c r="M95" s="163"/>
      <c r="N95" s="163"/>
      <c r="O95" s="14"/>
      <c r="P95" s="163"/>
      <c r="Q95" s="163"/>
      <c r="R95" s="163"/>
      <c r="S95" s="163"/>
      <c r="T95" s="163"/>
      <c r="U95" s="163"/>
      <c r="V95" s="163"/>
      <c r="W95" s="163"/>
      <c r="X95" s="163"/>
      <c r="Y95" s="163"/>
      <c r="Z95" s="163"/>
      <c r="AA95" s="163"/>
    </row>
    <row r="96" spans="2:27" x14ac:dyDescent="0.25">
      <c r="B96" s="14"/>
      <c r="C96" s="163"/>
      <c r="D96" s="163"/>
      <c r="E96" s="163"/>
      <c r="F96" s="163"/>
      <c r="G96" s="163"/>
      <c r="H96" s="163"/>
      <c r="I96" s="163"/>
      <c r="J96" s="163"/>
      <c r="K96" s="163"/>
      <c r="L96" s="163"/>
      <c r="M96" s="163"/>
      <c r="N96" s="163"/>
      <c r="O96" s="14"/>
      <c r="P96" s="163"/>
      <c r="Q96" s="163"/>
      <c r="R96" s="163"/>
      <c r="S96" s="163"/>
      <c r="T96" s="163"/>
      <c r="U96" s="163"/>
      <c r="V96" s="163"/>
      <c r="W96" s="163"/>
      <c r="X96" s="163"/>
      <c r="Y96" s="163"/>
      <c r="Z96" s="163"/>
      <c r="AA96" s="163"/>
    </row>
    <row r="97" spans="2:27" x14ac:dyDescent="0.25">
      <c r="B97" s="14"/>
      <c r="C97" s="163"/>
      <c r="D97" s="163"/>
      <c r="E97" s="163"/>
      <c r="F97" s="163"/>
      <c r="G97" s="163"/>
      <c r="H97" s="163"/>
      <c r="I97" s="163"/>
      <c r="J97" s="163"/>
      <c r="K97" s="163"/>
      <c r="L97" s="163"/>
      <c r="M97" s="163"/>
      <c r="N97" s="163"/>
      <c r="O97" s="14"/>
      <c r="P97" s="163"/>
      <c r="Q97" s="163"/>
      <c r="R97" s="163"/>
      <c r="S97" s="163"/>
      <c r="T97" s="163"/>
      <c r="U97" s="163"/>
      <c r="V97" s="163"/>
      <c r="W97" s="163"/>
      <c r="X97" s="163"/>
      <c r="Y97" s="163"/>
      <c r="Z97" s="163"/>
      <c r="AA97" s="163"/>
    </row>
    <row r="98" spans="2:27" x14ac:dyDescent="0.25">
      <c r="B98" s="14"/>
      <c r="C98" s="163"/>
      <c r="D98" s="163"/>
      <c r="E98" s="163"/>
      <c r="F98" s="163"/>
      <c r="G98" s="163"/>
      <c r="H98" s="163"/>
      <c r="I98" s="163"/>
      <c r="J98" s="163"/>
      <c r="K98" s="163"/>
      <c r="L98" s="163"/>
      <c r="M98" s="163"/>
      <c r="N98" s="163"/>
      <c r="O98" s="14"/>
      <c r="P98" s="163"/>
      <c r="Q98" s="163"/>
      <c r="R98" s="163"/>
      <c r="S98" s="163"/>
      <c r="T98" s="163"/>
      <c r="U98" s="163"/>
      <c r="V98" s="163"/>
      <c r="W98" s="163"/>
      <c r="X98" s="163"/>
      <c r="Y98" s="163"/>
      <c r="Z98" s="163"/>
      <c r="AA98" s="163"/>
    </row>
    <row r="99" spans="2:27" x14ac:dyDescent="0.25">
      <c r="B99" s="14"/>
      <c r="C99" s="163"/>
      <c r="D99" s="163"/>
      <c r="E99" s="163"/>
      <c r="F99" s="163"/>
      <c r="G99" s="163"/>
      <c r="H99" s="163"/>
      <c r="I99" s="163"/>
      <c r="J99" s="163"/>
      <c r="K99" s="163"/>
      <c r="L99" s="163"/>
      <c r="M99" s="163"/>
      <c r="N99" s="163"/>
      <c r="O99" s="14"/>
      <c r="P99" s="163"/>
      <c r="Q99" s="163"/>
      <c r="R99" s="163"/>
      <c r="S99" s="163"/>
      <c r="T99" s="163"/>
      <c r="U99" s="163"/>
      <c r="V99" s="163"/>
      <c r="W99" s="163"/>
      <c r="X99" s="163"/>
      <c r="Y99" s="163"/>
      <c r="Z99" s="163"/>
      <c r="AA99" s="163"/>
    </row>
    <row r="100" spans="2:27" x14ac:dyDescent="0.25">
      <c r="B100" s="14"/>
      <c r="C100" s="163"/>
      <c r="D100" s="163"/>
      <c r="E100" s="163"/>
      <c r="F100" s="163"/>
      <c r="G100" s="163"/>
      <c r="H100" s="163"/>
      <c r="I100" s="163"/>
      <c r="J100" s="163"/>
      <c r="K100" s="163"/>
      <c r="L100" s="163"/>
      <c r="M100" s="163"/>
      <c r="N100" s="163"/>
      <c r="O100" s="14"/>
      <c r="P100" s="163"/>
      <c r="Q100" s="163"/>
      <c r="R100" s="163"/>
      <c r="S100" s="163"/>
      <c r="T100" s="163"/>
      <c r="U100" s="163"/>
      <c r="V100" s="163"/>
      <c r="W100" s="163"/>
      <c r="X100" s="163"/>
      <c r="Y100" s="163"/>
      <c r="Z100" s="163"/>
      <c r="AA100" s="163"/>
    </row>
    <row r="101" spans="2:27" x14ac:dyDescent="0.25">
      <c r="B101" s="14"/>
      <c r="C101" s="163"/>
      <c r="D101" s="163"/>
      <c r="E101" s="163"/>
      <c r="F101" s="163"/>
      <c r="G101" s="163"/>
      <c r="H101" s="163"/>
      <c r="I101" s="163"/>
      <c r="J101" s="163"/>
      <c r="K101" s="163"/>
      <c r="L101" s="163"/>
      <c r="M101" s="163"/>
      <c r="N101" s="163"/>
      <c r="O101" s="14"/>
      <c r="P101" s="163"/>
      <c r="Q101" s="163"/>
      <c r="R101" s="163"/>
      <c r="S101" s="163"/>
      <c r="T101" s="163"/>
      <c r="U101" s="163"/>
      <c r="V101" s="163"/>
      <c r="W101" s="163"/>
      <c r="X101" s="163"/>
      <c r="Y101" s="163"/>
      <c r="Z101" s="163"/>
      <c r="AA101" s="163"/>
    </row>
    <row r="102" spans="2:27" x14ac:dyDescent="0.25">
      <c r="B102" s="14"/>
      <c r="C102" s="163"/>
      <c r="D102" s="163"/>
      <c r="E102" s="163"/>
      <c r="F102" s="163"/>
      <c r="G102" s="163"/>
      <c r="H102" s="163"/>
      <c r="I102" s="163"/>
      <c r="J102" s="163"/>
      <c r="K102" s="163"/>
      <c r="L102" s="163"/>
      <c r="M102" s="163"/>
      <c r="N102" s="163"/>
      <c r="O102" s="14"/>
      <c r="P102" s="163"/>
      <c r="Q102" s="163"/>
      <c r="R102" s="163"/>
      <c r="S102" s="163"/>
      <c r="T102" s="163"/>
      <c r="U102" s="163"/>
      <c r="V102" s="163"/>
      <c r="W102" s="163"/>
      <c r="X102" s="163"/>
      <c r="Y102" s="163"/>
      <c r="Z102" s="163"/>
      <c r="AA102" s="163"/>
    </row>
    <row r="103" spans="2:27" x14ac:dyDescent="0.25">
      <c r="B103" s="14"/>
      <c r="C103" s="163"/>
      <c r="D103" s="163"/>
      <c r="E103" s="163"/>
      <c r="F103" s="163"/>
      <c r="G103" s="163"/>
      <c r="H103" s="163"/>
      <c r="I103" s="163"/>
      <c r="J103" s="163"/>
      <c r="K103" s="163"/>
      <c r="L103" s="163"/>
      <c r="M103" s="163"/>
      <c r="N103" s="163"/>
      <c r="O103" s="14"/>
      <c r="P103" s="163"/>
      <c r="Q103" s="163"/>
      <c r="R103" s="163"/>
      <c r="S103" s="163"/>
      <c r="T103" s="163"/>
      <c r="U103" s="163"/>
      <c r="V103" s="163"/>
      <c r="W103" s="163"/>
      <c r="X103" s="163"/>
      <c r="Y103" s="163"/>
      <c r="Z103" s="163"/>
      <c r="AA103" s="163"/>
    </row>
    <row r="104" spans="2:27" x14ac:dyDescent="0.25">
      <c r="B104" s="14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4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</row>
    <row r="105" spans="2:27" x14ac:dyDescent="0.25">
      <c r="B105" s="14"/>
      <c r="C105" s="163"/>
      <c r="D105" s="163"/>
      <c r="E105" s="163"/>
      <c r="F105" s="163"/>
      <c r="G105" s="163"/>
      <c r="H105" s="163"/>
      <c r="I105" s="163"/>
      <c r="J105" s="163"/>
      <c r="K105" s="163"/>
      <c r="L105" s="163"/>
      <c r="M105" s="163"/>
      <c r="N105" s="163"/>
      <c r="O105" s="14"/>
      <c r="P105" s="163"/>
      <c r="Q105" s="163"/>
      <c r="R105" s="163"/>
      <c r="S105" s="163"/>
      <c r="T105" s="163"/>
      <c r="U105" s="163"/>
      <c r="V105" s="163"/>
      <c r="W105" s="163"/>
      <c r="X105" s="163"/>
      <c r="Y105" s="163"/>
      <c r="Z105" s="163"/>
      <c r="AA105" s="163"/>
    </row>
    <row r="106" spans="2:27" x14ac:dyDescent="0.25">
      <c r="B106" s="14"/>
      <c r="C106" s="163"/>
      <c r="D106" s="163"/>
      <c r="E106" s="163"/>
      <c r="F106" s="163"/>
      <c r="G106" s="163"/>
      <c r="H106" s="163"/>
      <c r="I106" s="163"/>
      <c r="J106" s="163"/>
      <c r="K106" s="163"/>
      <c r="L106" s="163"/>
      <c r="M106" s="163"/>
      <c r="N106" s="163"/>
      <c r="O106" s="14"/>
      <c r="P106" s="163"/>
      <c r="Q106" s="163"/>
      <c r="R106" s="163"/>
      <c r="S106" s="163"/>
      <c r="T106" s="163"/>
      <c r="U106" s="163"/>
      <c r="V106" s="163"/>
      <c r="W106" s="163"/>
      <c r="X106" s="163"/>
      <c r="Y106" s="163"/>
      <c r="Z106" s="163"/>
      <c r="AA106" s="163"/>
    </row>
    <row r="107" spans="2:27" x14ac:dyDescent="0.25">
      <c r="B107" s="14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4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</row>
    <row r="108" spans="2:27" x14ac:dyDescent="0.25">
      <c r="B108" s="14"/>
      <c r="C108" s="163"/>
      <c r="D108" s="163"/>
      <c r="E108" s="163"/>
      <c r="F108" s="163"/>
      <c r="G108" s="163"/>
      <c r="H108" s="163"/>
      <c r="I108" s="163"/>
      <c r="J108" s="163"/>
      <c r="K108" s="163"/>
      <c r="L108" s="163"/>
      <c r="M108" s="163"/>
      <c r="N108" s="163"/>
      <c r="O108" s="14"/>
      <c r="P108" s="163"/>
      <c r="Q108" s="163"/>
      <c r="R108" s="163"/>
      <c r="S108" s="163"/>
      <c r="T108" s="163"/>
      <c r="U108" s="163"/>
      <c r="V108" s="163"/>
      <c r="W108" s="163"/>
      <c r="X108" s="163"/>
      <c r="Y108" s="163"/>
      <c r="Z108" s="163"/>
      <c r="AA108" s="163"/>
    </row>
    <row r="109" spans="2:27" x14ac:dyDescent="0.25">
      <c r="B109" s="14"/>
      <c r="C109" s="163"/>
      <c r="D109" s="163"/>
      <c r="E109" s="163"/>
      <c r="F109" s="163"/>
      <c r="G109" s="163"/>
      <c r="H109" s="163"/>
      <c r="I109" s="163"/>
      <c r="J109" s="163"/>
      <c r="K109" s="163"/>
      <c r="L109" s="163"/>
      <c r="M109" s="163"/>
      <c r="N109" s="163"/>
      <c r="O109" s="14"/>
      <c r="P109" s="163"/>
      <c r="Q109" s="163"/>
      <c r="R109" s="163"/>
      <c r="S109" s="163"/>
      <c r="T109" s="163"/>
      <c r="U109" s="163"/>
      <c r="V109" s="163"/>
      <c r="W109" s="163"/>
      <c r="X109" s="163"/>
      <c r="Y109" s="163"/>
      <c r="Z109" s="163"/>
      <c r="AA109" s="163"/>
    </row>
    <row r="110" spans="2:27" x14ac:dyDescent="0.25">
      <c r="B110" s="14"/>
      <c r="C110" s="163"/>
      <c r="D110" s="163"/>
      <c r="E110" s="163"/>
      <c r="F110" s="163"/>
      <c r="G110" s="163"/>
      <c r="H110" s="163"/>
      <c r="I110" s="163"/>
      <c r="J110" s="163"/>
      <c r="K110" s="163"/>
      <c r="L110" s="163"/>
      <c r="M110" s="163"/>
      <c r="N110" s="163"/>
      <c r="O110" s="14"/>
      <c r="P110" s="163"/>
      <c r="Q110" s="163"/>
      <c r="R110" s="163"/>
      <c r="S110" s="163"/>
      <c r="T110" s="163"/>
      <c r="U110" s="163"/>
      <c r="V110" s="163"/>
      <c r="W110" s="163"/>
      <c r="X110" s="163"/>
      <c r="Y110" s="163"/>
      <c r="Z110" s="163"/>
      <c r="AA110" s="163"/>
    </row>
    <row r="111" spans="2:27" x14ac:dyDescent="0.25">
      <c r="B111" s="14"/>
      <c r="C111" s="163"/>
      <c r="D111" s="163"/>
      <c r="E111" s="163"/>
      <c r="F111" s="163"/>
      <c r="G111" s="163"/>
      <c r="H111" s="163"/>
      <c r="I111" s="163"/>
      <c r="J111" s="163"/>
      <c r="K111" s="163"/>
      <c r="L111" s="163"/>
      <c r="M111" s="163"/>
      <c r="N111" s="163"/>
      <c r="O111" s="14"/>
      <c r="P111" s="163"/>
      <c r="Q111" s="163"/>
      <c r="R111" s="163"/>
      <c r="S111" s="163"/>
      <c r="T111" s="163"/>
      <c r="U111" s="163"/>
      <c r="V111" s="163"/>
      <c r="W111" s="163"/>
      <c r="X111" s="163"/>
      <c r="Y111" s="163"/>
      <c r="Z111" s="163"/>
      <c r="AA111" s="163"/>
    </row>
    <row r="112" spans="2:27" x14ac:dyDescent="0.25">
      <c r="B112" s="14"/>
      <c r="C112" s="163"/>
      <c r="D112" s="163"/>
      <c r="E112" s="163"/>
      <c r="F112" s="163"/>
      <c r="G112" s="163"/>
      <c r="H112" s="163"/>
      <c r="I112" s="163"/>
      <c r="J112" s="163"/>
      <c r="K112" s="163"/>
      <c r="L112" s="163"/>
      <c r="M112" s="163"/>
      <c r="N112" s="163"/>
      <c r="O112" s="14"/>
      <c r="P112" s="163"/>
      <c r="Q112" s="163"/>
      <c r="R112" s="163"/>
      <c r="S112" s="163"/>
      <c r="T112" s="163"/>
      <c r="U112" s="163"/>
      <c r="V112" s="163"/>
      <c r="W112" s="163"/>
      <c r="X112" s="163"/>
      <c r="Y112" s="163"/>
      <c r="Z112" s="163"/>
      <c r="AA112" s="163"/>
    </row>
    <row r="113" spans="2:27" x14ac:dyDescent="0.25">
      <c r="B113" s="14"/>
      <c r="C113" s="164"/>
      <c r="D113" s="164"/>
      <c r="E113" s="164"/>
      <c r="F113" s="164"/>
      <c r="G113" s="164"/>
      <c r="H113" s="164"/>
      <c r="I113" s="164"/>
      <c r="J113" s="164"/>
      <c r="K113" s="164"/>
      <c r="L113" s="164"/>
      <c r="M113" s="164"/>
      <c r="N113" s="164"/>
      <c r="O113" s="14"/>
      <c r="P113" s="164"/>
      <c r="Q113" s="164"/>
      <c r="R113" s="164"/>
      <c r="S113" s="164"/>
      <c r="T113" s="164"/>
      <c r="U113" s="164"/>
      <c r="V113" s="164"/>
      <c r="W113" s="164"/>
      <c r="X113" s="164"/>
      <c r="Y113" s="164"/>
      <c r="Z113" s="164"/>
      <c r="AA113" s="164"/>
    </row>
    <row r="114" spans="2:27" x14ac:dyDescent="0.25">
      <c r="B114" s="14"/>
      <c r="C114" s="164"/>
      <c r="D114" s="164"/>
      <c r="E114" s="164"/>
      <c r="F114" s="164"/>
      <c r="G114" s="164"/>
      <c r="H114" s="164"/>
      <c r="I114" s="164"/>
      <c r="J114" s="164"/>
      <c r="K114" s="164"/>
      <c r="L114" s="164"/>
      <c r="M114" s="164"/>
      <c r="N114" s="164"/>
      <c r="O114" s="1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4"/>
      <c r="Z114" s="164"/>
      <c r="AA114" s="164"/>
    </row>
    <row r="115" spans="2:27" x14ac:dyDescent="0.25">
      <c r="B115" s="14"/>
      <c r="C115" s="164"/>
      <c r="D115" s="164"/>
      <c r="E115" s="164"/>
      <c r="F115" s="164"/>
      <c r="G115" s="164"/>
      <c r="H115" s="164"/>
      <c r="I115" s="164"/>
      <c r="J115" s="164"/>
      <c r="K115" s="164"/>
      <c r="L115" s="164"/>
      <c r="M115" s="164"/>
      <c r="N115" s="164"/>
      <c r="O115" s="14"/>
      <c r="P115" s="164"/>
      <c r="Q115" s="164"/>
      <c r="R115" s="164"/>
      <c r="S115" s="164"/>
      <c r="T115" s="164"/>
      <c r="U115" s="164"/>
      <c r="V115" s="164"/>
      <c r="W115" s="164"/>
      <c r="X115" s="164"/>
      <c r="Y115" s="164"/>
      <c r="Z115" s="164"/>
      <c r="AA115" s="164"/>
    </row>
    <row r="116" spans="2:27" x14ac:dyDescent="0.25">
      <c r="B116" s="14"/>
      <c r="C116" s="164"/>
      <c r="D116" s="164"/>
      <c r="E116" s="164"/>
      <c r="F116" s="164"/>
      <c r="G116" s="164"/>
      <c r="H116" s="164"/>
      <c r="I116" s="164"/>
      <c r="J116" s="164"/>
      <c r="K116" s="164"/>
      <c r="L116" s="164"/>
      <c r="M116" s="164"/>
      <c r="N116" s="164"/>
      <c r="O116" s="14"/>
      <c r="P116" s="164"/>
      <c r="Q116" s="164"/>
      <c r="R116" s="164"/>
      <c r="S116" s="164"/>
      <c r="T116" s="164"/>
      <c r="U116" s="164"/>
      <c r="V116" s="164"/>
      <c r="W116" s="164"/>
      <c r="X116" s="164"/>
      <c r="Y116" s="164"/>
      <c r="Z116" s="164"/>
      <c r="AA116" s="164"/>
    </row>
    <row r="117" spans="2:27" x14ac:dyDescent="0.25">
      <c r="B117" s="14"/>
      <c r="O117" s="14"/>
    </row>
    <row r="118" spans="2:27" x14ac:dyDescent="0.25">
      <c r="B118" s="14"/>
      <c r="O118" s="14"/>
    </row>
    <row r="119" spans="2:27" x14ac:dyDescent="0.25">
      <c r="B119" s="14"/>
      <c r="O119" s="14"/>
    </row>
  </sheetData>
  <mergeCells count="6">
    <mergeCell ref="P4:AA4"/>
    <mergeCell ref="P5:AA5"/>
    <mergeCell ref="P6:AA6"/>
    <mergeCell ref="C4:N4"/>
    <mergeCell ref="C5:N5"/>
    <mergeCell ref="C6:N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tabSelected="1" topLeftCell="A4" zoomScaleNormal="100" workbookViewId="0">
      <pane xSplit="4" ySplit="4" topLeftCell="P8" activePane="bottomRight" state="frozen"/>
      <selection activeCell="A4" sqref="A4"/>
      <selection pane="topRight" activeCell="E4" sqref="E4"/>
      <selection pane="bottomLeft" activeCell="A8" sqref="A8"/>
      <selection pane="bottomRight" activeCell="B6" sqref="B6:B7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70"/>
      <c r="G1" s="70"/>
      <c r="H1" s="1"/>
      <c r="I1" s="1"/>
      <c r="J1" s="1"/>
      <c r="K1" s="1"/>
      <c r="L1" s="1"/>
      <c r="M1" s="1"/>
      <c r="N1" s="1"/>
      <c r="O1" s="7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6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69"/>
      <c r="K3" s="69"/>
      <c r="L3" s="69"/>
      <c r="M3" s="198"/>
      <c r="N3" s="6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30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7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25">
      <c r="A7" s="256"/>
      <c r="B7" s="257"/>
      <c r="C7" s="259"/>
      <c r="D7" s="61"/>
      <c r="E7" s="97" t="s">
        <v>43</v>
      </c>
      <c r="F7" s="71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Q7" s="281" t="s">
        <v>178</v>
      </c>
      <c r="R7" s="281" t="s">
        <v>179</v>
      </c>
    </row>
    <row r="8" spans="1:914" s="214" customFormat="1" ht="14.45" customHeight="1" x14ac:dyDescent="0.25">
      <c r="A8" s="22">
        <v>1</v>
      </c>
      <c r="B8" s="213" t="str">
        <f>IF(COUNTA([3]Resumen!$B8)&gt;0,[3]Resumen!$B8,"")</f>
        <v>Tesorito</v>
      </c>
      <c r="C8" s="212">
        <f>IF([3]Resumen!C8&gt;0,[3]Resumen!C8,"")</f>
        <v>504</v>
      </c>
      <c r="D8" s="247">
        <v>42016</v>
      </c>
      <c r="E8" s="240"/>
      <c r="F8" s="241">
        <v>1</v>
      </c>
      <c r="G8" s="241"/>
      <c r="H8" s="241"/>
      <c r="I8" s="241"/>
      <c r="J8" s="241"/>
      <c r="K8" s="241"/>
      <c r="L8" s="241"/>
      <c r="M8" s="241"/>
      <c r="N8" s="241" t="s">
        <v>148</v>
      </c>
      <c r="O8" s="242" t="s">
        <v>149</v>
      </c>
      <c r="P8" s="123">
        <f>+IF(COUNT(F8)&gt;0,1,"")</f>
        <v>1</v>
      </c>
      <c r="Q8" s="214">
        <v>14.19351</v>
      </c>
      <c r="R8" s="282">
        <v>87.827169999999995</v>
      </c>
    </row>
    <row r="9" spans="1:914" s="214" customFormat="1" x14ac:dyDescent="0.25">
      <c r="A9" s="24">
        <v>2</v>
      </c>
      <c r="B9" s="213" t="str">
        <f>IF(COUNTA([3]Resumen!$B9)&gt;0,[3]Resumen!$B9,"")</f>
        <v>La Esperanza</v>
      </c>
      <c r="C9" s="212">
        <f>IF([3]Resumen!C9&gt;0,[3]Resumen!C9,"")</f>
        <v>587</v>
      </c>
      <c r="D9" s="247">
        <v>42016</v>
      </c>
      <c r="E9" s="240"/>
      <c r="F9" s="241">
        <v>1</v>
      </c>
      <c r="G9" s="241"/>
      <c r="H9" s="241" t="s">
        <v>148</v>
      </c>
      <c r="I9" s="241"/>
      <c r="J9" s="241"/>
      <c r="K9" s="241"/>
      <c r="L9" s="241"/>
      <c r="M9" s="241"/>
      <c r="N9" s="241"/>
      <c r="O9" s="242" t="s">
        <v>150</v>
      </c>
      <c r="P9" s="123">
        <f t="shared" ref="P9:P72" si="0">+IF(COUNT(F9)&gt;0,1,"")</f>
        <v>1</v>
      </c>
      <c r="Q9" s="214">
        <v>14.18289</v>
      </c>
      <c r="R9" s="214">
        <v>87.831869999999995</v>
      </c>
    </row>
    <row r="10" spans="1:914" s="234" customFormat="1" x14ac:dyDescent="0.25">
      <c r="A10" s="231">
        <v>3</v>
      </c>
      <c r="B10" s="232" t="str">
        <f>IF(COUNTA([3]Resumen!$B10)&gt;0,[3]Resumen!$B10,"")</f>
        <v>La Zona</v>
      </c>
      <c r="C10" s="211">
        <f>IF([3]Resumen!C10&gt;0,[3]Resumen!C10,"")</f>
        <v>169</v>
      </c>
      <c r="D10" s="247">
        <v>42016</v>
      </c>
      <c r="E10" s="240"/>
      <c r="F10" s="241">
        <v>1</v>
      </c>
      <c r="G10" s="241"/>
      <c r="H10" s="241" t="s">
        <v>148</v>
      </c>
      <c r="I10" s="241"/>
      <c r="J10" s="241"/>
      <c r="K10" s="241"/>
      <c r="L10" s="241"/>
      <c r="M10" s="241"/>
      <c r="N10" s="241"/>
      <c r="O10" s="242" t="s">
        <v>150</v>
      </c>
      <c r="P10" s="123">
        <f t="shared" si="0"/>
        <v>1</v>
      </c>
      <c r="Q10" s="234">
        <v>14.19182</v>
      </c>
      <c r="R10" s="234">
        <v>87.853679999999997</v>
      </c>
    </row>
    <row r="11" spans="1:914" s="217" customFormat="1" x14ac:dyDescent="0.25">
      <c r="A11" s="26">
        <v>4</v>
      </c>
      <c r="B11" s="213" t="str">
        <f>IF(COUNTA([3]Resumen!$B11)&gt;0,[3]Resumen!$B11,"")</f>
        <v>Amate</v>
      </c>
      <c r="C11" s="212">
        <f>IF([3]Resumen!C11&gt;0,[3]Resumen!C11,"")</f>
        <v>231</v>
      </c>
      <c r="D11" s="247">
        <v>42018</v>
      </c>
      <c r="E11" s="240"/>
      <c r="F11" s="241">
        <v>1</v>
      </c>
      <c r="G11" s="241"/>
      <c r="H11" s="241"/>
      <c r="I11" s="241"/>
      <c r="J11" s="241"/>
      <c r="K11" s="241"/>
      <c r="L11" s="241"/>
      <c r="M11" s="241"/>
      <c r="N11" s="241" t="s">
        <v>148</v>
      </c>
      <c r="O11" s="242" t="s">
        <v>149</v>
      </c>
      <c r="P11" s="123">
        <f t="shared" si="0"/>
        <v>1</v>
      </c>
      <c r="Q11" s="20">
        <v>14.16047</v>
      </c>
      <c r="R11" s="20">
        <v>87.846729999999994</v>
      </c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IF(COUNTA([3]Resumen!$B12)&gt;0,[3]Resumen!$B12,"")</f>
        <v>El Triunfo</v>
      </c>
      <c r="C12" s="212">
        <f>IF([3]Resumen!C12&gt;0,[3]Resumen!C12,"")</f>
        <v>154</v>
      </c>
      <c r="D12" s="247">
        <v>42018</v>
      </c>
      <c r="E12" s="240">
        <v>0.5</v>
      </c>
      <c r="F12" s="241">
        <v>1</v>
      </c>
      <c r="G12" s="241" t="s">
        <v>151</v>
      </c>
      <c r="H12" s="241"/>
      <c r="I12" s="241"/>
      <c r="J12" s="241"/>
      <c r="K12" s="241"/>
      <c r="L12" s="241"/>
      <c r="M12" s="241"/>
      <c r="N12" s="241"/>
      <c r="O12" s="242"/>
      <c r="P12" s="123">
        <f t="shared" si="0"/>
        <v>1</v>
      </c>
      <c r="Q12" s="20">
        <v>14.16999</v>
      </c>
      <c r="R12" s="20">
        <v>87.838539999999995</v>
      </c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IF(COUNTA([3]Resumen!$B13)&gt;0,[3]Resumen!$B13,"")</f>
        <v xml:space="preserve">Agua Caliente </v>
      </c>
      <c r="C13" s="212">
        <f>IF([3]Resumen!C13&gt;0,[3]Resumen!C13,"")</f>
        <v>1700</v>
      </c>
      <c r="D13" s="247">
        <v>42012</v>
      </c>
      <c r="E13" s="240"/>
      <c r="F13" s="241">
        <v>1</v>
      </c>
      <c r="G13" s="241" t="s">
        <v>152</v>
      </c>
      <c r="H13" s="241" t="s">
        <v>148</v>
      </c>
      <c r="I13" s="241"/>
      <c r="J13" s="241"/>
      <c r="K13" s="241"/>
      <c r="L13" s="241"/>
      <c r="M13" s="241"/>
      <c r="N13" s="241"/>
      <c r="O13" s="242" t="s">
        <v>150</v>
      </c>
      <c r="P13" s="123">
        <f t="shared" si="0"/>
        <v>1</v>
      </c>
      <c r="Q13" s="20">
        <v>14.17511</v>
      </c>
      <c r="R13" s="20">
        <v>87.854029999999995</v>
      </c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IF(COUNTA([3]Resumen!$B14)&gt;0,[3]Resumen!$B14,"")</f>
        <v>La Vegona</v>
      </c>
      <c r="C14" s="212">
        <f>IF([3]Resumen!C14&gt;0,[3]Resumen!C14,"")</f>
        <v>220</v>
      </c>
      <c r="D14" s="247">
        <v>42012</v>
      </c>
      <c r="E14" s="240">
        <v>0.5</v>
      </c>
      <c r="F14" s="241">
        <v>1</v>
      </c>
      <c r="G14" s="241" t="s">
        <v>152</v>
      </c>
      <c r="H14" s="241"/>
      <c r="I14" s="241"/>
      <c r="J14" s="241"/>
      <c r="K14" s="241"/>
      <c r="L14" s="241"/>
      <c r="M14" s="241"/>
      <c r="N14" s="241"/>
      <c r="O14" s="242"/>
      <c r="P14" s="123">
        <f t="shared" si="0"/>
        <v>1</v>
      </c>
      <c r="Q14" s="20">
        <v>14.184240000000001</v>
      </c>
      <c r="R14" s="20">
        <v>87.86712</v>
      </c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IF(COUNTA([3]Resumen!$B15)&gt;0,[3]Resumen!$B15,"")</f>
        <v xml:space="preserve">Quebracho </v>
      </c>
      <c r="C15" s="212">
        <f>IF([3]Resumen!C15&gt;0,[3]Resumen!C15,"")</f>
        <v>323</v>
      </c>
      <c r="D15" s="247">
        <v>42012</v>
      </c>
      <c r="E15" s="240">
        <v>0.8</v>
      </c>
      <c r="F15" s="241">
        <v>1</v>
      </c>
      <c r="G15" s="241" t="s">
        <v>153</v>
      </c>
      <c r="H15" s="241"/>
      <c r="I15" s="241"/>
      <c r="J15" s="241"/>
      <c r="K15" s="241"/>
      <c r="L15" s="241"/>
      <c r="M15" s="241"/>
      <c r="N15" s="241"/>
      <c r="O15" s="242"/>
      <c r="P15" s="123">
        <f t="shared" si="0"/>
        <v>1</v>
      </c>
      <c r="Q15" s="20">
        <v>14.159985000000001</v>
      </c>
      <c r="R15" s="20">
        <v>87.811985000000007</v>
      </c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IF(COUNTA([3]Resumen!$B16)&gt;0,[3]Resumen!$B16,"")</f>
        <v>Sesesmil Primero</v>
      </c>
      <c r="C16" s="212">
        <f>IF([3]Resumen!C16&gt;0,[3]Resumen!C16,"")</f>
        <v>400</v>
      </c>
      <c r="D16" s="247">
        <v>42012</v>
      </c>
      <c r="E16" s="240">
        <v>1</v>
      </c>
      <c r="F16" s="241">
        <v>1</v>
      </c>
      <c r="G16" s="241" t="s">
        <v>154</v>
      </c>
      <c r="H16" s="241"/>
      <c r="I16" s="241"/>
      <c r="J16" s="241"/>
      <c r="K16" s="241"/>
      <c r="L16" s="241"/>
      <c r="M16" s="241"/>
      <c r="N16" s="241"/>
      <c r="O16" s="242"/>
      <c r="P16" s="123">
        <f t="shared" si="0"/>
        <v>1</v>
      </c>
      <c r="Q16" s="20">
        <v>14.142567</v>
      </c>
      <c r="R16" s="20">
        <v>87.819559999999996</v>
      </c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8" s="214" customFormat="1" x14ac:dyDescent="0.25">
      <c r="A17" s="26">
        <v>10</v>
      </c>
      <c r="B17" s="213" t="str">
        <f>IF(COUNTA([3]Resumen!$B17)&gt;0,[3]Resumen!$B17,"")</f>
        <v>Sesesmil Primero 2</v>
      </c>
      <c r="C17" s="212">
        <f>IF([3]Resumen!C17&gt;0,[3]Resumen!C17,"")</f>
        <v>200</v>
      </c>
      <c r="D17" s="247">
        <v>42012</v>
      </c>
      <c r="E17" s="240">
        <v>2</v>
      </c>
      <c r="F17" s="241">
        <v>1</v>
      </c>
      <c r="G17" s="248" t="s">
        <v>155</v>
      </c>
      <c r="H17" s="248"/>
      <c r="I17" s="248"/>
      <c r="J17" s="248"/>
      <c r="K17" s="248"/>
      <c r="L17" s="248"/>
      <c r="M17" s="248"/>
      <c r="N17" s="248"/>
      <c r="O17" s="249"/>
      <c r="P17" s="123">
        <f t="shared" si="0"/>
        <v>1</v>
      </c>
      <c r="Q17" s="214">
        <v>14.15253</v>
      </c>
      <c r="R17" s="214">
        <v>87.857789999999994</v>
      </c>
    </row>
    <row r="18" spans="1:18" s="214" customFormat="1" x14ac:dyDescent="0.25">
      <c r="A18" s="24">
        <v>11</v>
      </c>
      <c r="B18" s="213" t="str">
        <f>IF(COUNTA([3]Resumen!$B18)&gt;0,[3]Resumen!$B18,"")</f>
        <v>Rincon del Buey</v>
      </c>
      <c r="C18" s="212">
        <f>IF([3]Resumen!C18&gt;0,[3]Resumen!C18,"")</f>
        <v>606</v>
      </c>
      <c r="D18" s="247">
        <v>42010</v>
      </c>
      <c r="E18" s="240"/>
      <c r="F18" s="241">
        <v>1</v>
      </c>
      <c r="G18" s="241" t="s">
        <v>152</v>
      </c>
      <c r="H18" s="241"/>
      <c r="I18" s="241"/>
      <c r="J18" s="241"/>
      <c r="K18" s="241" t="s">
        <v>148</v>
      </c>
      <c r="L18" s="241"/>
      <c r="M18" s="241"/>
      <c r="N18" s="241"/>
      <c r="O18" s="242" t="s">
        <v>156</v>
      </c>
      <c r="P18" s="123">
        <f t="shared" si="0"/>
        <v>1</v>
      </c>
      <c r="Q18" s="214">
        <v>14.14518</v>
      </c>
      <c r="R18" s="214">
        <v>87.86542</v>
      </c>
    </row>
    <row r="19" spans="1:18" s="214" customFormat="1" x14ac:dyDescent="0.25">
      <c r="A19" s="26">
        <v>12</v>
      </c>
      <c r="B19" s="213" t="str">
        <f>IF(COUNTA([3]Resumen!$B19)&gt;0,[3]Resumen!$B19,"")</f>
        <v xml:space="preserve">Ostuman </v>
      </c>
      <c r="C19" s="212">
        <f>IF([3]Resumen!C19&gt;0,[3]Resumen!C19,"")</f>
        <v>945</v>
      </c>
      <c r="D19" s="247">
        <v>42010</v>
      </c>
      <c r="E19" s="240"/>
      <c r="F19" s="241">
        <v>1</v>
      </c>
      <c r="G19" s="241" t="s">
        <v>152</v>
      </c>
      <c r="H19" s="241"/>
      <c r="I19" s="241"/>
      <c r="J19" s="241"/>
      <c r="K19" s="241" t="s">
        <v>148</v>
      </c>
      <c r="L19" s="241"/>
      <c r="M19" s="241"/>
      <c r="N19" s="241"/>
      <c r="O19" s="242" t="s">
        <v>156</v>
      </c>
      <c r="P19" s="123">
        <f t="shared" si="0"/>
        <v>1</v>
      </c>
      <c r="Q19" s="214">
        <v>14.134840000000001</v>
      </c>
      <c r="R19" s="214">
        <v>87.852720000000005</v>
      </c>
    </row>
    <row r="20" spans="1:18" s="214" customFormat="1" x14ac:dyDescent="0.25">
      <c r="A20" s="22">
        <v>13</v>
      </c>
      <c r="B20" s="213" t="str">
        <f>IF(COUNTA([3]Resumen!$B20)&gt;0,[3]Resumen!$B20,"")</f>
        <v>Nueva Esperanza</v>
      </c>
      <c r="C20" s="212">
        <f>IF([3]Resumen!C20&gt;0,[3]Resumen!C20,"")</f>
        <v>700</v>
      </c>
      <c r="D20" s="247">
        <v>42010</v>
      </c>
      <c r="E20" s="240"/>
      <c r="F20" s="241">
        <v>1</v>
      </c>
      <c r="G20" s="241" t="s">
        <v>152</v>
      </c>
      <c r="H20" s="241"/>
      <c r="I20" s="241"/>
      <c r="J20" s="241"/>
      <c r="K20" s="241" t="s">
        <v>148</v>
      </c>
      <c r="L20" s="241"/>
      <c r="M20" s="241"/>
      <c r="N20" s="241"/>
      <c r="O20" s="242" t="s">
        <v>156</v>
      </c>
      <c r="P20" s="123">
        <f t="shared" si="0"/>
        <v>1</v>
      </c>
      <c r="Q20" s="214">
        <v>14.134130000000001</v>
      </c>
      <c r="R20" s="214">
        <v>87.848770000000002</v>
      </c>
    </row>
    <row r="21" spans="1:18" s="214" customFormat="1" x14ac:dyDescent="0.25">
      <c r="A21" s="24">
        <v>14</v>
      </c>
      <c r="B21" s="213" t="str">
        <f>IF(COUNTA([3]Resumen!$B21)&gt;0,[3]Resumen!$B21,"")</f>
        <v>Hacienda Grande</v>
      </c>
      <c r="C21" s="212">
        <f>IF([3]Resumen!C21&gt;0,[3]Resumen!C21,"")</f>
        <v>389</v>
      </c>
      <c r="D21" s="247">
        <v>42010</v>
      </c>
      <c r="E21" s="240"/>
      <c r="F21" s="241">
        <v>1</v>
      </c>
      <c r="G21" s="241" t="s">
        <v>152</v>
      </c>
      <c r="H21" s="241"/>
      <c r="I21" s="241"/>
      <c r="J21" s="241"/>
      <c r="K21" s="241" t="s">
        <v>148</v>
      </c>
      <c r="L21" s="241"/>
      <c r="M21" s="241"/>
      <c r="N21" s="241"/>
      <c r="O21" s="242" t="s">
        <v>156</v>
      </c>
      <c r="P21" s="123">
        <f t="shared" si="0"/>
        <v>1</v>
      </c>
      <c r="Q21" s="214">
        <v>14.127516999999999</v>
      </c>
      <c r="R21" s="214">
        <v>87.841586000000007</v>
      </c>
    </row>
    <row r="22" spans="1:18" s="214" customFormat="1" x14ac:dyDescent="0.25">
      <c r="A22" s="25">
        <v>15</v>
      </c>
      <c r="B22" s="213" t="str">
        <f>IF(COUNTA([3]Resumen!$B22)&gt;0,[3]Resumen!$B22,"")</f>
        <v xml:space="preserve">Corralito </v>
      </c>
      <c r="C22" s="212">
        <f>IF([3]Resumen!C22&gt;0,[3]Resumen!C22,"")</f>
        <v>386</v>
      </c>
      <c r="D22" s="247">
        <v>42011</v>
      </c>
      <c r="E22" s="240"/>
      <c r="F22" s="241">
        <v>1</v>
      </c>
      <c r="G22" s="241" t="s">
        <v>152</v>
      </c>
      <c r="H22" s="241"/>
      <c r="I22" s="241"/>
      <c r="J22" s="241" t="s">
        <v>148</v>
      </c>
      <c r="K22" s="241"/>
      <c r="L22" s="241"/>
      <c r="M22" s="241"/>
      <c r="N22" s="241"/>
      <c r="O22" s="242" t="s">
        <v>157</v>
      </c>
      <c r="P22" s="123">
        <f t="shared" si="0"/>
        <v>1</v>
      </c>
      <c r="Q22" s="214">
        <v>14.109762999999999</v>
      </c>
      <c r="R22" s="214">
        <v>87.844491000000005</v>
      </c>
    </row>
    <row r="23" spans="1:18" s="214" customFormat="1" x14ac:dyDescent="0.25">
      <c r="A23" s="26">
        <v>16</v>
      </c>
      <c r="B23" s="213" t="str">
        <f>IF(COUNTA([3]Resumen!$B23)&gt;0,[3]Resumen!$B23,"")</f>
        <v>Carrizalito Segundo</v>
      </c>
      <c r="C23" s="212">
        <f>IF([3]Resumen!C23&gt;0,[3]Resumen!C23,"")</f>
        <v>168</v>
      </c>
      <c r="D23" s="247">
        <v>42011</v>
      </c>
      <c r="E23" s="240"/>
      <c r="F23" s="241">
        <v>1</v>
      </c>
      <c r="G23" s="241" t="s">
        <v>152</v>
      </c>
      <c r="H23" s="241"/>
      <c r="I23" s="241"/>
      <c r="J23" s="241"/>
      <c r="K23" s="241" t="s">
        <v>148</v>
      </c>
      <c r="L23" s="241"/>
      <c r="M23" s="241"/>
      <c r="N23" s="241"/>
      <c r="O23" s="242" t="s">
        <v>156</v>
      </c>
      <c r="P23" s="123">
        <f t="shared" si="0"/>
        <v>1</v>
      </c>
      <c r="Q23" s="214">
        <v>14.099475</v>
      </c>
      <c r="R23" s="214">
        <v>87.84572</v>
      </c>
    </row>
    <row r="24" spans="1:18" s="214" customFormat="1" x14ac:dyDescent="0.25">
      <c r="A24" s="24">
        <v>17</v>
      </c>
      <c r="B24" s="213" t="str">
        <f>IF(COUNTA([3]Resumen!$B24)&gt;0,[3]Resumen!$B24,"")</f>
        <v>Llanetillos</v>
      </c>
      <c r="C24" s="212">
        <f>IF([3]Resumen!C24&gt;0,[3]Resumen!C24,"")</f>
        <v>226</v>
      </c>
      <c r="D24" s="247">
        <v>42011</v>
      </c>
      <c r="E24" s="240"/>
      <c r="F24" s="241">
        <v>1</v>
      </c>
      <c r="G24" s="241" t="s">
        <v>152</v>
      </c>
      <c r="H24" s="241"/>
      <c r="I24" s="241"/>
      <c r="J24" s="241"/>
      <c r="K24" s="241" t="s">
        <v>148</v>
      </c>
      <c r="L24" s="241"/>
      <c r="M24" s="241"/>
      <c r="N24" s="241"/>
      <c r="O24" s="242" t="s">
        <v>156</v>
      </c>
      <c r="P24" s="123">
        <f t="shared" si="0"/>
        <v>1</v>
      </c>
      <c r="Q24" s="214">
        <v>14.087391</v>
      </c>
      <c r="R24" s="214">
        <v>87.838363000000001</v>
      </c>
    </row>
    <row r="25" spans="1:18" s="214" customFormat="1" x14ac:dyDescent="0.25">
      <c r="A25" s="26">
        <v>18</v>
      </c>
      <c r="B25" s="213" t="str">
        <f>IF(COUNTA([3]Resumen!$B25)&gt;0,[3]Resumen!$B25,"")</f>
        <v xml:space="preserve">Santa Cruz </v>
      </c>
      <c r="C25" s="212">
        <f>IF([3]Resumen!C25&gt;0,[3]Resumen!C25,"")</f>
        <v>67</v>
      </c>
      <c r="D25" s="247">
        <v>41658</v>
      </c>
      <c r="E25" s="240">
        <v>0.9</v>
      </c>
      <c r="F25" s="241">
        <v>1</v>
      </c>
      <c r="G25" s="241" t="s">
        <v>152</v>
      </c>
      <c r="H25" s="241"/>
      <c r="I25" s="241"/>
      <c r="J25" s="241"/>
      <c r="K25" s="241"/>
      <c r="L25" s="241"/>
      <c r="M25" s="241"/>
      <c r="N25" s="241"/>
      <c r="O25" s="242"/>
      <c r="P25" s="123">
        <f t="shared" si="0"/>
        <v>1</v>
      </c>
      <c r="Q25" s="214">
        <v>14.105482</v>
      </c>
      <c r="R25" s="214">
        <v>87.848742999999999</v>
      </c>
    </row>
    <row r="26" spans="1:18" s="214" customFormat="1" x14ac:dyDescent="0.25">
      <c r="A26" s="22">
        <v>19</v>
      </c>
      <c r="B26" s="213" t="str">
        <f>IF(COUNTA([3]Resumen!$B26)&gt;0,[3]Resumen!$B26,"")</f>
        <v>La Laguna</v>
      </c>
      <c r="C26" s="212">
        <f>IF([3]Resumen!C26&gt;0,[3]Resumen!C26,"")</f>
        <v>187</v>
      </c>
      <c r="D26" s="247">
        <v>42019</v>
      </c>
      <c r="E26" s="240">
        <v>1.5</v>
      </c>
      <c r="F26" s="241">
        <v>1</v>
      </c>
      <c r="G26" s="241" t="s">
        <v>151</v>
      </c>
      <c r="H26" s="241"/>
      <c r="I26" s="241"/>
      <c r="J26" s="241"/>
      <c r="K26" s="241"/>
      <c r="L26" s="241"/>
      <c r="M26" s="241"/>
      <c r="N26" s="241"/>
      <c r="O26" s="242"/>
      <c r="P26" s="123">
        <f t="shared" si="0"/>
        <v>1</v>
      </c>
      <c r="Q26" s="214">
        <v>14.131030000000001</v>
      </c>
      <c r="R26" s="214">
        <v>87.832470000000001</v>
      </c>
    </row>
    <row r="27" spans="1:18" s="214" customFormat="1" x14ac:dyDescent="0.25">
      <c r="A27" s="24">
        <v>20</v>
      </c>
      <c r="B27" s="213" t="str">
        <f>IF(COUNTA([3]Resumen!$B27)&gt;0,[3]Resumen!$B27,"")</f>
        <v>El Bonete</v>
      </c>
      <c r="C27" s="212">
        <f>IF([3]Resumen!C27&gt;0,[3]Resumen!C27,"")</f>
        <v>250</v>
      </c>
      <c r="D27" s="247">
        <v>42019</v>
      </c>
      <c r="E27" s="240"/>
      <c r="F27" s="241">
        <v>1</v>
      </c>
      <c r="G27" s="241"/>
      <c r="H27" s="241"/>
      <c r="I27" s="241"/>
      <c r="J27" s="241" t="s">
        <v>148</v>
      </c>
      <c r="K27" s="241"/>
      <c r="L27" s="241"/>
      <c r="M27" s="241"/>
      <c r="N27" s="241"/>
      <c r="O27" s="242" t="s">
        <v>158</v>
      </c>
      <c r="P27" s="123">
        <f t="shared" si="0"/>
        <v>1</v>
      </c>
      <c r="Q27" s="214">
        <v>14.119759999999999</v>
      </c>
      <c r="R27" s="214">
        <v>87.830119999999994</v>
      </c>
    </row>
    <row r="28" spans="1:18" s="214" customFormat="1" x14ac:dyDescent="0.25">
      <c r="A28" s="25">
        <v>21</v>
      </c>
      <c r="B28" s="213" t="str">
        <f>IF(COUNTA([3]Resumen!$B28)&gt;0,[3]Resumen!$B28,"")</f>
        <v>San Rafael</v>
      </c>
      <c r="C28" s="212">
        <f>IF([3]Resumen!C28&gt;0,[3]Resumen!C28,"")</f>
        <v>300</v>
      </c>
      <c r="D28" s="247">
        <v>42019</v>
      </c>
      <c r="E28" s="240"/>
      <c r="F28" s="241">
        <v>1</v>
      </c>
      <c r="G28" s="241"/>
      <c r="H28" s="241"/>
      <c r="I28" s="241"/>
      <c r="J28" s="241"/>
      <c r="K28" s="241"/>
      <c r="L28" s="241"/>
      <c r="M28" s="241"/>
      <c r="N28" s="241" t="s">
        <v>148</v>
      </c>
      <c r="O28" s="242" t="s">
        <v>159</v>
      </c>
      <c r="P28" s="123">
        <f t="shared" si="0"/>
        <v>1</v>
      </c>
      <c r="Q28" s="214">
        <v>14.117888000000001</v>
      </c>
      <c r="R28" s="214">
        <v>87.821389999999994</v>
      </c>
    </row>
    <row r="29" spans="1:18" s="214" customFormat="1" x14ac:dyDescent="0.25">
      <c r="A29" s="26">
        <v>22</v>
      </c>
      <c r="B29" s="213" t="str">
        <f>IF(COUNTA([3]Resumen!$B29)&gt;0,[3]Resumen!$B29,"")</f>
        <v>Carrizalon</v>
      </c>
      <c r="C29" s="212" t="str">
        <f>IF([3]Resumen!C29&gt;0,[3]Resumen!C29,"")</f>
        <v/>
      </c>
      <c r="D29" s="247">
        <v>42019</v>
      </c>
      <c r="E29" s="240">
        <v>2</v>
      </c>
      <c r="F29" s="241">
        <v>1</v>
      </c>
      <c r="G29" s="241" t="s">
        <v>153</v>
      </c>
      <c r="H29" s="241"/>
      <c r="I29" s="241"/>
      <c r="J29" s="241"/>
      <c r="K29" s="241"/>
      <c r="L29" s="241"/>
      <c r="M29" s="241"/>
      <c r="N29" s="241"/>
      <c r="O29" s="242"/>
      <c r="P29" s="123">
        <f t="shared" si="0"/>
        <v>1</v>
      </c>
      <c r="Q29" s="214">
        <v>14.107519999999999</v>
      </c>
      <c r="R29" s="214">
        <v>87.830730000000003</v>
      </c>
    </row>
    <row r="30" spans="1:18" s="214" customFormat="1" x14ac:dyDescent="0.25">
      <c r="A30" s="24">
        <v>23</v>
      </c>
      <c r="B30" s="213" t="str">
        <f>IF(COUNTA([3]Resumen!$B30)&gt;0,[3]Resumen!$B30,"")</f>
        <v>La Pintada</v>
      </c>
      <c r="C30" s="212">
        <f>IF([3]Resumen!C30&gt;0,[3]Resumen!C30,"")</f>
        <v>380</v>
      </c>
      <c r="D30" s="247">
        <v>42019</v>
      </c>
      <c r="E30" s="240"/>
      <c r="F30" s="241">
        <v>1</v>
      </c>
      <c r="G30" s="241"/>
      <c r="H30" s="241"/>
      <c r="I30" s="241"/>
      <c r="J30" s="241"/>
      <c r="K30" s="241" t="s">
        <v>148</v>
      </c>
      <c r="L30" s="241"/>
      <c r="M30" s="241"/>
      <c r="N30" s="241"/>
      <c r="O30" s="242" t="s">
        <v>159</v>
      </c>
      <c r="P30" s="123">
        <f t="shared" si="0"/>
        <v>1</v>
      </c>
      <c r="Q30" s="214">
        <v>14.100519999999999</v>
      </c>
      <c r="R30" s="214">
        <v>87.827439999999996</v>
      </c>
    </row>
    <row r="31" spans="1:18" s="214" customFormat="1" x14ac:dyDescent="0.25">
      <c r="A31" s="26">
        <v>24</v>
      </c>
      <c r="B31" s="213" t="str">
        <f>IF(COUNTA([3]Resumen!$B31)&gt;0,[3]Resumen!$B31,"")</f>
        <v>Chonco</v>
      </c>
      <c r="C31" s="212">
        <f>IF([3]Resumen!C31&gt;0,[3]Resumen!C31,"")</f>
        <v>402</v>
      </c>
      <c r="D31" s="247">
        <v>42023</v>
      </c>
      <c r="E31" s="240"/>
      <c r="F31" s="241">
        <v>1</v>
      </c>
      <c r="G31" s="241"/>
      <c r="H31" s="241"/>
      <c r="I31" s="241"/>
      <c r="J31" s="241" t="s">
        <v>148</v>
      </c>
      <c r="K31" s="241"/>
      <c r="L31" s="241"/>
      <c r="M31" s="241"/>
      <c r="N31" s="241"/>
      <c r="O31" s="242" t="s">
        <v>160</v>
      </c>
      <c r="P31" s="123">
        <f t="shared" si="0"/>
        <v>1</v>
      </c>
      <c r="Q31" s="214">
        <v>14.085433999999999</v>
      </c>
      <c r="R31" s="214">
        <v>87.831048999999993</v>
      </c>
    </row>
    <row r="32" spans="1:18" s="214" customFormat="1" x14ac:dyDescent="0.25">
      <c r="A32" s="22">
        <v>25</v>
      </c>
      <c r="B32" s="213" t="str">
        <f>IF(COUNTA([3]Resumen!$B32)&gt;0,[3]Resumen!$B32,"")</f>
        <v>El Mirador</v>
      </c>
      <c r="C32" s="212">
        <f>IF([3]Resumen!C32&gt;0,[3]Resumen!C32,"")</f>
        <v>320</v>
      </c>
      <c r="D32" s="247">
        <v>42025</v>
      </c>
      <c r="E32" s="240">
        <v>1.5</v>
      </c>
      <c r="F32" s="241">
        <v>1</v>
      </c>
      <c r="G32" s="241" t="s">
        <v>153</v>
      </c>
      <c r="H32" s="241"/>
      <c r="I32" s="241"/>
      <c r="J32" s="241"/>
      <c r="K32" s="241"/>
      <c r="L32" s="241"/>
      <c r="M32" s="241"/>
      <c r="N32" s="241"/>
      <c r="O32" s="242"/>
      <c r="P32" s="123">
        <f t="shared" si="0"/>
        <v>1</v>
      </c>
      <c r="Q32" s="214">
        <v>14.080679999999999</v>
      </c>
      <c r="R32" s="214">
        <v>87.81362</v>
      </c>
    </row>
    <row r="33" spans="1:18" s="214" customFormat="1" x14ac:dyDescent="0.25">
      <c r="A33" s="24">
        <v>26</v>
      </c>
      <c r="B33" s="213" t="str">
        <f>IF(COUNTA([3]Resumen!$B33)&gt;0,[3]Resumen!$B33,"")</f>
        <v>La Huertona</v>
      </c>
      <c r="C33" s="212">
        <f>IF([3]Resumen!C33&gt;0,[3]Resumen!C33,"")</f>
        <v>150</v>
      </c>
      <c r="D33" s="247">
        <v>42025</v>
      </c>
      <c r="E33" s="240"/>
      <c r="F33" s="241">
        <v>1</v>
      </c>
      <c r="G33" s="241"/>
      <c r="H33" s="241" t="s">
        <v>148</v>
      </c>
      <c r="I33" s="241"/>
      <c r="J33" s="241"/>
      <c r="K33" s="241"/>
      <c r="L33" s="241"/>
      <c r="M33" s="241"/>
      <c r="N33" s="241"/>
      <c r="O33" s="242" t="s">
        <v>150</v>
      </c>
      <c r="P33" s="123">
        <f t="shared" si="0"/>
        <v>1</v>
      </c>
      <c r="Q33" s="214">
        <v>14.06166</v>
      </c>
      <c r="R33" s="214">
        <v>87.814300000000003</v>
      </c>
    </row>
    <row r="34" spans="1:18" s="214" customFormat="1" x14ac:dyDescent="0.25">
      <c r="A34" s="25">
        <v>27</v>
      </c>
      <c r="B34" s="213" t="str">
        <f>IF(COUNTA([3]Resumen!$B34)&gt;0,[3]Resumen!$B34,"")</f>
        <v>El Barrial</v>
      </c>
      <c r="C34" s="212">
        <f>IF([3]Resumen!C34&gt;0,[3]Resumen!C34,"")</f>
        <v>120</v>
      </c>
      <c r="D34" s="247">
        <v>42025</v>
      </c>
      <c r="E34" s="240"/>
      <c r="F34" s="241">
        <v>1</v>
      </c>
      <c r="G34" s="241"/>
      <c r="H34" s="241" t="s">
        <v>148</v>
      </c>
      <c r="I34" s="241"/>
      <c r="J34" s="241"/>
      <c r="K34" s="241"/>
      <c r="L34" s="241"/>
      <c r="M34" s="241"/>
      <c r="N34" s="241"/>
      <c r="O34" s="242" t="s">
        <v>150</v>
      </c>
      <c r="P34" s="123">
        <f t="shared" si="0"/>
        <v>1</v>
      </c>
      <c r="Q34" s="214">
        <v>14.07291</v>
      </c>
      <c r="R34" s="214">
        <v>87.841768999999999</v>
      </c>
    </row>
    <row r="35" spans="1:18" s="214" customFormat="1" x14ac:dyDescent="0.25">
      <c r="A35" s="26">
        <v>28</v>
      </c>
      <c r="B35" s="213" t="str">
        <f>IF(COUNTA([3]Resumen!$B35)&gt;0,[3]Resumen!$B35,"")</f>
        <v>El Raizal</v>
      </c>
      <c r="C35" s="212">
        <f>IF([3]Resumen!C35&gt;0,[3]Resumen!C35,"")</f>
        <v>130</v>
      </c>
      <c r="D35" s="247">
        <v>42025</v>
      </c>
      <c r="E35" s="240">
        <v>1.2</v>
      </c>
      <c r="F35" s="241">
        <v>1</v>
      </c>
      <c r="G35" s="241" t="s">
        <v>153</v>
      </c>
      <c r="H35" s="241"/>
      <c r="I35" s="241"/>
      <c r="J35" s="241"/>
      <c r="K35" s="241"/>
      <c r="L35" s="241"/>
      <c r="M35" s="241"/>
      <c r="N35" s="241"/>
      <c r="O35" s="242"/>
      <c r="P35" s="123">
        <f t="shared" si="0"/>
        <v>1</v>
      </c>
      <c r="Q35" s="214">
        <v>14.064220000000001</v>
      </c>
      <c r="R35" s="214">
        <v>87.807680000000005</v>
      </c>
    </row>
    <row r="36" spans="1:18" s="214" customFormat="1" x14ac:dyDescent="0.25">
      <c r="A36" s="24">
        <v>29</v>
      </c>
      <c r="B36" s="213" t="str">
        <f>IF(COUNTA([3]Resumen!$B36)&gt;0,[3]Resumen!$B36,"")</f>
        <v>Rio Amarillo</v>
      </c>
      <c r="C36" s="212">
        <f>IF([3]Resumen!C36&gt;0,[3]Resumen!C36,"")</f>
        <v>1500</v>
      </c>
      <c r="D36" s="247">
        <v>42026</v>
      </c>
      <c r="E36" s="240">
        <v>2</v>
      </c>
      <c r="F36" s="241">
        <v>1</v>
      </c>
      <c r="G36" s="241" t="s">
        <v>153</v>
      </c>
      <c r="H36" s="241"/>
      <c r="I36" s="241"/>
      <c r="J36" s="241"/>
      <c r="K36" s="241"/>
      <c r="L36" s="241"/>
      <c r="M36" s="241"/>
      <c r="N36" s="241"/>
      <c r="O36" s="242"/>
      <c r="P36" s="123">
        <f t="shared" si="0"/>
        <v>1</v>
      </c>
      <c r="Q36" s="214">
        <v>14.082549999999999</v>
      </c>
      <c r="R36" s="214">
        <v>87.796459999999996</v>
      </c>
    </row>
    <row r="37" spans="1:18" s="234" customFormat="1" x14ac:dyDescent="0.25">
      <c r="A37" s="235">
        <v>30</v>
      </c>
      <c r="B37" s="232" t="str">
        <f>IF(COUNTA([3]Resumen!$B37)&gt;0,[3]Resumen!$B37,"")</f>
        <v>B° Nuevo Rio Amarillo</v>
      </c>
      <c r="C37" s="211">
        <f>IF([3]Resumen!C37&gt;0,[3]Resumen!C37,"")</f>
        <v>150</v>
      </c>
      <c r="D37" s="247">
        <v>42026</v>
      </c>
      <c r="E37" s="240">
        <v>1.6</v>
      </c>
      <c r="F37" s="241">
        <v>1</v>
      </c>
      <c r="G37" s="241" t="s">
        <v>161</v>
      </c>
      <c r="H37" s="241"/>
      <c r="I37" s="241"/>
      <c r="J37" s="241"/>
      <c r="K37" s="241"/>
      <c r="L37" s="241"/>
      <c r="M37" s="241"/>
      <c r="N37" s="241"/>
      <c r="O37" s="242"/>
      <c r="P37" s="123">
        <f t="shared" si="0"/>
        <v>1</v>
      </c>
      <c r="Q37" s="234">
        <v>14.059699999999999</v>
      </c>
      <c r="R37" s="234">
        <v>87.796180000000007</v>
      </c>
    </row>
    <row r="38" spans="1:18" s="214" customFormat="1" x14ac:dyDescent="0.25">
      <c r="A38" s="22">
        <v>31</v>
      </c>
      <c r="B38" s="213" t="str">
        <f>IF(COUNTA([3]Resumen!$B38)&gt;0,[3]Resumen!$B38,"")</f>
        <v>Rastrojitos</v>
      </c>
      <c r="C38" s="212">
        <f>IF([3]Resumen!C38&gt;0,[3]Resumen!C38,"")</f>
        <v>305</v>
      </c>
      <c r="D38" s="247">
        <v>42026</v>
      </c>
      <c r="E38" s="240"/>
      <c r="F38" s="241">
        <v>1</v>
      </c>
      <c r="G38" s="241"/>
      <c r="H38" s="241" t="s">
        <v>148</v>
      </c>
      <c r="I38" s="241"/>
      <c r="J38" s="241"/>
      <c r="K38" s="241"/>
      <c r="L38" s="241"/>
      <c r="M38" s="241"/>
      <c r="N38" s="241"/>
      <c r="O38" s="242" t="s">
        <v>150</v>
      </c>
      <c r="P38" s="123">
        <f t="shared" si="0"/>
        <v>1</v>
      </c>
      <c r="Q38" s="16">
        <v>14.02059</v>
      </c>
      <c r="R38" s="214">
        <v>87.786479999999997</v>
      </c>
    </row>
    <row r="39" spans="1:18" s="214" customFormat="1" x14ac:dyDescent="0.25">
      <c r="A39" s="24">
        <v>32</v>
      </c>
      <c r="B39" s="213" t="str">
        <f>IF(COUNTA([3]Resumen!$B39)&gt;0,[3]Resumen!$B39,"")</f>
        <v>La Leonita</v>
      </c>
      <c r="C39" s="212">
        <f>IF([3]Resumen!C39&gt;0,[3]Resumen!C39,"")</f>
        <v>250</v>
      </c>
      <c r="D39" s="247">
        <v>42026</v>
      </c>
      <c r="E39" s="240">
        <v>1.2</v>
      </c>
      <c r="F39" s="241">
        <v>1</v>
      </c>
      <c r="G39" s="241" t="s">
        <v>162</v>
      </c>
      <c r="H39" s="241"/>
      <c r="I39" s="241"/>
      <c r="J39" s="241"/>
      <c r="K39" s="241"/>
      <c r="L39" s="241"/>
      <c r="M39" s="241"/>
      <c r="N39" s="241"/>
      <c r="O39" s="242"/>
      <c r="P39" s="123">
        <f t="shared" si="0"/>
        <v>1</v>
      </c>
      <c r="Q39" s="16">
        <v>14.02168</v>
      </c>
      <c r="R39" s="214">
        <v>87.796040000000005</v>
      </c>
    </row>
    <row r="40" spans="1:18" s="214" customFormat="1" x14ac:dyDescent="0.25">
      <c r="A40" s="25">
        <v>33</v>
      </c>
      <c r="B40" s="213" t="str">
        <f>IF(COUNTA([3]Resumen!$B40)&gt;0,[3]Resumen!$B40,"")</f>
        <v>Las Mesas</v>
      </c>
      <c r="C40" s="212">
        <f>IF([3]Resumen!C40&gt;0,[3]Resumen!C40,"")</f>
        <v>259</v>
      </c>
      <c r="D40" s="247">
        <v>42027</v>
      </c>
      <c r="E40" s="240">
        <v>0.6</v>
      </c>
      <c r="F40" s="241">
        <v>1</v>
      </c>
      <c r="G40" s="241" t="s">
        <v>153</v>
      </c>
      <c r="H40" s="241"/>
      <c r="I40" s="241"/>
      <c r="J40" s="241"/>
      <c r="K40" s="241"/>
      <c r="L40" s="241"/>
      <c r="M40" s="241"/>
      <c r="N40" s="241"/>
      <c r="O40" s="242"/>
      <c r="P40" s="123">
        <f t="shared" si="0"/>
        <v>1</v>
      </c>
      <c r="Q40" s="16">
        <v>14.02769</v>
      </c>
      <c r="R40" s="214">
        <v>87.820130000000006</v>
      </c>
    </row>
    <row r="41" spans="1:18" s="214" customFormat="1" x14ac:dyDescent="0.25">
      <c r="A41" s="26">
        <v>34</v>
      </c>
      <c r="B41" s="213" t="str">
        <f>IF(COUNTA([3]Resumen!$B41)&gt;0,[3]Resumen!$B41,"")</f>
        <v>Los Ranchos</v>
      </c>
      <c r="C41" s="212">
        <f>IF([3]Resumen!C41&gt;0,[3]Resumen!C41,"")</f>
        <v>1100</v>
      </c>
      <c r="D41" s="247">
        <v>42027</v>
      </c>
      <c r="E41" s="240">
        <v>1.2</v>
      </c>
      <c r="F41" s="241">
        <v>1</v>
      </c>
      <c r="G41" s="241" t="s">
        <v>153</v>
      </c>
      <c r="H41" s="241"/>
      <c r="I41" s="241"/>
      <c r="J41" s="241"/>
      <c r="K41" s="241"/>
      <c r="L41" s="241"/>
      <c r="M41" s="241"/>
      <c r="N41" s="241"/>
      <c r="O41" s="242"/>
      <c r="P41" s="123">
        <f t="shared" si="0"/>
        <v>1</v>
      </c>
      <c r="Q41" s="16">
        <v>13.998996999999999</v>
      </c>
      <c r="R41" s="214">
        <v>87.815824000000006</v>
      </c>
    </row>
    <row r="42" spans="1:18" s="214" customFormat="1" x14ac:dyDescent="0.25">
      <c r="A42" s="24">
        <v>35</v>
      </c>
      <c r="B42" s="213" t="str">
        <f>IF(COUNTA([3]Resumen!$B42)&gt;0,[3]Resumen!$B42,"")</f>
        <v>Vara de Cuhete</v>
      </c>
      <c r="C42" s="212">
        <f>IF([3]Resumen!C42&gt;0,[3]Resumen!C42,"")</f>
        <v>140</v>
      </c>
      <c r="D42" s="247">
        <v>42027</v>
      </c>
      <c r="E42" s="240"/>
      <c r="F42" s="241">
        <v>1</v>
      </c>
      <c r="G42" s="241"/>
      <c r="H42" s="241"/>
      <c r="I42" s="241"/>
      <c r="J42" s="241"/>
      <c r="K42" s="241"/>
      <c r="L42" s="241"/>
      <c r="M42" s="241"/>
      <c r="N42" s="241" t="s">
        <v>148</v>
      </c>
      <c r="O42" s="242" t="s">
        <v>163</v>
      </c>
      <c r="P42" s="123">
        <f t="shared" si="0"/>
        <v>1</v>
      </c>
      <c r="Q42" s="16">
        <v>14.07437</v>
      </c>
      <c r="R42" s="214">
        <v>87.772930000000002</v>
      </c>
    </row>
    <row r="43" spans="1:18" s="214" customFormat="1" x14ac:dyDescent="0.25">
      <c r="A43" s="26">
        <v>36</v>
      </c>
      <c r="B43" s="213" t="str">
        <f>IF(COUNTA([3]Resumen!$B43)&gt;0,[3]Resumen!$B43,"")</f>
        <v xml:space="preserve">Pedernal </v>
      </c>
      <c r="C43" s="212">
        <f>IF([3]Resumen!C43&gt;0,[3]Resumen!C43,"")</f>
        <v>1000</v>
      </c>
      <c r="D43" s="247">
        <v>42009</v>
      </c>
      <c r="E43" s="240">
        <v>0.5</v>
      </c>
      <c r="F43" s="241">
        <v>1</v>
      </c>
      <c r="G43" s="241" t="s">
        <v>164</v>
      </c>
      <c r="H43" s="241"/>
      <c r="I43" s="241"/>
      <c r="J43" s="241"/>
      <c r="K43" s="241"/>
      <c r="L43" s="241"/>
      <c r="M43" s="241"/>
      <c r="N43" s="241"/>
      <c r="O43" s="242"/>
      <c r="P43" s="123">
        <f t="shared" si="0"/>
        <v>1</v>
      </c>
      <c r="Q43" s="16">
        <v>14.06575</v>
      </c>
      <c r="R43" s="214">
        <v>87.764399999999995</v>
      </c>
    </row>
    <row r="44" spans="1:18" s="214" customFormat="1" x14ac:dyDescent="0.25">
      <c r="A44" s="22">
        <v>37</v>
      </c>
      <c r="B44" s="213" t="str">
        <f>IF(COUNTA([3]Resumen!$B44)&gt;0,[3]Resumen!$B44,"")</f>
        <v xml:space="preserve">El Jaral </v>
      </c>
      <c r="C44" s="212">
        <f>IF([3]Resumen!C44&gt;0,[3]Resumen!C44,"")</f>
        <v>682</v>
      </c>
      <c r="D44" s="247">
        <v>42009</v>
      </c>
      <c r="E44" s="240"/>
      <c r="F44" s="241">
        <v>1</v>
      </c>
      <c r="G44" s="241" t="s">
        <v>162</v>
      </c>
      <c r="H44" s="241" t="s">
        <v>148</v>
      </c>
      <c r="I44" s="241"/>
      <c r="J44" s="241"/>
      <c r="K44" s="241"/>
      <c r="L44" s="241"/>
      <c r="M44" s="241"/>
      <c r="N44" s="241"/>
      <c r="O44" s="245" t="s">
        <v>165</v>
      </c>
      <c r="P44" s="123">
        <f t="shared" si="0"/>
        <v>1</v>
      </c>
      <c r="Q44" s="16">
        <v>14.052466000000001</v>
      </c>
      <c r="R44" s="214">
        <v>87.769799000000006</v>
      </c>
    </row>
    <row r="45" spans="1:18" s="214" customFormat="1" x14ac:dyDescent="0.25">
      <c r="A45" s="24">
        <v>38</v>
      </c>
      <c r="B45" s="213" t="str">
        <f>IF(COUNTA([3]Resumen!$B45)&gt;0,[3]Resumen!$B45,"")</f>
        <v xml:space="preserve">La Casita </v>
      </c>
      <c r="C45" s="212">
        <f>IF([3]Resumen!C45&gt;0,[3]Resumen!C45,"")</f>
        <v>213</v>
      </c>
      <c r="D45" s="247">
        <v>42009</v>
      </c>
      <c r="E45" s="240"/>
      <c r="F45" s="241">
        <v>1</v>
      </c>
      <c r="G45" s="241"/>
      <c r="H45" s="241"/>
      <c r="I45" s="241"/>
      <c r="J45" s="241"/>
      <c r="K45" s="241"/>
      <c r="L45" s="241"/>
      <c r="M45" s="241"/>
      <c r="N45" s="241" t="s">
        <v>148</v>
      </c>
      <c r="O45" s="242" t="s">
        <v>163</v>
      </c>
      <c r="P45" s="123">
        <f t="shared" si="0"/>
        <v>1</v>
      </c>
      <c r="Q45" s="16">
        <v>14.046239999999999</v>
      </c>
      <c r="R45" s="214">
        <v>87.759860000000003</v>
      </c>
    </row>
    <row r="46" spans="1:18" s="214" customFormat="1" x14ac:dyDescent="0.25">
      <c r="A46" s="25">
        <v>39</v>
      </c>
      <c r="B46" s="213" t="str">
        <f>IF(COUNTA([3]Resumen!$B46)&gt;0,[3]Resumen!$B46,"")</f>
        <v>Buenos Aires</v>
      </c>
      <c r="C46" s="212">
        <f>IF([3]Resumen!C46&gt;0,[3]Resumen!C46,"")</f>
        <v>216</v>
      </c>
      <c r="D46" s="247">
        <v>42009</v>
      </c>
      <c r="E46" s="240"/>
      <c r="F46" s="241">
        <v>1</v>
      </c>
      <c r="G46" s="241"/>
      <c r="H46" s="241"/>
      <c r="I46" s="241"/>
      <c r="J46" s="241"/>
      <c r="K46" s="241"/>
      <c r="L46" s="241"/>
      <c r="M46" s="241"/>
      <c r="N46" s="241" t="s">
        <v>148</v>
      </c>
      <c r="O46" s="242" t="s">
        <v>163</v>
      </c>
      <c r="P46" s="123">
        <f t="shared" si="0"/>
        <v>1</v>
      </c>
      <c r="Q46" s="16">
        <v>14.01559</v>
      </c>
      <c r="R46" s="214">
        <v>87.758099999999999</v>
      </c>
    </row>
    <row r="47" spans="1:18" s="214" customFormat="1" x14ac:dyDescent="0.25">
      <c r="A47" s="25">
        <v>40</v>
      </c>
      <c r="B47" s="213" t="str">
        <f>IF(COUNTA([3]Resumen!$B47)&gt;0,[3]Resumen!$B47,"")</f>
        <v>Las Delicias II</v>
      </c>
      <c r="C47" s="212">
        <f>IF([3]Resumen!C47&gt;0,[3]Resumen!C47,"")</f>
        <v>250</v>
      </c>
      <c r="D47" s="247">
        <v>42030</v>
      </c>
      <c r="E47" s="240">
        <v>1.1000000000000001</v>
      </c>
      <c r="F47" s="241">
        <v>1</v>
      </c>
      <c r="G47" s="241" t="s">
        <v>153</v>
      </c>
      <c r="H47" s="241"/>
      <c r="I47" s="241"/>
      <c r="J47" s="241"/>
      <c r="K47" s="241"/>
      <c r="L47" s="241"/>
      <c r="M47" s="241"/>
      <c r="N47" s="241"/>
      <c r="O47" s="242"/>
      <c r="P47" s="123">
        <f t="shared" si="0"/>
        <v>1</v>
      </c>
      <c r="Q47" s="214">
        <v>14.011850000000001</v>
      </c>
      <c r="R47" s="214">
        <v>87.746380000000002</v>
      </c>
    </row>
    <row r="48" spans="1:18" s="20" customFormat="1" x14ac:dyDescent="0.25">
      <c r="A48" s="25">
        <v>41</v>
      </c>
      <c r="B48" s="213" t="str">
        <f>IF(COUNTA([3]Resumen!$B48)&gt;0,[3]Resumen!$B48,"")</f>
        <v>Las Delicias I</v>
      </c>
      <c r="C48" s="212">
        <f>IF([3]Resumen!C48&gt;0,[3]Resumen!C48,"")</f>
        <v>230</v>
      </c>
      <c r="D48" s="247">
        <v>42030</v>
      </c>
      <c r="E48" s="240">
        <v>1</v>
      </c>
      <c r="F48" s="241">
        <v>1</v>
      </c>
      <c r="G48" s="241" t="s">
        <v>166</v>
      </c>
      <c r="H48" s="241"/>
      <c r="I48" s="241"/>
      <c r="J48" s="241"/>
      <c r="K48" s="241"/>
      <c r="L48" s="241"/>
      <c r="M48" s="241"/>
      <c r="N48" s="241"/>
      <c r="O48" s="242"/>
      <c r="P48" s="123">
        <f t="shared" si="0"/>
        <v>1</v>
      </c>
      <c r="Q48" s="20">
        <v>14.00042</v>
      </c>
      <c r="R48" s="20">
        <v>87.750240000000005</v>
      </c>
    </row>
    <row r="49" spans="1:19" s="20" customFormat="1" x14ac:dyDescent="0.25">
      <c r="A49" s="25">
        <v>42</v>
      </c>
      <c r="B49" s="213" t="str">
        <f>IF(COUNTA([3]Resumen!$B49)&gt;0,[3]Resumen!$B49,"")</f>
        <v>La Cantiada</v>
      </c>
      <c r="C49" s="212">
        <f>IF([3]Resumen!C49&gt;0,[3]Resumen!C49,"")</f>
        <v>350</v>
      </c>
      <c r="D49" s="247">
        <v>42030</v>
      </c>
      <c r="E49" s="240">
        <v>1.5</v>
      </c>
      <c r="F49" s="241">
        <v>1</v>
      </c>
      <c r="G49" s="241" t="s">
        <v>162</v>
      </c>
      <c r="H49" s="241"/>
      <c r="I49" s="241"/>
      <c r="J49" s="241"/>
      <c r="K49" s="241"/>
      <c r="L49" s="241"/>
      <c r="M49" s="241"/>
      <c r="N49" s="241"/>
      <c r="O49" s="242"/>
      <c r="P49" s="123">
        <f t="shared" si="0"/>
        <v>1</v>
      </c>
      <c r="Q49" s="20">
        <v>13.983029999999999</v>
      </c>
      <c r="R49" s="20">
        <v>87.737690000000001</v>
      </c>
    </row>
    <row r="50" spans="1:19" s="236" customFormat="1" x14ac:dyDescent="0.25">
      <c r="A50" s="227">
        <v>43</v>
      </c>
      <c r="B50" s="232" t="str">
        <f>IF(COUNTA([3]Resumen!$B50)&gt;0,[3]Resumen!$B50,"")</f>
        <v>Los Achiotes</v>
      </c>
      <c r="C50" s="211">
        <f>IF([3]Resumen!C50&gt;0,[3]Resumen!C50,"")</f>
        <v>700</v>
      </c>
      <c r="D50" s="247">
        <v>42030</v>
      </c>
      <c r="E50" s="240"/>
      <c r="F50" s="241">
        <v>1</v>
      </c>
      <c r="G50" s="241"/>
      <c r="H50" s="241"/>
      <c r="I50" s="241"/>
      <c r="J50" s="241"/>
      <c r="K50" s="241" t="s">
        <v>148</v>
      </c>
      <c r="L50" s="241"/>
      <c r="M50" s="241"/>
      <c r="N50" s="241"/>
      <c r="O50" s="242" t="s">
        <v>167</v>
      </c>
      <c r="P50" s="123">
        <f t="shared" si="0"/>
        <v>1</v>
      </c>
      <c r="Q50" s="236">
        <v>13.984714</v>
      </c>
      <c r="R50" s="236">
        <v>87.768552</v>
      </c>
      <c r="S50" s="236" t="s">
        <v>177</v>
      </c>
    </row>
    <row r="51" spans="1:19" s="20" customFormat="1" x14ac:dyDescent="0.25">
      <c r="A51" s="25">
        <v>44</v>
      </c>
      <c r="B51" s="213" t="str">
        <f>IF(COUNTA([3]Resumen!$B51)&gt;0,[3]Resumen!$B51,"")</f>
        <v>Gotas de Sangre</v>
      </c>
      <c r="C51" s="212">
        <f>IF([3]Resumen!C51&gt;0,[3]Resumen!C51,"")</f>
        <v>250</v>
      </c>
      <c r="D51" s="247">
        <v>42031</v>
      </c>
      <c r="E51" s="240">
        <v>1.1000000000000001</v>
      </c>
      <c r="F51" s="241">
        <v>1</v>
      </c>
      <c r="G51" s="241" t="s">
        <v>153</v>
      </c>
      <c r="H51" s="241"/>
      <c r="I51" s="241"/>
      <c r="J51" s="241"/>
      <c r="K51" s="241"/>
      <c r="L51" s="241"/>
      <c r="M51" s="241"/>
      <c r="N51" s="241"/>
      <c r="O51" s="242"/>
      <c r="P51" s="123">
        <f t="shared" si="0"/>
        <v>1</v>
      </c>
      <c r="Q51" s="20">
        <v>13.986397999999999</v>
      </c>
      <c r="R51" s="20">
        <v>87.799413999999999</v>
      </c>
    </row>
    <row r="52" spans="1:19" s="20" customFormat="1" x14ac:dyDescent="0.25">
      <c r="A52" s="25">
        <v>45</v>
      </c>
      <c r="B52" s="213" t="str">
        <f>IF(COUNTA([3]Resumen!$B52)&gt;0,[3]Resumen!$B52,"")</f>
        <v>El Limon</v>
      </c>
      <c r="C52" s="212">
        <f>IF([3]Resumen!C52&gt;0,[3]Resumen!C52,"")</f>
        <v>300</v>
      </c>
      <c r="D52" s="247">
        <v>42031</v>
      </c>
      <c r="E52" s="240">
        <v>1.4</v>
      </c>
      <c r="F52" s="241">
        <v>1</v>
      </c>
      <c r="G52" s="241" t="s">
        <v>153</v>
      </c>
      <c r="H52" s="241"/>
      <c r="I52" s="241"/>
      <c r="J52" s="241"/>
      <c r="K52" s="241"/>
      <c r="L52" s="241"/>
      <c r="M52" s="241"/>
      <c r="N52" s="241"/>
      <c r="O52" s="242"/>
      <c r="P52" s="123">
        <f t="shared" si="0"/>
        <v>1</v>
      </c>
      <c r="Q52" s="20">
        <v>13.988082</v>
      </c>
      <c r="R52" s="20">
        <v>87.830275999999998</v>
      </c>
    </row>
    <row r="53" spans="1:19" s="20" customFormat="1" x14ac:dyDescent="0.25">
      <c r="A53" s="25">
        <v>46</v>
      </c>
      <c r="B53" s="213" t="str">
        <f>IF(COUNTA([3]Resumen!$B53)&gt;0,[3]Resumen!$B53,"")</f>
        <v>Plan de Limon</v>
      </c>
      <c r="C53" s="212">
        <f>IF([3]Resumen!C53&gt;0,[3]Resumen!C53,"")</f>
        <v>180</v>
      </c>
      <c r="D53" s="247">
        <v>42031</v>
      </c>
      <c r="E53" s="240">
        <v>0.9</v>
      </c>
      <c r="F53" s="241">
        <v>1</v>
      </c>
      <c r="G53" s="241" t="s">
        <v>166</v>
      </c>
      <c r="H53" s="241"/>
      <c r="I53" s="241"/>
      <c r="J53" s="241"/>
      <c r="K53" s="241"/>
      <c r="L53" s="241"/>
      <c r="M53" s="241"/>
      <c r="N53" s="241"/>
      <c r="O53" s="242"/>
      <c r="P53" s="123">
        <f t="shared" si="0"/>
        <v>1</v>
      </c>
      <c r="Q53" s="236">
        <v>13.989765999999999</v>
      </c>
      <c r="R53" s="236">
        <v>87.861137999999997</v>
      </c>
    </row>
    <row r="54" spans="1:19" s="20" customFormat="1" x14ac:dyDescent="0.25">
      <c r="A54" s="25">
        <v>47</v>
      </c>
      <c r="B54" s="213" t="str">
        <f>IF(COUNTA([3]Resumen!$B54)&gt;0,[3]Resumen!$B54,"")</f>
        <v>Las Medias II</v>
      </c>
      <c r="C54" s="212">
        <f>IF([3]Resumen!C54&gt;0,[3]Resumen!C54,"")</f>
        <v>105</v>
      </c>
      <c r="D54" s="247">
        <v>42031</v>
      </c>
      <c r="E54" s="240"/>
      <c r="F54" s="241">
        <v>1</v>
      </c>
      <c r="G54" s="241" t="s">
        <v>153</v>
      </c>
      <c r="H54" s="241"/>
      <c r="I54" s="241" t="s">
        <v>148</v>
      </c>
      <c r="J54" s="241"/>
      <c r="K54" s="241"/>
      <c r="L54" s="241"/>
      <c r="M54" s="241"/>
      <c r="N54" s="241"/>
      <c r="O54" s="242" t="s">
        <v>168</v>
      </c>
      <c r="P54" s="123">
        <f t="shared" si="0"/>
        <v>1</v>
      </c>
      <c r="Q54" s="20">
        <v>13.99145</v>
      </c>
      <c r="R54" s="20">
        <v>87.891999999999996</v>
      </c>
    </row>
    <row r="55" spans="1:19" s="20" customFormat="1" x14ac:dyDescent="0.25">
      <c r="A55" s="25">
        <v>48</v>
      </c>
      <c r="B55" s="213" t="str">
        <f>IF(COUNTA([3]Resumen!$B55)&gt;0,[3]Resumen!$B55,"")</f>
        <v>El Goviado</v>
      </c>
      <c r="C55" s="212">
        <f>IF([3]Resumen!C55&gt;0,[3]Resumen!C55,"")</f>
        <v>180</v>
      </c>
      <c r="D55" s="247">
        <v>42031</v>
      </c>
      <c r="E55" s="240"/>
      <c r="F55" s="241">
        <v>1</v>
      </c>
      <c r="G55" s="241"/>
      <c r="H55" s="241"/>
      <c r="I55" s="241"/>
      <c r="J55" s="241"/>
      <c r="K55" s="241"/>
      <c r="L55" s="241"/>
      <c r="M55" s="241"/>
      <c r="N55" s="241" t="s">
        <v>148</v>
      </c>
      <c r="O55" s="242" t="s">
        <v>163</v>
      </c>
      <c r="P55" s="123">
        <f t="shared" si="0"/>
        <v>1</v>
      </c>
      <c r="Q55" s="20">
        <v>13.993134</v>
      </c>
      <c r="R55" s="20">
        <v>87.922861999999995</v>
      </c>
    </row>
    <row r="56" spans="1:19" s="20" customFormat="1" x14ac:dyDescent="0.25">
      <c r="A56" s="23">
        <v>49</v>
      </c>
      <c r="B56" s="213" t="str">
        <f>IF(COUNTA([3]Resumen!$B56)&gt;0,[3]Resumen!$B56,"")</f>
        <v>El Zapote</v>
      </c>
      <c r="C56" s="212">
        <f>IF([3]Resumen!C56&gt;0,[3]Resumen!C56,"")</f>
        <v>582</v>
      </c>
      <c r="D56" s="247">
        <v>42032</v>
      </c>
      <c r="E56" s="240"/>
      <c r="F56" s="241">
        <v>1</v>
      </c>
      <c r="G56" s="241"/>
      <c r="H56" s="241"/>
      <c r="I56" s="241"/>
      <c r="J56" s="241"/>
      <c r="K56" s="241"/>
      <c r="L56" s="241"/>
      <c r="M56" s="241"/>
      <c r="N56" s="241" t="s">
        <v>148</v>
      </c>
      <c r="O56" s="242" t="s">
        <v>163</v>
      </c>
      <c r="P56" s="123">
        <f t="shared" si="0"/>
        <v>1</v>
      </c>
      <c r="Q56" s="236">
        <v>13.994818</v>
      </c>
      <c r="R56" s="236">
        <v>87.953723999999994</v>
      </c>
    </row>
    <row r="57" spans="1:19" s="20" customFormat="1" x14ac:dyDescent="0.25">
      <c r="A57" s="25">
        <v>50</v>
      </c>
      <c r="B57" s="213" t="str">
        <f>IF(COUNTA([3]Resumen!$B57)&gt;0,[3]Resumen!$B57,"")</f>
        <v>El Chorreron</v>
      </c>
      <c r="C57" s="212">
        <f>IF([3]Resumen!C57&gt;0,[3]Resumen!C57,"")</f>
        <v>213</v>
      </c>
      <c r="D57" s="247">
        <v>42032</v>
      </c>
      <c r="E57" s="240"/>
      <c r="F57" s="241">
        <v>1</v>
      </c>
      <c r="G57" s="241"/>
      <c r="H57" s="241"/>
      <c r="I57" s="241"/>
      <c r="J57" s="241"/>
      <c r="K57" s="241"/>
      <c r="L57" s="241"/>
      <c r="M57" s="241"/>
      <c r="N57" s="241" t="s">
        <v>148</v>
      </c>
      <c r="O57" s="242" t="s">
        <v>163</v>
      </c>
      <c r="P57" s="123">
        <f t="shared" si="0"/>
        <v>1</v>
      </c>
      <c r="Q57" s="20">
        <v>13.996502</v>
      </c>
      <c r="R57" s="20">
        <v>87.984585999999993</v>
      </c>
    </row>
    <row r="58" spans="1:19" s="20" customFormat="1" x14ac:dyDescent="0.25">
      <c r="A58" s="25">
        <v>51</v>
      </c>
      <c r="B58" s="213" t="str">
        <f>IF(COUNTA([3]Resumen!$B58)&gt;0,[3]Resumen!$B58,"")</f>
        <v>La Castellona</v>
      </c>
      <c r="C58" s="212">
        <f>IF([3]Resumen!C58&gt;0,[3]Resumen!C58,"")</f>
        <v>542</v>
      </c>
      <c r="D58" s="247">
        <v>42032</v>
      </c>
      <c r="E58" s="240">
        <v>1.8</v>
      </c>
      <c r="F58" s="241">
        <v>1</v>
      </c>
      <c r="G58" s="241" t="s">
        <v>153</v>
      </c>
      <c r="H58" s="241"/>
      <c r="I58" s="241"/>
      <c r="J58" s="241"/>
      <c r="K58" s="241"/>
      <c r="L58" s="241"/>
      <c r="M58" s="241"/>
      <c r="N58" s="241"/>
      <c r="O58" s="242"/>
      <c r="P58" s="123">
        <f t="shared" si="0"/>
        <v>1</v>
      </c>
      <c r="Q58" s="20">
        <v>13.998186</v>
      </c>
      <c r="R58" s="20">
        <v>88.015448000000006</v>
      </c>
    </row>
    <row r="59" spans="1:19" s="20" customFormat="1" x14ac:dyDescent="0.25">
      <c r="A59" s="25">
        <v>52</v>
      </c>
      <c r="B59" s="213" t="str">
        <f>IF(COUNTA([3]Resumen!$B59)&gt;0,[3]Resumen!$B59,"")</f>
        <v>Agua Caliente (Santa Rita)</v>
      </c>
      <c r="C59" s="212">
        <f>IF([3]Resumen!C59&gt;0,[3]Resumen!C59,"")</f>
        <v>350</v>
      </c>
      <c r="D59" s="247">
        <v>42032</v>
      </c>
      <c r="E59" s="240"/>
      <c r="F59" s="241">
        <v>1</v>
      </c>
      <c r="G59" s="241"/>
      <c r="H59" s="241" t="s">
        <v>148</v>
      </c>
      <c r="I59" s="241"/>
      <c r="J59" s="241"/>
      <c r="K59" s="241"/>
      <c r="L59" s="241"/>
      <c r="M59" s="241"/>
      <c r="N59" s="241"/>
      <c r="O59" s="242" t="s">
        <v>150</v>
      </c>
      <c r="P59" s="123">
        <f t="shared" si="0"/>
        <v>1</v>
      </c>
      <c r="Q59" s="236">
        <v>13.99987</v>
      </c>
      <c r="R59" s="236">
        <v>88.046310000000005</v>
      </c>
    </row>
    <row r="60" spans="1:19" s="20" customFormat="1" x14ac:dyDescent="0.25">
      <c r="A60" s="25">
        <v>53</v>
      </c>
      <c r="B60" s="213" t="str">
        <f>IF(COUNTA([3]Resumen!$B60)&gt;0,[3]Resumen!$B60,"")</f>
        <v>Mirasol</v>
      </c>
      <c r="C60" s="212">
        <f>IF([3]Resumen!C60&gt;0,[3]Resumen!C60,"")</f>
        <v>1200</v>
      </c>
      <c r="D60" s="247">
        <v>42033</v>
      </c>
      <c r="E60" s="240">
        <v>0.6</v>
      </c>
      <c r="F60" s="241">
        <v>1</v>
      </c>
      <c r="G60" s="241" t="s">
        <v>153</v>
      </c>
      <c r="H60" s="241"/>
      <c r="I60" s="241"/>
      <c r="J60" s="241"/>
      <c r="K60" s="241"/>
      <c r="L60" s="241"/>
      <c r="M60" s="241"/>
      <c r="N60" s="241"/>
      <c r="O60" s="242"/>
      <c r="P60" s="123">
        <f t="shared" si="0"/>
        <v>1</v>
      </c>
      <c r="Q60" s="20">
        <v>14.001554</v>
      </c>
      <c r="R60" s="20">
        <v>88.077172000000004</v>
      </c>
    </row>
    <row r="61" spans="1:19" s="20" customFormat="1" x14ac:dyDescent="0.25">
      <c r="A61" s="25">
        <v>54</v>
      </c>
      <c r="B61" s="213" t="str">
        <f>IF(COUNTA([3]Resumen!$B61)&gt;0,[3]Resumen!$B61,"")</f>
        <v>Piedras Coloradas</v>
      </c>
      <c r="C61" s="212">
        <f>IF([3]Resumen!C61&gt;0,[3]Resumen!C61,"")</f>
        <v>300</v>
      </c>
      <c r="D61" s="247">
        <v>42033</v>
      </c>
      <c r="E61" s="240">
        <v>1.1000000000000001</v>
      </c>
      <c r="F61" s="241">
        <v>1</v>
      </c>
      <c r="G61" s="241" t="s">
        <v>162</v>
      </c>
      <c r="H61" s="241"/>
      <c r="I61" s="241"/>
      <c r="J61" s="241"/>
      <c r="K61" s="241"/>
      <c r="L61" s="241"/>
      <c r="M61" s="241"/>
      <c r="N61" s="241"/>
      <c r="O61" s="242"/>
      <c r="P61" s="123">
        <f t="shared" si="0"/>
        <v>1</v>
      </c>
      <c r="Q61" s="20">
        <v>14.003238</v>
      </c>
      <c r="R61" s="20">
        <v>88.108034000000004</v>
      </c>
    </row>
    <row r="62" spans="1:19" s="20" customFormat="1" x14ac:dyDescent="0.25">
      <c r="A62" s="23">
        <v>55</v>
      </c>
      <c r="B62" s="213" t="str">
        <f>IF(COUNTA([3]Resumen!$B62)&gt;0,[3]Resumen!$B62,"")</f>
        <v>La Cuchilla</v>
      </c>
      <c r="C62" s="212">
        <f>IF([3]Resumen!C62&gt;0,[3]Resumen!C62,"")</f>
        <v>250</v>
      </c>
      <c r="D62" s="247">
        <v>42033</v>
      </c>
      <c r="E62" s="240">
        <v>1.4</v>
      </c>
      <c r="F62" s="241">
        <v>1</v>
      </c>
      <c r="G62" s="241" t="s">
        <v>153</v>
      </c>
      <c r="H62" s="241"/>
      <c r="I62" s="241"/>
      <c r="J62" s="241"/>
      <c r="K62" s="241"/>
      <c r="L62" s="241"/>
      <c r="M62" s="241"/>
      <c r="N62" s="241"/>
      <c r="O62" s="242"/>
      <c r="P62" s="123">
        <f t="shared" si="0"/>
        <v>1</v>
      </c>
      <c r="Q62" s="236">
        <v>14.004922000000001</v>
      </c>
      <c r="R62" s="236">
        <v>88.138896000000003</v>
      </c>
    </row>
    <row r="63" spans="1:19" s="20" customFormat="1" x14ac:dyDescent="0.25">
      <c r="A63" s="25">
        <f>A62+1</f>
        <v>56</v>
      </c>
      <c r="B63" s="213" t="str">
        <f>IF(COUNTA([3]Resumen!$B63)&gt;0,[3]Resumen!$B63,"")</f>
        <v>Queseras</v>
      </c>
      <c r="C63" s="212">
        <f>IF([3]Resumen!C63&gt;0,[3]Resumen!C63,"")</f>
        <v>300</v>
      </c>
      <c r="D63" s="247">
        <v>42033</v>
      </c>
      <c r="E63" s="240">
        <v>0.7</v>
      </c>
      <c r="F63" s="241">
        <v>1</v>
      </c>
      <c r="G63" s="241" t="s">
        <v>162</v>
      </c>
      <c r="H63" s="241"/>
      <c r="I63" s="241"/>
      <c r="J63" s="241"/>
      <c r="K63" s="241"/>
      <c r="L63" s="241"/>
      <c r="M63" s="241"/>
      <c r="N63" s="241"/>
      <c r="O63" s="242"/>
      <c r="P63" s="123">
        <f t="shared" si="0"/>
        <v>1</v>
      </c>
      <c r="Q63" s="20">
        <v>14.006606</v>
      </c>
      <c r="R63" s="20">
        <v>88.169758000000002</v>
      </c>
    </row>
    <row r="64" spans="1:19" s="20" customFormat="1" x14ac:dyDescent="0.25">
      <c r="A64" s="25">
        <f t="shared" ref="A64:A75" si="1">A63+1</f>
        <v>57</v>
      </c>
      <c r="B64" s="213" t="str">
        <f>IF(COUNTA([3]Resumen!$B64)&gt;0,[3]Resumen!$B64,"")</f>
        <v>El Llano</v>
      </c>
      <c r="C64" s="212">
        <f>IF([3]Resumen!C64&gt;0,[3]Resumen!C64,"")</f>
        <v>200</v>
      </c>
      <c r="D64" s="247">
        <v>42033</v>
      </c>
      <c r="E64" s="240"/>
      <c r="F64" s="241">
        <v>1</v>
      </c>
      <c r="G64" s="241" t="s">
        <v>152</v>
      </c>
      <c r="H64" s="241"/>
      <c r="I64" s="241"/>
      <c r="J64" s="241"/>
      <c r="K64" s="241"/>
      <c r="L64" s="241"/>
      <c r="M64" s="241"/>
      <c r="N64" s="241" t="s">
        <v>148</v>
      </c>
      <c r="O64" s="242" t="s">
        <v>169</v>
      </c>
      <c r="P64" s="123">
        <f t="shared" si="0"/>
        <v>1</v>
      </c>
      <c r="Q64" s="20">
        <v>14.008290000000001</v>
      </c>
      <c r="R64" s="20">
        <v>88.200620000000001</v>
      </c>
    </row>
    <row r="65" spans="1:16" s="20" customFormat="1" x14ac:dyDescent="0.25">
      <c r="A65" s="25">
        <f t="shared" si="1"/>
        <v>58</v>
      </c>
      <c r="B65" s="213"/>
      <c r="C65" s="212">
        <f>IF([4]Resumen!C65&gt;0,[4]Resumen!C65,"")</f>
        <v>330</v>
      </c>
      <c r="D65" s="247"/>
      <c r="E65" s="240"/>
      <c r="F65" s="241"/>
      <c r="G65" s="241"/>
      <c r="H65" s="241"/>
      <c r="I65" s="241"/>
      <c r="J65" s="241"/>
      <c r="K65" s="241"/>
      <c r="L65" s="241"/>
      <c r="M65" s="241"/>
      <c r="N65" s="241"/>
      <c r="O65" s="242"/>
      <c r="P65" s="123" t="str">
        <f t="shared" si="0"/>
        <v/>
      </c>
    </row>
    <row r="66" spans="1:16" s="20" customFormat="1" x14ac:dyDescent="0.25">
      <c r="A66" s="25">
        <f t="shared" si="1"/>
        <v>59</v>
      </c>
      <c r="B66" s="213"/>
      <c r="C66" s="212">
        <f>IF([4]Resumen!C66&gt;0,[4]Resumen!C66,"")</f>
        <v>520</v>
      </c>
      <c r="D66" s="247"/>
      <c r="E66" s="240"/>
      <c r="F66" s="241"/>
      <c r="G66" s="241"/>
      <c r="H66" s="241"/>
      <c r="I66" s="241"/>
      <c r="J66" s="241"/>
      <c r="K66" s="241"/>
      <c r="L66" s="241"/>
      <c r="M66" s="241"/>
      <c r="N66" s="241"/>
      <c r="O66" s="242"/>
      <c r="P66" s="123" t="str">
        <f t="shared" si="0"/>
        <v/>
      </c>
    </row>
    <row r="67" spans="1:16" s="20" customFormat="1" x14ac:dyDescent="0.25">
      <c r="A67" s="25">
        <f t="shared" si="1"/>
        <v>60</v>
      </c>
      <c r="B67" s="213"/>
      <c r="C67" s="212">
        <f>IF([4]Resumen!C67&gt;0,[4]Resumen!C67,"")</f>
        <v>162</v>
      </c>
      <c r="D67" s="247"/>
      <c r="E67" s="240"/>
      <c r="F67" s="241"/>
      <c r="G67" s="241"/>
      <c r="H67" s="241"/>
      <c r="I67" s="241"/>
      <c r="J67" s="241"/>
      <c r="K67" s="241"/>
      <c r="L67" s="241"/>
      <c r="M67" s="241"/>
      <c r="N67" s="241"/>
      <c r="O67" s="242"/>
      <c r="P67" s="123" t="str">
        <f t="shared" si="0"/>
        <v/>
      </c>
    </row>
    <row r="68" spans="1:16" s="20" customFormat="1" x14ac:dyDescent="0.25">
      <c r="A68" s="25">
        <f t="shared" si="1"/>
        <v>61</v>
      </c>
      <c r="B68" s="213"/>
      <c r="C68" s="212">
        <f>IF([4]Resumen!C68&gt;0,[4]Resumen!C68,"")</f>
        <v>260</v>
      </c>
      <c r="D68" s="247"/>
      <c r="E68" s="240"/>
      <c r="F68" s="241"/>
      <c r="G68" s="241"/>
      <c r="H68" s="241"/>
      <c r="I68" s="241"/>
      <c r="J68" s="241"/>
      <c r="K68" s="241"/>
      <c r="L68" s="241"/>
      <c r="M68" s="241"/>
      <c r="N68" s="241"/>
      <c r="O68" s="242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32"/>
      <c r="C69" s="212">
        <f>IF([4]Resumen!C69&gt;0,[4]Resumen!C69,"")</f>
        <v>360</v>
      </c>
      <c r="D69" s="247"/>
      <c r="E69" s="240"/>
      <c r="F69" s="241"/>
      <c r="G69" s="241"/>
      <c r="H69" s="241"/>
      <c r="I69" s="241"/>
      <c r="J69" s="241"/>
      <c r="K69" s="241"/>
      <c r="L69" s="241"/>
      <c r="M69" s="241"/>
      <c r="N69" s="241"/>
      <c r="O69" s="242"/>
      <c r="P69" s="123" t="str">
        <f t="shared" si="0"/>
        <v/>
      </c>
    </row>
    <row r="70" spans="1:16" s="20" customFormat="1" x14ac:dyDescent="0.25">
      <c r="A70" s="25">
        <f t="shared" si="1"/>
        <v>63</v>
      </c>
      <c r="B70" s="232"/>
      <c r="C70" s="212">
        <f>IF([4]Resumen!C70&gt;0,[4]Resumen!C70,"")</f>
        <v>810</v>
      </c>
      <c r="D70" s="247"/>
      <c r="E70" s="240"/>
      <c r="F70" s="241"/>
      <c r="G70" s="241"/>
      <c r="H70" s="241"/>
      <c r="I70" s="241"/>
      <c r="J70" s="241"/>
      <c r="K70" s="241"/>
      <c r="L70" s="241"/>
      <c r="M70" s="241"/>
      <c r="N70" s="241"/>
      <c r="O70" s="242"/>
      <c r="P70" s="123" t="str">
        <f t="shared" si="0"/>
        <v/>
      </c>
    </row>
    <row r="71" spans="1:16" s="20" customFormat="1" x14ac:dyDescent="0.25">
      <c r="A71" s="25">
        <f t="shared" si="1"/>
        <v>64</v>
      </c>
      <c r="B71" s="232"/>
      <c r="C71" s="212">
        <f>IF([4]Resumen!C71&gt;0,[4]Resumen!C71,"")</f>
        <v>420</v>
      </c>
      <c r="D71" s="247"/>
      <c r="E71" s="240"/>
      <c r="F71" s="241"/>
      <c r="G71" s="241"/>
      <c r="H71" s="241"/>
      <c r="I71" s="241"/>
      <c r="J71" s="241"/>
      <c r="K71" s="241"/>
      <c r="L71" s="241"/>
      <c r="M71" s="241"/>
      <c r="N71" s="241"/>
      <c r="O71" s="242"/>
      <c r="P71" s="123" t="str">
        <f t="shared" si="0"/>
        <v/>
      </c>
    </row>
    <row r="72" spans="1:16" s="20" customFormat="1" x14ac:dyDescent="0.25">
      <c r="A72" s="25">
        <f t="shared" si="1"/>
        <v>65</v>
      </c>
      <c r="B72" s="232"/>
      <c r="C72" s="212">
        <f>IF([4]Resumen!C72&gt;0,[4]Resumen!C72,"")</f>
        <v>270</v>
      </c>
      <c r="D72" s="247"/>
      <c r="E72" s="240"/>
      <c r="F72" s="241"/>
      <c r="G72" s="241"/>
      <c r="H72" s="241"/>
      <c r="I72" s="241"/>
      <c r="J72" s="241"/>
      <c r="K72" s="241"/>
      <c r="L72" s="241"/>
      <c r="M72" s="241"/>
      <c r="N72" s="241"/>
      <c r="O72" s="242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32"/>
      <c r="C73" s="33"/>
      <c r="D73" s="247"/>
      <c r="E73" s="240"/>
      <c r="F73" s="241"/>
      <c r="G73" s="241"/>
      <c r="H73" s="241"/>
      <c r="I73" s="241"/>
      <c r="J73" s="241"/>
      <c r="K73" s="241"/>
      <c r="L73" s="241"/>
      <c r="M73" s="241"/>
      <c r="N73" s="241"/>
      <c r="O73" s="242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32"/>
      <c r="C74" s="50"/>
      <c r="D74" s="247"/>
      <c r="E74" s="240"/>
      <c r="F74" s="250"/>
      <c r="G74" s="241"/>
      <c r="H74" s="241"/>
      <c r="I74" s="241"/>
      <c r="J74" s="241"/>
      <c r="K74" s="241"/>
      <c r="L74" s="241"/>
      <c r="M74" s="241"/>
      <c r="N74" s="241"/>
      <c r="O74" s="242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32"/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1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27</v>
      </c>
      <c r="F77" s="23">
        <f>COUNT(F8:F76)</f>
        <v>57</v>
      </c>
      <c r="G77" s="23"/>
      <c r="H77" s="23">
        <f t="shared" ref="H77:N77" si="3">COUNTA(H8:H76)</f>
        <v>8</v>
      </c>
      <c r="I77" s="23">
        <f t="shared" si="3"/>
        <v>1</v>
      </c>
      <c r="J77" s="23">
        <f t="shared" si="3"/>
        <v>3</v>
      </c>
      <c r="K77" s="23">
        <f t="shared" si="3"/>
        <v>8</v>
      </c>
      <c r="L77" s="23">
        <f t="shared" si="3"/>
        <v>0</v>
      </c>
      <c r="M77" s="23">
        <f t="shared" si="3"/>
        <v>0</v>
      </c>
      <c r="N77" s="23">
        <f t="shared" si="3"/>
        <v>10</v>
      </c>
      <c r="O77" s="52">
        <f>E77+SUM(H77:N77)</f>
        <v>57</v>
      </c>
    </row>
    <row r="78" spans="1:16" s="14" customFormat="1" x14ac:dyDescent="0.25">
      <c r="A78" s="28"/>
      <c r="B78" s="18"/>
      <c r="C78" s="18"/>
      <c r="D78" s="74">
        <f>SUM(C$8:C$75)</f>
        <v>25643</v>
      </c>
      <c r="E78" s="83" t="s">
        <v>26</v>
      </c>
      <c r="F78" s="84"/>
      <c r="G78" s="84"/>
      <c r="H78" s="85"/>
      <c r="I78" s="197"/>
      <c r="J78" s="85"/>
      <c r="K78" s="85"/>
      <c r="L78" s="85"/>
      <c r="M78" s="197"/>
      <c r="N78" s="85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10412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15231</v>
      </c>
      <c r="E80" s="86" t="s">
        <v>9</v>
      </c>
      <c r="F80" s="72"/>
      <c r="G80" s="72"/>
      <c r="H80" s="85"/>
      <c r="I80" s="197"/>
      <c r="J80" s="85"/>
      <c r="K80" s="85"/>
      <c r="L80" s="85"/>
      <c r="M80" s="197"/>
      <c r="N80" s="85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57</v>
      </c>
      <c r="E81" s="88" t="s">
        <v>18</v>
      </c>
      <c r="F81" s="89"/>
      <c r="G81" s="89"/>
      <c r="H81" s="85"/>
      <c r="I81" s="197"/>
      <c r="J81" s="85"/>
      <c r="K81" s="85"/>
      <c r="L81" s="85"/>
      <c r="M81" s="197"/>
      <c r="N81" s="85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1</v>
      </c>
      <c r="E82" s="141" t="s">
        <v>28</v>
      </c>
      <c r="F82" s="89"/>
      <c r="G82" s="89"/>
      <c r="H82" s="195"/>
      <c r="I82" s="195"/>
      <c r="J82" s="196"/>
      <c r="K82" s="85"/>
      <c r="L82" s="85"/>
      <c r="M82" s="197"/>
      <c r="N82" s="85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0.15789473684210525</v>
      </c>
      <c r="E83" s="86" t="s">
        <v>86</v>
      </c>
      <c r="F83" s="90"/>
      <c r="G83" s="91"/>
      <c r="H83" s="91"/>
      <c r="I83" s="90"/>
      <c r="J83" s="90"/>
      <c r="K83" s="199"/>
      <c r="L83" s="199"/>
      <c r="M83" s="200"/>
      <c r="N83" s="85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0.5625</v>
      </c>
      <c r="E84" s="86" t="s">
        <v>87</v>
      </c>
      <c r="F84" s="72"/>
      <c r="G84" s="72"/>
      <c r="H84" s="119"/>
      <c r="I84" s="199"/>
      <c r="J84" s="120"/>
      <c r="K84" s="119"/>
      <c r="L84" s="120"/>
      <c r="M84" s="200"/>
      <c r="N84" s="120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0.47368421052631576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197"/>
      <c r="N85" s="85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85"/>
      <c r="I86" s="197"/>
      <c r="J86" s="85"/>
      <c r="K86" s="85"/>
      <c r="L86" s="85"/>
      <c r="M86" s="197"/>
      <c r="N86" s="85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 t="s">
        <v>170</v>
      </c>
      <c r="C128" s="218"/>
      <c r="D128" s="43">
        <v>42034</v>
      </c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 t="s">
        <v>171</v>
      </c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 t="s">
        <v>172</v>
      </c>
      <c r="C152" s="31"/>
      <c r="D152" s="44">
        <v>42013</v>
      </c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 t="s">
        <v>173</v>
      </c>
      <c r="P152" s="53"/>
    </row>
    <row r="153" spans="1:16" s="20" customFormat="1" x14ac:dyDescent="0.25">
      <c r="A153" s="34"/>
      <c r="B153" s="218" t="s">
        <v>174</v>
      </c>
      <c r="C153" s="218"/>
      <c r="D153" s="43">
        <v>42017</v>
      </c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 t="s">
        <v>175</v>
      </c>
      <c r="P153" s="53"/>
    </row>
    <row r="154" spans="1:16" s="20" customFormat="1" x14ac:dyDescent="0.25">
      <c r="A154" s="34"/>
      <c r="B154" s="218" t="s">
        <v>172</v>
      </c>
      <c r="C154" s="218"/>
      <c r="D154" s="43">
        <v>42020</v>
      </c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 t="s">
        <v>173</v>
      </c>
      <c r="P154" s="53"/>
    </row>
    <row r="155" spans="1:16" s="20" customFormat="1" x14ac:dyDescent="0.25">
      <c r="A155" s="34"/>
      <c r="B155" s="218" t="s">
        <v>176</v>
      </c>
      <c r="C155" s="218"/>
      <c r="D155" s="43">
        <v>42024</v>
      </c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 t="s">
        <v>175</v>
      </c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85"/>
      <c r="F175" s="84"/>
      <c r="G175" s="84"/>
      <c r="H175" s="85"/>
      <c r="I175" s="197"/>
      <c r="J175" s="85"/>
      <c r="K175" s="85"/>
      <c r="L175" s="85"/>
      <c r="M175" s="197"/>
      <c r="N175" s="85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185" t="s">
        <v>72</v>
      </c>
      <c r="G176" s="187" t="s">
        <v>54</v>
      </c>
      <c r="H176" s="174" t="s">
        <v>70</v>
      </c>
      <c r="J176" s="85"/>
      <c r="K176" s="187" t="s">
        <v>75</v>
      </c>
      <c r="L176" s="51" t="s">
        <v>84</v>
      </c>
      <c r="M176" s="51"/>
      <c r="N176" s="184"/>
      <c r="O176" s="51"/>
      <c r="P176" s="51"/>
    </row>
    <row r="177" spans="1:16" s="14" customFormat="1" x14ac:dyDescent="0.25">
      <c r="A177" s="29"/>
      <c r="B177" s="201">
        <v>42005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85"/>
      <c r="K177" s="14" t="str">
        <f>IF(F177=0,"",F177/SUM(D177:F177))</f>
        <v/>
      </c>
      <c r="L177" s="14">
        <f>IF(COUNTIF($D$8:$D$72,$B177)=0,0,(COUNTIF($D$8:$D$72,$B177)))</f>
        <v>0</v>
      </c>
      <c r="N177" s="184"/>
      <c r="O177" s="51"/>
      <c r="P177" s="51"/>
    </row>
    <row r="178" spans="1:16" s="14" customFormat="1" x14ac:dyDescent="0.25">
      <c r="A178" s="29"/>
      <c r="B178" s="201">
        <f>B177+1</f>
        <v>42006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85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184"/>
      <c r="O178" s="51"/>
      <c r="P178" s="51"/>
    </row>
    <row r="179" spans="1:16" s="14" customFormat="1" x14ac:dyDescent="0.25">
      <c r="A179" s="29"/>
      <c r="B179" s="201">
        <f t="shared" ref="B179:B207" si="9">B178+1</f>
        <v>42007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85"/>
      <c r="K179" s="14" t="str">
        <f t="shared" si="7"/>
        <v/>
      </c>
      <c r="L179" s="14">
        <f t="shared" si="8"/>
        <v>0</v>
      </c>
      <c r="N179" s="184"/>
      <c r="O179" s="51"/>
      <c r="P179" s="51"/>
    </row>
    <row r="180" spans="1:16" s="14" customFormat="1" x14ac:dyDescent="0.25">
      <c r="A180" s="29"/>
      <c r="B180" s="201">
        <f t="shared" si="9"/>
        <v>42008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85"/>
      <c r="K180" s="14" t="str">
        <f t="shared" si="7"/>
        <v/>
      </c>
      <c r="L180" s="14">
        <f t="shared" si="8"/>
        <v>0</v>
      </c>
      <c r="N180" s="184"/>
      <c r="O180" s="51"/>
      <c r="P180" s="51"/>
    </row>
    <row r="181" spans="1:16" s="14" customFormat="1" x14ac:dyDescent="0.25">
      <c r="A181" s="29"/>
      <c r="B181" s="201">
        <f t="shared" si="9"/>
        <v>42009</v>
      </c>
      <c r="D181" s="14">
        <f t="shared" si="4"/>
        <v>1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>
        <f t="shared" si="11"/>
        <v>1</v>
      </c>
      <c r="I181" s="84"/>
      <c r="J181" s="85"/>
      <c r="K181" s="14" t="str">
        <f t="shared" si="7"/>
        <v/>
      </c>
      <c r="L181" s="14">
        <f t="shared" si="8"/>
        <v>4</v>
      </c>
      <c r="N181" s="184"/>
      <c r="O181" s="51"/>
      <c r="P181" s="51"/>
    </row>
    <row r="182" spans="1:16" s="14" customFormat="1" x14ac:dyDescent="0.25">
      <c r="A182" s="29"/>
      <c r="B182" s="201">
        <f t="shared" si="9"/>
        <v>42010</v>
      </c>
      <c r="D182" s="14">
        <f t="shared" si="4"/>
        <v>1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>
        <f t="shared" si="11"/>
        <v>1</v>
      </c>
      <c r="I182" s="84"/>
      <c r="J182" s="85"/>
      <c r="K182" s="14" t="str">
        <f t="shared" si="7"/>
        <v/>
      </c>
      <c r="L182" s="14">
        <f t="shared" si="8"/>
        <v>4</v>
      </c>
      <c r="N182" s="184"/>
      <c r="O182" s="51"/>
      <c r="P182" s="51"/>
    </row>
    <row r="183" spans="1:16" s="14" customFormat="1" x14ac:dyDescent="0.25">
      <c r="A183" s="29"/>
      <c r="B183" s="201">
        <f t="shared" si="9"/>
        <v>42011</v>
      </c>
      <c r="D183" s="14">
        <f t="shared" si="4"/>
        <v>1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>
        <f t="shared" si="11"/>
        <v>1</v>
      </c>
      <c r="I183" s="84"/>
      <c r="J183" s="85"/>
      <c r="K183" s="14" t="str">
        <f t="shared" si="7"/>
        <v/>
      </c>
      <c r="L183" s="14">
        <f t="shared" si="8"/>
        <v>3</v>
      </c>
      <c r="N183" s="184"/>
      <c r="O183" s="51"/>
      <c r="P183" s="51"/>
    </row>
    <row r="184" spans="1:16" s="14" customFormat="1" x14ac:dyDescent="0.25">
      <c r="A184" s="29"/>
      <c r="B184" s="201">
        <f t="shared" si="9"/>
        <v>42012</v>
      </c>
      <c r="D184" s="14">
        <f t="shared" si="4"/>
        <v>1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>
        <f t="shared" si="11"/>
        <v>1</v>
      </c>
      <c r="I184" s="84"/>
      <c r="J184" s="85"/>
      <c r="K184" s="14" t="str">
        <f t="shared" si="7"/>
        <v/>
      </c>
      <c r="L184" s="14">
        <f t="shared" si="8"/>
        <v>5</v>
      </c>
      <c r="N184" s="184"/>
      <c r="O184" s="51"/>
      <c r="P184" s="51"/>
    </row>
    <row r="185" spans="1:16" s="14" customFormat="1" x14ac:dyDescent="0.25">
      <c r="A185" s="29"/>
      <c r="B185" s="201">
        <f t="shared" si="9"/>
        <v>42013</v>
      </c>
      <c r="D185" s="14">
        <f t="shared" si="4"/>
        <v>0</v>
      </c>
      <c r="E185" s="14">
        <f t="shared" si="5"/>
        <v>0</v>
      </c>
      <c r="F185" s="14">
        <f t="shared" si="10"/>
        <v>1</v>
      </c>
      <c r="G185" s="14">
        <f t="shared" si="6"/>
        <v>0</v>
      </c>
      <c r="H185" s="84">
        <f t="shared" si="11"/>
        <v>1</v>
      </c>
      <c r="I185" s="84"/>
      <c r="J185" s="17"/>
      <c r="K185" s="14">
        <f t="shared" si="7"/>
        <v>1</v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42014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42015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42016</v>
      </c>
      <c r="D188" s="14">
        <f t="shared" si="4"/>
        <v>1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>
        <f t="shared" si="11"/>
        <v>1</v>
      </c>
      <c r="I188" s="84"/>
      <c r="J188" s="17"/>
      <c r="K188" s="14" t="str">
        <f t="shared" si="7"/>
        <v/>
      </c>
      <c r="L188" s="14">
        <f t="shared" si="8"/>
        <v>3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42017</v>
      </c>
      <c r="D189" s="14">
        <f t="shared" si="4"/>
        <v>0</v>
      </c>
      <c r="E189" s="14">
        <f t="shared" si="5"/>
        <v>0</v>
      </c>
      <c r="F189" s="14">
        <f t="shared" si="10"/>
        <v>1</v>
      </c>
      <c r="G189" s="14">
        <f t="shared" si="6"/>
        <v>0</v>
      </c>
      <c r="H189" s="84">
        <f t="shared" si="11"/>
        <v>1</v>
      </c>
      <c r="I189" s="84"/>
      <c r="J189" s="17"/>
      <c r="K189" s="14">
        <f t="shared" si="7"/>
        <v>1</v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42018</v>
      </c>
      <c r="D190" s="14">
        <f t="shared" si="4"/>
        <v>1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>
        <f t="shared" si="11"/>
        <v>1</v>
      </c>
      <c r="I190" s="84"/>
      <c r="J190" s="17"/>
      <c r="K190" s="14" t="str">
        <f t="shared" si="7"/>
        <v/>
      </c>
      <c r="L190" s="14">
        <f t="shared" si="8"/>
        <v>2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42019</v>
      </c>
      <c r="D191" s="14">
        <f t="shared" si="4"/>
        <v>1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>
        <f t="shared" si="11"/>
        <v>1</v>
      </c>
      <c r="I191" s="84"/>
      <c r="J191" s="17"/>
      <c r="K191" s="14" t="str">
        <f t="shared" si="7"/>
        <v/>
      </c>
      <c r="L191" s="14">
        <f t="shared" si="8"/>
        <v>5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42020</v>
      </c>
      <c r="D192" s="14">
        <f t="shared" si="4"/>
        <v>0</v>
      </c>
      <c r="E192" s="14">
        <f t="shared" si="5"/>
        <v>0</v>
      </c>
      <c r="F192" s="14">
        <f t="shared" si="10"/>
        <v>1</v>
      </c>
      <c r="G192" s="14">
        <f t="shared" si="6"/>
        <v>0</v>
      </c>
      <c r="H192" s="84">
        <f t="shared" si="11"/>
        <v>1</v>
      </c>
      <c r="I192" s="84"/>
      <c r="J192" s="17"/>
      <c r="K192" s="14">
        <f t="shared" si="7"/>
        <v>1</v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42021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42022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42023</v>
      </c>
      <c r="D195" s="14">
        <f t="shared" si="4"/>
        <v>1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>
        <f t="shared" si="11"/>
        <v>1</v>
      </c>
      <c r="I195" s="84"/>
      <c r="J195" s="17"/>
      <c r="K195" s="14" t="str">
        <f t="shared" si="7"/>
        <v/>
      </c>
      <c r="L195" s="14">
        <f t="shared" si="8"/>
        <v>1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42024</v>
      </c>
      <c r="D196" s="14">
        <f t="shared" si="4"/>
        <v>0</v>
      </c>
      <c r="E196" s="14">
        <f t="shared" si="5"/>
        <v>0</v>
      </c>
      <c r="F196" s="14">
        <f t="shared" si="10"/>
        <v>1</v>
      </c>
      <c r="G196" s="14">
        <f t="shared" si="6"/>
        <v>0</v>
      </c>
      <c r="H196" s="84">
        <f t="shared" si="11"/>
        <v>1</v>
      </c>
      <c r="I196" s="84"/>
      <c r="J196" s="17"/>
      <c r="K196" s="14">
        <f t="shared" si="7"/>
        <v>1</v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42025</v>
      </c>
      <c r="D197" s="14">
        <f t="shared" si="4"/>
        <v>1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>
        <f t="shared" si="11"/>
        <v>1</v>
      </c>
      <c r="I197" s="84"/>
      <c r="J197" s="17"/>
      <c r="K197" s="14" t="str">
        <f t="shared" si="7"/>
        <v/>
      </c>
      <c r="L197" s="14">
        <f t="shared" si="8"/>
        <v>4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42026</v>
      </c>
      <c r="D198" s="14">
        <f t="shared" si="4"/>
        <v>1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>
        <f t="shared" si="11"/>
        <v>1</v>
      </c>
      <c r="I198" s="84"/>
      <c r="J198" s="17"/>
      <c r="K198" s="14" t="str">
        <f t="shared" si="7"/>
        <v/>
      </c>
      <c r="L198" s="14">
        <f t="shared" si="8"/>
        <v>4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42027</v>
      </c>
      <c r="D199" s="14">
        <f t="shared" si="4"/>
        <v>1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>
        <f t="shared" si="11"/>
        <v>1</v>
      </c>
      <c r="I199" s="84"/>
      <c r="J199" s="17"/>
      <c r="K199" s="14" t="str">
        <f t="shared" si="7"/>
        <v/>
      </c>
      <c r="L199" s="14">
        <f t="shared" si="8"/>
        <v>3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42028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42029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42030</v>
      </c>
      <c r="D202" s="14">
        <f t="shared" si="4"/>
        <v>1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>
        <f t="shared" si="11"/>
        <v>1</v>
      </c>
      <c r="I202" s="84"/>
      <c r="J202" s="17"/>
      <c r="K202" s="14" t="str">
        <f t="shared" si="7"/>
        <v/>
      </c>
      <c r="L202" s="14">
        <f t="shared" si="8"/>
        <v>4</v>
      </c>
      <c r="N202" s="17"/>
      <c r="P202" s="51"/>
    </row>
    <row r="203" spans="1:16" s="14" customFormat="1" x14ac:dyDescent="0.25">
      <c r="A203" s="29"/>
      <c r="B203" s="201">
        <f t="shared" si="9"/>
        <v>42031</v>
      </c>
      <c r="D203" s="14">
        <f>IF(COUNTIF($D$8:$D$72,$B203)=0,0,(COUNTIF($D$8:$D$72,$B203)/(COUNTIF($D$8:$D$72,$B203))))</f>
        <v>1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>
        <f t="shared" si="11"/>
        <v>1</v>
      </c>
      <c r="I203" s="84"/>
      <c r="J203" s="17"/>
      <c r="K203" s="14" t="str">
        <f t="shared" si="7"/>
        <v/>
      </c>
      <c r="L203" s="14">
        <f t="shared" si="8"/>
        <v>5</v>
      </c>
      <c r="N203" s="17"/>
      <c r="P203" s="51"/>
    </row>
    <row r="204" spans="1:16" x14ac:dyDescent="0.25">
      <c r="B204" s="201">
        <f t="shared" si="9"/>
        <v>42032</v>
      </c>
      <c r="D204" s="14">
        <f t="shared" ref="D204:D207" si="12">IF(COUNTIF($D$8:$D$72,$B204)=0,0,(COUNTIF($D$8:$D$72,$B204)/(COUNTIF($D$8:$D$72,$B204))))</f>
        <v>1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>
        <f t="shared" si="11"/>
        <v>1</v>
      </c>
      <c r="I204" s="84"/>
      <c r="K204" s="14" t="str">
        <f t="shared" si="7"/>
        <v/>
      </c>
      <c r="L204" s="14">
        <f t="shared" si="8"/>
        <v>4</v>
      </c>
      <c r="M204" s="14"/>
      <c r="P204" s="51"/>
    </row>
    <row r="205" spans="1:16" x14ac:dyDescent="0.25">
      <c r="B205" s="201">
        <f t="shared" si="9"/>
        <v>42033</v>
      </c>
      <c r="D205" s="14">
        <f t="shared" si="12"/>
        <v>1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>
        <f t="shared" si="11"/>
        <v>1</v>
      </c>
      <c r="I205" s="84"/>
      <c r="K205" s="14" t="str">
        <f t="shared" si="7"/>
        <v/>
      </c>
      <c r="L205" s="14">
        <f t="shared" si="8"/>
        <v>5</v>
      </c>
      <c r="M205" s="14"/>
      <c r="P205" s="51"/>
    </row>
    <row r="206" spans="1:16" x14ac:dyDescent="0.25">
      <c r="B206" s="201">
        <f t="shared" si="9"/>
        <v>42034</v>
      </c>
      <c r="D206" s="14">
        <f t="shared" si="12"/>
        <v>0</v>
      </c>
      <c r="E206" s="14">
        <f t="shared" si="5"/>
        <v>1</v>
      </c>
      <c r="F206" s="14">
        <f t="shared" si="10"/>
        <v>0</v>
      </c>
      <c r="G206" s="14">
        <f t="shared" si="6"/>
        <v>0</v>
      </c>
      <c r="H206" s="84">
        <f t="shared" si="11"/>
        <v>1</v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42035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15</v>
      </c>
      <c r="E208" s="139">
        <f>SUM(E177:E207)</f>
        <v>1</v>
      </c>
      <c r="F208" s="189">
        <f>SUM(F177:F207)</f>
        <v>4</v>
      </c>
      <c r="G208" s="139">
        <f>SUM(G177:G207)</f>
        <v>0</v>
      </c>
      <c r="H208" s="139">
        <f>SUM(H177:H207)</f>
        <v>20</v>
      </c>
      <c r="I208" s="139"/>
      <c r="K208" s="189">
        <f>SUM(K177:K207)</f>
        <v>4</v>
      </c>
      <c r="L208" s="139">
        <f>SUM(L177:L207)</f>
        <v>56</v>
      </c>
      <c r="M208" s="139"/>
      <c r="N208" s="15">
        <f>$D$81*$D$82</f>
        <v>57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E2:O2"/>
    <mergeCell ref="F3:G3"/>
    <mergeCell ref="F4:G4"/>
    <mergeCell ref="A6:A7"/>
    <mergeCell ref="B6:B7"/>
    <mergeCell ref="C6:C7"/>
    <mergeCell ref="E6:G6"/>
    <mergeCell ref="H6:N6"/>
    <mergeCell ref="O6:O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41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42036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42037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42038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42039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42040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42041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42042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42043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42044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42045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42046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42047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42048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42049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42050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42051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42052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42053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42054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42055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42056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42057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42058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42059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42060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42061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42062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42063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42064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42065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42066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E6:G6"/>
    <mergeCell ref="F4:G4"/>
    <mergeCell ref="A6:A7"/>
    <mergeCell ref="B6:B7"/>
    <mergeCell ref="C6:C7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40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42064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42065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42066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42067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42068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42069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42070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42071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42072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42073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42074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42075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42076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42077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42078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42079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42080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42081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42082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42083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42084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42085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42086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42087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42088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42089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42090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42091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42092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42093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42094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39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42095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42096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42097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42098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42099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42100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42101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42102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42103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42104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42105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42106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42107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42108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42109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42110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42111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42112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42113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42114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42115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42116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42117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42118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42119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42120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42121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42122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42123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42124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42125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38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42125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42126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42127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42128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42129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42130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42131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42132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42133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42134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42135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42136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42137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42138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42139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42140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42141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42142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42143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42144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42145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42146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42147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42148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42149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42150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42151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42152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42153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42154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42155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37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42156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42157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42158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42159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42160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42161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42162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42163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42164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42165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42166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42167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42168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42169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42170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42171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42172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42173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42174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42175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42176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42177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42178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42179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42180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42181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42182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42183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42184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42185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42186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D755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B8" sqref="B8"/>
    </sheetView>
  </sheetViews>
  <sheetFormatPr defaultColWidth="11.5703125" defaultRowHeight="15" x14ac:dyDescent="0.25"/>
  <cols>
    <col min="1" max="1" width="4.85546875" style="30" customWidth="1"/>
    <col min="2" max="2" width="30.140625" style="3" customWidth="1"/>
    <col min="3" max="3" width="15.7109375" style="14" hidden="1" customWidth="1"/>
    <col min="4" max="4" width="14.28515625" style="17" customWidth="1"/>
    <col min="5" max="5" width="7.5703125" style="48" customWidth="1"/>
    <col min="6" max="6" width="6.28515625" customWidth="1"/>
    <col min="7" max="7" width="15.28515625" customWidth="1"/>
    <col min="8" max="14" width="7.7109375" style="15" customWidth="1"/>
    <col min="15" max="15" width="38.28515625" customWidth="1"/>
    <col min="16" max="16" width="15.7109375" style="19" customWidth="1"/>
  </cols>
  <sheetData>
    <row r="1" spans="1:914" x14ac:dyDescent="0.25">
      <c r="A1" s="27"/>
      <c r="B1" s="271" t="s">
        <v>0</v>
      </c>
      <c r="C1" s="272"/>
      <c r="D1" s="273"/>
      <c r="E1" s="41"/>
      <c r="F1" s="210"/>
      <c r="G1" s="210"/>
      <c r="H1" s="1"/>
      <c r="I1" s="1"/>
      <c r="J1" s="1"/>
      <c r="K1" s="1"/>
      <c r="L1" s="1"/>
      <c r="M1" s="1"/>
      <c r="N1" s="1"/>
      <c r="O1" s="210"/>
      <c r="P1" s="2"/>
    </row>
    <row r="2" spans="1:914" ht="14.45" customHeight="1" x14ac:dyDescent="0.3">
      <c r="A2" s="27"/>
      <c r="B2" s="3" t="s">
        <v>15</v>
      </c>
      <c r="C2" s="3"/>
      <c r="D2" s="63"/>
      <c r="E2" s="274" t="s">
        <v>1</v>
      </c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08"/>
    </row>
    <row r="3" spans="1:914" ht="43.15" customHeight="1" x14ac:dyDescent="0.3">
      <c r="A3" s="27"/>
      <c r="B3" s="4" t="s">
        <v>2</v>
      </c>
      <c r="C3" s="4"/>
      <c r="D3" s="64"/>
      <c r="E3" s="5" t="s">
        <v>27</v>
      </c>
      <c r="F3" s="276" t="str">
        <f>Resumen!F3</f>
        <v>Nombre</v>
      </c>
      <c r="G3" s="277"/>
      <c r="H3" s="175" t="s">
        <v>85</v>
      </c>
      <c r="I3" s="175"/>
      <c r="J3" s="209"/>
      <c r="K3" s="209"/>
      <c r="L3" s="209"/>
      <c r="M3" s="209"/>
      <c r="N3" s="209"/>
      <c r="O3" s="6"/>
      <c r="P3" s="99"/>
    </row>
    <row r="4" spans="1:914" ht="16.149999999999999" customHeight="1" x14ac:dyDescent="0.3">
      <c r="A4" s="27"/>
      <c r="B4" s="7"/>
      <c r="C4" s="7"/>
      <c r="D4" s="7"/>
      <c r="E4" s="42" t="s">
        <v>3</v>
      </c>
      <c r="F4" s="275" t="s">
        <v>36</v>
      </c>
      <c r="G4" s="278"/>
      <c r="H4" s="7"/>
      <c r="I4" s="7"/>
      <c r="J4" s="7"/>
      <c r="K4" s="7"/>
      <c r="L4" s="7"/>
      <c r="M4" s="7"/>
      <c r="N4" s="7"/>
      <c r="O4" s="8"/>
      <c r="P4" s="100"/>
    </row>
    <row r="5" spans="1:914" x14ac:dyDescent="0.25">
      <c r="A5" s="27"/>
      <c r="B5" s="9"/>
      <c r="C5" s="9"/>
      <c r="D5" s="9"/>
      <c r="E5" s="41"/>
      <c r="F5" s="10"/>
      <c r="G5" s="10"/>
      <c r="H5" s="9"/>
      <c r="I5" s="9"/>
      <c r="J5" s="9"/>
      <c r="K5" s="9"/>
      <c r="L5" s="9"/>
      <c r="M5" s="9"/>
      <c r="N5" s="9"/>
      <c r="O5" s="10"/>
      <c r="P5" s="99"/>
    </row>
    <row r="6" spans="1:914" s="210" customFormat="1" ht="18" customHeight="1" x14ac:dyDescent="0.3">
      <c r="A6" s="255" t="s">
        <v>4</v>
      </c>
      <c r="B6" s="257" t="s">
        <v>5</v>
      </c>
      <c r="C6" s="258" t="s">
        <v>24</v>
      </c>
      <c r="D6" s="60" t="s">
        <v>6</v>
      </c>
      <c r="E6" s="260" t="s">
        <v>22</v>
      </c>
      <c r="F6" s="261"/>
      <c r="G6" s="262"/>
      <c r="H6" s="263" t="s">
        <v>20</v>
      </c>
      <c r="I6" s="264"/>
      <c r="J6" s="265"/>
      <c r="K6" s="265"/>
      <c r="L6" s="265"/>
      <c r="M6" s="265"/>
      <c r="N6" s="266"/>
      <c r="O6" s="279" t="s">
        <v>7</v>
      </c>
      <c r="P6" s="101"/>
      <c r="Q6" s="11"/>
      <c r="R6" s="12"/>
    </row>
    <row r="7" spans="1:914" ht="50.45" customHeight="1" x14ac:dyDescent="0.3">
      <c r="A7" s="256"/>
      <c r="B7" s="257"/>
      <c r="C7" s="259"/>
      <c r="D7" s="61"/>
      <c r="E7" s="202" t="s">
        <v>43</v>
      </c>
      <c r="F7" s="202" t="s">
        <v>4</v>
      </c>
      <c r="G7" s="57" t="s">
        <v>19</v>
      </c>
      <c r="H7" s="59" t="s">
        <v>82</v>
      </c>
      <c r="I7" s="59" t="s">
        <v>83</v>
      </c>
      <c r="J7" s="58" t="s">
        <v>21</v>
      </c>
      <c r="K7" s="58" t="s">
        <v>22</v>
      </c>
      <c r="L7" s="59" t="s">
        <v>80</v>
      </c>
      <c r="M7" s="59" t="s">
        <v>81</v>
      </c>
      <c r="N7" s="59" t="s">
        <v>25</v>
      </c>
      <c r="O7" s="280"/>
      <c r="P7" s="123">
        <f>IF(COUNTA(E7:O7)&gt;0,COUNTA(E7:O7),"")*0+COUNT(D7)</f>
        <v>0</v>
      </c>
      <c r="R7" s="13"/>
    </row>
    <row r="8" spans="1:914" s="214" customFormat="1" ht="14.45" customHeight="1" x14ac:dyDescent="0.3">
      <c r="A8" s="22">
        <v>1</v>
      </c>
      <c r="B8" s="213" t="str">
        <f>IF(COUNTA(Resumen!$B8)&gt;0,Resumen!$B8,"")</f>
        <v>Tesorito</v>
      </c>
      <c r="C8" s="212">
        <f>IF([4]Resumen!C8&gt;0,[4]Resumen!C8,"")</f>
        <v>18138</v>
      </c>
      <c r="D8" s="43"/>
      <c r="E8" s="237"/>
      <c r="F8" s="238"/>
      <c r="G8" s="238"/>
      <c r="H8" s="238"/>
      <c r="I8" s="238"/>
      <c r="J8" s="238"/>
      <c r="K8" s="238"/>
      <c r="L8" s="238"/>
      <c r="M8" s="238"/>
      <c r="N8" s="238"/>
      <c r="O8" s="239"/>
      <c r="P8" s="123" t="str">
        <f>+IF(COUNT(F8)&gt;0,1,"")</f>
        <v/>
      </c>
      <c r="R8" s="215"/>
    </row>
    <row r="9" spans="1:914" s="214" customFormat="1" x14ac:dyDescent="0.25">
      <c r="A9" s="24">
        <v>2</v>
      </c>
      <c r="B9" s="213" t="str">
        <f>IF(COUNTA(Resumen!$B9)&gt;0,Resumen!$B9,"")</f>
        <v>La Esperanza</v>
      </c>
      <c r="C9" s="212">
        <f>IF([4]Resumen!C9&gt;0,[4]Resumen!C9,"")</f>
        <v>360</v>
      </c>
      <c r="D9" s="43"/>
      <c r="E9" s="237"/>
      <c r="F9" s="238"/>
      <c r="G9" s="238"/>
      <c r="H9" s="238"/>
      <c r="I9" s="238"/>
      <c r="J9" s="238"/>
      <c r="K9" s="238"/>
      <c r="L9" s="238"/>
      <c r="M9" s="238"/>
      <c r="N9" s="238"/>
      <c r="O9" s="239"/>
      <c r="P9" s="123" t="str">
        <f t="shared" ref="P9:P72" si="0">+IF(COUNT(F9)&gt;0,1,"")</f>
        <v/>
      </c>
    </row>
    <row r="10" spans="1:914" s="234" customFormat="1" x14ac:dyDescent="0.25">
      <c r="A10" s="231">
        <v>3</v>
      </c>
      <c r="B10" s="232" t="str">
        <f>IF(COUNTA(Resumen!$B10)&gt;0,Resumen!$B10,"")</f>
        <v>La Zona</v>
      </c>
      <c r="C10" s="211">
        <f>IF([4]Resumen!C10&gt;0,[4]Resumen!C10,"")</f>
        <v>175</v>
      </c>
      <c r="D10" s="233"/>
      <c r="E10" s="240"/>
      <c r="F10" s="241"/>
      <c r="G10" s="241"/>
      <c r="H10" s="241"/>
      <c r="I10" s="241"/>
      <c r="J10" s="241"/>
      <c r="K10" s="241"/>
      <c r="L10" s="241"/>
      <c r="M10" s="241"/>
      <c r="N10" s="241"/>
      <c r="O10" s="242"/>
      <c r="P10" s="123" t="str">
        <f t="shared" si="0"/>
        <v/>
      </c>
    </row>
    <row r="11" spans="1:914" s="217" customFormat="1" x14ac:dyDescent="0.25">
      <c r="A11" s="26">
        <v>4</v>
      </c>
      <c r="B11" s="213" t="str">
        <f>IF(COUNTA(Resumen!$B11)&gt;0,Resumen!$B11,"")</f>
        <v>Amate</v>
      </c>
      <c r="C11" s="212">
        <f>IF([4]Resumen!C11&gt;0,[4]Resumen!C11,"")</f>
        <v>600</v>
      </c>
      <c r="D11" s="43"/>
      <c r="E11" s="237"/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23" t="str">
        <f t="shared" si="0"/>
        <v/>
      </c>
      <c r="Q11" s="20"/>
      <c r="R11" s="20"/>
      <c r="S11" s="20"/>
      <c r="T11" s="216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  <c r="IW11" s="20"/>
      <c r="IX11" s="20"/>
      <c r="IY11" s="20"/>
      <c r="IZ11" s="20"/>
      <c r="JA11" s="20"/>
      <c r="JB11" s="20"/>
      <c r="JC11" s="20"/>
      <c r="JD11" s="20"/>
      <c r="JE11" s="20"/>
      <c r="JF11" s="20"/>
      <c r="JG11" s="20"/>
      <c r="JH11" s="20"/>
      <c r="JI11" s="20"/>
      <c r="JJ11" s="20"/>
      <c r="JK11" s="20"/>
      <c r="JL11" s="20"/>
      <c r="JM11" s="20"/>
      <c r="JN11" s="20"/>
      <c r="JO11" s="20"/>
      <c r="JP11" s="20"/>
      <c r="JQ11" s="20"/>
      <c r="JR11" s="20"/>
      <c r="JS11" s="20"/>
      <c r="JT11" s="20"/>
      <c r="JU11" s="20"/>
      <c r="JV11" s="20"/>
      <c r="JW11" s="20"/>
      <c r="JX11" s="20"/>
      <c r="JY11" s="20"/>
      <c r="JZ11" s="20"/>
      <c r="KA11" s="20"/>
      <c r="KB11" s="20"/>
      <c r="KC11" s="20"/>
      <c r="KD11" s="20"/>
      <c r="KE11" s="20"/>
      <c r="KF11" s="20"/>
      <c r="KG11" s="20"/>
      <c r="KH11" s="20"/>
      <c r="KI11" s="20"/>
      <c r="KJ11" s="20"/>
      <c r="KK11" s="20"/>
      <c r="KL11" s="20"/>
      <c r="KM11" s="20"/>
      <c r="KN11" s="20"/>
      <c r="KO11" s="20"/>
      <c r="KP11" s="20"/>
      <c r="KQ11" s="20"/>
      <c r="KR11" s="20"/>
      <c r="KS11" s="20"/>
      <c r="KT11" s="20"/>
      <c r="KU11" s="20"/>
      <c r="KV11" s="20"/>
      <c r="KW11" s="20"/>
      <c r="KX11" s="20"/>
      <c r="KY11" s="20"/>
      <c r="KZ11" s="20"/>
      <c r="LA11" s="20"/>
      <c r="LB11" s="20"/>
      <c r="LC11" s="20"/>
      <c r="LD11" s="20"/>
      <c r="LE11" s="20"/>
      <c r="LF11" s="20"/>
      <c r="LG11" s="20"/>
      <c r="LH11" s="20"/>
      <c r="LI11" s="20"/>
      <c r="LJ11" s="20"/>
      <c r="LK11" s="20"/>
      <c r="LL11" s="20"/>
      <c r="LM11" s="20"/>
      <c r="LN11" s="20"/>
      <c r="LO11" s="20"/>
      <c r="LP11" s="20"/>
      <c r="LQ11" s="20"/>
      <c r="LR11" s="20"/>
      <c r="LS11" s="20"/>
      <c r="LT11" s="20"/>
      <c r="LU11" s="20"/>
      <c r="LV11" s="20"/>
      <c r="LW11" s="20"/>
      <c r="LX11" s="20"/>
      <c r="LY11" s="20"/>
      <c r="LZ11" s="20"/>
      <c r="MA11" s="20"/>
      <c r="MB11" s="20"/>
      <c r="MC11" s="20"/>
      <c r="MD11" s="20"/>
      <c r="ME11" s="20"/>
      <c r="MF11" s="20"/>
      <c r="MG11" s="20"/>
      <c r="MH11" s="20"/>
      <c r="MI11" s="20"/>
      <c r="MJ11" s="20"/>
      <c r="MK11" s="20"/>
      <c r="ML11" s="20"/>
      <c r="MM11" s="20"/>
      <c r="MN11" s="20"/>
      <c r="MO11" s="20"/>
      <c r="MP11" s="20"/>
      <c r="MQ11" s="20"/>
      <c r="MR11" s="20"/>
      <c r="MS11" s="20"/>
      <c r="MT11" s="20"/>
      <c r="MU11" s="20"/>
      <c r="MV11" s="20"/>
      <c r="MW11" s="20"/>
      <c r="MX11" s="20"/>
      <c r="MY11" s="20"/>
      <c r="MZ11" s="20"/>
      <c r="NA11" s="20"/>
      <c r="NB11" s="20"/>
      <c r="NC11" s="20"/>
      <c r="ND11" s="20"/>
      <c r="NE11" s="20"/>
      <c r="NF11" s="20"/>
      <c r="NG11" s="20"/>
      <c r="NH11" s="20"/>
      <c r="NI11" s="20"/>
      <c r="NJ11" s="20"/>
      <c r="NK11" s="20"/>
      <c r="NL11" s="20"/>
      <c r="NM11" s="20"/>
      <c r="NN11" s="20"/>
      <c r="NO11" s="20"/>
      <c r="NP11" s="20"/>
      <c r="NQ11" s="20"/>
      <c r="NR11" s="20"/>
      <c r="NS11" s="20"/>
      <c r="NT11" s="20"/>
      <c r="NU11" s="20"/>
      <c r="NV11" s="20"/>
      <c r="NW11" s="20"/>
      <c r="NX11" s="20"/>
      <c r="NY11" s="20"/>
      <c r="NZ11" s="20"/>
      <c r="OA11" s="20"/>
      <c r="OB11" s="20"/>
      <c r="OC11" s="20"/>
      <c r="OD11" s="20"/>
      <c r="OE11" s="20"/>
      <c r="OF11" s="20"/>
      <c r="OG11" s="20"/>
      <c r="OH11" s="20"/>
      <c r="OI11" s="20"/>
      <c r="OJ11" s="20"/>
      <c r="OK11" s="20"/>
      <c r="OL11" s="20"/>
      <c r="OM11" s="20"/>
      <c r="ON11" s="20"/>
      <c r="OO11" s="20"/>
      <c r="OP11" s="20"/>
      <c r="OQ11" s="20"/>
      <c r="OR11" s="20"/>
      <c r="OS11" s="20"/>
      <c r="OT11" s="20"/>
      <c r="OU11" s="20"/>
      <c r="OV11" s="20"/>
      <c r="OW11" s="20"/>
      <c r="OX11" s="20"/>
      <c r="OY11" s="20"/>
      <c r="OZ11" s="20"/>
      <c r="PA11" s="20"/>
      <c r="PB11" s="20"/>
      <c r="PC11" s="20"/>
      <c r="PD11" s="20"/>
      <c r="PE11" s="20"/>
      <c r="PF11" s="20"/>
      <c r="PG11" s="20"/>
      <c r="PH11" s="20"/>
      <c r="PI11" s="20"/>
      <c r="PJ11" s="20"/>
      <c r="PK11" s="20"/>
      <c r="PL11" s="20"/>
      <c r="PM11" s="20"/>
      <c r="PN11" s="20"/>
      <c r="PO11" s="20"/>
      <c r="PP11" s="20"/>
      <c r="PQ11" s="20"/>
      <c r="PR11" s="20"/>
      <c r="PS11" s="20"/>
      <c r="PT11" s="20"/>
      <c r="PU11" s="20"/>
      <c r="PV11" s="20"/>
      <c r="PW11" s="20"/>
      <c r="PX11" s="20"/>
      <c r="PY11" s="20"/>
      <c r="PZ11" s="20"/>
      <c r="QA11" s="20"/>
      <c r="QB11" s="20"/>
      <c r="QC11" s="20"/>
      <c r="QD11" s="20"/>
      <c r="QE11" s="20"/>
      <c r="QF11" s="20"/>
      <c r="QG11" s="20"/>
      <c r="QH11" s="20"/>
      <c r="QI11" s="20"/>
      <c r="QJ11" s="20"/>
      <c r="QK11" s="20"/>
      <c r="QL11" s="20"/>
      <c r="QM11" s="20"/>
      <c r="QN11" s="20"/>
      <c r="QO11" s="20"/>
      <c r="QP11" s="20"/>
      <c r="QQ11" s="20"/>
      <c r="QR11" s="20"/>
      <c r="QS11" s="20"/>
      <c r="QT11" s="20"/>
      <c r="QU11" s="20"/>
      <c r="QV11" s="20"/>
      <c r="QW11" s="20"/>
      <c r="QX11" s="20"/>
      <c r="QY11" s="20"/>
      <c r="QZ11" s="20"/>
      <c r="RA11" s="20"/>
      <c r="RB11" s="20"/>
      <c r="RC11" s="20"/>
      <c r="RD11" s="20"/>
      <c r="RE11" s="20"/>
      <c r="RF11" s="20"/>
      <c r="RG11" s="20"/>
      <c r="RH11" s="20"/>
      <c r="RI11" s="20"/>
      <c r="RJ11" s="20"/>
      <c r="RK11" s="20"/>
      <c r="RL11" s="20"/>
      <c r="RM11" s="20"/>
      <c r="RN11" s="20"/>
      <c r="RO11" s="20"/>
      <c r="RP11" s="20"/>
      <c r="RQ11" s="20"/>
      <c r="RR11" s="20"/>
      <c r="RS11" s="20"/>
      <c r="RT11" s="20"/>
      <c r="RU11" s="20"/>
      <c r="RV11" s="20"/>
      <c r="RW11" s="20"/>
      <c r="RX11" s="20"/>
      <c r="RY11" s="20"/>
      <c r="RZ11" s="20"/>
      <c r="SA11" s="20"/>
      <c r="SB11" s="20"/>
      <c r="SC11" s="20"/>
      <c r="SD11" s="20"/>
      <c r="SE11" s="20"/>
      <c r="SF11" s="20"/>
      <c r="SG11" s="20"/>
      <c r="SH11" s="20"/>
      <c r="SI11" s="20"/>
      <c r="SJ11" s="20"/>
      <c r="SK11" s="20"/>
      <c r="SL11" s="20"/>
      <c r="SM11" s="20"/>
      <c r="SN11" s="20"/>
      <c r="SO11" s="20"/>
      <c r="SP11" s="20"/>
      <c r="SQ11" s="20"/>
      <c r="SR11" s="20"/>
      <c r="SS11" s="20"/>
      <c r="ST11" s="20"/>
      <c r="SU11" s="20"/>
      <c r="SV11" s="20"/>
      <c r="SW11" s="20"/>
      <c r="SX11" s="20"/>
      <c r="SY11" s="20"/>
      <c r="SZ11" s="20"/>
      <c r="TA11" s="20"/>
      <c r="TB11" s="20"/>
      <c r="TC11" s="20"/>
      <c r="TD11" s="20"/>
      <c r="TE11" s="20"/>
      <c r="TF11" s="20"/>
      <c r="TG11" s="20"/>
      <c r="TH11" s="20"/>
      <c r="TI11" s="20"/>
      <c r="TJ11" s="20"/>
      <c r="TK11" s="20"/>
      <c r="TL11" s="20"/>
      <c r="TM11" s="20"/>
      <c r="TN11" s="20"/>
      <c r="TO11" s="20"/>
      <c r="TP11" s="20"/>
      <c r="TQ11" s="20"/>
      <c r="TR11" s="20"/>
      <c r="TS11" s="20"/>
      <c r="TT11" s="20"/>
      <c r="TU11" s="20"/>
      <c r="TV11" s="20"/>
      <c r="TW11" s="20"/>
      <c r="TX11" s="20"/>
      <c r="TY11" s="20"/>
      <c r="TZ11" s="20"/>
      <c r="UA11" s="20"/>
      <c r="UB11" s="20"/>
      <c r="UC11" s="20"/>
      <c r="UD11" s="20"/>
      <c r="UE11" s="20"/>
      <c r="UF11" s="20"/>
      <c r="UG11" s="20"/>
      <c r="UH11" s="20"/>
      <c r="UI11" s="20"/>
      <c r="UJ11" s="20"/>
      <c r="UK11" s="20"/>
      <c r="UL11" s="20"/>
      <c r="UM11" s="20"/>
      <c r="UN11" s="20"/>
      <c r="UO11" s="20"/>
      <c r="UP11" s="20"/>
      <c r="UQ11" s="20"/>
      <c r="UR11" s="20"/>
      <c r="US11" s="20"/>
      <c r="UT11" s="20"/>
      <c r="UU11" s="20"/>
      <c r="UV11" s="20"/>
      <c r="UW11" s="20"/>
      <c r="UX11" s="20"/>
      <c r="UY11" s="20"/>
      <c r="UZ11" s="20"/>
      <c r="VA11" s="20"/>
      <c r="VB11" s="20"/>
      <c r="VC11" s="20"/>
      <c r="VD11" s="20"/>
      <c r="VE11" s="20"/>
      <c r="VF11" s="20"/>
      <c r="VG11" s="20"/>
      <c r="VH11" s="20"/>
      <c r="VI11" s="20"/>
      <c r="VJ11" s="20"/>
      <c r="VK11" s="20"/>
      <c r="VL11" s="20"/>
      <c r="VM11" s="20"/>
      <c r="VN11" s="20"/>
      <c r="VO11" s="20"/>
      <c r="VP11" s="20"/>
      <c r="VQ11" s="20"/>
      <c r="VR11" s="20"/>
      <c r="VS11" s="20"/>
      <c r="VT11" s="20"/>
      <c r="VU11" s="20"/>
      <c r="VV11" s="20"/>
      <c r="VW11" s="20"/>
      <c r="VX11" s="20"/>
      <c r="VY11" s="20"/>
      <c r="VZ11" s="20"/>
      <c r="WA11" s="20"/>
      <c r="WB11" s="20"/>
      <c r="WC11" s="20"/>
      <c r="WD11" s="20"/>
      <c r="WE11" s="20"/>
      <c r="WF11" s="20"/>
      <c r="WG11" s="20"/>
      <c r="WH11" s="20"/>
      <c r="WI11" s="20"/>
      <c r="WJ11" s="20"/>
      <c r="WK11" s="20"/>
      <c r="WL11" s="20"/>
      <c r="WM11" s="20"/>
      <c r="WN11" s="20"/>
      <c r="WO11" s="20"/>
      <c r="WP11" s="20"/>
      <c r="WQ11" s="20"/>
      <c r="WR11" s="20"/>
      <c r="WS11" s="20"/>
      <c r="WT11" s="20"/>
      <c r="WU11" s="20"/>
      <c r="WV11" s="20"/>
      <c r="WW11" s="20"/>
      <c r="WX11" s="20"/>
      <c r="WY11" s="20"/>
      <c r="WZ11" s="20"/>
      <c r="XA11" s="20"/>
      <c r="XB11" s="20"/>
      <c r="XC11" s="20"/>
      <c r="XD11" s="20"/>
      <c r="XE11" s="20"/>
      <c r="XF11" s="20"/>
      <c r="XG11" s="20"/>
      <c r="XH11" s="20"/>
      <c r="XI11" s="20"/>
      <c r="XJ11" s="20"/>
      <c r="XK11" s="20"/>
      <c r="XL11" s="20"/>
      <c r="XM11" s="20"/>
      <c r="XN11" s="20"/>
      <c r="XO11" s="20"/>
      <c r="XP11" s="20"/>
      <c r="XQ11" s="20"/>
      <c r="XR11" s="20"/>
      <c r="XS11" s="20"/>
      <c r="XT11" s="20"/>
      <c r="XU11" s="20"/>
      <c r="XV11" s="20"/>
      <c r="XW11" s="20"/>
      <c r="XX11" s="20"/>
      <c r="XY11" s="20"/>
      <c r="XZ11" s="20"/>
      <c r="YA11" s="20"/>
      <c r="YB11" s="20"/>
      <c r="YC11" s="20"/>
      <c r="YD11" s="20"/>
      <c r="YE11" s="20"/>
      <c r="YF11" s="20"/>
      <c r="YG11" s="20"/>
      <c r="YH11" s="20"/>
      <c r="YI11" s="20"/>
      <c r="YJ11" s="20"/>
      <c r="YK11" s="20"/>
      <c r="YL11" s="20"/>
      <c r="YM11" s="20"/>
      <c r="YN11" s="20"/>
      <c r="YO11" s="20"/>
      <c r="YP11" s="20"/>
      <c r="YQ11" s="20"/>
      <c r="YR11" s="20"/>
      <c r="YS11" s="20"/>
      <c r="YT11" s="20"/>
      <c r="YU11" s="20"/>
      <c r="YV11" s="20"/>
      <c r="YW11" s="20"/>
      <c r="YX11" s="20"/>
      <c r="YY11" s="20"/>
      <c r="YZ11" s="20"/>
      <c r="ZA11" s="20"/>
      <c r="ZB11" s="20"/>
      <c r="ZC11" s="20"/>
      <c r="ZD11" s="20"/>
      <c r="ZE11" s="20"/>
      <c r="ZF11" s="20"/>
      <c r="ZG11" s="20"/>
      <c r="ZH11" s="20"/>
      <c r="ZI11" s="20"/>
      <c r="ZJ11" s="20"/>
      <c r="ZK11" s="20"/>
      <c r="ZL11" s="20"/>
      <c r="ZM11" s="20"/>
      <c r="ZN11" s="20"/>
      <c r="ZO11" s="20"/>
      <c r="ZP11" s="20"/>
      <c r="ZQ11" s="20"/>
      <c r="ZR11" s="20"/>
      <c r="ZS11" s="20"/>
      <c r="ZT11" s="20"/>
      <c r="ZU11" s="20"/>
      <c r="ZV11" s="20"/>
      <c r="ZW11" s="20"/>
      <c r="ZX11" s="20"/>
      <c r="ZY11" s="20"/>
      <c r="ZZ11" s="20"/>
      <c r="AAA11" s="20"/>
      <c r="AAB11" s="20"/>
      <c r="AAC11" s="20"/>
      <c r="AAD11" s="20"/>
      <c r="AAE11" s="20"/>
      <c r="AAF11" s="20"/>
      <c r="AAG11" s="20"/>
      <c r="AAH11" s="20"/>
      <c r="AAI11" s="20"/>
      <c r="AAJ11" s="20"/>
      <c r="AAK11" s="20"/>
      <c r="AAL11" s="20"/>
      <c r="AAM11" s="20"/>
      <c r="AAN11" s="20"/>
      <c r="AAO11" s="20"/>
      <c r="AAP11" s="20"/>
      <c r="AAQ11" s="20"/>
      <c r="AAR11" s="20"/>
      <c r="AAS11" s="20"/>
      <c r="AAT11" s="20"/>
      <c r="AAU11" s="20"/>
      <c r="AAV11" s="20"/>
      <c r="AAW11" s="20"/>
      <c r="AAX11" s="20"/>
      <c r="AAY11" s="20"/>
      <c r="AAZ11" s="20"/>
      <c r="ABA11" s="20"/>
      <c r="ABB11" s="20"/>
      <c r="ABC11" s="20"/>
      <c r="ABD11" s="20"/>
      <c r="ABE11" s="20"/>
      <c r="ABF11" s="20"/>
      <c r="ABG11" s="20"/>
      <c r="ABH11" s="20"/>
      <c r="ABI11" s="20"/>
      <c r="ABJ11" s="20"/>
      <c r="ABK11" s="20"/>
      <c r="ABL11" s="20"/>
      <c r="ABM11" s="20"/>
      <c r="ABN11" s="20"/>
      <c r="ABO11" s="20"/>
      <c r="ABP11" s="20"/>
      <c r="ABQ11" s="20"/>
      <c r="ABR11" s="20"/>
      <c r="ABS11" s="20"/>
      <c r="ABT11" s="20"/>
      <c r="ABU11" s="20"/>
      <c r="ABV11" s="20"/>
      <c r="ABW11" s="20"/>
      <c r="ABX11" s="20"/>
      <c r="ABY11" s="20"/>
      <c r="ABZ11" s="20"/>
      <c r="ACA11" s="20"/>
      <c r="ACB11" s="20"/>
      <c r="ACC11" s="20"/>
      <c r="ACD11" s="20"/>
      <c r="ACE11" s="20"/>
      <c r="ACF11" s="20"/>
      <c r="ACG11" s="20"/>
      <c r="ACH11" s="20"/>
      <c r="ACI11" s="20"/>
      <c r="ACJ11" s="20"/>
      <c r="ACK11" s="20"/>
      <c r="ACL11" s="20"/>
      <c r="ACM11" s="20"/>
      <c r="ACN11" s="20"/>
      <c r="ACO11" s="20"/>
      <c r="ACP11" s="20"/>
      <c r="ACQ11" s="20"/>
      <c r="ACR11" s="20"/>
      <c r="ACS11" s="20"/>
      <c r="ACT11" s="20"/>
      <c r="ACU11" s="20"/>
      <c r="ACV11" s="20"/>
      <c r="ACW11" s="20"/>
      <c r="ACX11" s="20"/>
      <c r="ACY11" s="20"/>
      <c r="ACZ11" s="20"/>
      <c r="ADA11" s="20"/>
      <c r="ADB11" s="20"/>
      <c r="ADC11" s="20"/>
      <c r="ADD11" s="20"/>
      <c r="ADE11" s="20"/>
      <c r="ADF11" s="20"/>
      <c r="ADG11" s="20"/>
      <c r="ADH11" s="20"/>
      <c r="ADI11" s="20"/>
      <c r="ADJ11" s="20"/>
      <c r="ADK11" s="20"/>
      <c r="ADL11" s="20"/>
      <c r="ADM11" s="20"/>
      <c r="ADN11" s="20"/>
      <c r="ADO11" s="20"/>
      <c r="ADP11" s="20"/>
      <c r="ADQ11" s="20"/>
      <c r="ADR11" s="20"/>
      <c r="ADS11" s="20"/>
      <c r="ADT11" s="20"/>
      <c r="ADU11" s="20"/>
      <c r="ADV11" s="20"/>
      <c r="ADW11" s="20"/>
      <c r="ADX11" s="20"/>
      <c r="ADY11" s="20"/>
      <c r="ADZ11" s="20"/>
      <c r="AEA11" s="20"/>
      <c r="AEB11" s="20"/>
      <c r="AEC11" s="20"/>
      <c r="AED11" s="20"/>
      <c r="AEE11" s="20"/>
      <c r="AEF11" s="20"/>
      <c r="AEG11" s="20"/>
      <c r="AEH11" s="20"/>
      <c r="AEI11" s="20"/>
      <c r="AEJ11" s="20"/>
      <c r="AEK11" s="20"/>
      <c r="AEL11" s="20"/>
      <c r="AEM11" s="20"/>
      <c r="AEN11" s="20"/>
      <c r="AEO11" s="20"/>
      <c r="AEP11" s="20"/>
      <c r="AEQ11" s="20"/>
      <c r="AER11" s="20"/>
      <c r="AES11" s="20"/>
      <c r="AET11" s="20"/>
      <c r="AEU11" s="20"/>
      <c r="AEV11" s="20"/>
      <c r="AEW11" s="20"/>
      <c r="AEX11" s="20"/>
      <c r="AEY11" s="20"/>
      <c r="AEZ11" s="20"/>
      <c r="AFA11" s="20"/>
      <c r="AFB11" s="20"/>
      <c r="AFC11" s="20"/>
      <c r="AFD11" s="20"/>
      <c r="AFE11" s="20"/>
      <c r="AFF11" s="20"/>
      <c r="AFG11" s="20"/>
      <c r="AFH11" s="20"/>
      <c r="AFI11" s="20"/>
      <c r="AFJ11" s="20"/>
      <c r="AFK11" s="20"/>
      <c r="AFL11" s="20"/>
      <c r="AFM11" s="20"/>
      <c r="AFN11" s="20"/>
      <c r="AFO11" s="20"/>
      <c r="AFP11" s="20"/>
      <c r="AFQ11" s="20"/>
      <c r="AFR11" s="20"/>
      <c r="AFS11" s="20"/>
      <c r="AFT11" s="20"/>
      <c r="AFU11" s="20"/>
      <c r="AFV11" s="20"/>
      <c r="AFW11" s="20"/>
      <c r="AFX11" s="20"/>
      <c r="AFY11" s="20"/>
      <c r="AFZ11" s="20"/>
      <c r="AGA11" s="20"/>
      <c r="AGB11" s="20"/>
      <c r="AGC11" s="20"/>
      <c r="AGD11" s="20"/>
      <c r="AGE11" s="20"/>
      <c r="AGF11" s="20"/>
      <c r="AGG11" s="20"/>
      <c r="AGH11" s="20"/>
      <c r="AGI11" s="20"/>
      <c r="AGJ11" s="20"/>
      <c r="AGK11" s="20"/>
      <c r="AGL11" s="20"/>
      <c r="AGM11" s="20"/>
      <c r="AGN11" s="20"/>
      <c r="AGO11" s="20"/>
      <c r="AGP11" s="20"/>
      <c r="AGQ11" s="20"/>
      <c r="AGR11" s="20"/>
      <c r="AGS11" s="20"/>
      <c r="AGT11" s="20"/>
      <c r="AGU11" s="20"/>
      <c r="AGV11" s="20"/>
      <c r="AGW11" s="20"/>
      <c r="AGX11" s="20"/>
      <c r="AGY11" s="20"/>
      <c r="AGZ11" s="20"/>
      <c r="AHA11" s="20"/>
      <c r="AHB11" s="20"/>
      <c r="AHC11" s="20"/>
      <c r="AHD11" s="20"/>
      <c r="AHE11" s="20"/>
      <c r="AHF11" s="20"/>
      <c r="AHG11" s="20"/>
      <c r="AHH11" s="20"/>
      <c r="AHI11" s="20"/>
      <c r="AHJ11" s="20"/>
      <c r="AHK11" s="20"/>
      <c r="AHL11" s="20"/>
      <c r="AHM11" s="20"/>
      <c r="AHN11" s="20"/>
      <c r="AHO11" s="20"/>
      <c r="AHP11" s="20"/>
      <c r="AHQ11" s="20"/>
      <c r="AHR11" s="20"/>
      <c r="AHS11" s="20"/>
      <c r="AHT11" s="20"/>
      <c r="AHU11" s="20"/>
      <c r="AHV11" s="20"/>
      <c r="AHW11" s="20"/>
      <c r="AHX11" s="20"/>
      <c r="AHY11" s="20"/>
      <c r="AHZ11" s="20"/>
      <c r="AIA11" s="20"/>
      <c r="AIB11" s="20"/>
      <c r="AIC11" s="20"/>
      <c r="AID11" s="20"/>
    </row>
    <row r="12" spans="1:914" s="214" customFormat="1" x14ac:dyDescent="0.25">
      <c r="A12" s="24">
        <v>5</v>
      </c>
      <c r="B12" s="213" t="str">
        <f>IF(COUNTA(Resumen!$B12)&gt;0,Resumen!$B12,"")</f>
        <v>El Triunfo</v>
      </c>
      <c r="C12" s="212">
        <f>IF([4]Resumen!C12&gt;0,[4]Resumen!C12,"")</f>
        <v>324</v>
      </c>
      <c r="D12" s="43"/>
      <c r="E12" s="237"/>
      <c r="F12" s="238"/>
      <c r="G12" s="238"/>
      <c r="H12" s="238"/>
      <c r="I12" s="238"/>
      <c r="J12" s="238"/>
      <c r="K12" s="238"/>
      <c r="L12" s="238"/>
      <c r="M12" s="238"/>
      <c r="N12" s="238"/>
      <c r="O12" s="239"/>
      <c r="P12" s="123" t="str">
        <f t="shared" si="0"/>
        <v/>
      </c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  <c r="IW12" s="20"/>
      <c r="IX12" s="20"/>
      <c r="IY12" s="20"/>
      <c r="IZ12" s="20"/>
      <c r="JA12" s="20"/>
      <c r="JB12" s="20"/>
      <c r="JC12" s="20"/>
      <c r="JD12" s="20"/>
      <c r="JE12" s="20"/>
      <c r="JF12" s="20"/>
      <c r="JG12" s="20"/>
      <c r="JH12" s="20"/>
      <c r="JI12" s="20"/>
      <c r="JJ12" s="20"/>
      <c r="JK12" s="20"/>
      <c r="JL12" s="20"/>
      <c r="JM12" s="20"/>
      <c r="JN12" s="20"/>
      <c r="JO12" s="20"/>
      <c r="JP12" s="20"/>
      <c r="JQ12" s="20"/>
      <c r="JR12" s="20"/>
      <c r="JS12" s="20"/>
      <c r="JT12" s="20"/>
      <c r="JU12" s="20"/>
      <c r="JV12" s="20"/>
      <c r="JW12" s="20"/>
      <c r="JX12" s="20"/>
      <c r="JY12" s="20"/>
      <c r="JZ12" s="20"/>
      <c r="KA12" s="20"/>
      <c r="KB12" s="20"/>
      <c r="KC12" s="20"/>
      <c r="KD12" s="20"/>
      <c r="KE12" s="20"/>
      <c r="KF12" s="20"/>
      <c r="KG12" s="20"/>
      <c r="KH12" s="20"/>
      <c r="KI12" s="20"/>
      <c r="KJ12" s="20"/>
      <c r="KK12" s="20"/>
      <c r="KL12" s="20"/>
      <c r="KM12" s="20"/>
      <c r="KN12" s="20"/>
      <c r="KO12" s="20"/>
      <c r="KP12" s="20"/>
      <c r="KQ12" s="20"/>
      <c r="KR12" s="20"/>
      <c r="KS12" s="20"/>
      <c r="KT12" s="20"/>
      <c r="KU12" s="20"/>
      <c r="KV12" s="20"/>
      <c r="KW12" s="20"/>
      <c r="KX12" s="20"/>
      <c r="KY12" s="20"/>
      <c r="KZ12" s="20"/>
      <c r="LA12" s="20"/>
      <c r="LB12" s="20"/>
      <c r="LC12" s="20"/>
      <c r="LD12" s="20"/>
      <c r="LE12" s="20"/>
      <c r="LF12" s="20"/>
      <c r="LG12" s="20"/>
      <c r="LH12" s="20"/>
      <c r="LI12" s="20"/>
      <c r="LJ12" s="20"/>
      <c r="LK12" s="20"/>
      <c r="LL12" s="20"/>
      <c r="LM12" s="20"/>
      <c r="LN12" s="20"/>
      <c r="LO12" s="20"/>
      <c r="LP12" s="20"/>
      <c r="LQ12" s="20"/>
      <c r="LR12" s="20"/>
      <c r="LS12" s="20"/>
      <c r="LT12" s="20"/>
      <c r="LU12" s="20"/>
      <c r="LV12" s="20"/>
      <c r="LW12" s="20"/>
      <c r="LX12" s="20"/>
      <c r="LY12" s="20"/>
      <c r="LZ12" s="20"/>
      <c r="MA12" s="20"/>
      <c r="MB12" s="20"/>
      <c r="MC12" s="20"/>
      <c r="MD12" s="20"/>
      <c r="ME12" s="20"/>
      <c r="MF12" s="20"/>
      <c r="MG12" s="20"/>
      <c r="MH12" s="20"/>
      <c r="MI12" s="20"/>
      <c r="MJ12" s="20"/>
      <c r="MK12" s="20"/>
      <c r="ML12" s="20"/>
      <c r="MM12" s="20"/>
      <c r="MN12" s="20"/>
      <c r="MO12" s="20"/>
      <c r="MP12" s="20"/>
      <c r="MQ12" s="20"/>
      <c r="MR12" s="20"/>
      <c r="MS12" s="20"/>
      <c r="MT12" s="20"/>
      <c r="MU12" s="20"/>
      <c r="MV12" s="20"/>
      <c r="MW12" s="20"/>
      <c r="MX12" s="20"/>
      <c r="MY12" s="20"/>
      <c r="MZ12" s="20"/>
      <c r="NA12" s="20"/>
      <c r="NB12" s="20"/>
      <c r="NC12" s="20"/>
      <c r="ND12" s="20"/>
      <c r="NE12" s="20"/>
      <c r="NF12" s="20"/>
      <c r="NG12" s="20"/>
      <c r="NH12" s="20"/>
      <c r="NI12" s="20"/>
      <c r="NJ12" s="20"/>
      <c r="NK12" s="20"/>
      <c r="NL12" s="20"/>
      <c r="NM12" s="20"/>
      <c r="NN12" s="20"/>
      <c r="NO12" s="20"/>
      <c r="NP12" s="20"/>
      <c r="NQ12" s="20"/>
      <c r="NR12" s="20"/>
      <c r="NS12" s="20"/>
      <c r="NT12" s="20"/>
      <c r="NU12" s="20"/>
      <c r="NV12" s="20"/>
      <c r="NW12" s="20"/>
      <c r="NX12" s="20"/>
      <c r="NY12" s="20"/>
      <c r="NZ12" s="20"/>
      <c r="OA12" s="20"/>
      <c r="OB12" s="20"/>
      <c r="OC12" s="20"/>
      <c r="OD12" s="20"/>
      <c r="OE12" s="20"/>
      <c r="OF12" s="20"/>
      <c r="OG12" s="20"/>
      <c r="OH12" s="20"/>
      <c r="OI12" s="20"/>
      <c r="OJ12" s="20"/>
      <c r="OK12" s="20"/>
      <c r="OL12" s="20"/>
      <c r="OM12" s="20"/>
      <c r="ON12" s="20"/>
      <c r="OO12" s="20"/>
      <c r="OP12" s="20"/>
      <c r="OQ12" s="20"/>
      <c r="OR12" s="20"/>
      <c r="OS12" s="20"/>
      <c r="OT12" s="20"/>
      <c r="OU12" s="20"/>
      <c r="OV12" s="20"/>
      <c r="OW12" s="20"/>
      <c r="OX12" s="20"/>
      <c r="OY12" s="20"/>
      <c r="OZ12" s="20"/>
      <c r="PA12" s="20"/>
      <c r="PB12" s="20"/>
      <c r="PC12" s="20"/>
      <c r="PD12" s="20"/>
      <c r="PE12" s="20"/>
      <c r="PF12" s="20"/>
      <c r="PG12" s="20"/>
      <c r="PH12" s="20"/>
      <c r="PI12" s="20"/>
      <c r="PJ12" s="20"/>
      <c r="PK12" s="20"/>
      <c r="PL12" s="20"/>
      <c r="PM12" s="20"/>
      <c r="PN12" s="20"/>
      <c r="PO12" s="20"/>
      <c r="PP12" s="20"/>
      <c r="PQ12" s="20"/>
      <c r="PR12" s="20"/>
      <c r="PS12" s="20"/>
      <c r="PT12" s="20"/>
      <c r="PU12" s="20"/>
      <c r="PV12" s="20"/>
      <c r="PW12" s="20"/>
      <c r="PX12" s="20"/>
      <c r="PY12" s="20"/>
      <c r="PZ12" s="20"/>
      <c r="QA12" s="20"/>
      <c r="QB12" s="20"/>
      <c r="QC12" s="20"/>
      <c r="QD12" s="20"/>
      <c r="QE12" s="20"/>
      <c r="QF12" s="20"/>
      <c r="QG12" s="20"/>
      <c r="QH12" s="20"/>
      <c r="QI12" s="20"/>
      <c r="QJ12" s="20"/>
      <c r="QK12" s="20"/>
      <c r="QL12" s="20"/>
      <c r="QM12" s="20"/>
      <c r="QN12" s="20"/>
      <c r="QO12" s="20"/>
      <c r="QP12" s="20"/>
      <c r="QQ12" s="20"/>
      <c r="QR12" s="20"/>
      <c r="QS12" s="20"/>
      <c r="QT12" s="20"/>
      <c r="QU12" s="20"/>
      <c r="QV12" s="20"/>
      <c r="QW12" s="20"/>
      <c r="QX12" s="20"/>
      <c r="QY12" s="20"/>
      <c r="QZ12" s="20"/>
      <c r="RA12" s="20"/>
      <c r="RB12" s="20"/>
      <c r="RC12" s="20"/>
      <c r="RD12" s="20"/>
      <c r="RE12" s="20"/>
      <c r="RF12" s="20"/>
      <c r="RG12" s="20"/>
      <c r="RH12" s="20"/>
      <c r="RI12" s="20"/>
      <c r="RJ12" s="20"/>
      <c r="RK12" s="20"/>
      <c r="RL12" s="20"/>
      <c r="RM12" s="20"/>
      <c r="RN12" s="20"/>
      <c r="RO12" s="20"/>
      <c r="RP12" s="20"/>
      <c r="RQ12" s="20"/>
      <c r="RR12" s="20"/>
      <c r="RS12" s="20"/>
      <c r="RT12" s="20"/>
      <c r="RU12" s="20"/>
      <c r="RV12" s="20"/>
      <c r="RW12" s="20"/>
      <c r="RX12" s="20"/>
      <c r="RY12" s="20"/>
      <c r="RZ12" s="20"/>
      <c r="SA12" s="20"/>
      <c r="SB12" s="20"/>
      <c r="SC12" s="20"/>
      <c r="SD12" s="20"/>
      <c r="SE12" s="20"/>
      <c r="SF12" s="20"/>
      <c r="SG12" s="20"/>
      <c r="SH12" s="20"/>
      <c r="SI12" s="20"/>
      <c r="SJ12" s="20"/>
      <c r="SK12" s="20"/>
      <c r="SL12" s="20"/>
      <c r="SM12" s="20"/>
      <c r="SN12" s="20"/>
      <c r="SO12" s="20"/>
      <c r="SP12" s="20"/>
      <c r="SQ12" s="20"/>
      <c r="SR12" s="20"/>
      <c r="SS12" s="20"/>
      <c r="ST12" s="20"/>
      <c r="SU12" s="20"/>
      <c r="SV12" s="20"/>
      <c r="SW12" s="20"/>
      <c r="SX12" s="20"/>
      <c r="SY12" s="20"/>
      <c r="SZ12" s="20"/>
      <c r="TA12" s="20"/>
      <c r="TB12" s="20"/>
      <c r="TC12" s="20"/>
      <c r="TD12" s="20"/>
      <c r="TE12" s="20"/>
      <c r="TF12" s="20"/>
      <c r="TG12" s="20"/>
      <c r="TH12" s="20"/>
      <c r="TI12" s="20"/>
      <c r="TJ12" s="20"/>
      <c r="TK12" s="20"/>
      <c r="TL12" s="20"/>
      <c r="TM12" s="20"/>
      <c r="TN12" s="20"/>
      <c r="TO12" s="20"/>
      <c r="TP12" s="20"/>
      <c r="TQ12" s="20"/>
      <c r="TR12" s="20"/>
      <c r="TS12" s="20"/>
      <c r="TT12" s="20"/>
      <c r="TU12" s="20"/>
      <c r="TV12" s="20"/>
      <c r="TW12" s="20"/>
      <c r="TX12" s="20"/>
      <c r="TY12" s="20"/>
      <c r="TZ12" s="20"/>
      <c r="UA12" s="20"/>
      <c r="UB12" s="20"/>
      <c r="UC12" s="20"/>
      <c r="UD12" s="20"/>
      <c r="UE12" s="20"/>
      <c r="UF12" s="20"/>
      <c r="UG12" s="20"/>
      <c r="UH12" s="20"/>
      <c r="UI12" s="20"/>
      <c r="UJ12" s="20"/>
      <c r="UK12" s="20"/>
      <c r="UL12" s="20"/>
      <c r="UM12" s="20"/>
      <c r="UN12" s="20"/>
      <c r="UO12" s="20"/>
      <c r="UP12" s="20"/>
      <c r="UQ12" s="20"/>
      <c r="UR12" s="20"/>
      <c r="US12" s="20"/>
      <c r="UT12" s="20"/>
      <c r="UU12" s="20"/>
      <c r="UV12" s="20"/>
      <c r="UW12" s="20"/>
      <c r="UX12" s="20"/>
      <c r="UY12" s="20"/>
      <c r="UZ12" s="20"/>
      <c r="VA12" s="20"/>
      <c r="VB12" s="20"/>
      <c r="VC12" s="20"/>
      <c r="VD12" s="20"/>
      <c r="VE12" s="20"/>
      <c r="VF12" s="20"/>
      <c r="VG12" s="20"/>
      <c r="VH12" s="20"/>
      <c r="VI12" s="20"/>
      <c r="VJ12" s="20"/>
      <c r="VK12" s="20"/>
      <c r="VL12" s="20"/>
      <c r="VM12" s="20"/>
      <c r="VN12" s="20"/>
      <c r="VO12" s="20"/>
      <c r="VP12" s="20"/>
      <c r="VQ12" s="20"/>
      <c r="VR12" s="20"/>
      <c r="VS12" s="20"/>
      <c r="VT12" s="20"/>
      <c r="VU12" s="20"/>
      <c r="VV12" s="20"/>
      <c r="VW12" s="20"/>
      <c r="VX12" s="20"/>
      <c r="VY12" s="20"/>
      <c r="VZ12" s="20"/>
      <c r="WA12" s="20"/>
      <c r="WB12" s="20"/>
      <c r="WC12" s="20"/>
      <c r="WD12" s="20"/>
      <c r="WE12" s="20"/>
      <c r="WF12" s="20"/>
      <c r="WG12" s="20"/>
      <c r="WH12" s="20"/>
      <c r="WI12" s="20"/>
      <c r="WJ12" s="20"/>
      <c r="WK12" s="20"/>
      <c r="WL12" s="20"/>
      <c r="WM12" s="20"/>
      <c r="WN12" s="20"/>
      <c r="WO12" s="20"/>
      <c r="WP12" s="20"/>
      <c r="WQ12" s="20"/>
      <c r="WR12" s="20"/>
      <c r="WS12" s="20"/>
      <c r="WT12" s="20"/>
      <c r="WU12" s="20"/>
      <c r="WV12" s="20"/>
      <c r="WW12" s="20"/>
      <c r="WX12" s="20"/>
      <c r="WY12" s="20"/>
      <c r="WZ12" s="20"/>
      <c r="XA12" s="20"/>
      <c r="XB12" s="20"/>
      <c r="XC12" s="20"/>
      <c r="XD12" s="20"/>
      <c r="XE12" s="20"/>
      <c r="XF12" s="20"/>
      <c r="XG12" s="20"/>
      <c r="XH12" s="20"/>
      <c r="XI12" s="20"/>
      <c r="XJ12" s="20"/>
      <c r="XK12" s="20"/>
      <c r="XL12" s="20"/>
      <c r="XM12" s="20"/>
      <c r="XN12" s="20"/>
      <c r="XO12" s="20"/>
      <c r="XP12" s="20"/>
      <c r="XQ12" s="20"/>
      <c r="XR12" s="20"/>
      <c r="XS12" s="20"/>
      <c r="XT12" s="20"/>
      <c r="XU12" s="20"/>
      <c r="XV12" s="20"/>
      <c r="XW12" s="20"/>
      <c r="XX12" s="20"/>
      <c r="XY12" s="20"/>
      <c r="XZ12" s="20"/>
      <c r="YA12" s="20"/>
      <c r="YB12" s="20"/>
      <c r="YC12" s="20"/>
      <c r="YD12" s="20"/>
      <c r="YE12" s="20"/>
      <c r="YF12" s="20"/>
      <c r="YG12" s="20"/>
      <c r="YH12" s="20"/>
      <c r="YI12" s="20"/>
      <c r="YJ12" s="20"/>
      <c r="YK12" s="20"/>
      <c r="YL12" s="20"/>
      <c r="YM12" s="20"/>
      <c r="YN12" s="20"/>
      <c r="YO12" s="20"/>
      <c r="YP12" s="20"/>
      <c r="YQ12" s="20"/>
      <c r="YR12" s="20"/>
      <c r="YS12" s="20"/>
      <c r="YT12" s="20"/>
      <c r="YU12" s="20"/>
      <c r="YV12" s="20"/>
      <c r="YW12" s="20"/>
      <c r="YX12" s="20"/>
      <c r="YY12" s="20"/>
      <c r="YZ12" s="20"/>
      <c r="ZA12" s="20"/>
      <c r="ZB12" s="20"/>
      <c r="ZC12" s="20"/>
      <c r="ZD12" s="20"/>
      <c r="ZE12" s="20"/>
      <c r="ZF12" s="20"/>
      <c r="ZG12" s="20"/>
      <c r="ZH12" s="20"/>
      <c r="ZI12" s="20"/>
      <c r="ZJ12" s="20"/>
      <c r="ZK12" s="20"/>
      <c r="ZL12" s="20"/>
      <c r="ZM12" s="20"/>
      <c r="ZN12" s="20"/>
      <c r="ZO12" s="20"/>
      <c r="ZP12" s="20"/>
      <c r="ZQ12" s="20"/>
      <c r="ZR12" s="20"/>
      <c r="ZS12" s="20"/>
      <c r="ZT12" s="20"/>
      <c r="ZU12" s="20"/>
      <c r="ZV12" s="20"/>
      <c r="ZW12" s="20"/>
      <c r="ZX12" s="20"/>
      <c r="ZY12" s="20"/>
      <c r="ZZ12" s="20"/>
      <c r="AAA12" s="20"/>
      <c r="AAB12" s="20"/>
      <c r="AAC12" s="20"/>
      <c r="AAD12" s="20"/>
      <c r="AAE12" s="20"/>
      <c r="AAF12" s="20"/>
      <c r="AAG12" s="20"/>
      <c r="AAH12" s="20"/>
      <c r="AAI12" s="20"/>
      <c r="AAJ12" s="20"/>
      <c r="AAK12" s="20"/>
      <c r="AAL12" s="20"/>
      <c r="AAM12" s="20"/>
      <c r="AAN12" s="20"/>
      <c r="AAO12" s="20"/>
      <c r="AAP12" s="20"/>
      <c r="AAQ12" s="20"/>
      <c r="AAR12" s="20"/>
      <c r="AAS12" s="20"/>
      <c r="AAT12" s="20"/>
      <c r="AAU12" s="20"/>
      <c r="AAV12" s="20"/>
      <c r="AAW12" s="20"/>
      <c r="AAX12" s="20"/>
      <c r="AAY12" s="20"/>
      <c r="AAZ12" s="20"/>
      <c r="ABA12" s="20"/>
      <c r="ABB12" s="20"/>
      <c r="ABC12" s="20"/>
      <c r="ABD12" s="20"/>
      <c r="ABE12" s="20"/>
      <c r="ABF12" s="20"/>
      <c r="ABG12" s="20"/>
      <c r="ABH12" s="20"/>
      <c r="ABI12" s="20"/>
      <c r="ABJ12" s="20"/>
      <c r="ABK12" s="20"/>
      <c r="ABL12" s="20"/>
      <c r="ABM12" s="20"/>
      <c r="ABN12" s="20"/>
      <c r="ABO12" s="20"/>
      <c r="ABP12" s="20"/>
      <c r="ABQ12" s="20"/>
      <c r="ABR12" s="20"/>
      <c r="ABS12" s="20"/>
      <c r="ABT12" s="20"/>
      <c r="ABU12" s="20"/>
      <c r="ABV12" s="20"/>
      <c r="ABW12" s="20"/>
      <c r="ABX12" s="20"/>
      <c r="ABY12" s="20"/>
      <c r="ABZ12" s="20"/>
      <c r="ACA12" s="20"/>
      <c r="ACB12" s="20"/>
      <c r="ACC12" s="20"/>
      <c r="ACD12" s="20"/>
      <c r="ACE12" s="20"/>
      <c r="ACF12" s="20"/>
      <c r="ACG12" s="20"/>
      <c r="ACH12" s="20"/>
      <c r="ACI12" s="20"/>
      <c r="ACJ12" s="20"/>
      <c r="ACK12" s="20"/>
      <c r="ACL12" s="20"/>
      <c r="ACM12" s="20"/>
      <c r="ACN12" s="20"/>
      <c r="ACO12" s="20"/>
      <c r="ACP12" s="20"/>
      <c r="ACQ12" s="20"/>
      <c r="ACR12" s="20"/>
      <c r="ACS12" s="20"/>
      <c r="ACT12" s="20"/>
      <c r="ACU12" s="20"/>
      <c r="ACV12" s="20"/>
      <c r="ACW12" s="20"/>
      <c r="ACX12" s="20"/>
      <c r="ACY12" s="20"/>
      <c r="ACZ12" s="20"/>
      <c r="ADA12" s="20"/>
      <c r="ADB12" s="20"/>
      <c r="ADC12" s="20"/>
      <c r="ADD12" s="20"/>
      <c r="ADE12" s="20"/>
      <c r="ADF12" s="20"/>
      <c r="ADG12" s="20"/>
      <c r="ADH12" s="20"/>
      <c r="ADI12" s="20"/>
      <c r="ADJ12" s="20"/>
      <c r="ADK12" s="20"/>
      <c r="ADL12" s="20"/>
      <c r="ADM12" s="20"/>
      <c r="ADN12" s="20"/>
      <c r="ADO12" s="20"/>
      <c r="ADP12" s="20"/>
      <c r="ADQ12" s="20"/>
      <c r="ADR12" s="20"/>
      <c r="ADS12" s="20"/>
      <c r="ADT12" s="20"/>
      <c r="ADU12" s="20"/>
      <c r="ADV12" s="20"/>
      <c r="ADW12" s="20"/>
      <c r="ADX12" s="20"/>
      <c r="ADY12" s="20"/>
      <c r="ADZ12" s="20"/>
      <c r="AEA12" s="20"/>
      <c r="AEB12" s="20"/>
      <c r="AEC12" s="20"/>
      <c r="AED12" s="20"/>
      <c r="AEE12" s="20"/>
      <c r="AEF12" s="20"/>
      <c r="AEG12" s="20"/>
      <c r="AEH12" s="20"/>
      <c r="AEI12" s="20"/>
      <c r="AEJ12" s="20"/>
      <c r="AEK12" s="20"/>
      <c r="AEL12" s="20"/>
      <c r="AEM12" s="20"/>
      <c r="AEN12" s="20"/>
      <c r="AEO12" s="20"/>
      <c r="AEP12" s="20"/>
      <c r="AEQ12" s="20"/>
      <c r="AER12" s="20"/>
      <c r="AES12" s="20"/>
      <c r="AET12" s="20"/>
      <c r="AEU12" s="20"/>
      <c r="AEV12" s="20"/>
      <c r="AEW12" s="20"/>
      <c r="AEX12" s="20"/>
      <c r="AEY12" s="20"/>
      <c r="AEZ12" s="20"/>
      <c r="AFA12" s="20"/>
      <c r="AFB12" s="20"/>
      <c r="AFC12" s="20"/>
      <c r="AFD12" s="20"/>
      <c r="AFE12" s="20"/>
      <c r="AFF12" s="20"/>
      <c r="AFG12" s="20"/>
      <c r="AFH12" s="20"/>
      <c r="AFI12" s="20"/>
      <c r="AFJ12" s="20"/>
      <c r="AFK12" s="20"/>
      <c r="AFL12" s="20"/>
      <c r="AFM12" s="20"/>
      <c r="AFN12" s="20"/>
      <c r="AFO12" s="20"/>
      <c r="AFP12" s="20"/>
      <c r="AFQ12" s="20"/>
      <c r="AFR12" s="20"/>
      <c r="AFS12" s="20"/>
      <c r="AFT12" s="20"/>
      <c r="AFU12" s="20"/>
      <c r="AFV12" s="20"/>
      <c r="AFW12" s="20"/>
      <c r="AFX12" s="20"/>
      <c r="AFY12" s="20"/>
      <c r="AFZ12" s="20"/>
      <c r="AGA12" s="20"/>
      <c r="AGB12" s="20"/>
      <c r="AGC12" s="20"/>
      <c r="AGD12" s="20"/>
      <c r="AGE12" s="20"/>
      <c r="AGF12" s="20"/>
      <c r="AGG12" s="20"/>
      <c r="AGH12" s="20"/>
      <c r="AGI12" s="20"/>
      <c r="AGJ12" s="20"/>
      <c r="AGK12" s="20"/>
      <c r="AGL12" s="20"/>
      <c r="AGM12" s="20"/>
      <c r="AGN12" s="20"/>
      <c r="AGO12" s="20"/>
      <c r="AGP12" s="20"/>
      <c r="AGQ12" s="20"/>
      <c r="AGR12" s="20"/>
      <c r="AGS12" s="20"/>
      <c r="AGT12" s="20"/>
      <c r="AGU12" s="20"/>
      <c r="AGV12" s="20"/>
      <c r="AGW12" s="20"/>
      <c r="AGX12" s="20"/>
      <c r="AGY12" s="20"/>
      <c r="AGZ12" s="20"/>
      <c r="AHA12" s="20"/>
      <c r="AHB12" s="20"/>
      <c r="AHC12" s="20"/>
      <c r="AHD12" s="20"/>
      <c r="AHE12" s="20"/>
      <c r="AHF12" s="20"/>
      <c r="AHG12" s="20"/>
      <c r="AHH12" s="20"/>
      <c r="AHI12" s="20"/>
      <c r="AHJ12" s="20"/>
      <c r="AHK12" s="20"/>
      <c r="AHL12" s="20"/>
      <c r="AHM12" s="20"/>
      <c r="AHN12" s="20"/>
      <c r="AHO12" s="20"/>
      <c r="AHP12" s="20"/>
      <c r="AHQ12" s="20"/>
      <c r="AHR12" s="20"/>
      <c r="AHS12" s="20"/>
      <c r="AHT12" s="20"/>
      <c r="AHU12" s="20"/>
      <c r="AHV12" s="20"/>
      <c r="AHW12" s="20"/>
      <c r="AHX12" s="20"/>
      <c r="AHY12" s="20"/>
      <c r="AHZ12" s="20"/>
      <c r="AIA12" s="20"/>
      <c r="AIB12" s="20"/>
      <c r="AIC12" s="20"/>
      <c r="AID12" s="20"/>
    </row>
    <row r="13" spans="1:914" s="217" customFormat="1" x14ac:dyDescent="0.25">
      <c r="A13" s="26">
        <v>6</v>
      </c>
      <c r="B13" s="213" t="str">
        <f>IF(COUNTA(Resumen!$B13)&gt;0,Resumen!$B13,"")</f>
        <v xml:space="preserve">Agua Caliente </v>
      </c>
      <c r="C13" s="212">
        <f>IF([4]Resumen!C13&gt;0,[4]Resumen!C13,"")</f>
        <v>480</v>
      </c>
      <c r="D13" s="43"/>
      <c r="E13" s="237"/>
      <c r="F13" s="238"/>
      <c r="G13" s="238"/>
      <c r="H13" s="238"/>
      <c r="I13" s="238"/>
      <c r="J13" s="238"/>
      <c r="K13" s="238"/>
      <c r="L13" s="238"/>
      <c r="M13" s="238"/>
      <c r="N13" s="238"/>
      <c r="O13" s="239"/>
      <c r="P13" s="123" t="str">
        <f t="shared" si="0"/>
        <v/>
      </c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  <c r="IW13" s="20"/>
      <c r="IX13" s="20"/>
      <c r="IY13" s="20"/>
      <c r="IZ13" s="20"/>
      <c r="JA13" s="20"/>
      <c r="JB13" s="20"/>
      <c r="JC13" s="20"/>
      <c r="JD13" s="20"/>
      <c r="JE13" s="20"/>
      <c r="JF13" s="20"/>
      <c r="JG13" s="20"/>
      <c r="JH13" s="20"/>
      <c r="JI13" s="20"/>
      <c r="JJ13" s="20"/>
      <c r="JK13" s="20"/>
      <c r="JL13" s="20"/>
      <c r="JM13" s="20"/>
      <c r="JN13" s="20"/>
      <c r="JO13" s="20"/>
      <c r="JP13" s="20"/>
      <c r="JQ13" s="20"/>
      <c r="JR13" s="20"/>
      <c r="JS13" s="20"/>
      <c r="JT13" s="20"/>
      <c r="JU13" s="20"/>
      <c r="JV13" s="20"/>
      <c r="JW13" s="20"/>
      <c r="JX13" s="20"/>
      <c r="JY13" s="20"/>
      <c r="JZ13" s="20"/>
      <c r="KA13" s="20"/>
      <c r="KB13" s="20"/>
      <c r="KC13" s="20"/>
      <c r="KD13" s="20"/>
      <c r="KE13" s="20"/>
      <c r="KF13" s="20"/>
      <c r="KG13" s="20"/>
      <c r="KH13" s="20"/>
      <c r="KI13" s="20"/>
      <c r="KJ13" s="20"/>
      <c r="KK13" s="20"/>
      <c r="KL13" s="20"/>
      <c r="KM13" s="20"/>
      <c r="KN13" s="20"/>
      <c r="KO13" s="20"/>
      <c r="KP13" s="20"/>
      <c r="KQ13" s="20"/>
      <c r="KR13" s="20"/>
      <c r="KS13" s="20"/>
      <c r="KT13" s="20"/>
      <c r="KU13" s="20"/>
      <c r="KV13" s="20"/>
      <c r="KW13" s="20"/>
      <c r="KX13" s="20"/>
      <c r="KY13" s="20"/>
      <c r="KZ13" s="20"/>
      <c r="LA13" s="20"/>
      <c r="LB13" s="20"/>
      <c r="LC13" s="20"/>
      <c r="LD13" s="20"/>
      <c r="LE13" s="20"/>
      <c r="LF13" s="20"/>
      <c r="LG13" s="20"/>
      <c r="LH13" s="20"/>
      <c r="LI13" s="20"/>
      <c r="LJ13" s="20"/>
      <c r="LK13" s="20"/>
      <c r="LL13" s="20"/>
      <c r="LM13" s="20"/>
      <c r="LN13" s="20"/>
      <c r="LO13" s="20"/>
      <c r="LP13" s="20"/>
      <c r="LQ13" s="20"/>
      <c r="LR13" s="20"/>
      <c r="LS13" s="20"/>
      <c r="LT13" s="20"/>
      <c r="LU13" s="20"/>
      <c r="LV13" s="20"/>
      <c r="LW13" s="20"/>
      <c r="LX13" s="20"/>
      <c r="LY13" s="20"/>
      <c r="LZ13" s="20"/>
      <c r="MA13" s="20"/>
      <c r="MB13" s="20"/>
      <c r="MC13" s="20"/>
      <c r="MD13" s="20"/>
      <c r="ME13" s="20"/>
      <c r="MF13" s="20"/>
      <c r="MG13" s="20"/>
      <c r="MH13" s="20"/>
      <c r="MI13" s="20"/>
      <c r="MJ13" s="20"/>
      <c r="MK13" s="20"/>
      <c r="ML13" s="20"/>
      <c r="MM13" s="20"/>
      <c r="MN13" s="20"/>
      <c r="MO13" s="20"/>
      <c r="MP13" s="20"/>
      <c r="MQ13" s="20"/>
      <c r="MR13" s="20"/>
      <c r="MS13" s="20"/>
      <c r="MT13" s="20"/>
      <c r="MU13" s="20"/>
      <c r="MV13" s="20"/>
      <c r="MW13" s="20"/>
      <c r="MX13" s="20"/>
      <c r="MY13" s="20"/>
      <c r="MZ13" s="20"/>
      <c r="NA13" s="20"/>
      <c r="NB13" s="20"/>
      <c r="NC13" s="20"/>
      <c r="ND13" s="20"/>
      <c r="NE13" s="20"/>
      <c r="NF13" s="20"/>
      <c r="NG13" s="20"/>
      <c r="NH13" s="20"/>
      <c r="NI13" s="20"/>
      <c r="NJ13" s="20"/>
      <c r="NK13" s="20"/>
      <c r="NL13" s="20"/>
      <c r="NM13" s="20"/>
      <c r="NN13" s="20"/>
      <c r="NO13" s="20"/>
      <c r="NP13" s="20"/>
      <c r="NQ13" s="20"/>
      <c r="NR13" s="20"/>
      <c r="NS13" s="20"/>
      <c r="NT13" s="20"/>
      <c r="NU13" s="20"/>
      <c r="NV13" s="20"/>
      <c r="NW13" s="20"/>
      <c r="NX13" s="20"/>
      <c r="NY13" s="20"/>
      <c r="NZ13" s="20"/>
      <c r="OA13" s="20"/>
      <c r="OB13" s="20"/>
      <c r="OC13" s="20"/>
      <c r="OD13" s="20"/>
      <c r="OE13" s="20"/>
      <c r="OF13" s="20"/>
      <c r="OG13" s="20"/>
      <c r="OH13" s="20"/>
      <c r="OI13" s="20"/>
      <c r="OJ13" s="20"/>
      <c r="OK13" s="20"/>
      <c r="OL13" s="20"/>
      <c r="OM13" s="20"/>
      <c r="ON13" s="20"/>
      <c r="OO13" s="20"/>
      <c r="OP13" s="20"/>
      <c r="OQ13" s="20"/>
      <c r="OR13" s="20"/>
      <c r="OS13" s="20"/>
      <c r="OT13" s="20"/>
      <c r="OU13" s="20"/>
      <c r="OV13" s="20"/>
      <c r="OW13" s="20"/>
      <c r="OX13" s="20"/>
      <c r="OY13" s="20"/>
      <c r="OZ13" s="20"/>
      <c r="PA13" s="20"/>
      <c r="PB13" s="20"/>
      <c r="PC13" s="20"/>
      <c r="PD13" s="20"/>
      <c r="PE13" s="20"/>
      <c r="PF13" s="20"/>
      <c r="PG13" s="20"/>
      <c r="PH13" s="20"/>
      <c r="PI13" s="20"/>
      <c r="PJ13" s="20"/>
      <c r="PK13" s="20"/>
      <c r="PL13" s="20"/>
      <c r="PM13" s="20"/>
      <c r="PN13" s="20"/>
      <c r="PO13" s="20"/>
      <c r="PP13" s="20"/>
      <c r="PQ13" s="20"/>
      <c r="PR13" s="20"/>
      <c r="PS13" s="20"/>
      <c r="PT13" s="20"/>
      <c r="PU13" s="20"/>
      <c r="PV13" s="20"/>
      <c r="PW13" s="20"/>
      <c r="PX13" s="20"/>
      <c r="PY13" s="20"/>
      <c r="PZ13" s="20"/>
      <c r="QA13" s="20"/>
      <c r="QB13" s="20"/>
      <c r="QC13" s="20"/>
      <c r="QD13" s="20"/>
      <c r="QE13" s="20"/>
      <c r="QF13" s="20"/>
      <c r="QG13" s="20"/>
      <c r="QH13" s="20"/>
      <c r="QI13" s="20"/>
      <c r="QJ13" s="20"/>
      <c r="QK13" s="20"/>
      <c r="QL13" s="20"/>
      <c r="QM13" s="20"/>
      <c r="QN13" s="20"/>
      <c r="QO13" s="20"/>
      <c r="QP13" s="20"/>
      <c r="QQ13" s="20"/>
      <c r="QR13" s="20"/>
      <c r="QS13" s="20"/>
      <c r="QT13" s="20"/>
      <c r="QU13" s="20"/>
      <c r="QV13" s="20"/>
      <c r="QW13" s="20"/>
      <c r="QX13" s="20"/>
      <c r="QY13" s="20"/>
      <c r="QZ13" s="20"/>
      <c r="RA13" s="20"/>
      <c r="RB13" s="20"/>
      <c r="RC13" s="20"/>
      <c r="RD13" s="20"/>
      <c r="RE13" s="20"/>
      <c r="RF13" s="20"/>
      <c r="RG13" s="20"/>
      <c r="RH13" s="20"/>
      <c r="RI13" s="20"/>
      <c r="RJ13" s="20"/>
      <c r="RK13" s="20"/>
      <c r="RL13" s="20"/>
      <c r="RM13" s="20"/>
      <c r="RN13" s="20"/>
      <c r="RO13" s="20"/>
      <c r="RP13" s="20"/>
      <c r="RQ13" s="20"/>
      <c r="RR13" s="20"/>
      <c r="RS13" s="20"/>
      <c r="RT13" s="20"/>
      <c r="RU13" s="20"/>
      <c r="RV13" s="20"/>
      <c r="RW13" s="20"/>
      <c r="RX13" s="20"/>
      <c r="RY13" s="20"/>
      <c r="RZ13" s="20"/>
      <c r="SA13" s="20"/>
      <c r="SB13" s="20"/>
      <c r="SC13" s="20"/>
      <c r="SD13" s="20"/>
      <c r="SE13" s="20"/>
      <c r="SF13" s="20"/>
      <c r="SG13" s="20"/>
      <c r="SH13" s="20"/>
      <c r="SI13" s="20"/>
      <c r="SJ13" s="20"/>
      <c r="SK13" s="20"/>
      <c r="SL13" s="20"/>
      <c r="SM13" s="20"/>
      <c r="SN13" s="20"/>
      <c r="SO13" s="20"/>
      <c r="SP13" s="20"/>
      <c r="SQ13" s="20"/>
      <c r="SR13" s="20"/>
      <c r="SS13" s="20"/>
      <c r="ST13" s="20"/>
      <c r="SU13" s="20"/>
      <c r="SV13" s="20"/>
      <c r="SW13" s="20"/>
      <c r="SX13" s="20"/>
      <c r="SY13" s="20"/>
      <c r="SZ13" s="20"/>
      <c r="TA13" s="20"/>
      <c r="TB13" s="20"/>
      <c r="TC13" s="20"/>
      <c r="TD13" s="20"/>
      <c r="TE13" s="20"/>
      <c r="TF13" s="20"/>
      <c r="TG13" s="20"/>
      <c r="TH13" s="20"/>
      <c r="TI13" s="20"/>
      <c r="TJ13" s="20"/>
      <c r="TK13" s="20"/>
      <c r="TL13" s="20"/>
      <c r="TM13" s="20"/>
      <c r="TN13" s="20"/>
      <c r="TO13" s="20"/>
      <c r="TP13" s="20"/>
      <c r="TQ13" s="20"/>
      <c r="TR13" s="20"/>
      <c r="TS13" s="20"/>
      <c r="TT13" s="20"/>
      <c r="TU13" s="20"/>
      <c r="TV13" s="20"/>
      <c r="TW13" s="20"/>
      <c r="TX13" s="20"/>
      <c r="TY13" s="20"/>
      <c r="TZ13" s="20"/>
      <c r="UA13" s="20"/>
      <c r="UB13" s="20"/>
      <c r="UC13" s="20"/>
      <c r="UD13" s="20"/>
      <c r="UE13" s="20"/>
      <c r="UF13" s="20"/>
      <c r="UG13" s="20"/>
      <c r="UH13" s="20"/>
      <c r="UI13" s="20"/>
      <c r="UJ13" s="20"/>
      <c r="UK13" s="20"/>
      <c r="UL13" s="20"/>
      <c r="UM13" s="20"/>
      <c r="UN13" s="20"/>
      <c r="UO13" s="20"/>
      <c r="UP13" s="20"/>
      <c r="UQ13" s="20"/>
      <c r="UR13" s="20"/>
      <c r="US13" s="20"/>
      <c r="UT13" s="20"/>
      <c r="UU13" s="20"/>
      <c r="UV13" s="20"/>
      <c r="UW13" s="20"/>
      <c r="UX13" s="20"/>
      <c r="UY13" s="20"/>
      <c r="UZ13" s="20"/>
      <c r="VA13" s="20"/>
      <c r="VB13" s="20"/>
      <c r="VC13" s="20"/>
      <c r="VD13" s="20"/>
      <c r="VE13" s="20"/>
      <c r="VF13" s="20"/>
      <c r="VG13" s="20"/>
      <c r="VH13" s="20"/>
      <c r="VI13" s="20"/>
      <c r="VJ13" s="20"/>
      <c r="VK13" s="20"/>
      <c r="VL13" s="20"/>
      <c r="VM13" s="20"/>
      <c r="VN13" s="20"/>
      <c r="VO13" s="20"/>
      <c r="VP13" s="20"/>
      <c r="VQ13" s="20"/>
      <c r="VR13" s="20"/>
      <c r="VS13" s="20"/>
      <c r="VT13" s="20"/>
      <c r="VU13" s="20"/>
      <c r="VV13" s="20"/>
      <c r="VW13" s="20"/>
      <c r="VX13" s="20"/>
      <c r="VY13" s="20"/>
      <c r="VZ13" s="20"/>
      <c r="WA13" s="20"/>
      <c r="WB13" s="20"/>
      <c r="WC13" s="20"/>
      <c r="WD13" s="20"/>
      <c r="WE13" s="20"/>
      <c r="WF13" s="20"/>
      <c r="WG13" s="20"/>
      <c r="WH13" s="20"/>
      <c r="WI13" s="20"/>
      <c r="WJ13" s="20"/>
      <c r="WK13" s="20"/>
      <c r="WL13" s="20"/>
      <c r="WM13" s="20"/>
      <c r="WN13" s="20"/>
      <c r="WO13" s="20"/>
      <c r="WP13" s="20"/>
      <c r="WQ13" s="20"/>
      <c r="WR13" s="20"/>
      <c r="WS13" s="20"/>
      <c r="WT13" s="20"/>
      <c r="WU13" s="20"/>
      <c r="WV13" s="20"/>
      <c r="WW13" s="20"/>
      <c r="WX13" s="20"/>
      <c r="WY13" s="20"/>
      <c r="WZ13" s="20"/>
      <c r="XA13" s="20"/>
      <c r="XB13" s="20"/>
      <c r="XC13" s="20"/>
      <c r="XD13" s="20"/>
      <c r="XE13" s="20"/>
      <c r="XF13" s="20"/>
      <c r="XG13" s="20"/>
      <c r="XH13" s="20"/>
      <c r="XI13" s="20"/>
      <c r="XJ13" s="20"/>
      <c r="XK13" s="20"/>
      <c r="XL13" s="20"/>
      <c r="XM13" s="20"/>
      <c r="XN13" s="20"/>
      <c r="XO13" s="20"/>
      <c r="XP13" s="20"/>
      <c r="XQ13" s="20"/>
      <c r="XR13" s="20"/>
      <c r="XS13" s="20"/>
      <c r="XT13" s="20"/>
      <c r="XU13" s="20"/>
      <c r="XV13" s="20"/>
      <c r="XW13" s="20"/>
      <c r="XX13" s="20"/>
      <c r="XY13" s="20"/>
      <c r="XZ13" s="20"/>
      <c r="YA13" s="20"/>
      <c r="YB13" s="20"/>
      <c r="YC13" s="20"/>
      <c r="YD13" s="20"/>
      <c r="YE13" s="20"/>
      <c r="YF13" s="20"/>
      <c r="YG13" s="20"/>
      <c r="YH13" s="20"/>
      <c r="YI13" s="20"/>
      <c r="YJ13" s="20"/>
      <c r="YK13" s="20"/>
      <c r="YL13" s="20"/>
      <c r="YM13" s="20"/>
      <c r="YN13" s="20"/>
      <c r="YO13" s="20"/>
      <c r="YP13" s="20"/>
      <c r="YQ13" s="20"/>
      <c r="YR13" s="20"/>
      <c r="YS13" s="20"/>
      <c r="YT13" s="20"/>
      <c r="YU13" s="20"/>
      <c r="YV13" s="20"/>
      <c r="YW13" s="20"/>
      <c r="YX13" s="20"/>
      <c r="YY13" s="20"/>
      <c r="YZ13" s="20"/>
      <c r="ZA13" s="20"/>
      <c r="ZB13" s="20"/>
      <c r="ZC13" s="20"/>
      <c r="ZD13" s="20"/>
      <c r="ZE13" s="20"/>
      <c r="ZF13" s="20"/>
      <c r="ZG13" s="20"/>
      <c r="ZH13" s="20"/>
      <c r="ZI13" s="20"/>
      <c r="ZJ13" s="20"/>
      <c r="ZK13" s="20"/>
      <c r="ZL13" s="20"/>
      <c r="ZM13" s="20"/>
      <c r="ZN13" s="20"/>
      <c r="ZO13" s="20"/>
      <c r="ZP13" s="20"/>
      <c r="ZQ13" s="20"/>
      <c r="ZR13" s="20"/>
      <c r="ZS13" s="20"/>
      <c r="ZT13" s="20"/>
      <c r="ZU13" s="20"/>
      <c r="ZV13" s="20"/>
      <c r="ZW13" s="20"/>
      <c r="ZX13" s="20"/>
      <c r="ZY13" s="20"/>
      <c r="ZZ13" s="20"/>
      <c r="AAA13" s="20"/>
      <c r="AAB13" s="20"/>
      <c r="AAC13" s="20"/>
      <c r="AAD13" s="20"/>
      <c r="AAE13" s="20"/>
      <c r="AAF13" s="20"/>
      <c r="AAG13" s="20"/>
      <c r="AAH13" s="20"/>
      <c r="AAI13" s="20"/>
      <c r="AAJ13" s="20"/>
      <c r="AAK13" s="20"/>
      <c r="AAL13" s="20"/>
      <c r="AAM13" s="20"/>
      <c r="AAN13" s="20"/>
      <c r="AAO13" s="20"/>
      <c r="AAP13" s="20"/>
      <c r="AAQ13" s="20"/>
      <c r="AAR13" s="20"/>
      <c r="AAS13" s="20"/>
      <c r="AAT13" s="20"/>
      <c r="AAU13" s="20"/>
      <c r="AAV13" s="20"/>
      <c r="AAW13" s="20"/>
      <c r="AAX13" s="20"/>
      <c r="AAY13" s="20"/>
      <c r="AAZ13" s="20"/>
      <c r="ABA13" s="20"/>
      <c r="ABB13" s="20"/>
      <c r="ABC13" s="20"/>
      <c r="ABD13" s="20"/>
      <c r="ABE13" s="20"/>
      <c r="ABF13" s="20"/>
      <c r="ABG13" s="20"/>
      <c r="ABH13" s="20"/>
      <c r="ABI13" s="20"/>
      <c r="ABJ13" s="20"/>
      <c r="ABK13" s="20"/>
      <c r="ABL13" s="20"/>
      <c r="ABM13" s="20"/>
      <c r="ABN13" s="20"/>
      <c r="ABO13" s="20"/>
      <c r="ABP13" s="20"/>
      <c r="ABQ13" s="20"/>
      <c r="ABR13" s="20"/>
      <c r="ABS13" s="20"/>
      <c r="ABT13" s="20"/>
      <c r="ABU13" s="20"/>
      <c r="ABV13" s="20"/>
      <c r="ABW13" s="20"/>
      <c r="ABX13" s="20"/>
      <c r="ABY13" s="20"/>
      <c r="ABZ13" s="20"/>
      <c r="ACA13" s="20"/>
      <c r="ACB13" s="20"/>
      <c r="ACC13" s="20"/>
      <c r="ACD13" s="20"/>
      <c r="ACE13" s="20"/>
      <c r="ACF13" s="20"/>
      <c r="ACG13" s="20"/>
      <c r="ACH13" s="20"/>
      <c r="ACI13" s="20"/>
      <c r="ACJ13" s="20"/>
      <c r="ACK13" s="20"/>
      <c r="ACL13" s="20"/>
      <c r="ACM13" s="20"/>
      <c r="ACN13" s="20"/>
      <c r="ACO13" s="20"/>
      <c r="ACP13" s="20"/>
      <c r="ACQ13" s="20"/>
      <c r="ACR13" s="20"/>
      <c r="ACS13" s="20"/>
      <c r="ACT13" s="20"/>
      <c r="ACU13" s="20"/>
      <c r="ACV13" s="20"/>
      <c r="ACW13" s="20"/>
      <c r="ACX13" s="20"/>
      <c r="ACY13" s="20"/>
      <c r="ACZ13" s="20"/>
      <c r="ADA13" s="20"/>
      <c r="ADB13" s="20"/>
      <c r="ADC13" s="20"/>
      <c r="ADD13" s="20"/>
      <c r="ADE13" s="20"/>
      <c r="ADF13" s="20"/>
      <c r="ADG13" s="20"/>
      <c r="ADH13" s="20"/>
      <c r="ADI13" s="20"/>
      <c r="ADJ13" s="20"/>
      <c r="ADK13" s="20"/>
      <c r="ADL13" s="20"/>
      <c r="ADM13" s="20"/>
      <c r="ADN13" s="20"/>
      <c r="ADO13" s="20"/>
      <c r="ADP13" s="20"/>
      <c r="ADQ13" s="20"/>
      <c r="ADR13" s="20"/>
      <c r="ADS13" s="20"/>
      <c r="ADT13" s="20"/>
      <c r="ADU13" s="20"/>
      <c r="ADV13" s="20"/>
      <c r="ADW13" s="20"/>
      <c r="ADX13" s="20"/>
      <c r="ADY13" s="20"/>
      <c r="ADZ13" s="20"/>
      <c r="AEA13" s="20"/>
      <c r="AEB13" s="20"/>
      <c r="AEC13" s="20"/>
      <c r="AED13" s="20"/>
      <c r="AEE13" s="20"/>
      <c r="AEF13" s="20"/>
      <c r="AEG13" s="20"/>
      <c r="AEH13" s="20"/>
      <c r="AEI13" s="20"/>
      <c r="AEJ13" s="20"/>
      <c r="AEK13" s="20"/>
      <c r="AEL13" s="20"/>
      <c r="AEM13" s="20"/>
      <c r="AEN13" s="20"/>
      <c r="AEO13" s="20"/>
      <c r="AEP13" s="20"/>
      <c r="AEQ13" s="20"/>
      <c r="AER13" s="20"/>
      <c r="AES13" s="20"/>
      <c r="AET13" s="20"/>
      <c r="AEU13" s="20"/>
      <c r="AEV13" s="20"/>
      <c r="AEW13" s="20"/>
      <c r="AEX13" s="20"/>
      <c r="AEY13" s="20"/>
      <c r="AEZ13" s="20"/>
      <c r="AFA13" s="20"/>
      <c r="AFB13" s="20"/>
      <c r="AFC13" s="20"/>
      <c r="AFD13" s="20"/>
      <c r="AFE13" s="20"/>
      <c r="AFF13" s="20"/>
      <c r="AFG13" s="20"/>
      <c r="AFH13" s="20"/>
      <c r="AFI13" s="20"/>
      <c r="AFJ13" s="20"/>
      <c r="AFK13" s="20"/>
      <c r="AFL13" s="20"/>
      <c r="AFM13" s="20"/>
      <c r="AFN13" s="20"/>
      <c r="AFO13" s="20"/>
      <c r="AFP13" s="20"/>
      <c r="AFQ13" s="20"/>
      <c r="AFR13" s="20"/>
      <c r="AFS13" s="20"/>
      <c r="AFT13" s="20"/>
      <c r="AFU13" s="20"/>
      <c r="AFV13" s="20"/>
      <c r="AFW13" s="20"/>
      <c r="AFX13" s="20"/>
      <c r="AFY13" s="20"/>
      <c r="AFZ13" s="20"/>
      <c r="AGA13" s="20"/>
      <c r="AGB13" s="20"/>
      <c r="AGC13" s="20"/>
      <c r="AGD13" s="20"/>
      <c r="AGE13" s="20"/>
      <c r="AGF13" s="20"/>
      <c r="AGG13" s="20"/>
      <c r="AGH13" s="20"/>
      <c r="AGI13" s="20"/>
      <c r="AGJ13" s="20"/>
      <c r="AGK13" s="20"/>
      <c r="AGL13" s="20"/>
      <c r="AGM13" s="20"/>
      <c r="AGN13" s="20"/>
      <c r="AGO13" s="20"/>
      <c r="AGP13" s="20"/>
      <c r="AGQ13" s="20"/>
      <c r="AGR13" s="20"/>
      <c r="AGS13" s="20"/>
      <c r="AGT13" s="20"/>
      <c r="AGU13" s="20"/>
      <c r="AGV13" s="20"/>
      <c r="AGW13" s="20"/>
      <c r="AGX13" s="20"/>
      <c r="AGY13" s="20"/>
      <c r="AGZ13" s="20"/>
      <c r="AHA13" s="20"/>
      <c r="AHB13" s="20"/>
      <c r="AHC13" s="20"/>
      <c r="AHD13" s="20"/>
      <c r="AHE13" s="20"/>
      <c r="AHF13" s="20"/>
      <c r="AHG13" s="20"/>
      <c r="AHH13" s="20"/>
      <c r="AHI13" s="20"/>
      <c r="AHJ13" s="20"/>
      <c r="AHK13" s="20"/>
      <c r="AHL13" s="20"/>
      <c r="AHM13" s="20"/>
      <c r="AHN13" s="20"/>
      <c r="AHO13" s="20"/>
      <c r="AHP13" s="20"/>
      <c r="AHQ13" s="20"/>
      <c r="AHR13" s="20"/>
      <c r="AHS13" s="20"/>
      <c r="AHT13" s="20"/>
      <c r="AHU13" s="20"/>
      <c r="AHV13" s="20"/>
      <c r="AHW13" s="20"/>
      <c r="AHX13" s="20"/>
      <c r="AHY13" s="20"/>
      <c r="AHZ13" s="20"/>
      <c r="AIA13" s="20"/>
      <c r="AIB13" s="20"/>
      <c r="AIC13" s="20"/>
      <c r="AID13" s="20"/>
    </row>
    <row r="14" spans="1:914" s="217" customFormat="1" x14ac:dyDescent="0.25">
      <c r="A14" s="22">
        <v>7</v>
      </c>
      <c r="B14" s="213" t="str">
        <f>IF(COUNTA(Resumen!$B14)&gt;0,Resumen!$B14,"")</f>
        <v>La Vegona</v>
      </c>
      <c r="C14" s="212">
        <f>IF([4]Resumen!C14&gt;0,[4]Resumen!C14,"")</f>
        <v>450</v>
      </c>
      <c r="D14" s="43"/>
      <c r="E14" s="237"/>
      <c r="F14" s="238"/>
      <c r="G14" s="238"/>
      <c r="H14" s="238"/>
      <c r="I14" s="238"/>
      <c r="J14" s="238"/>
      <c r="K14" s="238"/>
      <c r="L14" s="238"/>
      <c r="M14" s="238"/>
      <c r="N14" s="238"/>
      <c r="O14" s="239"/>
      <c r="P14" s="123" t="str">
        <f t="shared" si="0"/>
        <v/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  <c r="IW14" s="20"/>
      <c r="IX14" s="20"/>
      <c r="IY14" s="20"/>
      <c r="IZ14" s="20"/>
      <c r="JA14" s="20"/>
      <c r="JB14" s="20"/>
      <c r="JC14" s="20"/>
      <c r="JD14" s="20"/>
      <c r="JE14" s="20"/>
      <c r="JF14" s="20"/>
      <c r="JG14" s="20"/>
      <c r="JH14" s="20"/>
      <c r="JI14" s="20"/>
      <c r="JJ14" s="20"/>
      <c r="JK14" s="20"/>
      <c r="JL14" s="20"/>
      <c r="JM14" s="20"/>
      <c r="JN14" s="20"/>
      <c r="JO14" s="20"/>
      <c r="JP14" s="20"/>
      <c r="JQ14" s="20"/>
      <c r="JR14" s="20"/>
      <c r="JS14" s="20"/>
      <c r="JT14" s="20"/>
      <c r="JU14" s="20"/>
      <c r="JV14" s="20"/>
      <c r="JW14" s="20"/>
      <c r="JX14" s="20"/>
      <c r="JY14" s="20"/>
      <c r="JZ14" s="20"/>
      <c r="KA14" s="20"/>
      <c r="KB14" s="20"/>
      <c r="KC14" s="20"/>
      <c r="KD14" s="20"/>
      <c r="KE14" s="20"/>
      <c r="KF14" s="20"/>
      <c r="KG14" s="20"/>
      <c r="KH14" s="20"/>
      <c r="KI14" s="20"/>
      <c r="KJ14" s="20"/>
      <c r="KK14" s="20"/>
      <c r="KL14" s="20"/>
      <c r="KM14" s="20"/>
      <c r="KN14" s="20"/>
      <c r="KO14" s="20"/>
      <c r="KP14" s="20"/>
      <c r="KQ14" s="20"/>
      <c r="KR14" s="20"/>
      <c r="KS14" s="20"/>
      <c r="KT14" s="20"/>
      <c r="KU14" s="20"/>
      <c r="KV14" s="20"/>
      <c r="KW14" s="20"/>
      <c r="KX14" s="20"/>
      <c r="KY14" s="20"/>
      <c r="KZ14" s="20"/>
      <c r="LA14" s="20"/>
      <c r="LB14" s="20"/>
      <c r="LC14" s="20"/>
      <c r="LD14" s="20"/>
      <c r="LE14" s="20"/>
      <c r="LF14" s="20"/>
      <c r="LG14" s="20"/>
      <c r="LH14" s="20"/>
      <c r="LI14" s="20"/>
      <c r="LJ14" s="20"/>
      <c r="LK14" s="20"/>
      <c r="LL14" s="20"/>
      <c r="LM14" s="20"/>
      <c r="LN14" s="20"/>
      <c r="LO14" s="20"/>
      <c r="LP14" s="20"/>
      <c r="LQ14" s="20"/>
      <c r="LR14" s="20"/>
      <c r="LS14" s="20"/>
      <c r="LT14" s="20"/>
      <c r="LU14" s="20"/>
      <c r="LV14" s="20"/>
      <c r="LW14" s="20"/>
      <c r="LX14" s="20"/>
      <c r="LY14" s="20"/>
      <c r="LZ14" s="20"/>
      <c r="MA14" s="20"/>
      <c r="MB14" s="20"/>
      <c r="MC14" s="20"/>
      <c r="MD14" s="20"/>
      <c r="ME14" s="20"/>
      <c r="MF14" s="20"/>
      <c r="MG14" s="20"/>
      <c r="MH14" s="20"/>
      <c r="MI14" s="20"/>
      <c r="MJ14" s="20"/>
      <c r="MK14" s="20"/>
      <c r="ML14" s="20"/>
      <c r="MM14" s="20"/>
      <c r="MN14" s="20"/>
      <c r="MO14" s="20"/>
      <c r="MP14" s="20"/>
      <c r="MQ14" s="20"/>
      <c r="MR14" s="20"/>
      <c r="MS14" s="20"/>
      <c r="MT14" s="20"/>
      <c r="MU14" s="20"/>
      <c r="MV14" s="20"/>
      <c r="MW14" s="20"/>
      <c r="MX14" s="20"/>
      <c r="MY14" s="20"/>
      <c r="MZ14" s="20"/>
      <c r="NA14" s="20"/>
      <c r="NB14" s="20"/>
      <c r="NC14" s="20"/>
      <c r="ND14" s="20"/>
      <c r="NE14" s="20"/>
      <c r="NF14" s="20"/>
      <c r="NG14" s="20"/>
      <c r="NH14" s="20"/>
      <c r="NI14" s="20"/>
      <c r="NJ14" s="20"/>
      <c r="NK14" s="20"/>
      <c r="NL14" s="20"/>
      <c r="NM14" s="20"/>
      <c r="NN14" s="20"/>
      <c r="NO14" s="20"/>
      <c r="NP14" s="20"/>
      <c r="NQ14" s="20"/>
      <c r="NR14" s="20"/>
      <c r="NS14" s="20"/>
      <c r="NT14" s="20"/>
      <c r="NU14" s="20"/>
      <c r="NV14" s="20"/>
      <c r="NW14" s="20"/>
      <c r="NX14" s="20"/>
      <c r="NY14" s="20"/>
      <c r="NZ14" s="20"/>
      <c r="OA14" s="20"/>
      <c r="OB14" s="20"/>
      <c r="OC14" s="20"/>
      <c r="OD14" s="20"/>
      <c r="OE14" s="20"/>
      <c r="OF14" s="20"/>
      <c r="OG14" s="20"/>
      <c r="OH14" s="20"/>
      <c r="OI14" s="20"/>
      <c r="OJ14" s="20"/>
      <c r="OK14" s="20"/>
      <c r="OL14" s="20"/>
      <c r="OM14" s="20"/>
      <c r="ON14" s="20"/>
      <c r="OO14" s="20"/>
      <c r="OP14" s="20"/>
      <c r="OQ14" s="20"/>
      <c r="OR14" s="20"/>
      <c r="OS14" s="20"/>
      <c r="OT14" s="20"/>
      <c r="OU14" s="20"/>
      <c r="OV14" s="20"/>
      <c r="OW14" s="20"/>
      <c r="OX14" s="20"/>
      <c r="OY14" s="20"/>
      <c r="OZ14" s="20"/>
      <c r="PA14" s="20"/>
      <c r="PB14" s="20"/>
      <c r="PC14" s="20"/>
      <c r="PD14" s="20"/>
      <c r="PE14" s="20"/>
      <c r="PF14" s="20"/>
      <c r="PG14" s="20"/>
      <c r="PH14" s="20"/>
      <c r="PI14" s="20"/>
      <c r="PJ14" s="20"/>
      <c r="PK14" s="20"/>
      <c r="PL14" s="20"/>
      <c r="PM14" s="20"/>
      <c r="PN14" s="20"/>
      <c r="PO14" s="20"/>
      <c r="PP14" s="20"/>
      <c r="PQ14" s="20"/>
      <c r="PR14" s="20"/>
      <c r="PS14" s="20"/>
      <c r="PT14" s="20"/>
      <c r="PU14" s="20"/>
      <c r="PV14" s="20"/>
      <c r="PW14" s="20"/>
      <c r="PX14" s="20"/>
      <c r="PY14" s="20"/>
      <c r="PZ14" s="20"/>
      <c r="QA14" s="20"/>
      <c r="QB14" s="20"/>
      <c r="QC14" s="20"/>
      <c r="QD14" s="20"/>
      <c r="QE14" s="20"/>
      <c r="QF14" s="20"/>
      <c r="QG14" s="20"/>
      <c r="QH14" s="20"/>
      <c r="QI14" s="20"/>
      <c r="QJ14" s="20"/>
      <c r="QK14" s="20"/>
      <c r="QL14" s="20"/>
      <c r="QM14" s="20"/>
      <c r="QN14" s="20"/>
      <c r="QO14" s="20"/>
      <c r="QP14" s="20"/>
      <c r="QQ14" s="20"/>
      <c r="QR14" s="20"/>
      <c r="QS14" s="20"/>
      <c r="QT14" s="20"/>
      <c r="QU14" s="20"/>
      <c r="QV14" s="20"/>
      <c r="QW14" s="20"/>
      <c r="QX14" s="20"/>
      <c r="QY14" s="20"/>
      <c r="QZ14" s="20"/>
      <c r="RA14" s="20"/>
      <c r="RB14" s="20"/>
      <c r="RC14" s="20"/>
      <c r="RD14" s="20"/>
      <c r="RE14" s="20"/>
      <c r="RF14" s="20"/>
      <c r="RG14" s="20"/>
      <c r="RH14" s="20"/>
      <c r="RI14" s="20"/>
      <c r="RJ14" s="20"/>
      <c r="RK14" s="20"/>
      <c r="RL14" s="20"/>
      <c r="RM14" s="20"/>
      <c r="RN14" s="20"/>
      <c r="RO14" s="20"/>
      <c r="RP14" s="20"/>
      <c r="RQ14" s="20"/>
      <c r="RR14" s="20"/>
      <c r="RS14" s="20"/>
      <c r="RT14" s="20"/>
      <c r="RU14" s="20"/>
      <c r="RV14" s="20"/>
      <c r="RW14" s="20"/>
      <c r="RX14" s="20"/>
      <c r="RY14" s="20"/>
      <c r="RZ14" s="20"/>
      <c r="SA14" s="20"/>
      <c r="SB14" s="20"/>
      <c r="SC14" s="20"/>
      <c r="SD14" s="20"/>
      <c r="SE14" s="20"/>
      <c r="SF14" s="20"/>
      <c r="SG14" s="20"/>
      <c r="SH14" s="20"/>
      <c r="SI14" s="20"/>
      <c r="SJ14" s="20"/>
      <c r="SK14" s="20"/>
      <c r="SL14" s="20"/>
      <c r="SM14" s="20"/>
      <c r="SN14" s="20"/>
      <c r="SO14" s="20"/>
      <c r="SP14" s="20"/>
      <c r="SQ14" s="20"/>
      <c r="SR14" s="20"/>
      <c r="SS14" s="20"/>
      <c r="ST14" s="20"/>
      <c r="SU14" s="20"/>
      <c r="SV14" s="20"/>
      <c r="SW14" s="20"/>
      <c r="SX14" s="20"/>
      <c r="SY14" s="20"/>
      <c r="SZ14" s="20"/>
      <c r="TA14" s="20"/>
      <c r="TB14" s="20"/>
      <c r="TC14" s="20"/>
      <c r="TD14" s="20"/>
      <c r="TE14" s="20"/>
      <c r="TF14" s="20"/>
      <c r="TG14" s="20"/>
      <c r="TH14" s="20"/>
      <c r="TI14" s="20"/>
      <c r="TJ14" s="20"/>
      <c r="TK14" s="20"/>
      <c r="TL14" s="20"/>
      <c r="TM14" s="20"/>
      <c r="TN14" s="20"/>
      <c r="TO14" s="20"/>
      <c r="TP14" s="20"/>
      <c r="TQ14" s="20"/>
      <c r="TR14" s="20"/>
      <c r="TS14" s="20"/>
      <c r="TT14" s="20"/>
      <c r="TU14" s="20"/>
      <c r="TV14" s="20"/>
      <c r="TW14" s="20"/>
      <c r="TX14" s="20"/>
      <c r="TY14" s="20"/>
      <c r="TZ14" s="20"/>
      <c r="UA14" s="20"/>
      <c r="UB14" s="20"/>
      <c r="UC14" s="20"/>
      <c r="UD14" s="20"/>
      <c r="UE14" s="20"/>
      <c r="UF14" s="20"/>
      <c r="UG14" s="20"/>
      <c r="UH14" s="20"/>
      <c r="UI14" s="20"/>
      <c r="UJ14" s="20"/>
      <c r="UK14" s="20"/>
      <c r="UL14" s="20"/>
      <c r="UM14" s="20"/>
      <c r="UN14" s="20"/>
      <c r="UO14" s="20"/>
      <c r="UP14" s="20"/>
      <c r="UQ14" s="20"/>
      <c r="UR14" s="20"/>
      <c r="US14" s="20"/>
      <c r="UT14" s="20"/>
      <c r="UU14" s="20"/>
      <c r="UV14" s="20"/>
      <c r="UW14" s="20"/>
      <c r="UX14" s="20"/>
      <c r="UY14" s="20"/>
      <c r="UZ14" s="20"/>
      <c r="VA14" s="20"/>
      <c r="VB14" s="20"/>
      <c r="VC14" s="20"/>
      <c r="VD14" s="20"/>
      <c r="VE14" s="20"/>
      <c r="VF14" s="20"/>
      <c r="VG14" s="20"/>
      <c r="VH14" s="20"/>
      <c r="VI14" s="20"/>
      <c r="VJ14" s="20"/>
      <c r="VK14" s="20"/>
      <c r="VL14" s="20"/>
      <c r="VM14" s="20"/>
      <c r="VN14" s="20"/>
      <c r="VO14" s="20"/>
      <c r="VP14" s="20"/>
      <c r="VQ14" s="20"/>
      <c r="VR14" s="20"/>
      <c r="VS14" s="20"/>
      <c r="VT14" s="20"/>
      <c r="VU14" s="20"/>
      <c r="VV14" s="20"/>
      <c r="VW14" s="20"/>
      <c r="VX14" s="20"/>
      <c r="VY14" s="20"/>
      <c r="VZ14" s="20"/>
      <c r="WA14" s="20"/>
      <c r="WB14" s="20"/>
      <c r="WC14" s="20"/>
      <c r="WD14" s="20"/>
      <c r="WE14" s="20"/>
      <c r="WF14" s="20"/>
      <c r="WG14" s="20"/>
      <c r="WH14" s="20"/>
      <c r="WI14" s="20"/>
      <c r="WJ14" s="20"/>
      <c r="WK14" s="20"/>
      <c r="WL14" s="20"/>
      <c r="WM14" s="20"/>
      <c r="WN14" s="20"/>
      <c r="WO14" s="20"/>
      <c r="WP14" s="20"/>
      <c r="WQ14" s="20"/>
      <c r="WR14" s="20"/>
      <c r="WS14" s="20"/>
      <c r="WT14" s="20"/>
      <c r="WU14" s="20"/>
      <c r="WV14" s="20"/>
      <c r="WW14" s="20"/>
      <c r="WX14" s="20"/>
      <c r="WY14" s="20"/>
      <c r="WZ14" s="20"/>
      <c r="XA14" s="20"/>
      <c r="XB14" s="20"/>
      <c r="XC14" s="20"/>
      <c r="XD14" s="20"/>
      <c r="XE14" s="20"/>
      <c r="XF14" s="20"/>
      <c r="XG14" s="20"/>
      <c r="XH14" s="20"/>
      <c r="XI14" s="20"/>
      <c r="XJ14" s="20"/>
      <c r="XK14" s="20"/>
      <c r="XL14" s="20"/>
      <c r="XM14" s="20"/>
      <c r="XN14" s="20"/>
      <c r="XO14" s="20"/>
      <c r="XP14" s="20"/>
      <c r="XQ14" s="20"/>
      <c r="XR14" s="20"/>
      <c r="XS14" s="20"/>
      <c r="XT14" s="20"/>
      <c r="XU14" s="20"/>
      <c r="XV14" s="20"/>
      <c r="XW14" s="20"/>
      <c r="XX14" s="20"/>
      <c r="XY14" s="20"/>
      <c r="XZ14" s="20"/>
      <c r="YA14" s="20"/>
      <c r="YB14" s="20"/>
      <c r="YC14" s="20"/>
      <c r="YD14" s="20"/>
      <c r="YE14" s="20"/>
      <c r="YF14" s="20"/>
      <c r="YG14" s="20"/>
      <c r="YH14" s="20"/>
      <c r="YI14" s="20"/>
      <c r="YJ14" s="20"/>
      <c r="YK14" s="20"/>
      <c r="YL14" s="20"/>
      <c r="YM14" s="20"/>
      <c r="YN14" s="20"/>
      <c r="YO14" s="20"/>
      <c r="YP14" s="20"/>
      <c r="YQ14" s="20"/>
      <c r="YR14" s="20"/>
      <c r="YS14" s="20"/>
      <c r="YT14" s="20"/>
      <c r="YU14" s="20"/>
      <c r="YV14" s="20"/>
      <c r="YW14" s="20"/>
      <c r="YX14" s="20"/>
      <c r="YY14" s="20"/>
      <c r="YZ14" s="20"/>
      <c r="ZA14" s="20"/>
      <c r="ZB14" s="20"/>
      <c r="ZC14" s="20"/>
      <c r="ZD14" s="20"/>
      <c r="ZE14" s="20"/>
      <c r="ZF14" s="20"/>
      <c r="ZG14" s="20"/>
      <c r="ZH14" s="20"/>
      <c r="ZI14" s="20"/>
      <c r="ZJ14" s="20"/>
      <c r="ZK14" s="20"/>
      <c r="ZL14" s="20"/>
      <c r="ZM14" s="20"/>
      <c r="ZN14" s="20"/>
      <c r="ZO14" s="20"/>
      <c r="ZP14" s="20"/>
      <c r="ZQ14" s="20"/>
      <c r="ZR14" s="20"/>
      <c r="ZS14" s="20"/>
      <c r="ZT14" s="20"/>
      <c r="ZU14" s="20"/>
      <c r="ZV14" s="20"/>
      <c r="ZW14" s="20"/>
      <c r="ZX14" s="20"/>
      <c r="ZY14" s="20"/>
      <c r="ZZ14" s="20"/>
      <c r="AAA14" s="20"/>
      <c r="AAB14" s="20"/>
      <c r="AAC14" s="20"/>
      <c r="AAD14" s="20"/>
      <c r="AAE14" s="20"/>
      <c r="AAF14" s="20"/>
      <c r="AAG14" s="20"/>
      <c r="AAH14" s="20"/>
      <c r="AAI14" s="20"/>
      <c r="AAJ14" s="20"/>
      <c r="AAK14" s="20"/>
      <c r="AAL14" s="20"/>
      <c r="AAM14" s="20"/>
      <c r="AAN14" s="20"/>
      <c r="AAO14" s="20"/>
      <c r="AAP14" s="20"/>
      <c r="AAQ14" s="20"/>
      <c r="AAR14" s="20"/>
      <c r="AAS14" s="20"/>
      <c r="AAT14" s="20"/>
      <c r="AAU14" s="20"/>
      <c r="AAV14" s="20"/>
      <c r="AAW14" s="20"/>
      <c r="AAX14" s="20"/>
      <c r="AAY14" s="20"/>
      <c r="AAZ14" s="20"/>
      <c r="ABA14" s="20"/>
      <c r="ABB14" s="20"/>
      <c r="ABC14" s="20"/>
      <c r="ABD14" s="20"/>
      <c r="ABE14" s="20"/>
      <c r="ABF14" s="20"/>
      <c r="ABG14" s="20"/>
      <c r="ABH14" s="20"/>
      <c r="ABI14" s="20"/>
      <c r="ABJ14" s="20"/>
      <c r="ABK14" s="20"/>
      <c r="ABL14" s="20"/>
      <c r="ABM14" s="20"/>
      <c r="ABN14" s="20"/>
      <c r="ABO14" s="20"/>
      <c r="ABP14" s="20"/>
      <c r="ABQ14" s="20"/>
      <c r="ABR14" s="20"/>
      <c r="ABS14" s="20"/>
      <c r="ABT14" s="20"/>
      <c r="ABU14" s="20"/>
      <c r="ABV14" s="20"/>
      <c r="ABW14" s="20"/>
      <c r="ABX14" s="20"/>
      <c r="ABY14" s="20"/>
      <c r="ABZ14" s="20"/>
      <c r="ACA14" s="20"/>
      <c r="ACB14" s="20"/>
      <c r="ACC14" s="20"/>
      <c r="ACD14" s="20"/>
      <c r="ACE14" s="20"/>
      <c r="ACF14" s="20"/>
      <c r="ACG14" s="20"/>
      <c r="ACH14" s="20"/>
      <c r="ACI14" s="20"/>
      <c r="ACJ14" s="20"/>
      <c r="ACK14" s="20"/>
      <c r="ACL14" s="20"/>
      <c r="ACM14" s="20"/>
      <c r="ACN14" s="20"/>
      <c r="ACO14" s="20"/>
      <c r="ACP14" s="20"/>
      <c r="ACQ14" s="20"/>
      <c r="ACR14" s="20"/>
      <c r="ACS14" s="20"/>
      <c r="ACT14" s="20"/>
      <c r="ACU14" s="20"/>
      <c r="ACV14" s="20"/>
      <c r="ACW14" s="20"/>
      <c r="ACX14" s="20"/>
      <c r="ACY14" s="20"/>
      <c r="ACZ14" s="20"/>
      <c r="ADA14" s="20"/>
      <c r="ADB14" s="20"/>
      <c r="ADC14" s="20"/>
      <c r="ADD14" s="20"/>
      <c r="ADE14" s="20"/>
      <c r="ADF14" s="20"/>
      <c r="ADG14" s="20"/>
      <c r="ADH14" s="20"/>
      <c r="ADI14" s="20"/>
      <c r="ADJ14" s="20"/>
      <c r="ADK14" s="20"/>
      <c r="ADL14" s="20"/>
      <c r="ADM14" s="20"/>
      <c r="ADN14" s="20"/>
      <c r="ADO14" s="20"/>
      <c r="ADP14" s="20"/>
      <c r="ADQ14" s="20"/>
      <c r="ADR14" s="20"/>
      <c r="ADS14" s="20"/>
      <c r="ADT14" s="20"/>
      <c r="ADU14" s="20"/>
      <c r="ADV14" s="20"/>
      <c r="ADW14" s="20"/>
      <c r="ADX14" s="20"/>
      <c r="ADY14" s="20"/>
      <c r="ADZ14" s="20"/>
      <c r="AEA14" s="20"/>
      <c r="AEB14" s="20"/>
      <c r="AEC14" s="20"/>
      <c r="AED14" s="20"/>
      <c r="AEE14" s="20"/>
      <c r="AEF14" s="20"/>
      <c r="AEG14" s="20"/>
      <c r="AEH14" s="20"/>
      <c r="AEI14" s="20"/>
      <c r="AEJ14" s="20"/>
      <c r="AEK14" s="20"/>
      <c r="AEL14" s="20"/>
      <c r="AEM14" s="20"/>
      <c r="AEN14" s="20"/>
      <c r="AEO14" s="20"/>
      <c r="AEP14" s="20"/>
      <c r="AEQ14" s="20"/>
      <c r="AER14" s="20"/>
      <c r="AES14" s="20"/>
      <c r="AET14" s="20"/>
      <c r="AEU14" s="20"/>
      <c r="AEV14" s="20"/>
      <c r="AEW14" s="20"/>
      <c r="AEX14" s="20"/>
      <c r="AEY14" s="20"/>
      <c r="AEZ14" s="20"/>
      <c r="AFA14" s="20"/>
      <c r="AFB14" s="20"/>
      <c r="AFC14" s="20"/>
      <c r="AFD14" s="20"/>
      <c r="AFE14" s="20"/>
      <c r="AFF14" s="20"/>
      <c r="AFG14" s="20"/>
      <c r="AFH14" s="20"/>
      <c r="AFI14" s="20"/>
      <c r="AFJ14" s="20"/>
      <c r="AFK14" s="20"/>
      <c r="AFL14" s="20"/>
      <c r="AFM14" s="20"/>
      <c r="AFN14" s="20"/>
      <c r="AFO14" s="20"/>
      <c r="AFP14" s="20"/>
      <c r="AFQ14" s="20"/>
      <c r="AFR14" s="20"/>
      <c r="AFS14" s="20"/>
      <c r="AFT14" s="20"/>
      <c r="AFU14" s="20"/>
      <c r="AFV14" s="20"/>
      <c r="AFW14" s="20"/>
      <c r="AFX14" s="20"/>
      <c r="AFY14" s="20"/>
      <c r="AFZ14" s="20"/>
      <c r="AGA14" s="20"/>
      <c r="AGB14" s="20"/>
      <c r="AGC14" s="20"/>
      <c r="AGD14" s="20"/>
      <c r="AGE14" s="20"/>
      <c r="AGF14" s="20"/>
      <c r="AGG14" s="20"/>
      <c r="AGH14" s="20"/>
      <c r="AGI14" s="20"/>
      <c r="AGJ14" s="20"/>
      <c r="AGK14" s="20"/>
      <c r="AGL14" s="20"/>
      <c r="AGM14" s="20"/>
      <c r="AGN14" s="20"/>
      <c r="AGO14" s="20"/>
      <c r="AGP14" s="20"/>
      <c r="AGQ14" s="20"/>
      <c r="AGR14" s="20"/>
      <c r="AGS14" s="20"/>
      <c r="AGT14" s="20"/>
      <c r="AGU14" s="20"/>
      <c r="AGV14" s="20"/>
      <c r="AGW14" s="20"/>
      <c r="AGX14" s="20"/>
      <c r="AGY14" s="20"/>
      <c r="AGZ14" s="20"/>
      <c r="AHA14" s="20"/>
      <c r="AHB14" s="20"/>
      <c r="AHC14" s="20"/>
      <c r="AHD14" s="20"/>
      <c r="AHE14" s="20"/>
      <c r="AHF14" s="20"/>
      <c r="AHG14" s="20"/>
      <c r="AHH14" s="20"/>
      <c r="AHI14" s="20"/>
      <c r="AHJ14" s="20"/>
      <c r="AHK14" s="20"/>
      <c r="AHL14" s="20"/>
      <c r="AHM14" s="20"/>
      <c r="AHN14" s="20"/>
      <c r="AHO14" s="20"/>
      <c r="AHP14" s="20"/>
      <c r="AHQ14" s="20"/>
      <c r="AHR14" s="20"/>
      <c r="AHS14" s="20"/>
      <c r="AHT14" s="20"/>
      <c r="AHU14" s="20"/>
      <c r="AHV14" s="20"/>
      <c r="AHW14" s="20"/>
      <c r="AHX14" s="20"/>
      <c r="AHY14" s="20"/>
      <c r="AHZ14" s="20"/>
      <c r="AIA14" s="20"/>
      <c r="AIB14" s="20"/>
      <c r="AIC14" s="20"/>
      <c r="AID14" s="20"/>
    </row>
    <row r="15" spans="1:914" s="217" customFormat="1" x14ac:dyDescent="0.25">
      <c r="A15" s="24">
        <v>8</v>
      </c>
      <c r="B15" s="213" t="str">
        <f>IF(COUNTA(Resumen!$B15)&gt;0,Resumen!$B15,"")</f>
        <v xml:space="preserve">Quebracho </v>
      </c>
      <c r="C15" s="212">
        <f>IF([4]Resumen!C15&gt;0,[4]Resumen!C15,"")</f>
        <v>348</v>
      </c>
      <c r="D15" s="43"/>
      <c r="E15" s="237"/>
      <c r="F15" s="238"/>
      <c r="G15" s="238"/>
      <c r="H15" s="238"/>
      <c r="I15" s="238"/>
      <c r="J15" s="238"/>
      <c r="K15" s="238"/>
      <c r="L15" s="238"/>
      <c r="M15" s="238"/>
      <c r="N15" s="238"/>
      <c r="O15" s="239"/>
      <c r="P15" s="123" t="str">
        <f t="shared" si="0"/>
        <v/>
      </c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  <c r="IW15" s="20"/>
      <c r="IX15" s="20"/>
      <c r="IY15" s="20"/>
      <c r="IZ15" s="20"/>
      <c r="JA15" s="20"/>
      <c r="JB15" s="20"/>
      <c r="JC15" s="20"/>
      <c r="JD15" s="20"/>
      <c r="JE15" s="20"/>
      <c r="JF15" s="20"/>
      <c r="JG15" s="20"/>
      <c r="JH15" s="20"/>
      <c r="JI15" s="20"/>
      <c r="JJ15" s="20"/>
      <c r="JK15" s="20"/>
      <c r="JL15" s="20"/>
      <c r="JM15" s="20"/>
      <c r="JN15" s="20"/>
      <c r="JO15" s="20"/>
      <c r="JP15" s="20"/>
      <c r="JQ15" s="20"/>
      <c r="JR15" s="20"/>
      <c r="JS15" s="20"/>
      <c r="JT15" s="20"/>
      <c r="JU15" s="20"/>
      <c r="JV15" s="20"/>
      <c r="JW15" s="20"/>
      <c r="JX15" s="20"/>
      <c r="JY15" s="20"/>
      <c r="JZ15" s="20"/>
      <c r="KA15" s="20"/>
      <c r="KB15" s="20"/>
      <c r="KC15" s="20"/>
      <c r="KD15" s="20"/>
      <c r="KE15" s="20"/>
      <c r="KF15" s="20"/>
      <c r="KG15" s="20"/>
      <c r="KH15" s="20"/>
      <c r="KI15" s="20"/>
      <c r="KJ15" s="20"/>
      <c r="KK15" s="20"/>
      <c r="KL15" s="20"/>
      <c r="KM15" s="20"/>
      <c r="KN15" s="20"/>
      <c r="KO15" s="20"/>
      <c r="KP15" s="20"/>
      <c r="KQ15" s="20"/>
      <c r="KR15" s="20"/>
      <c r="KS15" s="20"/>
      <c r="KT15" s="20"/>
      <c r="KU15" s="20"/>
      <c r="KV15" s="20"/>
      <c r="KW15" s="20"/>
      <c r="KX15" s="20"/>
      <c r="KY15" s="20"/>
      <c r="KZ15" s="20"/>
      <c r="LA15" s="20"/>
      <c r="LB15" s="20"/>
      <c r="LC15" s="20"/>
      <c r="LD15" s="20"/>
      <c r="LE15" s="20"/>
      <c r="LF15" s="20"/>
      <c r="LG15" s="20"/>
      <c r="LH15" s="20"/>
      <c r="LI15" s="20"/>
      <c r="LJ15" s="20"/>
      <c r="LK15" s="20"/>
      <c r="LL15" s="20"/>
      <c r="LM15" s="20"/>
      <c r="LN15" s="20"/>
      <c r="LO15" s="20"/>
      <c r="LP15" s="20"/>
      <c r="LQ15" s="20"/>
      <c r="LR15" s="20"/>
      <c r="LS15" s="20"/>
      <c r="LT15" s="20"/>
      <c r="LU15" s="20"/>
      <c r="LV15" s="20"/>
      <c r="LW15" s="20"/>
      <c r="LX15" s="20"/>
      <c r="LY15" s="20"/>
      <c r="LZ15" s="20"/>
      <c r="MA15" s="20"/>
      <c r="MB15" s="20"/>
      <c r="MC15" s="20"/>
      <c r="MD15" s="20"/>
      <c r="ME15" s="20"/>
      <c r="MF15" s="20"/>
      <c r="MG15" s="20"/>
      <c r="MH15" s="20"/>
      <c r="MI15" s="20"/>
      <c r="MJ15" s="20"/>
      <c r="MK15" s="20"/>
      <c r="ML15" s="20"/>
      <c r="MM15" s="20"/>
      <c r="MN15" s="20"/>
      <c r="MO15" s="20"/>
      <c r="MP15" s="20"/>
      <c r="MQ15" s="20"/>
      <c r="MR15" s="20"/>
      <c r="MS15" s="20"/>
      <c r="MT15" s="20"/>
      <c r="MU15" s="20"/>
      <c r="MV15" s="20"/>
      <c r="MW15" s="20"/>
      <c r="MX15" s="20"/>
      <c r="MY15" s="20"/>
      <c r="MZ15" s="20"/>
      <c r="NA15" s="20"/>
      <c r="NB15" s="20"/>
      <c r="NC15" s="20"/>
      <c r="ND15" s="20"/>
      <c r="NE15" s="20"/>
      <c r="NF15" s="20"/>
      <c r="NG15" s="20"/>
      <c r="NH15" s="20"/>
      <c r="NI15" s="20"/>
      <c r="NJ15" s="20"/>
      <c r="NK15" s="20"/>
      <c r="NL15" s="20"/>
      <c r="NM15" s="20"/>
      <c r="NN15" s="20"/>
      <c r="NO15" s="20"/>
      <c r="NP15" s="20"/>
      <c r="NQ15" s="20"/>
      <c r="NR15" s="20"/>
      <c r="NS15" s="20"/>
      <c r="NT15" s="20"/>
      <c r="NU15" s="20"/>
      <c r="NV15" s="20"/>
      <c r="NW15" s="20"/>
      <c r="NX15" s="20"/>
      <c r="NY15" s="20"/>
      <c r="NZ15" s="20"/>
      <c r="OA15" s="20"/>
      <c r="OB15" s="20"/>
      <c r="OC15" s="20"/>
      <c r="OD15" s="20"/>
      <c r="OE15" s="20"/>
      <c r="OF15" s="20"/>
      <c r="OG15" s="20"/>
      <c r="OH15" s="20"/>
      <c r="OI15" s="20"/>
      <c r="OJ15" s="20"/>
      <c r="OK15" s="20"/>
      <c r="OL15" s="20"/>
      <c r="OM15" s="20"/>
      <c r="ON15" s="20"/>
      <c r="OO15" s="20"/>
      <c r="OP15" s="20"/>
      <c r="OQ15" s="20"/>
      <c r="OR15" s="20"/>
      <c r="OS15" s="20"/>
      <c r="OT15" s="20"/>
      <c r="OU15" s="20"/>
      <c r="OV15" s="20"/>
      <c r="OW15" s="20"/>
      <c r="OX15" s="20"/>
      <c r="OY15" s="20"/>
      <c r="OZ15" s="20"/>
      <c r="PA15" s="20"/>
      <c r="PB15" s="20"/>
      <c r="PC15" s="20"/>
      <c r="PD15" s="20"/>
      <c r="PE15" s="20"/>
      <c r="PF15" s="20"/>
      <c r="PG15" s="20"/>
      <c r="PH15" s="20"/>
      <c r="PI15" s="20"/>
      <c r="PJ15" s="20"/>
      <c r="PK15" s="20"/>
      <c r="PL15" s="20"/>
      <c r="PM15" s="20"/>
      <c r="PN15" s="20"/>
      <c r="PO15" s="20"/>
      <c r="PP15" s="20"/>
      <c r="PQ15" s="20"/>
      <c r="PR15" s="20"/>
      <c r="PS15" s="20"/>
      <c r="PT15" s="20"/>
      <c r="PU15" s="20"/>
      <c r="PV15" s="20"/>
      <c r="PW15" s="20"/>
      <c r="PX15" s="20"/>
      <c r="PY15" s="20"/>
      <c r="PZ15" s="20"/>
      <c r="QA15" s="20"/>
      <c r="QB15" s="20"/>
      <c r="QC15" s="20"/>
      <c r="QD15" s="20"/>
      <c r="QE15" s="20"/>
      <c r="QF15" s="20"/>
      <c r="QG15" s="20"/>
      <c r="QH15" s="20"/>
      <c r="QI15" s="20"/>
      <c r="QJ15" s="20"/>
      <c r="QK15" s="20"/>
      <c r="QL15" s="20"/>
      <c r="QM15" s="20"/>
      <c r="QN15" s="20"/>
      <c r="QO15" s="20"/>
      <c r="QP15" s="20"/>
      <c r="QQ15" s="20"/>
      <c r="QR15" s="20"/>
      <c r="QS15" s="20"/>
      <c r="QT15" s="20"/>
      <c r="QU15" s="20"/>
      <c r="QV15" s="20"/>
      <c r="QW15" s="20"/>
      <c r="QX15" s="20"/>
      <c r="QY15" s="20"/>
      <c r="QZ15" s="20"/>
      <c r="RA15" s="20"/>
      <c r="RB15" s="20"/>
      <c r="RC15" s="20"/>
      <c r="RD15" s="20"/>
      <c r="RE15" s="20"/>
      <c r="RF15" s="20"/>
      <c r="RG15" s="20"/>
      <c r="RH15" s="20"/>
      <c r="RI15" s="20"/>
      <c r="RJ15" s="20"/>
      <c r="RK15" s="20"/>
      <c r="RL15" s="20"/>
      <c r="RM15" s="20"/>
      <c r="RN15" s="20"/>
      <c r="RO15" s="20"/>
      <c r="RP15" s="20"/>
      <c r="RQ15" s="20"/>
      <c r="RR15" s="20"/>
      <c r="RS15" s="20"/>
      <c r="RT15" s="20"/>
      <c r="RU15" s="20"/>
      <c r="RV15" s="20"/>
      <c r="RW15" s="20"/>
      <c r="RX15" s="20"/>
      <c r="RY15" s="20"/>
      <c r="RZ15" s="20"/>
      <c r="SA15" s="20"/>
      <c r="SB15" s="20"/>
      <c r="SC15" s="20"/>
      <c r="SD15" s="20"/>
      <c r="SE15" s="20"/>
      <c r="SF15" s="20"/>
      <c r="SG15" s="20"/>
      <c r="SH15" s="20"/>
      <c r="SI15" s="20"/>
      <c r="SJ15" s="20"/>
      <c r="SK15" s="20"/>
      <c r="SL15" s="20"/>
      <c r="SM15" s="20"/>
      <c r="SN15" s="20"/>
      <c r="SO15" s="20"/>
      <c r="SP15" s="20"/>
      <c r="SQ15" s="20"/>
      <c r="SR15" s="20"/>
      <c r="SS15" s="20"/>
      <c r="ST15" s="20"/>
      <c r="SU15" s="20"/>
      <c r="SV15" s="20"/>
      <c r="SW15" s="20"/>
      <c r="SX15" s="20"/>
      <c r="SY15" s="20"/>
      <c r="SZ15" s="20"/>
      <c r="TA15" s="20"/>
      <c r="TB15" s="20"/>
      <c r="TC15" s="20"/>
      <c r="TD15" s="20"/>
      <c r="TE15" s="20"/>
      <c r="TF15" s="20"/>
      <c r="TG15" s="20"/>
      <c r="TH15" s="20"/>
      <c r="TI15" s="20"/>
      <c r="TJ15" s="20"/>
      <c r="TK15" s="20"/>
      <c r="TL15" s="20"/>
      <c r="TM15" s="20"/>
      <c r="TN15" s="20"/>
      <c r="TO15" s="20"/>
      <c r="TP15" s="20"/>
      <c r="TQ15" s="20"/>
      <c r="TR15" s="20"/>
      <c r="TS15" s="20"/>
      <c r="TT15" s="20"/>
      <c r="TU15" s="20"/>
      <c r="TV15" s="20"/>
      <c r="TW15" s="20"/>
      <c r="TX15" s="20"/>
      <c r="TY15" s="20"/>
      <c r="TZ15" s="20"/>
      <c r="UA15" s="20"/>
      <c r="UB15" s="20"/>
      <c r="UC15" s="20"/>
      <c r="UD15" s="20"/>
      <c r="UE15" s="20"/>
      <c r="UF15" s="20"/>
      <c r="UG15" s="20"/>
      <c r="UH15" s="20"/>
      <c r="UI15" s="20"/>
      <c r="UJ15" s="20"/>
      <c r="UK15" s="20"/>
      <c r="UL15" s="20"/>
      <c r="UM15" s="20"/>
      <c r="UN15" s="20"/>
      <c r="UO15" s="20"/>
      <c r="UP15" s="20"/>
      <c r="UQ15" s="20"/>
      <c r="UR15" s="20"/>
      <c r="US15" s="20"/>
      <c r="UT15" s="20"/>
      <c r="UU15" s="20"/>
      <c r="UV15" s="20"/>
      <c r="UW15" s="20"/>
      <c r="UX15" s="20"/>
      <c r="UY15" s="20"/>
      <c r="UZ15" s="20"/>
      <c r="VA15" s="20"/>
      <c r="VB15" s="20"/>
      <c r="VC15" s="20"/>
      <c r="VD15" s="20"/>
      <c r="VE15" s="20"/>
      <c r="VF15" s="20"/>
      <c r="VG15" s="20"/>
      <c r="VH15" s="20"/>
      <c r="VI15" s="20"/>
      <c r="VJ15" s="20"/>
      <c r="VK15" s="20"/>
      <c r="VL15" s="20"/>
      <c r="VM15" s="20"/>
      <c r="VN15" s="20"/>
      <c r="VO15" s="20"/>
      <c r="VP15" s="20"/>
      <c r="VQ15" s="20"/>
      <c r="VR15" s="20"/>
      <c r="VS15" s="20"/>
      <c r="VT15" s="20"/>
      <c r="VU15" s="20"/>
      <c r="VV15" s="20"/>
      <c r="VW15" s="20"/>
      <c r="VX15" s="20"/>
      <c r="VY15" s="20"/>
      <c r="VZ15" s="20"/>
      <c r="WA15" s="20"/>
      <c r="WB15" s="20"/>
      <c r="WC15" s="20"/>
      <c r="WD15" s="20"/>
      <c r="WE15" s="20"/>
      <c r="WF15" s="20"/>
      <c r="WG15" s="20"/>
      <c r="WH15" s="20"/>
      <c r="WI15" s="20"/>
      <c r="WJ15" s="20"/>
      <c r="WK15" s="20"/>
      <c r="WL15" s="20"/>
      <c r="WM15" s="20"/>
      <c r="WN15" s="20"/>
      <c r="WO15" s="20"/>
      <c r="WP15" s="20"/>
      <c r="WQ15" s="20"/>
      <c r="WR15" s="20"/>
      <c r="WS15" s="20"/>
      <c r="WT15" s="20"/>
      <c r="WU15" s="20"/>
      <c r="WV15" s="20"/>
      <c r="WW15" s="20"/>
      <c r="WX15" s="20"/>
      <c r="WY15" s="20"/>
      <c r="WZ15" s="20"/>
      <c r="XA15" s="20"/>
      <c r="XB15" s="20"/>
      <c r="XC15" s="20"/>
      <c r="XD15" s="20"/>
      <c r="XE15" s="20"/>
      <c r="XF15" s="20"/>
      <c r="XG15" s="20"/>
      <c r="XH15" s="20"/>
      <c r="XI15" s="20"/>
      <c r="XJ15" s="20"/>
      <c r="XK15" s="20"/>
      <c r="XL15" s="20"/>
      <c r="XM15" s="20"/>
      <c r="XN15" s="20"/>
      <c r="XO15" s="20"/>
      <c r="XP15" s="20"/>
      <c r="XQ15" s="20"/>
      <c r="XR15" s="20"/>
      <c r="XS15" s="20"/>
      <c r="XT15" s="20"/>
      <c r="XU15" s="20"/>
      <c r="XV15" s="20"/>
      <c r="XW15" s="20"/>
      <c r="XX15" s="20"/>
      <c r="XY15" s="20"/>
      <c r="XZ15" s="20"/>
      <c r="YA15" s="20"/>
      <c r="YB15" s="20"/>
      <c r="YC15" s="20"/>
      <c r="YD15" s="20"/>
      <c r="YE15" s="20"/>
      <c r="YF15" s="20"/>
      <c r="YG15" s="20"/>
      <c r="YH15" s="20"/>
      <c r="YI15" s="20"/>
      <c r="YJ15" s="20"/>
      <c r="YK15" s="20"/>
      <c r="YL15" s="20"/>
      <c r="YM15" s="20"/>
      <c r="YN15" s="20"/>
      <c r="YO15" s="20"/>
      <c r="YP15" s="20"/>
      <c r="YQ15" s="20"/>
      <c r="YR15" s="20"/>
      <c r="YS15" s="20"/>
      <c r="YT15" s="20"/>
      <c r="YU15" s="20"/>
      <c r="YV15" s="20"/>
      <c r="YW15" s="20"/>
      <c r="YX15" s="20"/>
      <c r="YY15" s="20"/>
      <c r="YZ15" s="20"/>
      <c r="ZA15" s="20"/>
      <c r="ZB15" s="20"/>
      <c r="ZC15" s="20"/>
      <c r="ZD15" s="20"/>
      <c r="ZE15" s="20"/>
      <c r="ZF15" s="20"/>
      <c r="ZG15" s="20"/>
      <c r="ZH15" s="20"/>
      <c r="ZI15" s="20"/>
      <c r="ZJ15" s="20"/>
      <c r="ZK15" s="20"/>
      <c r="ZL15" s="20"/>
      <c r="ZM15" s="20"/>
      <c r="ZN15" s="20"/>
      <c r="ZO15" s="20"/>
      <c r="ZP15" s="20"/>
      <c r="ZQ15" s="20"/>
      <c r="ZR15" s="20"/>
      <c r="ZS15" s="20"/>
      <c r="ZT15" s="20"/>
      <c r="ZU15" s="20"/>
      <c r="ZV15" s="20"/>
      <c r="ZW15" s="20"/>
      <c r="ZX15" s="20"/>
      <c r="ZY15" s="20"/>
      <c r="ZZ15" s="20"/>
      <c r="AAA15" s="20"/>
      <c r="AAB15" s="20"/>
      <c r="AAC15" s="20"/>
      <c r="AAD15" s="20"/>
      <c r="AAE15" s="20"/>
      <c r="AAF15" s="20"/>
      <c r="AAG15" s="20"/>
      <c r="AAH15" s="20"/>
      <c r="AAI15" s="20"/>
      <c r="AAJ15" s="20"/>
      <c r="AAK15" s="20"/>
      <c r="AAL15" s="20"/>
      <c r="AAM15" s="20"/>
      <c r="AAN15" s="20"/>
      <c r="AAO15" s="20"/>
      <c r="AAP15" s="20"/>
      <c r="AAQ15" s="20"/>
      <c r="AAR15" s="20"/>
      <c r="AAS15" s="20"/>
      <c r="AAT15" s="20"/>
      <c r="AAU15" s="20"/>
      <c r="AAV15" s="20"/>
      <c r="AAW15" s="20"/>
      <c r="AAX15" s="20"/>
      <c r="AAY15" s="20"/>
      <c r="AAZ15" s="20"/>
      <c r="ABA15" s="20"/>
      <c r="ABB15" s="20"/>
      <c r="ABC15" s="20"/>
      <c r="ABD15" s="20"/>
      <c r="ABE15" s="20"/>
      <c r="ABF15" s="20"/>
      <c r="ABG15" s="20"/>
      <c r="ABH15" s="20"/>
      <c r="ABI15" s="20"/>
      <c r="ABJ15" s="20"/>
      <c r="ABK15" s="20"/>
      <c r="ABL15" s="20"/>
      <c r="ABM15" s="20"/>
      <c r="ABN15" s="20"/>
      <c r="ABO15" s="20"/>
      <c r="ABP15" s="20"/>
      <c r="ABQ15" s="20"/>
      <c r="ABR15" s="20"/>
      <c r="ABS15" s="20"/>
      <c r="ABT15" s="20"/>
      <c r="ABU15" s="20"/>
      <c r="ABV15" s="20"/>
      <c r="ABW15" s="20"/>
      <c r="ABX15" s="20"/>
      <c r="ABY15" s="20"/>
      <c r="ABZ15" s="20"/>
      <c r="ACA15" s="20"/>
      <c r="ACB15" s="20"/>
      <c r="ACC15" s="20"/>
      <c r="ACD15" s="20"/>
      <c r="ACE15" s="20"/>
      <c r="ACF15" s="20"/>
      <c r="ACG15" s="20"/>
      <c r="ACH15" s="20"/>
      <c r="ACI15" s="20"/>
      <c r="ACJ15" s="20"/>
      <c r="ACK15" s="20"/>
      <c r="ACL15" s="20"/>
      <c r="ACM15" s="20"/>
      <c r="ACN15" s="20"/>
      <c r="ACO15" s="20"/>
      <c r="ACP15" s="20"/>
      <c r="ACQ15" s="20"/>
      <c r="ACR15" s="20"/>
      <c r="ACS15" s="20"/>
      <c r="ACT15" s="20"/>
      <c r="ACU15" s="20"/>
      <c r="ACV15" s="20"/>
      <c r="ACW15" s="20"/>
      <c r="ACX15" s="20"/>
      <c r="ACY15" s="20"/>
      <c r="ACZ15" s="20"/>
      <c r="ADA15" s="20"/>
      <c r="ADB15" s="20"/>
      <c r="ADC15" s="20"/>
      <c r="ADD15" s="20"/>
      <c r="ADE15" s="20"/>
      <c r="ADF15" s="20"/>
      <c r="ADG15" s="20"/>
      <c r="ADH15" s="20"/>
      <c r="ADI15" s="20"/>
      <c r="ADJ15" s="20"/>
      <c r="ADK15" s="20"/>
      <c r="ADL15" s="20"/>
      <c r="ADM15" s="20"/>
      <c r="ADN15" s="20"/>
      <c r="ADO15" s="20"/>
      <c r="ADP15" s="20"/>
      <c r="ADQ15" s="20"/>
      <c r="ADR15" s="20"/>
      <c r="ADS15" s="20"/>
      <c r="ADT15" s="20"/>
      <c r="ADU15" s="20"/>
      <c r="ADV15" s="20"/>
      <c r="ADW15" s="20"/>
      <c r="ADX15" s="20"/>
      <c r="ADY15" s="20"/>
      <c r="ADZ15" s="20"/>
      <c r="AEA15" s="20"/>
      <c r="AEB15" s="20"/>
      <c r="AEC15" s="20"/>
      <c r="AED15" s="20"/>
      <c r="AEE15" s="20"/>
      <c r="AEF15" s="20"/>
      <c r="AEG15" s="20"/>
      <c r="AEH15" s="20"/>
      <c r="AEI15" s="20"/>
      <c r="AEJ15" s="20"/>
      <c r="AEK15" s="20"/>
      <c r="AEL15" s="20"/>
      <c r="AEM15" s="20"/>
      <c r="AEN15" s="20"/>
      <c r="AEO15" s="20"/>
      <c r="AEP15" s="20"/>
      <c r="AEQ15" s="20"/>
      <c r="AER15" s="20"/>
      <c r="AES15" s="20"/>
      <c r="AET15" s="20"/>
      <c r="AEU15" s="20"/>
      <c r="AEV15" s="20"/>
      <c r="AEW15" s="20"/>
      <c r="AEX15" s="20"/>
      <c r="AEY15" s="20"/>
      <c r="AEZ15" s="20"/>
      <c r="AFA15" s="20"/>
      <c r="AFB15" s="20"/>
      <c r="AFC15" s="20"/>
      <c r="AFD15" s="20"/>
      <c r="AFE15" s="20"/>
      <c r="AFF15" s="20"/>
      <c r="AFG15" s="20"/>
      <c r="AFH15" s="20"/>
      <c r="AFI15" s="20"/>
      <c r="AFJ15" s="20"/>
      <c r="AFK15" s="20"/>
      <c r="AFL15" s="20"/>
      <c r="AFM15" s="20"/>
      <c r="AFN15" s="20"/>
      <c r="AFO15" s="20"/>
      <c r="AFP15" s="20"/>
      <c r="AFQ15" s="20"/>
      <c r="AFR15" s="20"/>
      <c r="AFS15" s="20"/>
      <c r="AFT15" s="20"/>
      <c r="AFU15" s="20"/>
      <c r="AFV15" s="20"/>
      <c r="AFW15" s="20"/>
      <c r="AFX15" s="20"/>
      <c r="AFY15" s="20"/>
      <c r="AFZ15" s="20"/>
      <c r="AGA15" s="20"/>
      <c r="AGB15" s="20"/>
      <c r="AGC15" s="20"/>
      <c r="AGD15" s="20"/>
      <c r="AGE15" s="20"/>
      <c r="AGF15" s="20"/>
      <c r="AGG15" s="20"/>
      <c r="AGH15" s="20"/>
      <c r="AGI15" s="20"/>
      <c r="AGJ15" s="20"/>
      <c r="AGK15" s="20"/>
      <c r="AGL15" s="20"/>
      <c r="AGM15" s="20"/>
      <c r="AGN15" s="20"/>
      <c r="AGO15" s="20"/>
      <c r="AGP15" s="20"/>
      <c r="AGQ15" s="20"/>
      <c r="AGR15" s="20"/>
      <c r="AGS15" s="20"/>
      <c r="AGT15" s="20"/>
      <c r="AGU15" s="20"/>
      <c r="AGV15" s="20"/>
      <c r="AGW15" s="20"/>
      <c r="AGX15" s="20"/>
      <c r="AGY15" s="20"/>
      <c r="AGZ15" s="20"/>
      <c r="AHA15" s="20"/>
      <c r="AHB15" s="20"/>
      <c r="AHC15" s="20"/>
      <c r="AHD15" s="20"/>
      <c r="AHE15" s="20"/>
      <c r="AHF15" s="20"/>
      <c r="AHG15" s="20"/>
      <c r="AHH15" s="20"/>
      <c r="AHI15" s="20"/>
      <c r="AHJ15" s="20"/>
      <c r="AHK15" s="20"/>
      <c r="AHL15" s="20"/>
      <c r="AHM15" s="20"/>
      <c r="AHN15" s="20"/>
      <c r="AHO15" s="20"/>
      <c r="AHP15" s="20"/>
      <c r="AHQ15" s="20"/>
      <c r="AHR15" s="20"/>
      <c r="AHS15" s="20"/>
      <c r="AHT15" s="20"/>
      <c r="AHU15" s="20"/>
      <c r="AHV15" s="20"/>
      <c r="AHW15" s="20"/>
      <c r="AHX15" s="20"/>
      <c r="AHY15" s="20"/>
      <c r="AHZ15" s="20"/>
      <c r="AIA15" s="20"/>
      <c r="AIB15" s="20"/>
      <c r="AIC15" s="20"/>
      <c r="AID15" s="20"/>
    </row>
    <row r="16" spans="1:914" s="217" customFormat="1" x14ac:dyDescent="0.25">
      <c r="A16" s="25">
        <v>9</v>
      </c>
      <c r="B16" s="213" t="str">
        <f>IF(COUNTA(Resumen!$B16)&gt;0,Resumen!$B16,"")</f>
        <v>Sesesmil Primero</v>
      </c>
      <c r="C16" s="212">
        <f>IF([4]Resumen!C16&gt;0,[4]Resumen!C16,"")</f>
        <v>312</v>
      </c>
      <c r="D16" s="43"/>
      <c r="E16" s="237"/>
      <c r="F16" s="238"/>
      <c r="G16" s="238"/>
      <c r="H16" s="238"/>
      <c r="I16" s="238"/>
      <c r="J16" s="238"/>
      <c r="K16" s="238"/>
      <c r="L16" s="238"/>
      <c r="M16" s="238"/>
      <c r="N16" s="238"/>
      <c r="O16" s="239"/>
      <c r="P16" s="123" t="str">
        <f t="shared" si="0"/>
        <v/>
      </c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  <c r="IW16" s="20"/>
      <c r="IX16" s="20"/>
      <c r="IY16" s="20"/>
      <c r="IZ16" s="20"/>
      <c r="JA16" s="20"/>
      <c r="JB16" s="20"/>
      <c r="JC16" s="20"/>
      <c r="JD16" s="20"/>
      <c r="JE16" s="20"/>
      <c r="JF16" s="20"/>
      <c r="JG16" s="20"/>
      <c r="JH16" s="20"/>
      <c r="JI16" s="20"/>
      <c r="JJ16" s="20"/>
      <c r="JK16" s="20"/>
      <c r="JL16" s="20"/>
      <c r="JM16" s="20"/>
      <c r="JN16" s="20"/>
      <c r="JO16" s="20"/>
      <c r="JP16" s="20"/>
      <c r="JQ16" s="20"/>
      <c r="JR16" s="20"/>
      <c r="JS16" s="20"/>
      <c r="JT16" s="20"/>
      <c r="JU16" s="20"/>
      <c r="JV16" s="20"/>
      <c r="JW16" s="20"/>
      <c r="JX16" s="20"/>
      <c r="JY16" s="20"/>
      <c r="JZ16" s="20"/>
      <c r="KA16" s="20"/>
      <c r="KB16" s="20"/>
      <c r="KC16" s="20"/>
      <c r="KD16" s="20"/>
      <c r="KE16" s="20"/>
      <c r="KF16" s="20"/>
      <c r="KG16" s="20"/>
      <c r="KH16" s="20"/>
      <c r="KI16" s="20"/>
      <c r="KJ16" s="20"/>
      <c r="KK16" s="20"/>
      <c r="KL16" s="20"/>
      <c r="KM16" s="20"/>
      <c r="KN16" s="20"/>
      <c r="KO16" s="20"/>
      <c r="KP16" s="20"/>
      <c r="KQ16" s="20"/>
      <c r="KR16" s="20"/>
      <c r="KS16" s="20"/>
      <c r="KT16" s="20"/>
      <c r="KU16" s="20"/>
      <c r="KV16" s="20"/>
      <c r="KW16" s="20"/>
      <c r="KX16" s="20"/>
      <c r="KY16" s="20"/>
      <c r="KZ16" s="20"/>
      <c r="LA16" s="20"/>
      <c r="LB16" s="20"/>
      <c r="LC16" s="20"/>
      <c r="LD16" s="20"/>
      <c r="LE16" s="20"/>
      <c r="LF16" s="20"/>
      <c r="LG16" s="20"/>
      <c r="LH16" s="20"/>
      <c r="LI16" s="20"/>
      <c r="LJ16" s="20"/>
      <c r="LK16" s="20"/>
      <c r="LL16" s="20"/>
      <c r="LM16" s="20"/>
      <c r="LN16" s="20"/>
      <c r="LO16" s="20"/>
      <c r="LP16" s="20"/>
      <c r="LQ16" s="20"/>
      <c r="LR16" s="20"/>
      <c r="LS16" s="20"/>
      <c r="LT16" s="20"/>
      <c r="LU16" s="20"/>
      <c r="LV16" s="20"/>
      <c r="LW16" s="20"/>
      <c r="LX16" s="20"/>
      <c r="LY16" s="20"/>
      <c r="LZ16" s="20"/>
      <c r="MA16" s="20"/>
      <c r="MB16" s="20"/>
      <c r="MC16" s="20"/>
      <c r="MD16" s="20"/>
      <c r="ME16" s="20"/>
      <c r="MF16" s="20"/>
      <c r="MG16" s="20"/>
      <c r="MH16" s="20"/>
      <c r="MI16" s="20"/>
      <c r="MJ16" s="20"/>
      <c r="MK16" s="20"/>
      <c r="ML16" s="20"/>
      <c r="MM16" s="20"/>
      <c r="MN16" s="20"/>
      <c r="MO16" s="20"/>
      <c r="MP16" s="20"/>
      <c r="MQ16" s="20"/>
      <c r="MR16" s="20"/>
      <c r="MS16" s="20"/>
      <c r="MT16" s="20"/>
      <c r="MU16" s="20"/>
      <c r="MV16" s="20"/>
      <c r="MW16" s="20"/>
      <c r="MX16" s="20"/>
      <c r="MY16" s="20"/>
      <c r="MZ16" s="20"/>
      <c r="NA16" s="20"/>
      <c r="NB16" s="20"/>
      <c r="NC16" s="20"/>
      <c r="ND16" s="20"/>
      <c r="NE16" s="20"/>
      <c r="NF16" s="20"/>
      <c r="NG16" s="20"/>
      <c r="NH16" s="20"/>
      <c r="NI16" s="20"/>
      <c r="NJ16" s="20"/>
      <c r="NK16" s="20"/>
      <c r="NL16" s="20"/>
      <c r="NM16" s="20"/>
      <c r="NN16" s="20"/>
      <c r="NO16" s="20"/>
      <c r="NP16" s="20"/>
      <c r="NQ16" s="20"/>
      <c r="NR16" s="20"/>
      <c r="NS16" s="20"/>
      <c r="NT16" s="20"/>
      <c r="NU16" s="20"/>
      <c r="NV16" s="20"/>
      <c r="NW16" s="20"/>
      <c r="NX16" s="20"/>
      <c r="NY16" s="20"/>
      <c r="NZ16" s="20"/>
      <c r="OA16" s="20"/>
      <c r="OB16" s="20"/>
      <c r="OC16" s="20"/>
      <c r="OD16" s="20"/>
      <c r="OE16" s="20"/>
      <c r="OF16" s="20"/>
      <c r="OG16" s="20"/>
      <c r="OH16" s="20"/>
      <c r="OI16" s="20"/>
      <c r="OJ16" s="20"/>
      <c r="OK16" s="20"/>
      <c r="OL16" s="20"/>
      <c r="OM16" s="20"/>
      <c r="ON16" s="20"/>
      <c r="OO16" s="20"/>
      <c r="OP16" s="20"/>
      <c r="OQ16" s="20"/>
      <c r="OR16" s="20"/>
      <c r="OS16" s="20"/>
      <c r="OT16" s="20"/>
      <c r="OU16" s="20"/>
      <c r="OV16" s="20"/>
      <c r="OW16" s="20"/>
      <c r="OX16" s="20"/>
      <c r="OY16" s="20"/>
      <c r="OZ16" s="20"/>
      <c r="PA16" s="20"/>
      <c r="PB16" s="20"/>
      <c r="PC16" s="20"/>
      <c r="PD16" s="20"/>
      <c r="PE16" s="20"/>
      <c r="PF16" s="20"/>
      <c r="PG16" s="20"/>
      <c r="PH16" s="20"/>
      <c r="PI16" s="20"/>
      <c r="PJ16" s="20"/>
      <c r="PK16" s="20"/>
      <c r="PL16" s="20"/>
      <c r="PM16" s="20"/>
      <c r="PN16" s="20"/>
      <c r="PO16" s="20"/>
      <c r="PP16" s="20"/>
      <c r="PQ16" s="20"/>
      <c r="PR16" s="20"/>
      <c r="PS16" s="20"/>
      <c r="PT16" s="20"/>
      <c r="PU16" s="20"/>
      <c r="PV16" s="20"/>
      <c r="PW16" s="20"/>
      <c r="PX16" s="20"/>
      <c r="PY16" s="20"/>
      <c r="PZ16" s="20"/>
      <c r="QA16" s="20"/>
      <c r="QB16" s="20"/>
      <c r="QC16" s="20"/>
      <c r="QD16" s="20"/>
      <c r="QE16" s="20"/>
      <c r="QF16" s="20"/>
      <c r="QG16" s="20"/>
      <c r="QH16" s="20"/>
      <c r="QI16" s="20"/>
      <c r="QJ16" s="20"/>
      <c r="QK16" s="20"/>
      <c r="QL16" s="20"/>
      <c r="QM16" s="20"/>
      <c r="QN16" s="20"/>
      <c r="QO16" s="20"/>
      <c r="QP16" s="20"/>
      <c r="QQ16" s="20"/>
      <c r="QR16" s="20"/>
      <c r="QS16" s="20"/>
      <c r="QT16" s="20"/>
      <c r="QU16" s="20"/>
      <c r="QV16" s="20"/>
      <c r="QW16" s="20"/>
      <c r="QX16" s="20"/>
      <c r="QY16" s="20"/>
      <c r="QZ16" s="20"/>
      <c r="RA16" s="20"/>
      <c r="RB16" s="20"/>
      <c r="RC16" s="20"/>
      <c r="RD16" s="20"/>
      <c r="RE16" s="20"/>
      <c r="RF16" s="20"/>
      <c r="RG16" s="20"/>
      <c r="RH16" s="20"/>
      <c r="RI16" s="20"/>
      <c r="RJ16" s="20"/>
      <c r="RK16" s="20"/>
      <c r="RL16" s="20"/>
      <c r="RM16" s="20"/>
      <c r="RN16" s="20"/>
      <c r="RO16" s="20"/>
      <c r="RP16" s="20"/>
      <c r="RQ16" s="20"/>
      <c r="RR16" s="20"/>
      <c r="RS16" s="20"/>
      <c r="RT16" s="20"/>
      <c r="RU16" s="20"/>
      <c r="RV16" s="20"/>
      <c r="RW16" s="20"/>
      <c r="RX16" s="20"/>
      <c r="RY16" s="20"/>
      <c r="RZ16" s="20"/>
      <c r="SA16" s="20"/>
      <c r="SB16" s="20"/>
      <c r="SC16" s="20"/>
      <c r="SD16" s="20"/>
      <c r="SE16" s="20"/>
      <c r="SF16" s="20"/>
      <c r="SG16" s="20"/>
      <c r="SH16" s="20"/>
      <c r="SI16" s="20"/>
      <c r="SJ16" s="20"/>
      <c r="SK16" s="20"/>
      <c r="SL16" s="20"/>
      <c r="SM16" s="20"/>
      <c r="SN16" s="20"/>
      <c r="SO16" s="20"/>
      <c r="SP16" s="20"/>
      <c r="SQ16" s="20"/>
      <c r="SR16" s="20"/>
      <c r="SS16" s="20"/>
      <c r="ST16" s="20"/>
      <c r="SU16" s="20"/>
      <c r="SV16" s="20"/>
      <c r="SW16" s="20"/>
      <c r="SX16" s="20"/>
      <c r="SY16" s="20"/>
      <c r="SZ16" s="20"/>
      <c r="TA16" s="20"/>
      <c r="TB16" s="20"/>
      <c r="TC16" s="20"/>
      <c r="TD16" s="20"/>
      <c r="TE16" s="20"/>
      <c r="TF16" s="20"/>
      <c r="TG16" s="20"/>
      <c r="TH16" s="20"/>
      <c r="TI16" s="20"/>
      <c r="TJ16" s="20"/>
      <c r="TK16" s="20"/>
      <c r="TL16" s="20"/>
      <c r="TM16" s="20"/>
      <c r="TN16" s="20"/>
      <c r="TO16" s="20"/>
      <c r="TP16" s="20"/>
      <c r="TQ16" s="20"/>
      <c r="TR16" s="20"/>
      <c r="TS16" s="20"/>
      <c r="TT16" s="20"/>
      <c r="TU16" s="20"/>
      <c r="TV16" s="20"/>
      <c r="TW16" s="20"/>
      <c r="TX16" s="20"/>
      <c r="TY16" s="20"/>
      <c r="TZ16" s="20"/>
      <c r="UA16" s="20"/>
      <c r="UB16" s="20"/>
      <c r="UC16" s="20"/>
      <c r="UD16" s="20"/>
      <c r="UE16" s="20"/>
      <c r="UF16" s="20"/>
      <c r="UG16" s="20"/>
      <c r="UH16" s="20"/>
      <c r="UI16" s="20"/>
      <c r="UJ16" s="20"/>
      <c r="UK16" s="20"/>
      <c r="UL16" s="20"/>
      <c r="UM16" s="20"/>
      <c r="UN16" s="20"/>
      <c r="UO16" s="20"/>
      <c r="UP16" s="20"/>
      <c r="UQ16" s="20"/>
      <c r="UR16" s="20"/>
      <c r="US16" s="20"/>
      <c r="UT16" s="20"/>
      <c r="UU16" s="20"/>
      <c r="UV16" s="20"/>
      <c r="UW16" s="20"/>
      <c r="UX16" s="20"/>
      <c r="UY16" s="20"/>
      <c r="UZ16" s="20"/>
      <c r="VA16" s="20"/>
      <c r="VB16" s="20"/>
      <c r="VC16" s="20"/>
      <c r="VD16" s="20"/>
      <c r="VE16" s="20"/>
      <c r="VF16" s="20"/>
      <c r="VG16" s="20"/>
      <c r="VH16" s="20"/>
      <c r="VI16" s="20"/>
      <c r="VJ16" s="20"/>
      <c r="VK16" s="20"/>
      <c r="VL16" s="20"/>
      <c r="VM16" s="20"/>
      <c r="VN16" s="20"/>
      <c r="VO16" s="20"/>
      <c r="VP16" s="20"/>
      <c r="VQ16" s="20"/>
      <c r="VR16" s="20"/>
      <c r="VS16" s="20"/>
      <c r="VT16" s="20"/>
      <c r="VU16" s="20"/>
      <c r="VV16" s="20"/>
      <c r="VW16" s="20"/>
      <c r="VX16" s="20"/>
      <c r="VY16" s="20"/>
      <c r="VZ16" s="20"/>
      <c r="WA16" s="20"/>
      <c r="WB16" s="20"/>
      <c r="WC16" s="20"/>
      <c r="WD16" s="20"/>
      <c r="WE16" s="20"/>
      <c r="WF16" s="20"/>
      <c r="WG16" s="20"/>
      <c r="WH16" s="20"/>
      <c r="WI16" s="20"/>
      <c r="WJ16" s="20"/>
      <c r="WK16" s="20"/>
      <c r="WL16" s="20"/>
      <c r="WM16" s="20"/>
      <c r="WN16" s="20"/>
      <c r="WO16" s="20"/>
      <c r="WP16" s="20"/>
      <c r="WQ16" s="20"/>
      <c r="WR16" s="20"/>
      <c r="WS16" s="20"/>
      <c r="WT16" s="20"/>
      <c r="WU16" s="20"/>
      <c r="WV16" s="20"/>
      <c r="WW16" s="20"/>
      <c r="WX16" s="20"/>
      <c r="WY16" s="20"/>
      <c r="WZ16" s="20"/>
      <c r="XA16" s="20"/>
      <c r="XB16" s="20"/>
      <c r="XC16" s="20"/>
      <c r="XD16" s="20"/>
      <c r="XE16" s="20"/>
      <c r="XF16" s="20"/>
      <c r="XG16" s="20"/>
      <c r="XH16" s="20"/>
      <c r="XI16" s="20"/>
      <c r="XJ16" s="20"/>
      <c r="XK16" s="20"/>
      <c r="XL16" s="20"/>
      <c r="XM16" s="20"/>
      <c r="XN16" s="20"/>
      <c r="XO16" s="20"/>
      <c r="XP16" s="20"/>
      <c r="XQ16" s="20"/>
      <c r="XR16" s="20"/>
      <c r="XS16" s="20"/>
      <c r="XT16" s="20"/>
      <c r="XU16" s="20"/>
      <c r="XV16" s="20"/>
      <c r="XW16" s="20"/>
      <c r="XX16" s="20"/>
      <c r="XY16" s="20"/>
      <c r="XZ16" s="20"/>
      <c r="YA16" s="20"/>
      <c r="YB16" s="20"/>
      <c r="YC16" s="20"/>
      <c r="YD16" s="20"/>
      <c r="YE16" s="20"/>
      <c r="YF16" s="20"/>
      <c r="YG16" s="20"/>
      <c r="YH16" s="20"/>
      <c r="YI16" s="20"/>
      <c r="YJ16" s="20"/>
      <c r="YK16" s="20"/>
      <c r="YL16" s="20"/>
      <c r="YM16" s="20"/>
      <c r="YN16" s="20"/>
      <c r="YO16" s="20"/>
      <c r="YP16" s="20"/>
      <c r="YQ16" s="20"/>
      <c r="YR16" s="20"/>
      <c r="YS16" s="20"/>
      <c r="YT16" s="20"/>
      <c r="YU16" s="20"/>
      <c r="YV16" s="20"/>
      <c r="YW16" s="20"/>
      <c r="YX16" s="20"/>
      <c r="YY16" s="20"/>
      <c r="YZ16" s="20"/>
      <c r="ZA16" s="20"/>
      <c r="ZB16" s="20"/>
      <c r="ZC16" s="20"/>
      <c r="ZD16" s="20"/>
      <c r="ZE16" s="20"/>
      <c r="ZF16" s="20"/>
      <c r="ZG16" s="20"/>
      <c r="ZH16" s="20"/>
      <c r="ZI16" s="20"/>
      <c r="ZJ16" s="20"/>
      <c r="ZK16" s="20"/>
      <c r="ZL16" s="20"/>
      <c r="ZM16" s="20"/>
      <c r="ZN16" s="20"/>
      <c r="ZO16" s="20"/>
      <c r="ZP16" s="20"/>
      <c r="ZQ16" s="20"/>
      <c r="ZR16" s="20"/>
      <c r="ZS16" s="20"/>
      <c r="ZT16" s="20"/>
      <c r="ZU16" s="20"/>
      <c r="ZV16" s="20"/>
      <c r="ZW16" s="20"/>
      <c r="ZX16" s="20"/>
      <c r="ZY16" s="20"/>
      <c r="ZZ16" s="20"/>
      <c r="AAA16" s="20"/>
      <c r="AAB16" s="20"/>
      <c r="AAC16" s="20"/>
      <c r="AAD16" s="20"/>
      <c r="AAE16" s="20"/>
      <c r="AAF16" s="20"/>
      <c r="AAG16" s="20"/>
      <c r="AAH16" s="20"/>
      <c r="AAI16" s="20"/>
      <c r="AAJ16" s="20"/>
      <c r="AAK16" s="20"/>
      <c r="AAL16" s="20"/>
      <c r="AAM16" s="20"/>
      <c r="AAN16" s="20"/>
      <c r="AAO16" s="20"/>
      <c r="AAP16" s="20"/>
      <c r="AAQ16" s="20"/>
      <c r="AAR16" s="20"/>
      <c r="AAS16" s="20"/>
      <c r="AAT16" s="20"/>
      <c r="AAU16" s="20"/>
      <c r="AAV16" s="20"/>
      <c r="AAW16" s="20"/>
      <c r="AAX16" s="20"/>
      <c r="AAY16" s="20"/>
      <c r="AAZ16" s="20"/>
      <c r="ABA16" s="20"/>
      <c r="ABB16" s="20"/>
      <c r="ABC16" s="20"/>
      <c r="ABD16" s="20"/>
      <c r="ABE16" s="20"/>
      <c r="ABF16" s="20"/>
      <c r="ABG16" s="20"/>
      <c r="ABH16" s="20"/>
      <c r="ABI16" s="20"/>
      <c r="ABJ16" s="20"/>
      <c r="ABK16" s="20"/>
      <c r="ABL16" s="20"/>
      <c r="ABM16" s="20"/>
      <c r="ABN16" s="20"/>
      <c r="ABO16" s="20"/>
      <c r="ABP16" s="20"/>
      <c r="ABQ16" s="20"/>
      <c r="ABR16" s="20"/>
      <c r="ABS16" s="20"/>
      <c r="ABT16" s="20"/>
      <c r="ABU16" s="20"/>
      <c r="ABV16" s="20"/>
      <c r="ABW16" s="20"/>
      <c r="ABX16" s="20"/>
      <c r="ABY16" s="20"/>
      <c r="ABZ16" s="20"/>
      <c r="ACA16" s="20"/>
      <c r="ACB16" s="20"/>
      <c r="ACC16" s="20"/>
      <c r="ACD16" s="20"/>
      <c r="ACE16" s="20"/>
      <c r="ACF16" s="20"/>
      <c r="ACG16" s="20"/>
      <c r="ACH16" s="20"/>
      <c r="ACI16" s="20"/>
      <c r="ACJ16" s="20"/>
      <c r="ACK16" s="20"/>
      <c r="ACL16" s="20"/>
      <c r="ACM16" s="20"/>
      <c r="ACN16" s="20"/>
      <c r="ACO16" s="20"/>
      <c r="ACP16" s="20"/>
      <c r="ACQ16" s="20"/>
      <c r="ACR16" s="20"/>
      <c r="ACS16" s="20"/>
      <c r="ACT16" s="20"/>
      <c r="ACU16" s="20"/>
      <c r="ACV16" s="20"/>
      <c r="ACW16" s="20"/>
      <c r="ACX16" s="20"/>
      <c r="ACY16" s="20"/>
      <c r="ACZ16" s="20"/>
      <c r="ADA16" s="20"/>
      <c r="ADB16" s="20"/>
      <c r="ADC16" s="20"/>
      <c r="ADD16" s="20"/>
      <c r="ADE16" s="20"/>
      <c r="ADF16" s="20"/>
      <c r="ADG16" s="20"/>
      <c r="ADH16" s="20"/>
      <c r="ADI16" s="20"/>
      <c r="ADJ16" s="20"/>
      <c r="ADK16" s="20"/>
      <c r="ADL16" s="20"/>
      <c r="ADM16" s="20"/>
      <c r="ADN16" s="20"/>
      <c r="ADO16" s="20"/>
      <c r="ADP16" s="20"/>
      <c r="ADQ16" s="20"/>
      <c r="ADR16" s="20"/>
      <c r="ADS16" s="20"/>
      <c r="ADT16" s="20"/>
      <c r="ADU16" s="20"/>
      <c r="ADV16" s="20"/>
      <c r="ADW16" s="20"/>
      <c r="ADX16" s="20"/>
      <c r="ADY16" s="20"/>
      <c r="ADZ16" s="20"/>
      <c r="AEA16" s="20"/>
      <c r="AEB16" s="20"/>
      <c r="AEC16" s="20"/>
      <c r="AED16" s="20"/>
      <c r="AEE16" s="20"/>
      <c r="AEF16" s="20"/>
      <c r="AEG16" s="20"/>
      <c r="AEH16" s="20"/>
      <c r="AEI16" s="20"/>
      <c r="AEJ16" s="20"/>
      <c r="AEK16" s="20"/>
      <c r="AEL16" s="20"/>
      <c r="AEM16" s="20"/>
      <c r="AEN16" s="20"/>
      <c r="AEO16" s="20"/>
      <c r="AEP16" s="20"/>
      <c r="AEQ16" s="20"/>
      <c r="AER16" s="20"/>
      <c r="AES16" s="20"/>
      <c r="AET16" s="20"/>
      <c r="AEU16" s="20"/>
      <c r="AEV16" s="20"/>
      <c r="AEW16" s="20"/>
      <c r="AEX16" s="20"/>
      <c r="AEY16" s="20"/>
      <c r="AEZ16" s="20"/>
      <c r="AFA16" s="20"/>
      <c r="AFB16" s="20"/>
      <c r="AFC16" s="20"/>
      <c r="AFD16" s="20"/>
      <c r="AFE16" s="20"/>
      <c r="AFF16" s="20"/>
      <c r="AFG16" s="20"/>
      <c r="AFH16" s="20"/>
      <c r="AFI16" s="20"/>
      <c r="AFJ16" s="20"/>
      <c r="AFK16" s="20"/>
      <c r="AFL16" s="20"/>
      <c r="AFM16" s="20"/>
      <c r="AFN16" s="20"/>
      <c r="AFO16" s="20"/>
      <c r="AFP16" s="20"/>
      <c r="AFQ16" s="20"/>
      <c r="AFR16" s="20"/>
      <c r="AFS16" s="20"/>
      <c r="AFT16" s="20"/>
      <c r="AFU16" s="20"/>
      <c r="AFV16" s="20"/>
      <c r="AFW16" s="20"/>
      <c r="AFX16" s="20"/>
      <c r="AFY16" s="20"/>
      <c r="AFZ16" s="20"/>
      <c r="AGA16" s="20"/>
      <c r="AGB16" s="20"/>
      <c r="AGC16" s="20"/>
      <c r="AGD16" s="20"/>
      <c r="AGE16" s="20"/>
      <c r="AGF16" s="20"/>
      <c r="AGG16" s="20"/>
      <c r="AGH16" s="20"/>
      <c r="AGI16" s="20"/>
      <c r="AGJ16" s="20"/>
      <c r="AGK16" s="20"/>
      <c r="AGL16" s="20"/>
      <c r="AGM16" s="20"/>
      <c r="AGN16" s="20"/>
      <c r="AGO16" s="20"/>
      <c r="AGP16" s="20"/>
      <c r="AGQ16" s="20"/>
      <c r="AGR16" s="20"/>
      <c r="AGS16" s="20"/>
      <c r="AGT16" s="20"/>
      <c r="AGU16" s="20"/>
      <c r="AGV16" s="20"/>
      <c r="AGW16" s="20"/>
      <c r="AGX16" s="20"/>
      <c r="AGY16" s="20"/>
      <c r="AGZ16" s="20"/>
      <c r="AHA16" s="20"/>
      <c r="AHB16" s="20"/>
      <c r="AHC16" s="20"/>
      <c r="AHD16" s="20"/>
      <c r="AHE16" s="20"/>
      <c r="AHF16" s="20"/>
      <c r="AHG16" s="20"/>
      <c r="AHH16" s="20"/>
      <c r="AHI16" s="20"/>
      <c r="AHJ16" s="20"/>
      <c r="AHK16" s="20"/>
      <c r="AHL16" s="20"/>
      <c r="AHM16" s="20"/>
      <c r="AHN16" s="20"/>
      <c r="AHO16" s="20"/>
      <c r="AHP16" s="20"/>
      <c r="AHQ16" s="20"/>
      <c r="AHR16" s="20"/>
      <c r="AHS16" s="20"/>
      <c r="AHT16" s="20"/>
      <c r="AHU16" s="20"/>
      <c r="AHV16" s="20"/>
      <c r="AHW16" s="20"/>
      <c r="AHX16" s="20"/>
      <c r="AHY16" s="20"/>
      <c r="AHZ16" s="20"/>
      <c r="AIA16" s="20"/>
      <c r="AIB16" s="20"/>
      <c r="AIC16" s="20"/>
      <c r="AID16" s="20"/>
    </row>
    <row r="17" spans="1:16" s="214" customFormat="1" ht="14.45" customHeight="1" x14ac:dyDescent="0.25">
      <c r="A17" s="26">
        <v>10</v>
      </c>
      <c r="B17" s="213" t="str">
        <f>IF(COUNTA(Resumen!$B17)&gt;0,Resumen!$B17,"")</f>
        <v>Sesesmil Primero 2</v>
      </c>
      <c r="C17" s="212">
        <f>IF([4]Resumen!C17&gt;0,[4]Resumen!C17,"")</f>
        <v>350</v>
      </c>
      <c r="D17" s="43"/>
      <c r="E17" s="237"/>
      <c r="F17" s="238"/>
      <c r="G17" s="243"/>
      <c r="H17" s="243"/>
      <c r="I17" s="243"/>
      <c r="J17" s="243"/>
      <c r="K17" s="243"/>
      <c r="L17" s="243"/>
      <c r="M17" s="243"/>
      <c r="N17" s="243"/>
      <c r="O17" s="244"/>
      <c r="P17" s="123" t="str">
        <f t="shared" si="0"/>
        <v/>
      </c>
    </row>
    <row r="18" spans="1:16" s="214" customFormat="1" ht="14.45" customHeight="1" x14ac:dyDescent="0.25">
      <c r="A18" s="24">
        <v>11</v>
      </c>
      <c r="B18" s="213" t="str">
        <f>IF(COUNTA(Resumen!$B18)&gt;0,Resumen!$B18,"")</f>
        <v>Rincon del Buey</v>
      </c>
      <c r="C18" s="212">
        <f>IF([4]Resumen!C18&gt;0,[4]Resumen!C18,"")</f>
        <v>600</v>
      </c>
      <c r="D18" s="43"/>
      <c r="E18" s="237"/>
      <c r="F18" s="238"/>
      <c r="G18" s="238"/>
      <c r="H18" s="238"/>
      <c r="I18" s="238"/>
      <c r="J18" s="238"/>
      <c r="K18" s="238"/>
      <c r="L18" s="238"/>
      <c r="M18" s="238"/>
      <c r="N18" s="238"/>
      <c r="O18" s="239"/>
      <c r="P18" s="123" t="str">
        <f t="shared" si="0"/>
        <v/>
      </c>
    </row>
    <row r="19" spans="1:16" s="214" customFormat="1" ht="14.45" customHeight="1" x14ac:dyDescent="0.25">
      <c r="A19" s="26">
        <v>12</v>
      </c>
      <c r="B19" s="213" t="str">
        <f>IF(COUNTA(Resumen!$B19)&gt;0,Resumen!$B19,"")</f>
        <v xml:space="preserve">Ostuman </v>
      </c>
      <c r="C19" s="212">
        <f>IF([4]Resumen!C19&gt;0,[4]Resumen!C19,"")</f>
        <v>114</v>
      </c>
      <c r="D19" s="43"/>
      <c r="E19" s="237"/>
      <c r="F19" s="238"/>
      <c r="G19" s="238"/>
      <c r="H19" s="238"/>
      <c r="I19" s="238"/>
      <c r="J19" s="238"/>
      <c r="K19" s="238"/>
      <c r="L19" s="238"/>
      <c r="M19" s="238"/>
      <c r="N19" s="238"/>
      <c r="O19" s="239"/>
      <c r="P19" s="123" t="str">
        <f t="shared" si="0"/>
        <v/>
      </c>
    </row>
    <row r="20" spans="1:16" s="214" customFormat="1" ht="14.45" customHeight="1" x14ac:dyDescent="0.25">
      <c r="A20" s="22">
        <v>13</v>
      </c>
      <c r="B20" s="213" t="str">
        <f>IF(COUNTA(Resumen!$B20)&gt;0,Resumen!$B20,"")</f>
        <v>Nueva Esperanza</v>
      </c>
      <c r="C20" s="212">
        <f>IF([4]Resumen!C20&gt;0,[4]Resumen!C20,"")</f>
        <v>600</v>
      </c>
      <c r="D20" s="43"/>
      <c r="E20" s="237"/>
      <c r="F20" s="238"/>
      <c r="G20" s="238"/>
      <c r="H20" s="238"/>
      <c r="I20" s="238"/>
      <c r="J20" s="238"/>
      <c r="K20" s="238"/>
      <c r="L20" s="238"/>
      <c r="M20" s="238"/>
      <c r="N20" s="238"/>
      <c r="O20" s="239"/>
      <c r="P20" s="123" t="str">
        <f t="shared" si="0"/>
        <v/>
      </c>
    </row>
    <row r="21" spans="1:16" s="214" customFormat="1" ht="14.45" customHeight="1" x14ac:dyDescent="0.25">
      <c r="A21" s="24">
        <v>14</v>
      </c>
      <c r="B21" s="213" t="str">
        <f>IF(COUNTA(Resumen!$B21)&gt;0,Resumen!$B21,"")</f>
        <v>Hacienda Grande</v>
      </c>
      <c r="C21" s="212">
        <f>IF([4]Resumen!C21&gt;0,[4]Resumen!C21,"")</f>
        <v>324</v>
      </c>
      <c r="D21" s="43"/>
      <c r="E21" s="237"/>
      <c r="F21" s="238"/>
      <c r="G21" s="238"/>
      <c r="H21" s="238"/>
      <c r="I21" s="238"/>
      <c r="J21" s="238"/>
      <c r="K21" s="238"/>
      <c r="L21" s="238"/>
      <c r="M21" s="238"/>
      <c r="N21" s="238"/>
      <c r="O21" s="239"/>
      <c r="P21" s="123" t="str">
        <f t="shared" si="0"/>
        <v/>
      </c>
    </row>
    <row r="22" spans="1:16" s="214" customFormat="1" ht="14.45" customHeight="1" x14ac:dyDescent="0.25">
      <c r="A22" s="25">
        <v>15</v>
      </c>
      <c r="B22" s="213" t="str">
        <f>IF(COUNTA(Resumen!$B22)&gt;0,Resumen!$B22,"")</f>
        <v xml:space="preserve">Corralito </v>
      </c>
      <c r="C22" s="212">
        <f>IF([4]Resumen!C22&gt;0,[4]Resumen!C22,"")</f>
        <v>144</v>
      </c>
      <c r="D22" s="43"/>
      <c r="E22" s="237"/>
      <c r="F22" s="238"/>
      <c r="G22" s="238"/>
      <c r="H22" s="238"/>
      <c r="I22" s="238"/>
      <c r="J22" s="238"/>
      <c r="K22" s="238"/>
      <c r="L22" s="238"/>
      <c r="M22" s="238"/>
      <c r="N22" s="238"/>
      <c r="O22" s="239"/>
      <c r="P22" s="123" t="str">
        <f t="shared" si="0"/>
        <v/>
      </c>
    </row>
    <row r="23" spans="1:16" s="214" customFormat="1" ht="14.45" customHeight="1" x14ac:dyDescent="0.25">
      <c r="A23" s="26">
        <v>16</v>
      </c>
      <c r="B23" s="213" t="str">
        <f>IF(COUNTA(Resumen!$B23)&gt;0,Resumen!$B23,"")</f>
        <v>Carrizalito Segundo</v>
      </c>
      <c r="C23" s="212">
        <f>IF([4]Resumen!C23&gt;0,[4]Resumen!C23,"")</f>
        <v>220</v>
      </c>
      <c r="D23" s="43"/>
      <c r="E23" s="237"/>
      <c r="F23" s="238"/>
      <c r="G23" s="238"/>
      <c r="H23" s="238"/>
      <c r="I23" s="238"/>
      <c r="J23" s="238"/>
      <c r="K23" s="238"/>
      <c r="L23" s="238"/>
      <c r="M23" s="238"/>
      <c r="N23" s="238"/>
      <c r="O23" s="239"/>
      <c r="P23" s="123" t="str">
        <f t="shared" si="0"/>
        <v/>
      </c>
    </row>
    <row r="24" spans="1:16" s="214" customFormat="1" ht="14.45" customHeight="1" x14ac:dyDescent="0.25">
      <c r="A24" s="24">
        <v>17</v>
      </c>
      <c r="B24" s="213" t="str">
        <f>IF(COUNTA(Resumen!$B24)&gt;0,Resumen!$B24,"")</f>
        <v>Llanetillos</v>
      </c>
      <c r="C24" s="212">
        <f>IF([4]Resumen!C24&gt;0,[4]Resumen!C24,"")</f>
        <v>324</v>
      </c>
      <c r="D24" s="43"/>
      <c r="E24" s="237"/>
      <c r="F24" s="238"/>
      <c r="G24" s="238"/>
      <c r="H24" s="238"/>
      <c r="I24" s="238"/>
      <c r="J24" s="238"/>
      <c r="K24" s="238"/>
      <c r="L24" s="238"/>
      <c r="M24" s="238"/>
      <c r="N24" s="238"/>
      <c r="O24" s="239"/>
      <c r="P24" s="123" t="str">
        <f t="shared" si="0"/>
        <v/>
      </c>
    </row>
    <row r="25" spans="1:16" s="214" customFormat="1" ht="14.45" customHeight="1" x14ac:dyDescent="0.25">
      <c r="A25" s="26">
        <v>18</v>
      </c>
      <c r="B25" s="213" t="str">
        <f>IF(COUNTA(Resumen!$B25)&gt;0,Resumen!$B25,"")</f>
        <v xml:space="preserve">Santa Cruz </v>
      </c>
      <c r="C25" s="212">
        <f>IF([4]Resumen!C25&gt;0,[4]Resumen!C25,"")</f>
        <v>522</v>
      </c>
      <c r="D25" s="43"/>
      <c r="E25" s="237"/>
      <c r="F25" s="238"/>
      <c r="G25" s="238"/>
      <c r="H25" s="238"/>
      <c r="I25" s="238"/>
      <c r="J25" s="238"/>
      <c r="K25" s="238"/>
      <c r="L25" s="238"/>
      <c r="M25" s="238"/>
      <c r="N25" s="238"/>
      <c r="O25" s="239"/>
      <c r="P25" s="123" t="str">
        <f t="shared" si="0"/>
        <v/>
      </c>
    </row>
    <row r="26" spans="1:16" s="214" customFormat="1" ht="14.45" customHeight="1" x14ac:dyDescent="0.25">
      <c r="A26" s="22">
        <v>19</v>
      </c>
      <c r="B26" s="213" t="str">
        <f>IF(COUNTA(Resumen!$B26)&gt;0,Resumen!$B26,"")</f>
        <v>La Laguna</v>
      </c>
      <c r="C26" s="212">
        <f>IF([4]Resumen!C26&gt;0,[4]Resumen!C26,"")</f>
        <v>180</v>
      </c>
      <c r="D26" s="43"/>
      <c r="E26" s="237"/>
      <c r="F26" s="238"/>
      <c r="G26" s="238"/>
      <c r="H26" s="238"/>
      <c r="I26" s="238"/>
      <c r="J26" s="238"/>
      <c r="K26" s="238"/>
      <c r="L26" s="238"/>
      <c r="M26" s="238"/>
      <c r="N26" s="238"/>
      <c r="O26" s="239"/>
      <c r="P26" s="123" t="str">
        <f t="shared" si="0"/>
        <v/>
      </c>
    </row>
    <row r="27" spans="1:16" s="214" customFormat="1" ht="14.45" customHeight="1" x14ac:dyDescent="0.25">
      <c r="A27" s="24">
        <v>20</v>
      </c>
      <c r="B27" s="213" t="str">
        <f>IF(COUNTA(Resumen!$B27)&gt;0,Resumen!$B27,"")</f>
        <v>El Bonete</v>
      </c>
      <c r="C27" s="212">
        <f>IF([4]Resumen!C27&gt;0,[4]Resumen!C27,"")</f>
        <v>222</v>
      </c>
      <c r="D27" s="43"/>
      <c r="E27" s="237"/>
      <c r="F27" s="238"/>
      <c r="G27" s="238"/>
      <c r="H27" s="238"/>
      <c r="I27" s="238"/>
      <c r="J27" s="238"/>
      <c r="K27" s="238"/>
      <c r="L27" s="238"/>
      <c r="M27" s="238"/>
      <c r="N27" s="238"/>
      <c r="O27" s="239"/>
      <c r="P27" s="123" t="str">
        <f t="shared" si="0"/>
        <v/>
      </c>
    </row>
    <row r="28" spans="1:16" s="214" customFormat="1" ht="14.45" customHeight="1" x14ac:dyDescent="0.25">
      <c r="A28" s="25">
        <v>21</v>
      </c>
      <c r="B28" s="213" t="str">
        <f>IF(COUNTA(Resumen!$B28)&gt;0,Resumen!$B28,"")</f>
        <v>San Rafael</v>
      </c>
      <c r="C28" s="212" t="str">
        <f>IF([4]Resumen!C28&gt;0,[4]Resumen!C28,"")</f>
        <v/>
      </c>
      <c r="D28" s="43"/>
      <c r="E28" s="237"/>
      <c r="F28" s="238"/>
      <c r="G28" s="238"/>
      <c r="H28" s="238"/>
      <c r="I28" s="238"/>
      <c r="J28" s="238"/>
      <c r="K28" s="238"/>
      <c r="L28" s="238"/>
      <c r="M28" s="238"/>
      <c r="N28" s="238"/>
      <c r="O28" s="239"/>
      <c r="P28" s="123" t="str">
        <f t="shared" si="0"/>
        <v/>
      </c>
    </row>
    <row r="29" spans="1:16" s="214" customFormat="1" ht="14.45" customHeight="1" x14ac:dyDescent="0.25">
      <c r="A29" s="26">
        <v>22</v>
      </c>
      <c r="B29" s="213" t="str">
        <f>IF(COUNTA(Resumen!$B29)&gt;0,Resumen!$B29,"")</f>
        <v>Carrizalon</v>
      </c>
      <c r="C29" s="212" t="str">
        <f>IF([4]Resumen!C29&gt;0,[4]Resumen!C29,"")</f>
        <v/>
      </c>
      <c r="D29" s="43"/>
      <c r="E29" s="237"/>
      <c r="F29" s="238"/>
      <c r="G29" s="238"/>
      <c r="H29" s="238"/>
      <c r="I29" s="238"/>
      <c r="J29" s="238"/>
      <c r="K29" s="238"/>
      <c r="L29" s="238"/>
      <c r="M29" s="238"/>
      <c r="N29" s="238"/>
      <c r="O29" s="239"/>
      <c r="P29" s="123" t="str">
        <f t="shared" si="0"/>
        <v/>
      </c>
    </row>
    <row r="30" spans="1:16" s="214" customFormat="1" ht="14.45" customHeight="1" x14ac:dyDescent="0.25">
      <c r="A30" s="24">
        <v>23</v>
      </c>
      <c r="B30" s="213" t="str">
        <f>IF(COUNTA(Resumen!$B30)&gt;0,Resumen!$B30,"")</f>
        <v>La Pintada</v>
      </c>
      <c r="C30" s="212">
        <f>IF([4]Resumen!C30&gt;0,[4]Resumen!C30,"")</f>
        <v>220</v>
      </c>
      <c r="D30" s="43"/>
      <c r="E30" s="237"/>
      <c r="F30" s="238"/>
      <c r="G30" s="238"/>
      <c r="H30" s="238"/>
      <c r="I30" s="238"/>
      <c r="J30" s="238"/>
      <c r="K30" s="238"/>
      <c r="L30" s="238"/>
      <c r="M30" s="238"/>
      <c r="N30" s="238"/>
      <c r="O30" s="239"/>
      <c r="P30" s="123" t="str">
        <f t="shared" si="0"/>
        <v/>
      </c>
    </row>
    <row r="31" spans="1:16" s="214" customFormat="1" ht="14.45" customHeight="1" x14ac:dyDescent="0.25">
      <c r="A31" s="26">
        <v>24</v>
      </c>
      <c r="B31" s="213" t="str">
        <f>IF(COUNTA(Resumen!$B31)&gt;0,Resumen!$B31,"")</f>
        <v>Chonco</v>
      </c>
      <c r="C31" s="212">
        <f>IF([4]Resumen!C31&gt;0,[4]Resumen!C31,"")</f>
        <v>334</v>
      </c>
      <c r="D31" s="43"/>
      <c r="E31" s="237"/>
      <c r="F31" s="238"/>
      <c r="G31" s="238"/>
      <c r="H31" s="238"/>
      <c r="I31" s="238"/>
      <c r="J31" s="238"/>
      <c r="K31" s="238"/>
      <c r="L31" s="238"/>
      <c r="M31" s="238"/>
      <c r="N31" s="238"/>
      <c r="O31" s="239"/>
      <c r="P31" s="123" t="str">
        <f t="shared" si="0"/>
        <v/>
      </c>
    </row>
    <row r="32" spans="1:16" s="214" customFormat="1" ht="14.45" customHeight="1" x14ac:dyDescent="0.25">
      <c r="A32" s="22">
        <v>25</v>
      </c>
      <c r="B32" s="213" t="str">
        <f>IF(COUNTA(Resumen!$B32)&gt;0,Resumen!$B32,"")</f>
        <v>El Mirador</v>
      </c>
      <c r="C32" s="212">
        <f>IF([4]Resumen!C32&gt;0,[4]Resumen!C32,"")</f>
        <v>130</v>
      </c>
      <c r="D32" s="43"/>
      <c r="E32" s="237"/>
      <c r="F32" s="238"/>
      <c r="G32" s="238"/>
      <c r="H32" s="238"/>
      <c r="I32" s="238"/>
      <c r="J32" s="238"/>
      <c r="K32" s="238"/>
      <c r="L32" s="238"/>
      <c r="M32" s="238"/>
      <c r="N32" s="238"/>
      <c r="O32" s="239"/>
      <c r="P32" s="123" t="str">
        <f t="shared" si="0"/>
        <v/>
      </c>
    </row>
    <row r="33" spans="1:17" s="214" customFormat="1" ht="14.45" customHeight="1" x14ac:dyDescent="0.25">
      <c r="A33" s="24">
        <v>26</v>
      </c>
      <c r="B33" s="213" t="str">
        <f>IF(COUNTA(Resumen!$B33)&gt;0,Resumen!$B33,"")</f>
        <v>La Huertona</v>
      </c>
      <c r="C33" s="212">
        <f>IF([4]Resumen!C33&gt;0,[4]Resumen!C33,"")</f>
        <v>210</v>
      </c>
      <c r="D33" s="43"/>
      <c r="E33" s="237"/>
      <c r="F33" s="238"/>
      <c r="G33" s="238"/>
      <c r="H33" s="238"/>
      <c r="I33" s="238"/>
      <c r="J33" s="238"/>
      <c r="K33" s="238"/>
      <c r="L33" s="238"/>
      <c r="M33" s="238"/>
      <c r="N33" s="238"/>
      <c r="O33" s="239"/>
      <c r="P33" s="123" t="str">
        <f t="shared" si="0"/>
        <v/>
      </c>
    </row>
    <row r="34" spans="1:17" s="214" customFormat="1" ht="14.45" customHeight="1" x14ac:dyDescent="0.25">
      <c r="A34" s="25">
        <v>27</v>
      </c>
      <c r="B34" s="213" t="str">
        <f>IF(COUNTA(Resumen!$B34)&gt;0,Resumen!$B34,"")</f>
        <v>El Barrial</v>
      </c>
      <c r="C34" s="212">
        <f>IF([4]Resumen!C34&gt;0,[4]Resumen!C34,"")</f>
        <v>180</v>
      </c>
      <c r="D34" s="43"/>
      <c r="E34" s="237"/>
      <c r="F34" s="238"/>
      <c r="G34" s="238"/>
      <c r="H34" s="238"/>
      <c r="I34" s="238"/>
      <c r="J34" s="238"/>
      <c r="K34" s="238"/>
      <c r="L34" s="238"/>
      <c r="M34" s="238"/>
      <c r="N34" s="238"/>
      <c r="O34" s="239"/>
      <c r="P34" s="123" t="str">
        <f t="shared" si="0"/>
        <v/>
      </c>
    </row>
    <row r="35" spans="1:17" s="214" customFormat="1" ht="14.45" customHeight="1" x14ac:dyDescent="0.25">
      <c r="A35" s="26">
        <v>28</v>
      </c>
      <c r="B35" s="213" t="str">
        <f>IF(COUNTA(Resumen!$B35)&gt;0,Resumen!$B35,"")</f>
        <v>El Raizal</v>
      </c>
      <c r="C35" s="212">
        <f>IF([4]Resumen!C35&gt;0,[4]Resumen!C35,"")</f>
        <v>1600</v>
      </c>
      <c r="D35" s="43"/>
      <c r="E35" s="237"/>
      <c r="F35" s="238"/>
      <c r="G35" s="238"/>
      <c r="H35" s="238"/>
      <c r="I35" s="238"/>
      <c r="J35" s="238"/>
      <c r="K35" s="238"/>
      <c r="L35" s="238"/>
      <c r="M35" s="238"/>
      <c r="N35" s="238"/>
      <c r="O35" s="239"/>
      <c r="P35" s="123" t="str">
        <f t="shared" si="0"/>
        <v/>
      </c>
    </row>
    <row r="36" spans="1:17" s="214" customFormat="1" ht="14.45" customHeight="1" x14ac:dyDescent="0.25">
      <c r="A36" s="24">
        <v>29</v>
      </c>
      <c r="B36" s="213" t="str">
        <f>IF(COUNTA(Resumen!$B36)&gt;0,Resumen!$B36,"")</f>
        <v>Rio Amarillo</v>
      </c>
      <c r="C36" s="212">
        <f>IF([4]Resumen!C36&gt;0,[4]Resumen!C36,"")</f>
        <v>250</v>
      </c>
      <c r="D36" s="43"/>
      <c r="E36" s="237"/>
      <c r="F36" s="238"/>
      <c r="G36" s="238"/>
      <c r="H36" s="238"/>
      <c r="I36" s="238"/>
      <c r="J36" s="238"/>
      <c r="K36" s="238"/>
      <c r="L36" s="238"/>
      <c r="M36" s="238"/>
      <c r="N36" s="238"/>
      <c r="O36" s="239"/>
      <c r="P36" s="123" t="str">
        <f t="shared" si="0"/>
        <v/>
      </c>
    </row>
    <row r="37" spans="1:17" s="234" customFormat="1" ht="14.45" customHeight="1" x14ac:dyDescent="0.25">
      <c r="A37" s="235">
        <v>30</v>
      </c>
      <c r="B37" s="232" t="str">
        <f>IF(COUNTA(Resumen!$B37)&gt;0,Resumen!$B37,"")</f>
        <v>B° Nuevo Rio Amarillo</v>
      </c>
      <c r="C37" s="211">
        <f>IF([4]Resumen!C37&gt;0,[4]Resumen!C37,"")</f>
        <v>540</v>
      </c>
      <c r="D37" s="233"/>
      <c r="E37" s="240"/>
      <c r="F37" s="241"/>
      <c r="G37" s="241"/>
      <c r="H37" s="241"/>
      <c r="I37" s="241"/>
      <c r="J37" s="241"/>
      <c r="K37" s="241"/>
      <c r="L37" s="241"/>
      <c r="M37" s="241"/>
      <c r="N37" s="241"/>
      <c r="O37" s="242"/>
      <c r="P37" s="123" t="str">
        <f t="shared" si="0"/>
        <v/>
      </c>
    </row>
    <row r="38" spans="1:17" s="214" customFormat="1" ht="14.45" customHeight="1" x14ac:dyDescent="0.25">
      <c r="A38" s="22">
        <v>31</v>
      </c>
      <c r="B38" s="213" t="str">
        <f>IF(COUNTA(Resumen!$B38)&gt;0,Resumen!$B38,"")</f>
        <v>Rastrojitos</v>
      </c>
      <c r="C38" s="212">
        <f>IF([4]Resumen!C38&gt;0,[4]Resumen!C38,"")</f>
        <v>480</v>
      </c>
      <c r="D38" s="43"/>
      <c r="E38" s="237"/>
      <c r="F38" s="238"/>
      <c r="G38" s="238"/>
      <c r="H38" s="238"/>
      <c r="I38" s="238"/>
      <c r="J38" s="238"/>
      <c r="K38" s="238"/>
      <c r="L38" s="238"/>
      <c r="M38" s="238"/>
      <c r="N38" s="238"/>
      <c r="O38" s="239"/>
      <c r="P38" s="123" t="str">
        <f t="shared" si="0"/>
        <v/>
      </c>
      <c r="Q38" s="16"/>
    </row>
    <row r="39" spans="1:17" s="214" customFormat="1" ht="14.45" customHeight="1" x14ac:dyDescent="0.25">
      <c r="A39" s="24">
        <v>32</v>
      </c>
      <c r="B39" s="213" t="str">
        <f>IF(COUNTA(Resumen!$B39)&gt;0,Resumen!$B39,"")</f>
        <v>La Leonita</v>
      </c>
      <c r="C39" s="212">
        <f>IF([4]Resumen!C39&gt;0,[4]Resumen!C39,"")</f>
        <v>660</v>
      </c>
      <c r="D39" s="43"/>
      <c r="E39" s="237"/>
      <c r="F39" s="238"/>
      <c r="G39" s="238"/>
      <c r="H39" s="238"/>
      <c r="I39" s="238"/>
      <c r="J39" s="238"/>
      <c r="K39" s="238"/>
      <c r="L39" s="238"/>
      <c r="M39" s="238"/>
      <c r="N39" s="238"/>
      <c r="O39" s="239"/>
      <c r="P39" s="123" t="str">
        <f t="shared" si="0"/>
        <v/>
      </c>
      <c r="Q39" s="16"/>
    </row>
    <row r="40" spans="1:17" s="214" customFormat="1" ht="14.45" customHeight="1" x14ac:dyDescent="0.25">
      <c r="A40" s="25">
        <v>33</v>
      </c>
      <c r="B40" s="213" t="str">
        <f>IF(COUNTA(Resumen!$B40)&gt;0,Resumen!$B40,"")</f>
        <v>Las Mesas</v>
      </c>
      <c r="C40" s="212">
        <f>IF([4]Resumen!C40&gt;0,[4]Resumen!C40,"")</f>
        <v>135</v>
      </c>
      <c r="D40" s="43"/>
      <c r="E40" s="237"/>
      <c r="F40" s="238"/>
      <c r="G40" s="238"/>
      <c r="H40" s="238"/>
      <c r="I40" s="238"/>
      <c r="J40" s="238"/>
      <c r="K40" s="238"/>
      <c r="L40" s="238"/>
      <c r="M40" s="238"/>
      <c r="N40" s="238"/>
      <c r="O40" s="239"/>
      <c r="P40" s="123" t="str">
        <f t="shared" si="0"/>
        <v/>
      </c>
      <c r="Q40" s="16"/>
    </row>
    <row r="41" spans="1:17" s="214" customFormat="1" ht="14.45" customHeight="1" x14ac:dyDescent="0.25">
      <c r="A41" s="26">
        <v>34</v>
      </c>
      <c r="B41" s="213" t="str">
        <f>IF(COUNTA(Resumen!$B41)&gt;0,Resumen!$B41,"")</f>
        <v>Los Ranchos</v>
      </c>
      <c r="C41" s="212">
        <f>IF([4]Resumen!C41&gt;0,[4]Resumen!C41,"")</f>
        <v>600</v>
      </c>
      <c r="D41" s="43"/>
      <c r="E41" s="237"/>
      <c r="F41" s="238"/>
      <c r="G41" s="238"/>
      <c r="H41" s="238"/>
      <c r="I41" s="238"/>
      <c r="J41" s="238"/>
      <c r="K41" s="238"/>
      <c r="L41" s="238"/>
      <c r="M41" s="238"/>
      <c r="N41" s="238"/>
      <c r="O41" s="239"/>
      <c r="P41" s="123" t="str">
        <f t="shared" si="0"/>
        <v/>
      </c>
      <c r="Q41" s="16"/>
    </row>
    <row r="42" spans="1:17" s="214" customFormat="1" ht="14.45" customHeight="1" x14ac:dyDescent="0.25">
      <c r="A42" s="24">
        <v>35</v>
      </c>
      <c r="B42" s="213" t="str">
        <f>IF(COUNTA(Resumen!$B42)&gt;0,Resumen!$B42,"")</f>
        <v>Vara de Cuhete</v>
      </c>
      <c r="C42" s="212">
        <f>IF([4]Resumen!C42&gt;0,[4]Resumen!C42,"")</f>
        <v>215</v>
      </c>
      <c r="D42" s="43"/>
      <c r="E42" s="237"/>
      <c r="F42" s="238"/>
      <c r="G42" s="238"/>
      <c r="H42" s="238"/>
      <c r="I42" s="238"/>
      <c r="J42" s="238"/>
      <c r="K42" s="238"/>
      <c r="L42" s="238"/>
      <c r="M42" s="238"/>
      <c r="N42" s="238"/>
      <c r="O42" s="239"/>
      <c r="P42" s="123" t="str">
        <f t="shared" si="0"/>
        <v/>
      </c>
      <c r="Q42" s="16"/>
    </row>
    <row r="43" spans="1:17" s="214" customFormat="1" ht="14.45" customHeight="1" x14ac:dyDescent="0.25">
      <c r="A43" s="26">
        <v>36</v>
      </c>
      <c r="B43" s="213" t="str">
        <f>IF(COUNTA(Resumen!$B43)&gt;0,Resumen!$B43,"")</f>
        <v xml:space="preserve">Pedernal </v>
      </c>
      <c r="C43" s="212">
        <f>IF([4]Resumen!C43&gt;0,[4]Resumen!C43,"")</f>
        <v>240</v>
      </c>
      <c r="D43" s="43"/>
      <c r="E43" s="237"/>
      <c r="F43" s="238"/>
      <c r="G43" s="238"/>
      <c r="H43" s="238"/>
      <c r="I43" s="238"/>
      <c r="J43" s="238"/>
      <c r="K43" s="238"/>
      <c r="L43" s="238"/>
      <c r="M43" s="238"/>
      <c r="N43" s="238"/>
      <c r="O43" s="239"/>
      <c r="P43" s="123" t="str">
        <f t="shared" si="0"/>
        <v/>
      </c>
      <c r="Q43" s="16"/>
    </row>
    <row r="44" spans="1:17" s="214" customFormat="1" ht="14.45" customHeight="1" x14ac:dyDescent="0.25">
      <c r="A44" s="22">
        <v>37</v>
      </c>
      <c r="B44" s="213" t="str">
        <f>IF(COUNTA(Resumen!$B44)&gt;0,Resumen!$B44,"")</f>
        <v xml:space="preserve">El Jaral </v>
      </c>
      <c r="C44" s="212">
        <f>IF([4]Resumen!C44&gt;0,[4]Resumen!C44,"")</f>
        <v>200</v>
      </c>
      <c r="D44" s="43"/>
      <c r="E44" s="237"/>
      <c r="F44" s="238"/>
      <c r="G44" s="238"/>
      <c r="H44" s="238"/>
      <c r="I44" s="238"/>
      <c r="J44" s="238"/>
      <c r="K44" s="238"/>
      <c r="L44" s="238"/>
      <c r="M44" s="238"/>
      <c r="N44" s="238"/>
      <c r="O44" s="245"/>
      <c r="P44" s="123" t="str">
        <f t="shared" si="0"/>
        <v/>
      </c>
      <c r="Q44" s="16"/>
    </row>
    <row r="45" spans="1:17" s="214" customFormat="1" ht="14.45" customHeight="1" x14ac:dyDescent="0.25">
      <c r="A45" s="24">
        <v>38</v>
      </c>
      <c r="B45" s="213" t="str">
        <f>IF(COUNTA(Resumen!$B45)&gt;0,Resumen!$B45,"")</f>
        <v xml:space="preserve">La Casita </v>
      </c>
      <c r="C45" s="212">
        <f>IF([4]Resumen!C45&gt;0,[4]Resumen!C45,"")</f>
        <v>465</v>
      </c>
      <c r="D45" s="43"/>
      <c r="E45" s="237"/>
      <c r="F45" s="238"/>
      <c r="G45" s="238"/>
      <c r="H45" s="238"/>
      <c r="I45" s="238"/>
      <c r="J45" s="238"/>
      <c r="K45" s="238"/>
      <c r="L45" s="238"/>
      <c r="M45" s="238"/>
      <c r="N45" s="238"/>
      <c r="O45" s="239"/>
      <c r="P45" s="123" t="str">
        <f t="shared" si="0"/>
        <v/>
      </c>
      <c r="Q45" s="16"/>
    </row>
    <row r="46" spans="1:17" s="214" customFormat="1" ht="14.45" customHeight="1" x14ac:dyDescent="0.25">
      <c r="A46" s="25">
        <v>39</v>
      </c>
      <c r="B46" s="213" t="str">
        <f>IF(COUNTA(Resumen!$B46)&gt;0,Resumen!$B46,"")</f>
        <v>Buenos Aires</v>
      </c>
      <c r="C46" s="212">
        <f>IF([4]Resumen!C46&gt;0,[4]Resumen!C46,"")</f>
        <v>354</v>
      </c>
      <c r="D46" s="43"/>
      <c r="E46" s="237"/>
      <c r="F46" s="238"/>
      <c r="G46" s="238"/>
      <c r="H46" s="238"/>
      <c r="I46" s="238"/>
      <c r="J46" s="238"/>
      <c r="K46" s="238"/>
      <c r="L46" s="238"/>
      <c r="M46" s="238"/>
      <c r="N46" s="238"/>
      <c r="O46" s="239"/>
      <c r="P46" s="123" t="str">
        <f t="shared" si="0"/>
        <v/>
      </c>
      <c r="Q46" s="16"/>
    </row>
    <row r="47" spans="1:17" s="214" customFormat="1" ht="14.45" customHeight="1" x14ac:dyDescent="0.25">
      <c r="A47" s="25">
        <v>40</v>
      </c>
      <c r="B47" s="213" t="str">
        <f>IF(COUNTA(Resumen!$B47)&gt;0,Resumen!$B47,"")</f>
        <v>Las Delicias II</v>
      </c>
      <c r="C47" s="212">
        <f>IF([4]Resumen!C47&gt;0,[4]Resumen!C47,"")</f>
        <v>630</v>
      </c>
      <c r="D47" s="43"/>
      <c r="E47" s="237"/>
      <c r="F47" s="238"/>
      <c r="G47" s="238"/>
      <c r="H47" s="238"/>
      <c r="I47" s="238"/>
      <c r="J47" s="238"/>
      <c r="K47" s="238"/>
      <c r="L47" s="238"/>
      <c r="M47" s="238"/>
      <c r="N47" s="238"/>
      <c r="O47" s="239"/>
      <c r="P47" s="123" t="str">
        <f t="shared" si="0"/>
        <v/>
      </c>
    </row>
    <row r="48" spans="1:17" s="20" customFormat="1" ht="14.45" customHeight="1" x14ac:dyDescent="0.25">
      <c r="A48" s="25">
        <v>41</v>
      </c>
      <c r="B48" s="213" t="str">
        <f>IF(COUNTA(Resumen!$B48)&gt;0,Resumen!$B48,"")</f>
        <v>Las Delicias I</v>
      </c>
      <c r="C48" s="212">
        <f>IF([4]Resumen!C48&gt;0,[4]Resumen!C48,"")</f>
        <v>230</v>
      </c>
      <c r="D48" s="43"/>
      <c r="E48" s="237"/>
      <c r="F48" s="238"/>
      <c r="G48" s="238"/>
      <c r="H48" s="238"/>
      <c r="I48" s="238"/>
      <c r="J48" s="238"/>
      <c r="K48" s="238"/>
      <c r="L48" s="238"/>
      <c r="M48" s="238"/>
      <c r="N48" s="238"/>
      <c r="O48" s="239"/>
      <c r="P48" s="123" t="str">
        <f t="shared" si="0"/>
        <v/>
      </c>
    </row>
    <row r="49" spans="1:16" s="20" customFormat="1" ht="14.45" customHeight="1" x14ac:dyDescent="0.25">
      <c r="A49" s="25">
        <v>42</v>
      </c>
      <c r="B49" s="213" t="str">
        <f>IF(COUNTA(Resumen!$B49)&gt;0,Resumen!$B49,"")</f>
        <v>La Cantiada</v>
      </c>
      <c r="C49" s="212">
        <f>IF([4]Resumen!C49&gt;0,[4]Resumen!C49,"")</f>
        <v>30</v>
      </c>
      <c r="D49" s="43"/>
      <c r="E49" s="237"/>
      <c r="F49" s="238"/>
      <c r="G49" s="238"/>
      <c r="H49" s="238"/>
      <c r="I49" s="238"/>
      <c r="J49" s="238"/>
      <c r="K49" s="238"/>
      <c r="L49" s="238"/>
      <c r="M49" s="238"/>
      <c r="N49" s="238"/>
      <c r="O49" s="239"/>
      <c r="P49" s="123" t="str">
        <f t="shared" si="0"/>
        <v/>
      </c>
    </row>
    <row r="50" spans="1:16" s="236" customFormat="1" ht="14.45" customHeight="1" x14ac:dyDescent="0.25">
      <c r="A50" s="227">
        <v>43</v>
      </c>
      <c r="B50" s="232" t="str">
        <f>IF(COUNTA(Resumen!$B50)&gt;0,Resumen!$B50,"")</f>
        <v>Los Achiotes</v>
      </c>
      <c r="C50" s="211">
        <f>IF([4]Resumen!C50&gt;0,[4]Resumen!C50,"")</f>
        <v>270</v>
      </c>
      <c r="D50" s="233"/>
      <c r="E50" s="240"/>
      <c r="F50" s="241"/>
      <c r="G50" s="241"/>
      <c r="H50" s="241"/>
      <c r="I50" s="241"/>
      <c r="J50" s="241"/>
      <c r="K50" s="241"/>
      <c r="L50" s="241"/>
      <c r="M50" s="241"/>
      <c r="N50" s="241"/>
      <c r="O50" s="242"/>
      <c r="P50" s="123" t="str">
        <f t="shared" si="0"/>
        <v/>
      </c>
    </row>
    <row r="51" spans="1:16" s="20" customFormat="1" ht="14.45" customHeight="1" x14ac:dyDescent="0.25">
      <c r="A51" s="25">
        <v>44</v>
      </c>
      <c r="B51" s="213" t="str">
        <f>IF(COUNTA(Resumen!$B51)&gt;0,Resumen!$B51,"")</f>
        <v>Gotas de Sangre</v>
      </c>
      <c r="C51" s="212">
        <f>IF([4]Resumen!C51&gt;0,[4]Resumen!C51,"")</f>
        <v>360</v>
      </c>
      <c r="D51" s="43"/>
      <c r="E51" s="237"/>
      <c r="F51" s="238"/>
      <c r="G51" s="238"/>
      <c r="H51" s="238"/>
      <c r="I51" s="238"/>
      <c r="J51" s="238"/>
      <c r="K51" s="238"/>
      <c r="L51" s="238"/>
      <c r="M51" s="238"/>
      <c r="N51" s="238"/>
      <c r="O51" s="239"/>
      <c r="P51" s="123" t="str">
        <f t="shared" si="0"/>
        <v/>
      </c>
    </row>
    <row r="52" spans="1:16" s="20" customFormat="1" ht="14.45" customHeight="1" x14ac:dyDescent="0.25">
      <c r="A52" s="25">
        <v>45</v>
      </c>
      <c r="B52" s="213" t="str">
        <f>IF(COUNTA(Resumen!$B52)&gt;0,Resumen!$B52,"")</f>
        <v>El Limon</v>
      </c>
      <c r="C52" s="212">
        <f>IF([4]Resumen!C52&gt;0,[4]Resumen!C52,"")</f>
        <v>250</v>
      </c>
      <c r="D52" s="43"/>
      <c r="E52" s="237"/>
      <c r="F52" s="238"/>
      <c r="G52" s="238"/>
      <c r="H52" s="238"/>
      <c r="I52" s="238"/>
      <c r="J52" s="238"/>
      <c r="K52" s="238"/>
      <c r="L52" s="238"/>
      <c r="M52" s="238"/>
      <c r="N52" s="238"/>
      <c r="O52" s="239"/>
      <c r="P52" s="123" t="str">
        <f t="shared" si="0"/>
        <v/>
      </c>
    </row>
    <row r="53" spans="1:16" s="20" customFormat="1" ht="14.45" customHeight="1" x14ac:dyDescent="0.25">
      <c r="A53" s="25">
        <v>46</v>
      </c>
      <c r="B53" s="213" t="str">
        <f>IF(COUNTA(Resumen!$B53)&gt;0,Resumen!$B53,"")</f>
        <v>Plan de Limon</v>
      </c>
      <c r="C53" s="212">
        <f>IF([4]Resumen!C53&gt;0,[4]Resumen!C53,"")</f>
        <v>420</v>
      </c>
      <c r="D53" s="43"/>
      <c r="E53" s="237"/>
      <c r="F53" s="238"/>
      <c r="G53" s="238"/>
      <c r="H53" s="238"/>
      <c r="I53" s="238"/>
      <c r="J53" s="238"/>
      <c r="K53" s="238"/>
      <c r="L53" s="238"/>
      <c r="M53" s="238"/>
      <c r="N53" s="238"/>
      <c r="O53" s="239"/>
      <c r="P53" s="123" t="str">
        <f t="shared" si="0"/>
        <v/>
      </c>
    </row>
    <row r="54" spans="1:16" s="20" customFormat="1" ht="14.45" customHeight="1" x14ac:dyDescent="0.25">
      <c r="A54" s="25">
        <v>47</v>
      </c>
      <c r="B54" s="213" t="str">
        <f>IF(COUNTA(Resumen!$B54)&gt;0,Resumen!$B54,"")</f>
        <v>Las Medias II</v>
      </c>
      <c r="C54" s="212">
        <f>IF([4]Resumen!C54&gt;0,[4]Resumen!C54,"")</f>
        <v>480</v>
      </c>
      <c r="D54" s="43"/>
      <c r="E54" s="237"/>
      <c r="F54" s="238"/>
      <c r="G54" s="238"/>
      <c r="H54" s="238"/>
      <c r="I54" s="238"/>
      <c r="J54" s="238"/>
      <c r="K54" s="238"/>
      <c r="L54" s="238"/>
      <c r="M54" s="238"/>
      <c r="N54" s="238"/>
      <c r="O54" s="239"/>
      <c r="P54" s="123" t="str">
        <f t="shared" si="0"/>
        <v/>
      </c>
    </row>
    <row r="55" spans="1:16" s="20" customFormat="1" ht="14.45" customHeight="1" x14ac:dyDescent="0.25">
      <c r="A55" s="25">
        <v>48</v>
      </c>
      <c r="B55" s="213" t="str">
        <f>IF(COUNTA(Resumen!$B55)&gt;0,Resumen!$B55,"")</f>
        <v>El Goviado</v>
      </c>
      <c r="C55" s="212">
        <f>IF([4]Resumen!C55&gt;0,[4]Resumen!C55,"")</f>
        <v>272</v>
      </c>
      <c r="D55" s="43"/>
      <c r="E55" s="237"/>
      <c r="F55" s="238"/>
      <c r="G55" s="238"/>
      <c r="H55" s="238"/>
      <c r="I55" s="238"/>
      <c r="J55" s="238"/>
      <c r="K55" s="238"/>
      <c r="L55" s="238"/>
      <c r="M55" s="238"/>
      <c r="N55" s="238"/>
      <c r="O55" s="239"/>
      <c r="P55" s="123" t="str">
        <f t="shared" si="0"/>
        <v/>
      </c>
    </row>
    <row r="56" spans="1:16" s="20" customFormat="1" ht="14.45" customHeight="1" x14ac:dyDescent="0.25">
      <c r="A56" s="23">
        <v>49</v>
      </c>
      <c r="B56" s="213" t="str">
        <f>IF(COUNTA(Resumen!$B56)&gt;0,Resumen!$B56,"")</f>
        <v>El Zapote</v>
      </c>
      <c r="C56" s="212">
        <f>IF([4]Resumen!C56&gt;0,[4]Resumen!C56,"")</f>
        <v>1080</v>
      </c>
      <c r="D56" s="43"/>
      <c r="E56" s="237"/>
      <c r="F56" s="238"/>
      <c r="G56" s="238"/>
      <c r="H56" s="238"/>
      <c r="I56" s="238"/>
      <c r="J56" s="238"/>
      <c r="K56" s="238"/>
      <c r="L56" s="238"/>
      <c r="M56" s="238"/>
      <c r="N56" s="238"/>
      <c r="O56" s="239"/>
      <c r="P56" s="123" t="str">
        <f t="shared" si="0"/>
        <v/>
      </c>
    </row>
    <row r="57" spans="1:16" s="20" customFormat="1" ht="14.45" customHeight="1" x14ac:dyDescent="0.25">
      <c r="A57" s="25">
        <v>50</v>
      </c>
      <c r="B57" s="213" t="str">
        <f>IF(COUNTA(Resumen!$B57)&gt;0,Resumen!$B57,"")</f>
        <v>El Chorreron</v>
      </c>
      <c r="C57" s="212">
        <f>IF([4]Resumen!C57&gt;0,[4]Resumen!C57,"")</f>
        <v>1056</v>
      </c>
      <c r="D57" s="43"/>
      <c r="E57" s="237"/>
      <c r="F57" s="238"/>
      <c r="G57" s="238"/>
      <c r="H57" s="238"/>
      <c r="I57" s="238"/>
      <c r="J57" s="238"/>
      <c r="K57" s="238"/>
      <c r="L57" s="238"/>
      <c r="M57" s="238"/>
      <c r="N57" s="238"/>
      <c r="O57" s="239"/>
      <c r="P57" s="123" t="str">
        <f t="shared" si="0"/>
        <v/>
      </c>
    </row>
    <row r="58" spans="1:16" s="20" customFormat="1" ht="14.45" customHeight="1" x14ac:dyDescent="0.25">
      <c r="A58" s="25">
        <v>51</v>
      </c>
      <c r="B58" s="213" t="str">
        <f>IF(COUNTA(Resumen!$B58)&gt;0,Resumen!$B58,"")</f>
        <v>La Castellona</v>
      </c>
      <c r="C58" s="212">
        <f>IF([4]Resumen!C58&gt;0,[4]Resumen!C58,"")</f>
        <v>1020</v>
      </c>
      <c r="D58" s="43"/>
      <c r="E58" s="237"/>
      <c r="F58" s="238"/>
      <c r="G58" s="238"/>
      <c r="H58" s="238"/>
      <c r="I58" s="238"/>
      <c r="J58" s="238"/>
      <c r="K58" s="238"/>
      <c r="L58" s="238"/>
      <c r="M58" s="238"/>
      <c r="N58" s="238"/>
      <c r="O58" s="239"/>
      <c r="P58" s="123" t="str">
        <f t="shared" si="0"/>
        <v/>
      </c>
    </row>
    <row r="59" spans="1:16" s="20" customFormat="1" ht="14.45" customHeight="1" x14ac:dyDescent="0.25">
      <c r="A59" s="25">
        <v>52</v>
      </c>
      <c r="B59" s="213" t="str">
        <f>IF(COUNTA(Resumen!$B59)&gt;0,Resumen!$B59,"")</f>
        <v>Agua Caliente (Santa Rita)</v>
      </c>
      <c r="C59" s="212">
        <f>IF([4]Resumen!C59&gt;0,[4]Resumen!C59,"")</f>
        <v>924</v>
      </c>
      <c r="D59" s="43"/>
      <c r="E59" s="237"/>
      <c r="F59" s="238"/>
      <c r="G59" s="238"/>
      <c r="H59" s="238"/>
      <c r="I59" s="238"/>
      <c r="J59" s="238"/>
      <c r="K59" s="238"/>
      <c r="L59" s="238"/>
      <c r="M59" s="238"/>
      <c r="N59" s="238"/>
      <c r="O59" s="239"/>
      <c r="P59" s="123" t="str">
        <f t="shared" si="0"/>
        <v/>
      </c>
    </row>
    <row r="60" spans="1:16" s="20" customFormat="1" ht="14.45" customHeight="1" x14ac:dyDescent="0.25">
      <c r="A60" s="25">
        <v>53</v>
      </c>
      <c r="B60" s="213" t="str">
        <f>IF(COUNTA(Resumen!$B60)&gt;0,Resumen!$B60,"")</f>
        <v>Mirasol</v>
      </c>
      <c r="C60" s="212" t="str">
        <f>IF([4]Resumen!C60&gt;0,[4]Resumen!C60,"")</f>
        <v/>
      </c>
      <c r="D60" s="43"/>
      <c r="E60" s="237"/>
      <c r="F60" s="238"/>
      <c r="G60" s="238"/>
      <c r="H60" s="238"/>
      <c r="I60" s="238"/>
      <c r="J60" s="238"/>
      <c r="K60" s="238"/>
      <c r="L60" s="238"/>
      <c r="M60" s="238"/>
      <c r="N60" s="238"/>
      <c r="O60" s="239"/>
      <c r="P60" s="123" t="str">
        <f t="shared" si="0"/>
        <v/>
      </c>
    </row>
    <row r="61" spans="1:16" s="20" customFormat="1" ht="14.45" customHeight="1" x14ac:dyDescent="0.25">
      <c r="A61" s="25">
        <v>54</v>
      </c>
      <c r="B61" s="213" t="str">
        <f>IF(COUNTA(Resumen!$B61)&gt;0,Resumen!$B61,"")</f>
        <v>Piedras Coloradas</v>
      </c>
      <c r="C61" s="212">
        <f>IF([4]Resumen!C61&gt;0,[4]Resumen!C61,"")</f>
        <v>200</v>
      </c>
      <c r="D61" s="43"/>
      <c r="E61" s="237"/>
      <c r="F61" s="238"/>
      <c r="G61" s="238"/>
      <c r="H61" s="238"/>
      <c r="I61" s="238"/>
      <c r="J61" s="238"/>
      <c r="K61" s="238"/>
      <c r="L61" s="238"/>
      <c r="M61" s="238"/>
      <c r="N61" s="238"/>
      <c r="O61" s="239"/>
      <c r="P61" s="123" t="str">
        <f t="shared" si="0"/>
        <v/>
      </c>
    </row>
    <row r="62" spans="1:16" s="20" customFormat="1" ht="14.45" customHeight="1" x14ac:dyDescent="0.25">
      <c r="A62" s="23">
        <v>55</v>
      </c>
      <c r="B62" s="213" t="str">
        <f>IF(COUNTA(Resumen!$B62)&gt;0,Resumen!$B62,"")</f>
        <v>La Cuchilla</v>
      </c>
      <c r="C62" s="212">
        <f>IF([4]Resumen!C62&gt;0,[4]Resumen!C62,"")</f>
        <v>648</v>
      </c>
      <c r="D62" s="43"/>
      <c r="E62" s="237"/>
      <c r="F62" s="238"/>
      <c r="G62" s="238"/>
      <c r="H62" s="238"/>
      <c r="I62" s="238"/>
      <c r="J62" s="238"/>
      <c r="K62" s="238"/>
      <c r="L62" s="238"/>
      <c r="M62" s="238"/>
      <c r="N62" s="238"/>
      <c r="O62" s="239"/>
      <c r="P62" s="123" t="str">
        <f t="shared" si="0"/>
        <v/>
      </c>
    </row>
    <row r="63" spans="1:16" s="20" customFormat="1" ht="14.45" customHeight="1" x14ac:dyDescent="0.25">
      <c r="A63" s="25">
        <f>A62+1</f>
        <v>56</v>
      </c>
      <c r="B63" s="213" t="str">
        <f>IF(COUNTA(Resumen!$B63)&gt;0,Resumen!$B63,"")</f>
        <v>Queseras</v>
      </c>
      <c r="C63" s="212">
        <f>IF([4]Resumen!C63&gt;0,[4]Resumen!C63,"")</f>
        <v>300</v>
      </c>
      <c r="D63" s="43"/>
      <c r="E63" s="237"/>
      <c r="F63" s="238"/>
      <c r="G63" s="238"/>
      <c r="H63" s="238"/>
      <c r="I63" s="238"/>
      <c r="J63" s="238"/>
      <c r="K63" s="238"/>
      <c r="L63" s="238"/>
      <c r="M63" s="238"/>
      <c r="N63" s="238"/>
      <c r="O63" s="239"/>
      <c r="P63" s="123" t="str">
        <f t="shared" si="0"/>
        <v/>
      </c>
    </row>
    <row r="64" spans="1:16" s="20" customFormat="1" ht="14.45" customHeight="1" x14ac:dyDescent="0.25">
      <c r="A64" s="25">
        <f t="shared" ref="A64:A75" si="1">A63+1</f>
        <v>57</v>
      </c>
      <c r="B64" s="213" t="str">
        <f>IF(COUNTA(Resumen!$B64)&gt;0,Resumen!$B64,"")</f>
        <v>El Llano</v>
      </c>
      <c r="C64" s="212">
        <f>IF([4]Resumen!C64&gt;0,[4]Resumen!C64,"")</f>
        <v>250</v>
      </c>
      <c r="D64" s="43"/>
      <c r="E64" s="237"/>
      <c r="F64" s="238"/>
      <c r="G64" s="238"/>
      <c r="H64" s="238"/>
      <c r="I64" s="238"/>
      <c r="J64" s="238"/>
      <c r="K64" s="238"/>
      <c r="L64" s="238"/>
      <c r="M64" s="238"/>
      <c r="N64" s="238"/>
      <c r="O64" s="239"/>
      <c r="P64" s="123" t="str">
        <f t="shared" si="0"/>
        <v/>
      </c>
    </row>
    <row r="65" spans="1:16" s="20" customFormat="1" ht="14.45" customHeight="1" x14ac:dyDescent="0.25">
      <c r="A65" s="25">
        <f t="shared" si="1"/>
        <v>58</v>
      </c>
      <c r="B65" s="213" t="str">
        <f>IF(COUNTA(Resumen!$B65)&gt;0,Resumen!$B65,"")</f>
        <v/>
      </c>
      <c r="C65" s="212">
        <f>IF([4]Resumen!C65&gt;0,[4]Resumen!C65,"")</f>
        <v>330</v>
      </c>
      <c r="D65" s="43"/>
      <c r="E65" s="237"/>
      <c r="F65" s="238"/>
      <c r="G65" s="238"/>
      <c r="H65" s="238"/>
      <c r="I65" s="238"/>
      <c r="J65" s="238"/>
      <c r="K65" s="238"/>
      <c r="L65" s="238"/>
      <c r="M65" s="238"/>
      <c r="N65" s="238"/>
      <c r="O65" s="239"/>
      <c r="P65" s="123" t="str">
        <f t="shared" si="0"/>
        <v/>
      </c>
    </row>
    <row r="66" spans="1:16" s="20" customFormat="1" ht="14.45" customHeight="1" x14ac:dyDescent="0.25">
      <c r="A66" s="25">
        <f t="shared" si="1"/>
        <v>59</v>
      </c>
      <c r="B66" s="213" t="str">
        <f>IF(COUNTA(Resumen!$B66)&gt;0,Resumen!$B66,"")</f>
        <v/>
      </c>
      <c r="C66" s="212">
        <f>IF([4]Resumen!C66&gt;0,[4]Resumen!C66,"")</f>
        <v>520</v>
      </c>
      <c r="D66" s="43"/>
      <c r="E66" s="237"/>
      <c r="F66" s="238"/>
      <c r="G66" s="238"/>
      <c r="H66" s="238"/>
      <c r="I66" s="238"/>
      <c r="J66" s="238"/>
      <c r="K66" s="238"/>
      <c r="L66" s="238"/>
      <c r="M66" s="238"/>
      <c r="N66" s="238"/>
      <c r="O66" s="239"/>
      <c r="P66" s="123" t="str">
        <f t="shared" si="0"/>
        <v/>
      </c>
    </row>
    <row r="67" spans="1:16" s="20" customFormat="1" ht="14.45" customHeight="1" x14ac:dyDescent="0.25">
      <c r="A67" s="25">
        <f t="shared" si="1"/>
        <v>60</v>
      </c>
      <c r="B67" s="213" t="str">
        <f>IF(COUNTA(Resumen!$B67)&gt;0,Resumen!$B67,"")</f>
        <v/>
      </c>
      <c r="C67" s="212">
        <f>IF([4]Resumen!C67&gt;0,[4]Resumen!C67,"")</f>
        <v>162</v>
      </c>
      <c r="D67" s="43"/>
      <c r="E67" s="237"/>
      <c r="F67" s="238"/>
      <c r="G67" s="238"/>
      <c r="H67" s="238"/>
      <c r="I67" s="238"/>
      <c r="J67" s="238"/>
      <c r="K67" s="238"/>
      <c r="L67" s="238"/>
      <c r="M67" s="238"/>
      <c r="N67" s="238"/>
      <c r="O67" s="239"/>
      <c r="P67" s="123" t="str">
        <f t="shared" si="0"/>
        <v/>
      </c>
    </row>
    <row r="68" spans="1:16" s="20" customFormat="1" ht="14.45" customHeight="1" x14ac:dyDescent="0.25">
      <c r="A68" s="25">
        <f t="shared" si="1"/>
        <v>61</v>
      </c>
      <c r="B68" s="213" t="str">
        <f>IF(COUNTA(Resumen!$B68)&gt;0,Resumen!$B68,"")</f>
        <v/>
      </c>
      <c r="C68" s="212">
        <f>IF([4]Resumen!C68&gt;0,[4]Resumen!C68,"")</f>
        <v>260</v>
      </c>
      <c r="D68" s="43"/>
      <c r="E68" s="237"/>
      <c r="F68" s="238"/>
      <c r="G68" s="238"/>
      <c r="H68" s="238"/>
      <c r="I68" s="238"/>
      <c r="J68" s="238"/>
      <c r="K68" s="238"/>
      <c r="L68" s="238"/>
      <c r="M68" s="238"/>
      <c r="N68" s="238"/>
      <c r="O68" s="239"/>
      <c r="P68" s="123" t="str">
        <f t="shared" si="0"/>
        <v/>
      </c>
    </row>
    <row r="69" spans="1:16" s="20" customFormat="1" ht="14.45" customHeight="1" x14ac:dyDescent="0.25">
      <c r="A69" s="25">
        <f t="shared" si="1"/>
        <v>62</v>
      </c>
      <c r="B69" s="213" t="str">
        <f>IF(COUNTA(Resumen!$B69)&gt;0,Resumen!$B69,"")</f>
        <v/>
      </c>
      <c r="C69" s="212">
        <f>IF([4]Resumen!C69&gt;0,[4]Resumen!C69,"")</f>
        <v>360</v>
      </c>
      <c r="D69" s="43"/>
      <c r="E69" s="237"/>
      <c r="F69" s="238"/>
      <c r="G69" s="238"/>
      <c r="H69" s="238"/>
      <c r="I69" s="238"/>
      <c r="J69" s="238"/>
      <c r="K69" s="238"/>
      <c r="L69" s="238"/>
      <c r="M69" s="238"/>
      <c r="N69" s="238"/>
      <c r="O69" s="239"/>
      <c r="P69" s="123" t="str">
        <f t="shared" si="0"/>
        <v/>
      </c>
    </row>
    <row r="70" spans="1:16" s="20" customFormat="1" ht="14.45" customHeight="1" x14ac:dyDescent="0.25">
      <c r="A70" s="25">
        <f t="shared" si="1"/>
        <v>63</v>
      </c>
      <c r="B70" s="213" t="str">
        <f>IF(COUNTA(Resumen!$B70)&gt;0,Resumen!$B70,"")</f>
        <v/>
      </c>
      <c r="C70" s="212">
        <f>IF([4]Resumen!C70&gt;0,[4]Resumen!C70,"")</f>
        <v>810</v>
      </c>
      <c r="D70" s="43"/>
      <c r="E70" s="237"/>
      <c r="F70" s="238"/>
      <c r="G70" s="238"/>
      <c r="H70" s="238"/>
      <c r="I70" s="238"/>
      <c r="J70" s="238"/>
      <c r="K70" s="238"/>
      <c r="L70" s="238"/>
      <c r="M70" s="238"/>
      <c r="N70" s="238"/>
      <c r="O70" s="239"/>
      <c r="P70" s="123" t="str">
        <f t="shared" si="0"/>
        <v/>
      </c>
    </row>
    <row r="71" spans="1:16" s="20" customFormat="1" ht="14.45" customHeight="1" x14ac:dyDescent="0.25">
      <c r="A71" s="25">
        <f t="shared" si="1"/>
        <v>64</v>
      </c>
      <c r="B71" s="213" t="str">
        <f>IF(COUNTA(Resumen!$B71)&gt;0,Resumen!$B71,"")</f>
        <v/>
      </c>
      <c r="C71" s="212">
        <f>IF([4]Resumen!C71&gt;0,[4]Resumen!C71,"")</f>
        <v>420</v>
      </c>
      <c r="D71" s="43"/>
      <c r="E71" s="237"/>
      <c r="F71" s="238"/>
      <c r="G71" s="238"/>
      <c r="H71" s="238"/>
      <c r="I71" s="238"/>
      <c r="J71" s="238"/>
      <c r="K71" s="238"/>
      <c r="L71" s="238"/>
      <c r="M71" s="238"/>
      <c r="N71" s="238"/>
      <c r="O71" s="239"/>
      <c r="P71" s="123" t="str">
        <f t="shared" si="0"/>
        <v/>
      </c>
    </row>
    <row r="72" spans="1:16" s="20" customFormat="1" ht="14.45" customHeight="1" x14ac:dyDescent="0.25">
      <c r="A72" s="25">
        <f t="shared" si="1"/>
        <v>65</v>
      </c>
      <c r="B72" s="213" t="str">
        <f>IF(COUNTA(Resumen!$B72)&gt;0,Resumen!$B72,"")</f>
        <v/>
      </c>
      <c r="C72" s="212">
        <f>IF([4]Resumen!C72&gt;0,[4]Resumen!C72,"")</f>
        <v>270</v>
      </c>
      <c r="D72" s="43"/>
      <c r="E72" s="237"/>
      <c r="F72" s="238"/>
      <c r="G72" s="238"/>
      <c r="H72" s="238"/>
      <c r="I72" s="238"/>
      <c r="J72" s="238"/>
      <c r="K72" s="238"/>
      <c r="L72" s="238"/>
      <c r="M72" s="238"/>
      <c r="N72" s="238"/>
      <c r="O72" s="239"/>
      <c r="P72" s="123" t="str">
        <f t="shared" si="0"/>
        <v/>
      </c>
    </row>
    <row r="73" spans="1:16" s="20" customFormat="1" ht="14.45" customHeight="1" x14ac:dyDescent="0.25">
      <c r="A73" s="25">
        <f t="shared" si="1"/>
        <v>66</v>
      </c>
      <c r="B73" s="213" t="str">
        <f>IF(COUNTA(Resumen!$B73)&gt;0,Resumen!$B73,"")</f>
        <v/>
      </c>
      <c r="C73" s="33"/>
      <c r="D73" s="43"/>
      <c r="E73" s="237"/>
      <c r="F73" s="238"/>
      <c r="G73" s="238"/>
      <c r="H73" s="238"/>
      <c r="I73" s="238"/>
      <c r="J73" s="238"/>
      <c r="K73" s="238"/>
      <c r="L73" s="238"/>
      <c r="M73" s="238"/>
      <c r="N73" s="238"/>
      <c r="O73" s="239"/>
      <c r="P73" s="123" t="str">
        <f t="shared" ref="P73:P75" si="2">+IF(COUNT(F73)&gt;0,1,"")</f>
        <v/>
      </c>
    </row>
    <row r="74" spans="1:16" s="20" customFormat="1" ht="14.45" customHeight="1" x14ac:dyDescent="0.25">
      <c r="A74" s="25">
        <f t="shared" si="1"/>
        <v>67</v>
      </c>
      <c r="B74" s="213" t="str">
        <f>IF(COUNTA(Resumen!$B74)&gt;0,Resumen!$B74,"")</f>
        <v/>
      </c>
      <c r="C74" s="50"/>
      <c r="D74" s="43"/>
      <c r="E74" s="237"/>
      <c r="F74" s="246"/>
      <c r="G74" s="238"/>
      <c r="H74" s="238"/>
      <c r="I74" s="238"/>
      <c r="J74" s="238"/>
      <c r="K74" s="238"/>
      <c r="L74" s="238"/>
      <c r="M74" s="238"/>
      <c r="N74" s="238"/>
      <c r="O74" s="239"/>
      <c r="P74" s="123" t="str">
        <f t="shared" si="2"/>
        <v/>
      </c>
    </row>
    <row r="75" spans="1:16" s="14" customFormat="1" ht="14.45" customHeight="1" x14ac:dyDescent="0.25">
      <c r="A75" s="25">
        <f t="shared" si="1"/>
        <v>68</v>
      </c>
      <c r="B75" s="213" t="str">
        <f>IF(COUNTA(Resumen!$B75)&gt;0,Resumen!$B75,"")</f>
        <v/>
      </c>
      <c r="C75" s="25"/>
      <c r="D75" s="43"/>
      <c r="E75" s="111"/>
      <c r="F75" s="23"/>
      <c r="G75" s="23"/>
      <c r="H75" s="23"/>
      <c r="I75" s="23"/>
      <c r="J75" s="23"/>
      <c r="K75" s="23"/>
      <c r="L75" s="23"/>
      <c r="M75" s="23"/>
      <c r="N75" s="23"/>
      <c r="O75" s="52"/>
      <c r="P75" s="123" t="str">
        <f t="shared" si="2"/>
        <v/>
      </c>
    </row>
    <row r="76" spans="1:16" s="14" customFormat="1" ht="14.45" customHeight="1" x14ac:dyDescent="0.25">
      <c r="A76" s="28"/>
      <c r="B76" s="28"/>
      <c r="C76" s="28"/>
      <c r="D76" s="117">
        <f>IF(SUM(D8:D75)&gt;0,1,0)</f>
        <v>0</v>
      </c>
      <c r="E76" s="112"/>
      <c r="F76" s="82"/>
      <c r="G76" s="82"/>
      <c r="H76" s="82"/>
      <c r="I76" s="82"/>
      <c r="J76" s="82"/>
      <c r="K76" s="82"/>
      <c r="L76" s="82"/>
      <c r="M76" s="82"/>
      <c r="N76" s="82"/>
      <c r="O76" s="105"/>
    </row>
    <row r="77" spans="1:16" s="14" customFormat="1" ht="14.45" customHeight="1" x14ac:dyDescent="0.25">
      <c r="A77" s="25"/>
      <c r="B77" s="66" t="s">
        <v>23</v>
      </c>
      <c r="C77" s="66"/>
      <c r="D77" s="43"/>
      <c r="E77" s="23">
        <f>COUNT(E8:E76)</f>
        <v>0</v>
      </c>
      <c r="F77" s="23">
        <f>COUNT(F8:F76)</f>
        <v>0</v>
      </c>
      <c r="G77" s="23"/>
      <c r="H77" s="23">
        <f t="shared" ref="H77:N77" si="3">COUNTA(H8:H76)</f>
        <v>0</v>
      </c>
      <c r="I77" s="23">
        <f t="shared" si="3"/>
        <v>0</v>
      </c>
      <c r="J77" s="23">
        <f t="shared" si="3"/>
        <v>0</v>
      </c>
      <c r="K77" s="23">
        <f t="shared" si="3"/>
        <v>0</v>
      </c>
      <c r="L77" s="23">
        <f t="shared" si="3"/>
        <v>0</v>
      </c>
      <c r="M77" s="23">
        <f t="shared" si="3"/>
        <v>0</v>
      </c>
      <c r="N77" s="23">
        <f t="shared" si="3"/>
        <v>0</v>
      </c>
      <c r="O77" s="52">
        <f>E77+SUM(H77:N77)</f>
        <v>0</v>
      </c>
    </row>
    <row r="78" spans="1:16" s="14" customFormat="1" x14ac:dyDescent="0.25">
      <c r="A78" s="28"/>
      <c r="B78" s="18"/>
      <c r="C78" s="18"/>
      <c r="D78" s="74">
        <f>SUM(C$8:C$75)</f>
        <v>43152</v>
      </c>
      <c r="E78" s="83" t="s">
        <v>26</v>
      </c>
      <c r="F78" s="84"/>
      <c r="G78" s="84"/>
      <c r="H78" s="207"/>
      <c r="I78" s="207"/>
      <c r="J78" s="207"/>
      <c r="K78" s="207"/>
      <c r="L78" s="207"/>
      <c r="M78" s="207"/>
      <c r="N78" s="207"/>
      <c r="O78" s="106"/>
      <c r="P78" s="56"/>
    </row>
    <row r="79" spans="1:16" s="14" customFormat="1" x14ac:dyDescent="0.25">
      <c r="A79" s="28"/>
      <c r="B79" s="18"/>
      <c r="C79" s="18"/>
      <c r="D79" s="74">
        <f>SUMIF(E$8:E$75,"&gt;0",C$8:C$75)</f>
        <v>0</v>
      </c>
      <c r="E79" s="86" t="s">
        <v>8</v>
      </c>
      <c r="F79" s="23"/>
      <c r="G79" s="23"/>
      <c r="H79" s="87"/>
      <c r="I79" s="87"/>
      <c r="J79" s="87"/>
      <c r="K79" s="87"/>
      <c r="L79" s="87"/>
      <c r="M79" s="87"/>
      <c r="N79" s="87"/>
      <c r="O79" s="107"/>
      <c r="P79" s="56"/>
    </row>
    <row r="80" spans="1:16" s="14" customFormat="1" x14ac:dyDescent="0.25">
      <c r="A80" s="28"/>
      <c r="B80" s="18"/>
      <c r="C80" s="18"/>
      <c r="D80" s="74">
        <f>SUM(C$8:C$75)-D79</f>
        <v>43152</v>
      </c>
      <c r="E80" s="86" t="s">
        <v>9</v>
      </c>
      <c r="F80" s="72"/>
      <c r="G80" s="72"/>
      <c r="H80" s="207"/>
      <c r="I80" s="207"/>
      <c r="J80" s="207"/>
      <c r="K80" s="207"/>
      <c r="L80" s="207"/>
      <c r="M80" s="207"/>
      <c r="N80" s="207"/>
      <c r="O80" s="106"/>
      <c r="P80" s="56"/>
    </row>
    <row r="81" spans="1:16" s="14" customFormat="1" x14ac:dyDescent="0.25">
      <c r="A81" s="28"/>
      <c r="B81" s="18"/>
      <c r="C81" s="18"/>
      <c r="D81" s="75">
        <f>IF(SUM(E8:E75)&gt;0,COUNTA(B8:B75),0)</f>
        <v>0</v>
      </c>
      <c r="E81" s="88" t="s">
        <v>18</v>
      </c>
      <c r="F81" s="89"/>
      <c r="G81" s="89"/>
      <c r="H81" s="207"/>
      <c r="I81" s="207"/>
      <c r="J81" s="207"/>
      <c r="K81" s="207"/>
      <c r="L81" s="207"/>
      <c r="M81" s="207"/>
      <c r="N81" s="207"/>
      <c r="O81" s="106"/>
      <c r="P81" s="56"/>
    </row>
    <row r="82" spans="1:16" s="14" customFormat="1" x14ac:dyDescent="0.25">
      <c r="A82" s="28"/>
      <c r="B82" s="18"/>
      <c r="C82" s="18"/>
      <c r="D82" s="76">
        <f>IF(D81=0,0,COUNTA(D8:D72)/D81)</f>
        <v>0</v>
      </c>
      <c r="E82" s="141" t="s">
        <v>28</v>
      </c>
      <c r="F82" s="89"/>
      <c r="G82" s="89"/>
      <c r="H82" s="205"/>
      <c r="I82" s="205"/>
      <c r="J82" s="206"/>
      <c r="K82" s="207"/>
      <c r="L82" s="207"/>
      <c r="M82" s="207"/>
      <c r="N82" s="207"/>
      <c r="O82" s="106"/>
      <c r="P82" s="56"/>
    </row>
    <row r="83" spans="1:16" s="14" customFormat="1" x14ac:dyDescent="0.25">
      <c r="A83" s="28"/>
      <c r="B83" s="18"/>
      <c r="C83" s="18"/>
      <c r="D83" s="77">
        <f>IF(D81=0,0,(H77+I77)/D81)</f>
        <v>0</v>
      </c>
      <c r="E83" s="86" t="s">
        <v>86</v>
      </c>
      <c r="F83" s="90"/>
      <c r="G83" s="91"/>
      <c r="H83" s="91"/>
      <c r="I83" s="90"/>
      <c r="J83" s="90"/>
      <c r="K83" s="203"/>
      <c r="L83" s="203"/>
      <c r="M83" s="204"/>
      <c r="N83" s="207"/>
      <c r="O83" s="106"/>
      <c r="P83" s="56"/>
    </row>
    <row r="84" spans="1:16" s="14" customFormat="1" x14ac:dyDescent="0.25">
      <c r="A84" s="28"/>
      <c r="B84" s="18"/>
      <c r="C84" s="18"/>
      <c r="D84" s="78">
        <f>IF(E77=0,0,E77/(E77+J77+K77+L77+M77+N77))</f>
        <v>0</v>
      </c>
      <c r="E84" s="86" t="s">
        <v>87</v>
      </c>
      <c r="F84" s="72"/>
      <c r="G84" s="72"/>
      <c r="H84" s="203"/>
      <c r="I84" s="203"/>
      <c r="J84" s="204"/>
      <c r="K84" s="203"/>
      <c r="L84" s="204"/>
      <c r="M84" s="204"/>
      <c r="N84" s="204"/>
      <c r="O84" s="106"/>
      <c r="P84" s="56"/>
    </row>
    <row r="85" spans="1:16" s="14" customFormat="1" x14ac:dyDescent="0.25">
      <c r="A85" s="28"/>
      <c r="B85" s="140"/>
      <c r="C85" s="18"/>
      <c r="D85" s="79">
        <f>IF(D81=0,0,E77/D81)</f>
        <v>0</v>
      </c>
      <c r="E85" s="142" t="s">
        <v>17</v>
      </c>
      <c r="F85" s="143"/>
      <c r="G85" s="143"/>
      <c r="H85" s="144"/>
      <c r="I85" s="144"/>
      <c r="J85" s="144"/>
      <c r="K85" s="145"/>
      <c r="L85" s="146"/>
      <c r="M85" s="207"/>
      <c r="N85" s="207"/>
      <c r="O85" s="106"/>
      <c r="P85" s="56"/>
    </row>
    <row r="86" spans="1:16" s="14" customFormat="1" x14ac:dyDescent="0.25">
      <c r="A86" s="28"/>
      <c r="B86" s="18"/>
      <c r="C86" s="18"/>
      <c r="D86" s="80"/>
      <c r="E86" s="73"/>
      <c r="F86" s="84"/>
      <c r="G86" s="84"/>
      <c r="H86" s="207"/>
      <c r="I86" s="207"/>
      <c r="J86" s="207"/>
      <c r="K86" s="207"/>
      <c r="L86" s="207"/>
      <c r="M86" s="207"/>
      <c r="N86" s="207"/>
      <c r="O86" s="106"/>
      <c r="P86" s="56"/>
    </row>
    <row r="87" spans="1:16" s="14" customFormat="1" ht="23.25" x14ac:dyDescent="0.25">
      <c r="A87" s="29"/>
      <c r="B87" s="35" t="s">
        <v>10</v>
      </c>
      <c r="C87" s="67"/>
      <c r="D87" s="36"/>
      <c r="E87" s="46"/>
      <c r="F87" s="36"/>
      <c r="G87" s="36"/>
      <c r="H87" s="36"/>
      <c r="I87" s="36"/>
      <c r="J87" s="36"/>
      <c r="K87" s="36"/>
      <c r="L87" s="36"/>
      <c r="M87" s="36"/>
      <c r="N87" s="36"/>
      <c r="O87" s="108"/>
      <c r="P87" s="102"/>
    </row>
    <row r="88" spans="1:16" s="20" customFormat="1" x14ac:dyDescent="0.25">
      <c r="A88" s="34"/>
      <c r="B88" s="218"/>
      <c r="C88" s="218"/>
      <c r="D88" s="43"/>
      <c r="E88" s="72"/>
      <c r="F88" s="72"/>
      <c r="G88" s="72"/>
      <c r="H88" s="23"/>
      <c r="I88" s="23"/>
      <c r="J88" s="23"/>
      <c r="K88" s="23"/>
      <c r="L88" s="23"/>
      <c r="M88" s="23"/>
      <c r="N88" s="23"/>
      <c r="O88" s="52"/>
      <c r="P88" s="53"/>
    </row>
    <row r="89" spans="1:16" s="20" customFormat="1" x14ac:dyDescent="0.25">
      <c r="A89" s="34"/>
      <c r="B89" s="218"/>
      <c r="C89" s="218"/>
      <c r="D89" s="43"/>
      <c r="E89" s="72"/>
      <c r="F89" s="72"/>
      <c r="G89" s="72"/>
      <c r="H89" s="23"/>
      <c r="I89" s="23"/>
      <c r="J89" s="23"/>
      <c r="K89" s="23"/>
      <c r="L89" s="23"/>
      <c r="M89" s="23"/>
      <c r="N89" s="23"/>
      <c r="O89" s="52"/>
      <c r="P89" s="53"/>
    </row>
    <row r="90" spans="1:16" s="20" customFormat="1" x14ac:dyDescent="0.25">
      <c r="A90" s="34"/>
      <c r="B90" s="218"/>
      <c r="C90" s="218"/>
      <c r="D90" s="43"/>
      <c r="E90" s="72"/>
      <c r="F90" s="72"/>
      <c r="G90" s="72"/>
      <c r="H90" s="23"/>
      <c r="I90" s="23"/>
      <c r="J90" s="23"/>
      <c r="K90" s="23"/>
      <c r="L90" s="23"/>
      <c r="M90" s="23"/>
      <c r="N90" s="23"/>
      <c r="O90" s="52"/>
      <c r="P90" s="53"/>
    </row>
    <row r="91" spans="1:16" s="20" customFormat="1" x14ac:dyDescent="0.25">
      <c r="A91" s="34"/>
      <c r="B91" s="218"/>
      <c r="C91" s="218"/>
      <c r="D91" s="43"/>
      <c r="E91" s="72"/>
      <c r="F91" s="72"/>
      <c r="G91" s="72"/>
      <c r="H91" s="23"/>
      <c r="I91" s="23"/>
      <c r="J91" s="23"/>
      <c r="K91" s="23"/>
      <c r="L91" s="23"/>
      <c r="M91" s="23"/>
      <c r="N91" s="23"/>
      <c r="O91" s="52"/>
      <c r="P91" s="53"/>
    </row>
    <row r="92" spans="1:16" s="20" customFormat="1" x14ac:dyDescent="0.25">
      <c r="A92" s="34"/>
      <c r="B92" s="218"/>
      <c r="C92" s="218"/>
      <c r="D92" s="43"/>
      <c r="E92" s="72"/>
      <c r="F92" s="72"/>
      <c r="G92" s="72"/>
      <c r="H92" s="23"/>
      <c r="I92" s="23"/>
      <c r="J92" s="23"/>
      <c r="K92" s="23"/>
      <c r="L92" s="23"/>
      <c r="M92" s="23"/>
      <c r="N92" s="23"/>
      <c r="O92" s="52"/>
      <c r="P92" s="53"/>
    </row>
    <row r="93" spans="1:16" s="20" customFormat="1" x14ac:dyDescent="0.25">
      <c r="A93" s="34"/>
      <c r="B93" s="218"/>
      <c r="C93" s="218"/>
      <c r="D93" s="23"/>
      <c r="E93" s="72"/>
      <c r="F93" s="72"/>
      <c r="G93" s="72"/>
      <c r="H93" s="23"/>
      <c r="I93" s="23"/>
      <c r="J93" s="23"/>
      <c r="K93" s="23"/>
      <c r="L93" s="23"/>
      <c r="M93" s="23"/>
      <c r="N93" s="23"/>
      <c r="O93" s="52"/>
      <c r="P93" s="53"/>
    </row>
    <row r="94" spans="1:16" s="20" customFormat="1" x14ac:dyDescent="0.25">
      <c r="A94" s="34"/>
      <c r="B94" s="218"/>
      <c r="C94" s="218"/>
      <c r="D94" s="23"/>
      <c r="E94" s="72"/>
      <c r="F94" s="72"/>
      <c r="G94" s="72"/>
      <c r="H94" s="23"/>
      <c r="I94" s="23"/>
      <c r="J94" s="23"/>
      <c r="K94" s="23"/>
      <c r="L94" s="23"/>
      <c r="M94" s="23"/>
      <c r="N94" s="23"/>
      <c r="O94" s="52"/>
      <c r="P94" s="53"/>
    </row>
    <row r="95" spans="1:16" s="20" customFormat="1" x14ac:dyDescent="0.25">
      <c r="A95" s="34"/>
      <c r="B95" s="218"/>
      <c r="C95" s="218"/>
      <c r="D95" s="43"/>
      <c r="E95" s="72"/>
      <c r="F95" s="72"/>
      <c r="G95" s="72"/>
      <c r="H95" s="23"/>
      <c r="I95" s="23"/>
      <c r="J95" s="23"/>
      <c r="K95" s="23"/>
      <c r="L95" s="23"/>
      <c r="M95" s="23"/>
      <c r="N95" s="23"/>
      <c r="O95" s="52"/>
      <c r="P95" s="53"/>
    </row>
    <row r="96" spans="1:16" s="20" customFormat="1" x14ac:dyDescent="0.25">
      <c r="A96" s="34"/>
      <c r="B96" s="218"/>
      <c r="C96" s="218"/>
      <c r="D96" s="43"/>
      <c r="E96" s="72"/>
      <c r="F96" s="72"/>
      <c r="G96" s="72"/>
      <c r="H96" s="23"/>
      <c r="I96" s="23"/>
      <c r="J96" s="23"/>
      <c r="K96" s="23"/>
      <c r="L96" s="23"/>
      <c r="M96" s="23"/>
      <c r="N96" s="23"/>
      <c r="O96" s="52"/>
      <c r="P96" s="53"/>
    </row>
    <row r="97" spans="1:19" s="20" customFormat="1" x14ac:dyDescent="0.25">
      <c r="A97" s="34"/>
      <c r="B97" s="218"/>
      <c r="C97" s="218"/>
      <c r="D97" s="43"/>
      <c r="E97" s="72"/>
      <c r="F97" s="72"/>
      <c r="G97" s="72"/>
      <c r="H97" s="23"/>
      <c r="I97" s="23"/>
      <c r="J97" s="23"/>
      <c r="K97" s="23"/>
      <c r="L97" s="23"/>
      <c r="M97" s="23"/>
      <c r="N97" s="23"/>
      <c r="O97" s="52"/>
      <c r="P97" s="53"/>
    </row>
    <row r="98" spans="1:19" s="20" customFormat="1" x14ac:dyDescent="0.25">
      <c r="A98" s="34"/>
      <c r="B98" s="218"/>
      <c r="C98" s="218"/>
      <c r="D98" s="43"/>
      <c r="E98" s="72"/>
      <c r="F98" s="72"/>
      <c r="G98" s="72"/>
      <c r="H98" s="23"/>
      <c r="I98" s="23"/>
      <c r="J98" s="23"/>
      <c r="K98" s="23"/>
      <c r="L98" s="23"/>
      <c r="M98" s="23"/>
      <c r="N98" s="23"/>
      <c r="O98" s="52"/>
      <c r="P98" s="53"/>
    </row>
    <row r="99" spans="1:19" s="14" customFormat="1" ht="23.25" x14ac:dyDescent="0.35">
      <c r="A99" s="29"/>
      <c r="B99" s="32" t="s">
        <v>11</v>
      </c>
      <c r="C99" s="32"/>
      <c r="D99" s="81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109"/>
      <c r="P99" s="55"/>
    </row>
    <row r="100" spans="1:19" s="20" customFormat="1" x14ac:dyDescent="0.25">
      <c r="A100" s="34"/>
      <c r="B100" s="218"/>
      <c r="C100" s="218"/>
      <c r="D100" s="43"/>
      <c r="E100" s="72"/>
      <c r="F100" s="72"/>
      <c r="G100" s="72"/>
      <c r="H100" s="23"/>
      <c r="I100" s="23"/>
      <c r="J100" s="23"/>
      <c r="K100" s="23"/>
      <c r="L100" s="23"/>
      <c r="M100" s="23"/>
      <c r="N100" s="23"/>
      <c r="O100" s="52"/>
      <c r="P100" s="53"/>
    </row>
    <row r="101" spans="1:19" s="20" customFormat="1" x14ac:dyDescent="0.25">
      <c r="A101" s="34"/>
      <c r="B101" s="218"/>
      <c r="C101" s="218"/>
      <c r="D101" s="43"/>
      <c r="E101" s="72"/>
      <c r="F101" s="72"/>
      <c r="G101" s="72"/>
      <c r="H101" s="23"/>
      <c r="I101" s="23"/>
      <c r="J101" s="23"/>
      <c r="K101" s="23"/>
      <c r="L101" s="23"/>
      <c r="M101" s="23"/>
      <c r="N101" s="23"/>
      <c r="O101" s="52"/>
      <c r="P101" s="53"/>
    </row>
    <row r="102" spans="1:19" s="20" customFormat="1" x14ac:dyDescent="0.25">
      <c r="A102" s="34"/>
      <c r="B102" s="218"/>
      <c r="C102" s="218"/>
      <c r="D102" s="4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52"/>
      <c r="P102" s="53"/>
    </row>
    <row r="103" spans="1:19" s="20" customFormat="1" x14ac:dyDescent="0.25">
      <c r="A103" s="34"/>
      <c r="B103" s="218"/>
      <c r="C103" s="218"/>
      <c r="D103" s="4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52"/>
      <c r="P103" s="53"/>
    </row>
    <row r="104" spans="1:19" s="20" customFormat="1" x14ac:dyDescent="0.25">
      <c r="A104" s="34"/>
      <c r="B104" s="218"/>
      <c r="C104" s="218"/>
      <c r="D104" s="4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52"/>
      <c r="P104" s="53"/>
    </row>
    <row r="105" spans="1:19" s="20" customFormat="1" x14ac:dyDescent="0.25">
      <c r="A105" s="34"/>
      <c r="B105" s="218"/>
      <c r="C105" s="218"/>
      <c r="D105" s="43"/>
      <c r="E105" s="23"/>
      <c r="F105" s="219"/>
      <c r="G105" s="23"/>
      <c r="H105" s="23"/>
      <c r="I105" s="23"/>
      <c r="J105" s="23"/>
      <c r="K105" s="23"/>
      <c r="L105" s="23"/>
      <c r="M105" s="23"/>
      <c r="N105" s="23"/>
      <c r="O105" s="52"/>
      <c r="P105" s="53"/>
    </row>
    <row r="106" spans="1:19" s="20" customFormat="1" x14ac:dyDescent="0.25">
      <c r="A106" s="34"/>
      <c r="B106" s="218"/>
      <c r="C106" s="218"/>
      <c r="D106" s="4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52"/>
      <c r="P106" s="53"/>
    </row>
    <row r="107" spans="1:19" s="20" customFormat="1" x14ac:dyDescent="0.25">
      <c r="A107" s="34"/>
      <c r="B107" s="218"/>
      <c r="C107" s="218"/>
      <c r="D107" s="4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52"/>
      <c r="P107" s="53"/>
    </row>
    <row r="108" spans="1:19" s="20" customFormat="1" x14ac:dyDescent="0.25">
      <c r="A108" s="34"/>
      <c r="B108" s="218"/>
      <c r="C108" s="218"/>
      <c r="D108" s="4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52"/>
      <c r="P108" s="53"/>
    </row>
    <row r="109" spans="1:19" s="20" customFormat="1" x14ac:dyDescent="0.25">
      <c r="A109" s="34"/>
      <c r="B109" s="218"/>
      <c r="C109" s="218"/>
      <c r="D109" s="4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52"/>
      <c r="P109" s="53"/>
    </row>
    <row r="110" spans="1:19" s="20" customFormat="1" x14ac:dyDescent="0.25">
      <c r="A110" s="34"/>
      <c r="B110" s="220"/>
      <c r="C110" s="220"/>
      <c r="D110" s="43"/>
      <c r="E110" s="72"/>
      <c r="F110" s="72"/>
      <c r="G110" s="72"/>
      <c r="H110" s="23"/>
      <c r="I110" s="23"/>
      <c r="J110" s="23"/>
      <c r="K110" s="23"/>
      <c r="L110" s="23"/>
      <c r="M110" s="23"/>
      <c r="N110" s="23"/>
      <c r="O110" s="52"/>
      <c r="P110" s="53"/>
    </row>
    <row r="111" spans="1:19" s="14" customFormat="1" ht="23.25" x14ac:dyDescent="0.35">
      <c r="A111" s="29"/>
      <c r="B111" s="32" t="s">
        <v>12</v>
      </c>
      <c r="C111" s="32"/>
      <c r="D111" s="81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109"/>
      <c r="P111" s="55"/>
    </row>
    <row r="112" spans="1:19" s="20" customFormat="1" x14ac:dyDescent="0.25">
      <c r="A112" s="34"/>
      <c r="B112" s="218"/>
      <c r="C112" s="218"/>
      <c r="D112" s="43"/>
      <c r="E112" s="72"/>
      <c r="F112" s="72"/>
      <c r="G112" s="72"/>
      <c r="H112" s="23"/>
      <c r="I112" s="23"/>
      <c r="J112" s="23"/>
      <c r="K112" s="23"/>
      <c r="L112" s="23"/>
      <c r="M112" s="23"/>
      <c r="N112" s="23"/>
      <c r="O112" s="52"/>
      <c r="P112" s="53"/>
      <c r="Q112" s="49"/>
      <c r="R112" s="49"/>
      <c r="S112" s="49"/>
    </row>
    <row r="113" spans="1:19" s="20" customFormat="1" x14ac:dyDescent="0.25">
      <c r="A113" s="34"/>
      <c r="B113" s="218"/>
      <c r="C113" s="218"/>
      <c r="D113" s="43"/>
      <c r="E113" s="72"/>
      <c r="F113" s="72"/>
      <c r="G113" s="72"/>
      <c r="H113" s="23"/>
      <c r="I113" s="23"/>
      <c r="J113" s="23"/>
      <c r="K113" s="23"/>
      <c r="L113" s="23"/>
      <c r="M113" s="23"/>
      <c r="N113" s="23"/>
      <c r="O113" s="52"/>
      <c r="P113" s="53"/>
      <c r="Q113" s="49"/>
      <c r="R113" s="49"/>
      <c r="S113" s="49"/>
    </row>
    <row r="114" spans="1:19" s="20" customFormat="1" x14ac:dyDescent="0.25">
      <c r="A114" s="34"/>
      <c r="B114" s="218"/>
      <c r="C114" s="218"/>
      <c r="D114" s="43"/>
      <c r="E114" s="72"/>
      <c r="F114" s="72"/>
      <c r="G114" s="72"/>
      <c r="H114" s="23"/>
      <c r="I114" s="23"/>
      <c r="J114" s="23"/>
      <c r="K114" s="23"/>
      <c r="L114" s="23"/>
      <c r="M114" s="23"/>
      <c r="N114" s="23"/>
      <c r="O114" s="52"/>
      <c r="P114" s="53"/>
      <c r="Q114" s="49"/>
      <c r="R114" s="49"/>
      <c r="S114" s="49"/>
    </row>
    <row r="115" spans="1:19" s="20" customFormat="1" x14ac:dyDescent="0.25">
      <c r="A115" s="34"/>
      <c r="B115" s="218"/>
      <c r="C115" s="218"/>
      <c r="D115" s="43"/>
      <c r="E115" s="72"/>
      <c r="F115" s="72"/>
      <c r="G115" s="72"/>
      <c r="H115" s="23"/>
      <c r="I115" s="23"/>
      <c r="J115" s="23"/>
      <c r="K115" s="23"/>
      <c r="L115" s="23"/>
      <c r="M115" s="23"/>
      <c r="N115" s="23"/>
      <c r="O115" s="52"/>
      <c r="P115" s="53"/>
      <c r="Q115" s="49"/>
      <c r="R115" s="49"/>
      <c r="S115" s="49"/>
    </row>
    <row r="116" spans="1:19" s="20" customFormat="1" x14ac:dyDescent="0.25">
      <c r="A116" s="34"/>
      <c r="B116" s="218"/>
      <c r="C116" s="218"/>
      <c r="D116" s="43"/>
      <c r="E116" s="72"/>
      <c r="F116" s="72"/>
      <c r="G116" s="72"/>
      <c r="H116" s="23"/>
      <c r="I116" s="23"/>
      <c r="J116" s="23"/>
      <c r="K116" s="23"/>
      <c r="L116" s="23"/>
      <c r="M116" s="23"/>
      <c r="N116" s="23"/>
      <c r="O116" s="52"/>
      <c r="P116" s="53"/>
      <c r="Q116" s="49"/>
      <c r="R116" s="49"/>
      <c r="S116" s="49"/>
    </row>
    <row r="117" spans="1:19" s="20" customFormat="1" x14ac:dyDescent="0.25">
      <c r="A117" s="34"/>
      <c r="B117" s="218"/>
      <c r="C117" s="218"/>
      <c r="D117" s="43"/>
      <c r="E117" s="72"/>
      <c r="F117" s="72"/>
      <c r="G117" s="72"/>
      <c r="H117" s="23"/>
      <c r="I117" s="23"/>
      <c r="J117" s="23"/>
      <c r="K117" s="23"/>
      <c r="L117" s="23"/>
      <c r="M117" s="23"/>
      <c r="N117" s="23"/>
      <c r="O117" s="52"/>
      <c r="P117" s="53"/>
      <c r="Q117" s="49"/>
      <c r="R117" s="49"/>
      <c r="S117" s="49"/>
    </row>
    <row r="118" spans="1:19" s="20" customFormat="1" x14ac:dyDescent="0.25">
      <c r="A118" s="34"/>
      <c r="B118" s="218"/>
      <c r="C118" s="218"/>
      <c r="D118" s="43"/>
      <c r="E118" s="72"/>
      <c r="F118" s="72"/>
      <c r="G118" s="72"/>
      <c r="H118" s="23"/>
      <c r="I118" s="23"/>
      <c r="J118" s="23"/>
      <c r="K118" s="23"/>
      <c r="L118" s="23"/>
      <c r="M118" s="23"/>
      <c r="N118" s="23"/>
      <c r="O118" s="52"/>
      <c r="P118" s="53"/>
      <c r="Q118" s="49"/>
      <c r="R118" s="49"/>
      <c r="S118" s="49"/>
    </row>
    <row r="119" spans="1:19" s="20" customFormat="1" x14ac:dyDescent="0.25">
      <c r="A119" s="34"/>
      <c r="B119" s="218"/>
      <c r="C119" s="218"/>
      <c r="D119" s="43"/>
      <c r="E119" s="23"/>
      <c r="F119" s="23"/>
      <c r="G119" s="220"/>
      <c r="H119" s="23"/>
      <c r="I119" s="23"/>
      <c r="J119" s="23"/>
      <c r="K119" s="23"/>
      <c r="L119" s="23"/>
      <c r="M119" s="23"/>
      <c r="N119" s="23"/>
      <c r="O119" s="52"/>
      <c r="P119" s="53"/>
      <c r="Q119" s="49"/>
      <c r="R119" s="49"/>
      <c r="S119" s="49"/>
    </row>
    <row r="120" spans="1:19" s="20" customFormat="1" x14ac:dyDescent="0.25">
      <c r="A120" s="34"/>
      <c r="B120" s="218"/>
      <c r="C120" s="218"/>
      <c r="D120" s="43"/>
      <c r="E120" s="23"/>
      <c r="F120" s="23"/>
      <c r="G120" s="220"/>
      <c r="H120" s="23"/>
      <c r="I120" s="23"/>
      <c r="J120" s="23"/>
      <c r="K120" s="23"/>
      <c r="L120" s="23"/>
      <c r="M120" s="23"/>
      <c r="N120" s="23"/>
      <c r="O120" s="52"/>
      <c r="P120" s="53"/>
      <c r="Q120" s="49"/>
      <c r="R120" s="49"/>
      <c r="S120" s="49"/>
    </row>
    <row r="121" spans="1:19" s="20" customFormat="1" x14ac:dyDescent="0.25">
      <c r="A121" s="34"/>
      <c r="B121" s="218"/>
      <c r="C121" s="218"/>
      <c r="D121" s="43"/>
      <c r="E121" s="23"/>
      <c r="F121" s="23"/>
      <c r="G121" s="220"/>
      <c r="H121" s="23"/>
      <c r="I121" s="23"/>
      <c r="J121" s="23"/>
      <c r="K121" s="23"/>
      <c r="L121" s="23"/>
      <c r="M121" s="23"/>
      <c r="N121" s="23"/>
      <c r="O121" s="52"/>
      <c r="P121" s="53"/>
      <c r="Q121" s="49"/>
      <c r="R121" s="49"/>
      <c r="S121" s="49"/>
    </row>
    <row r="122" spans="1:19" s="20" customFormat="1" x14ac:dyDescent="0.25">
      <c r="A122" s="34"/>
      <c r="B122" s="218"/>
      <c r="C122" s="218"/>
      <c r="D122" s="43"/>
      <c r="E122" s="23"/>
      <c r="F122" s="23"/>
      <c r="G122" s="220"/>
      <c r="H122" s="23"/>
      <c r="I122" s="23"/>
      <c r="J122" s="23"/>
      <c r="K122" s="23"/>
      <c r="L122" s="23"/>
      <c r="M122" s="23"/>
      <c r="N122" s="23"/>
      <c r="O122" s="52"/>
      <c r="P122" s="53"/>
      <c r="Q122" s="49"/>
      <c r="R122" s="49"/>
      <c r="S122" s="49"/>
    </row>
    <row r="123" spans="1:19" s="20" customFormat="1" x14ac:dyDescent="0.25">
      <c r="A123" s="34"/>
      <c r="B123" s="218"/>
      <c r="C123" s="218"/>
      <c r="D123" s="43"/>
      <c r="E123" s="23"/>
      <c r="F123" s="23"/>
      <c r="G123" s="220"/>
      <c r="H123" s="23"/>
      <c r="I123" s="23"/>
      <c r="J123" s="23"/>
      <c r="K123" s="23"/>
      <c r="L123" s="23"/>
      <c r="M123" s="23"/>
      <c r="N123" s="23"/>
      <c r="O123" s="52"/>
      <c r="P123" s="53"/>
      <c r="Q123" s="49"/>
      <c r="R123" s="49"/>
      <c r="S123" s="49"/>
    </row>
    <row r="124" spans="1:19" s="20" customFormat="1" x14ac:dyDescent="0.25">
      <c r="A124" s="34"/>
      <c r="B124" s="218"/>
      <c r="C124" s="218"/>
      <c r="D124" s="43"/>
      <c r="E124" s="23"/>
      <c r="F124" s="23"/>
      <c r="G124" s="220"/>
      <c r="H124" s="23"/>
      <c r="I124" s="23"/>
      <c r="J124" s="23"/>
      <c r="K124" s="23"/>
      <c r="L124" s="23"/>
      <c r="M124" s="23"/>
      <c r="N124" s="23"/>
      <c r="O124" s="52"/>
      <c r="P124" s="53"/>
    </row>
    <row r="125" spans="1:19" s="20" customFormat="1" x14ac:dyDescent="0.25">
      <c r="A125" s="34"/>
      <c r="B125" s="218"/>
      <c r="C125" s="218"/>
      <c r="D125" s="43"/>
      <c r="E125" s="23"/>
      <c r="F125" s="23"/>
      <c r="G125" s="220"/>
      <c r="H125" s="23"/>
      <c r="I125" s="23"/>
      <c r="J125" s="23"/>
      <c r="K125" s="23"/>
      <c r="L125" s="23"/>
      <c r="M125" s="23"/>
      <c r="N125" s="23"/>
      <c r="O125" s="52"/>
      <c r="P125" s="53"/>
    </row>
    <row r="126" spans="1:19" s="20" customFormat="1" x14ac:dyDescent="0.25">
      <c r="A126" s="34"/>
      <c r="B126" s="218"/>
      <c r="C126" s="218"/>
      <c r="D126" s="4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52"/>
      <c r="P126" s="53"/>
    </row>
    <row r="127" spans="1:19" s="14" customFormat="1" ht="23.25" x14ac:dyDescent="0.25">
      <c r="A127" s="29"/>
      <c r="B127" s="37" t="s">
        <v>13</v>
      </c>
      <c r="C127" s="37"/>
      <c r="D127" s="65"/>
      <c r="E127" s="37"/>
      <c r="F127" s="37"/>
      <c r="G127" s="37"/>
      <c r="H127" s="62"/>
      <c r="I127" s="62"/>
      <c r="J127" s="62"/>
      <c r="K127" s="62"/>
      <c r="L127" s="62"/>
      <c r="M127" s="62"/>
      <c r="N127" s="62"/>
      <c r="O127" s="110"/>
      <c r="P127" s="104"/>
    </row>
    <row r="128" spans="1:19" s="20" customFormat="1" x14ac:dyDescent="0.25">
      <c r="A128" s="34"/>
      <c r="B128" s="218"/>
      <c r="C128" s="218"/>
      <c r="D128" s="43"/>
      <c r="E128" s="23"/>
      <c r="F128" s="72"/>
      <c r="G128" s="72"/>
      <c r="H128" s="23"/>
      <c r="I128" s="23"/>
      <c r="J128" s="23"/>
      <c r="K128" s="23"/>
      <c r="L128" s="23"/>
      <c r="M128" s="23"/>
      <c r="N128" s="23"/>
      <c r="O128" s="52"/>
      <c r="P128" s="53"/>
      <c r="Q128" s="49"/>
      <c r="R128" s="49"/>
      <c r="S128" s="49"/>
    </row>
    <row r="129" spans="1:16" s="20" customFormat="1" x14ac:dyDescent="0.25">
      <c r="A129" s="34"/>
      <c r="B129" s="218"/>
      <c r="C129" s="218"/>
      <c r="D129" s="43"/>
      <c r="E129" s="23"/>
      <c r="F129" s="72"/>
      <c r="G129" s="72"/>
      <c r="H129" s="23"/>
      <c r="I129" s="23"/>
      <c r="J129" s="23"/>
      <c r="K129" s="23"/>
      <c r="L129" s="23"/>
      <c r="M129" s="23"/>
      <c r="N129" s="23"/>
      <c r="O129" s="52"/>
      <c r="P129" s="53"/>
    </row>
    <row r="130" spans="1:16" s="20" customFormat="1" x14ac:dyDescent="0.25">
      <c r="A130" s="34"/>
      <c r="B130" s="218"/>
      <c r="C130" s="218"/>
      <c r="D130" s="43"/>
      <c r="E130" s="23"/>
      <c r="F130" s="72"/>
      <c r="G130" s="72"/>
      <c r="H130" s="23"/>
      <c r="I130" s="23"/>
      <c r="J130" s="23"/>
      <c r="K130" s="23"/>
      <c r="L130" s="23"/>
      <c r="M130" s="23"/>
      <c r="N130" s="23"/>
      <c r="O130" s="52"/>
      <c r="P130" s="53"/>
    </row>
    <row r="131" spans="1:16" s="20" customFormat="1" x14ac:dyDescent="0.25">
      <c r="A131" s="34"/>
      <c r="B131" s="218"/>
      <c r="C131" s="218"/>
      <c r="D131" s="43"/>
      <c r="E131" s="23"/>
      <c r="F131" s="72"/>
      <c r="G131" s="72"/>
      <c r="H131" s="23"/>
      <c r="I131" s="23"/>
      <c r="J131" s="23"/>
      <c r="K131" s="23"/>
      <c r="L131" s="23"/>
      <c r="M131" s="23"/>
      <c r="N131" s="23"/>
      <c r="O131" s="52"/>
      <c r="P131" s="53"/>
    </row>
    <row r="132" spans="1:16" s="20" customFormat="1" x14ac:dyDescent="0.25">
      <c r="A132" s="34"/>
      <c r="B132" s="218"/>
      <c r="C132" s="218"/>
      <c r="D132" s="43"/>
      <c r="E132" s="23"/>
      <c r="F132" s="72"/>
      <c r="G132" s="72"/>
      <c r="H132" s="23"/>
      <c r="I132" s="23"/>
      <c r="J132" s="23"/>
      <c r="K132" s="23"/>
      <c r="L132" s="23"/>
      <c r="M132" s="23"/>
      <c r="N132" s="23"/>
      <c r="O132" s="52"/>
      <c r="P132" s="53"/>
    </row>
    <row r="133" spans="1:16" s="20" customFormat="1" x14ac:dyDescent="0.25">
      <c r="A133" s="34"/>
      <c r="B133" s="218"/>
      <c r="C133" s="218"/>
      <c r="D133" s="43"/>
      <c r="E133" s="23"/>
      <c r="F133" s="72"/>
      <c r="G133" s="72"/>
      <c r="H133" s="23"/>
      <c r="I133" s="23"/>
      <c r="J133" s="23"/>
      <c r="K133" s="23"/>
      <c r="L133" s="23"/>
      <c r="M133" s="23"/>
      <c r="N133" s="23"/>
      <c r="O133" s="52"/>
      <c r="P133" s="53"/>
    </row>
    <row r="134" spans="1:16" s="20" customFormat="1" x14ac:dyDescent="0.25">
      <c r="A134" s="34"/>
      <c r="B134" s="218"/>
      <c r="C134" s="218"/>
      <c r="D134" s="43"/>
      <c r="E134" s="23"/>
      <c r="F134" s="72"/>
      <c r="G134" s="72"/>
      <c r="H134" s="23"/>
      <c r="I134" s="23"/>
      <c r="J134" s="23"/>
      <c r="K134" s="23"/>
      <c r="L134" s="23"/>
      <c r="M134" s="23"/>
      <c r="N134" s="23"/>
      <c r="O134" s="52"/>
      <c r="P134" s="53"/>
    </row>
    <row r="135" spans="1:16" s="20" customFormat="1" x14ac:dyDescent="0.25">
      <c r="A135" s="34"/>
      <c r="B135" s="218"/>
      <c r="C135" s="218"/>
      <c r="D135" s="43"/>
      <c r="E135" s="23"/>
      <c r="F135" s="72"/>
      <c r="G135" s="72"/>
      <c r="H135" s="23"/>
      <c r="I135" s="23"/>
      <c r="J135" s="23"/>
      <c r="K135" s="23"/>
      <c r="L135" s="23"/>
      <c r="M135" s="23"/>
      <c r="N135" s="23"/>
      <c r="O135" s="52"/>
      <c r="P135" s="53"/>
    </row>
    <row r="136" spans="1:16" s="20" customFormat="1" x14ac:dyDescent="0.25">
      <c r="A136" s="34"/>
      <c r="B136" s="218"/>
      <c r="C136" s="218"/>
      <c r="D136" s="43"/>
      <c r="E136" s="23"/>
      <c r="F136" s="72"/>
      <c r="G136" s="72"/>
      <c r="H136" s="23"/>
      <c r="I136" s="23"/>
      <c r="J136" s="23"/>
      <c r="K136" s="23"/>
      <c r="L136" s="23"/>
      <c r="M136" s="23"/>
      <c r="N136" s="23"/>
      <c r="O136" s="52"/>
      <c r="P136" s="53"/>
    </row>
    <row r="137" spans="1:16" s="20" customFormat="1" x14ac:dyDescent="0.25">
      <c r="A137" s="34"/>
      <c r="B137" s="218"/>
      <c r="C137" s="218"/>
      <c r="D137" s="43"/>
      <c r="E137" s="23"/>
      <c r="F137" s="72"/>
      <c r="G137" s="72"/>
      <c r="H137" s="23"/>
      <c r="I137" s="23"/>
      <c r="J137" s="23"/>
      <c r="K137" s="23"/>
      <c r="L137" s="23"/>
      <c r="M137" s="23"/>
      <c r="N137" s="23"/>
      <c r="O137" s="52"/>
      <c r="P137" s="53"/>
    </row>
    <row r="138" spans="1:16" s="20" customFormat="1" x14ac:dyDescent="0.25">
      <c r="A138" s="34"/>
      <c r="B138" s="218"/>
      <c r="C138" s="218"/>
      <c r="D138" s="43"/>
      <c r="E138" s="23"/>
      <c r="F138" s="72"/>
      <c r="G138" s="72"/>
      <c r="H138" s="23"/>
      <c r="I138" s="23"/>
      <c r="J138" s="23"/>
      <c r="K138" s="23"/>
      <c r="L138" s="23"/>
      <c r="M138" s="23"/>
      <c r="N138" s="23"/>
      <c r="O138" s="52"/>
      <c r="P138" s="53"/>
    </row>
    <row r="139" spans="1:16" s="14" customFormat="1" ht="23.25" x14ac:dyDescent="0.25">
      <c r="A139" s="29"/>
      <c r="B139" s="37" t="s">
        <v>16</v>
      </c>
      <c r="C139" s="37"/>
      <c r="D139" s="65"/>
      <c r="E139" s="37"/>
      <c r="F139" s="37"/>
      <c r="G139" s="37"/>
      <c r="H139" s="62"/>
      <c r="I139" s="62"/>
      <c r="J139" s="62"/>
      <c r="K139" s="62"/>
      <c r="L139" s="62"/>
      <c r="M139" s="62"/>
      <c r="N139" s="62"/>
      <c r="O139" s="110"/>
      <c r="P139" s="104"/>
    </row>
    <row r="140" spans="1:16" s="20" customFormat="1" x14ac:dyDescent="0.25">
      <c r="A140" s="34"/>
      <c r="B140" s="218"/>
      <c r="C140" s="218"/>
      <c r="D140" s="43"/>
      <c r="E140" s="23"/>
      <c r="F140" s="72"/>
      <c r="G140" s="72"/>
      <c r="H140" s="23"/>
      <c r="I140" s="23"/>
      <c r="J140" s="23"/>
      <c r="K140" s="23"/>
      <c r="L140" s="23"/>
      <c r="M140" s="23"/>
      <c r="N140" s="23"/>
      <c r="O140" s="52"/>
      <c r="P140" s="53"/>
    </row>
    <row r="141" spans="1:16" s="20" customFormat="1" x14ac:dyDescent="0.25">
      <c r="A141" s="34"/>
      <c r="B141" s="218"/>
      <c r="C141" s="218"/>
      <c r="D141" s="43"/>
      <c r="E141" s="23"/>
      <c r="F141" s="72"/>
      <c r="G141" s="72"/>
      <c r="H141" s="23"/>
      <c r="I141" s="23"/>
      <c r="J141" s="23"/>
      <c r="K141" s="23"/>
      <c r="L141" s="23"/>
      <c r="M141" s="23"/>
      <c r="N141" s="23"/>
      <c r="O141" s="52"/>
      <c r="P141" s="53"/>
    </row>
    <row r="142" spans="1:16" s="20" customFormat="1" x14ac:dyDescent="0.25">
      <c r="A142" s="34"/>
      <c r="B142" s="218"/>
      <c r="C142" s="218"/>
      <c r="D142" s="43"/>
      <c r="E142" s="23"/>
      <c r="F142" s="72"/>
      <c r="G142" s="72"/>
      <c r="H142" s="23"/>
      <c r="I142" s="23"/>
      <c r="J142" s="23"/>
      <c r="K142" s="23"/>
      <c r="L142" s="23"/>
      <c r="M142" s="23"/>
      <c r="N142" s="23"/>
      <c r="O142" s="52"/>
      <c r="P142" s="53"/>
    </row>
    <row r="143" spans="1:16" s="20" customFormat="1" x14ac:dyDescent="0.25">
      <c r="A143" s="34"/>
      <c r="B143" s="218"/>
      <c r="C143" s="218"/>
      <c r="D143" s="43"/>
      <c r="E143" s="23"/>
      <c r="F143" s="72"/>
      <c r="G143" s="72"/>
      <c r="H143" s="23"/>
      <c r="I143" s="23"/>
      <c r="J143" s="23"/>
      <c r="K143" s="23"/>
      <c r="L143" s="23"/>
      <c r="M143" s="23"/>
      <c r="N143" s="23"/>
      <c r="O143" s="52"/>
      <c r="P143" s="53"/>
    </row>
    <row r="144" spans="1:16" s="20" customFormat="1" x14ac:dyDescent="0.25">
      <c r="A144" s="34"/>
      <c r="B144" s="218"/>
      <c r="C144" s="218"/>
      <c r="D144" s="43"/>
      <c r="E144" s="23"/>
      <c r="F144" s="72"/>
      <c r="G144" s="72"/>
      <c r="H144" s="23"/>
      <c r="I144" s="23"/>
      <c r="J144" s="23"/>
      <c r="K144" s="23"/>
      <c r="L144" s="23"/>
      <c r="M144" s="23"/>
      <c r="N144" s="23"/>
      <c r="O144" s="52"/>
      <c r="P144" s="53"/>
    </row>
    <row r="145" spans="1:16" s="20" customFormat="1" x14ac:dyDescent="0.25">
      <c r="A145" s="34"/>
      <c r="B145" s="218"/>
      <c r="C145" s="218"/>
      <c r="D145" s="43"/>
      <c r="E145" s="23"/>
      <c r="F145" s="72"/>
      <c r="G145" s="72"/>
      <c r="H145" s="23"/>
      <c r="I145" s="23"/>
      <c r="J145" s="23"/>
      <c r="K145" s="23"/>
      <c r="L145" s="23"/>
      <c r="M145" s="23"/>
      <c r="N145" s="23"/>
      <c r="O145" s="52"/>
      <c r="P145" s="53"/>
    </row>
    <row r="146" spans="1:16" s="20" customFormat="1" x14ac:dyDescent="0.25">
      <c r="A146" s="34"/>
      <c r="B146" s="218"/>
      <c r="C146" s="218"/>
      <c r="D146" s="43"/>
      <c r="E146" s="23"/>
      <c r="F146" s="72"/>
      <c r="G146" s="72"/>
      <c r="H146" s="23"/>
      <c r="I146" s="23"/>
      <c r="J146" s="23"/>
      <c r="K146" s="23"/>
      <c r="L146" s="23"/>
      <c r="M146" s="23"/>
      <c r="N146" s="23"/>
      <c r="O146" s="52"/>
      <c r="P146" s="53"/>
    </row>
    <row r="147" spans="1:16" s="20" customFormat="1" x14ac:dyDescent="0.25">
      <c r="A147" s="34"/>
      <c r="B147" s="218"/>
      <c r="C147" s="218"/>
      <c r="D147" s="43"/>
      <c r="E147" s="23"/>
      <c r="F147" s="72"/>
      <c r="G147" s="72"/>
      <c r="H147" s="23"/>
      <c r="I147" s="23"/>
      <c r="J147" s="23"/>
      <c r="K147" s="23"/>
      <c r="L147" s="23"/>
      <c r="M147" s="23"/>
      <c r="N147" s="23"/>
      <c r="O147" s="52"/>
      <c r="P147" s="53"/>
    </row>
    <row r="148" spans="1:16" s="20" customFormat="1" x14ac:dyDescent="0.25">
      <c r="A148" s="34"/>
      <c r="B148" s="221"/>
      <c r="C148" s="221"/>
      <c r="D148" s="43"/>
      <c r="E148" s="23"/>
      <c r="F148" s="72"/>
      <c r="G148" s="72"/>
      <c r="H148" s="23"/>
      <c r="I148" s="23"/>
      <c r="J148" s="23"/>
      <c r="K148" s="23"/>
      <c r="L148" s="23"/>
      <c r="M148" s="23"/>
      <c r="N148" s="23"/>
      <c r="O148" s="52"/>
      <c r="P148" s="53"/>
    </row>
    <row r="149" spans="1:16" s="20" customFormat="1" x14ac:dyDescent="0.25">
      <c r="A149" s="34"/>
      <c r="B149" s="218"/>
      <c r="C149" s="218"/>
      <c r="D149" s="43"/>
      <c r="E149" s="23"/>
      <c r="F149" s="72"/>
      <c r="G149" s="72"/>
      <c r="H149" s="23"/>
      <c r="I149" s="23"/>
      <c r="J149" s="23"/>
      <c r="K149" s="23"/>
      <c r="L149" s="23"/>
      <c r="M149" s="23"/>
      <c r="N149" s="23"/>
      <c r="O149" s="52"/>
      <c r="P149" s="53"/>
    </row>
    <row r="150" spans="1:16" s="20" customFormat="1" x14ac:dyDescent="0.25">
      <c r="A150" s="34"/>
      <c r="B150" s="222"/>
      <c r="C150" s="222"/>
      <c r="D150" s="43"/>
      <c r="E150" s="23"/>
      <c r="F150" s="72"/>
      <c r="G150" s="72"/>
      <c r="H150" s="23"/>
      <c r="I150" s="23"/>
      <c r="J150" s="23"/>
      <c r="K150" s="23"/>
      <c r="L150" s="23"/>
      <c r="M150" s="23"/>
      <c r="N150" s="23"/>
      <c r="O150" s="52"/>
      <c r="P150" s="53"/>
    </row>
    <row r="151" spans="1:16" s="14" customFormat="1" ht="23.25" x14ac:dyDescent="0.35">
      <c r="A151" s="29"/>
      <c r="B151" s="38" t="s">
        <v>71</v>
      </c>
      <c r="C151" s="38"/>
      <c r="D151" s="65"/>
      <c r="E151" s="37"/>
      <c r="F151" s="37"/>
      <c r="G151" s="37"/>
      <c r="H151" s="62"/>
      <c r="I151" s="62"/>
      <c r="J151" s="62"/>
      <c r="K151" s="62"/>
      <c r="L151" s="62"/>
      <c r="M151" s="62"/>
      <c r="N151" s="62"/>
      <c r="O151" s="110"/>
      <c r="P151" s="104"/>
    </row>
    <row r="152" spans="1:16" s="20" customFormat="1" x14ac:dyDescent="0.25">
      <c r="A152" s="34"/>
      <c r="B152" s="31"/>
      <c r="C152" s="31"/>
      <c r="D152" s="44"/>
      <c r="E152" s="23"/>
      <c r="F152" s="23"/>
      <c r="G152" s="220"/>
      <c r="H152" s="23"/>
      <c r="I152" s="23"/>
      <c r="J152" s="23"/>
      <c r="K152" s="23"/>
      <c r="L152" s="23"/>
      <c r="M152" s="23"/>
      <c r="N152" s="23"/>
      <c r="O152" s="52"/>
      <c r="P152" s="53"/>
    </row>
    <row r="153" spans="1:16" s="20" customFormat="1" x14ac:dyDescent="0.25">
      <c r="A153" s="34"/>
      <c r="B153" s="218"/>
      <c r="C153" s="218"/>
      <c r="D153" s="43"/>
      <c r="E153" s="23"/>
      <c r="F153" s="23"/>
      <c r="G153" s="220"/>
      <c r="H153" s="23"/>
      <c r="I153" s="23"/>
      <c r="J153" s="23"/>
      <c r="K153" s="23"/>
      <c r="L153" s="23"/>
      <c r="M153" s="23"/>
      <c r="N153" s="23"/>
      <c r="O153" s="52"/>
      <c r="P153" s="53"/>
    </row>
    <row r="154" spans="1:16" s="20" customFormat="1" x14ac:dyDescent="0.25">
      <c r="A154" s="34"/>
      <c r="B154" s="218"/>
      <c r="C154" s="218"/>
      <c r="D154" s="43"/>
      <c r="E154" s="23"/>
      <c r="F154" s="23"/>
      <c r="G154" s="220"/>
      <c r="H154" s="23"/>
      <c r="I154" s="23"/>
      <c r="J154" s="23"/>
      <c r="K154" s="23"/>
      <c r="L154" s="23"/>
      <c r="M154" s="23"/>
      <c r="N154" s="23"/>
      <c r="O154" s="52"/>
      <c r="P154" s="53"/>
    </row>
    <row r="155" spans="1:16" s="20" customFormat="1" x14ac:dyDescent="0.25">
      <c r="A155" s="34"/>
      <c r="B155" s="218"/>
      <c r="C155" s="218"/>
      <c r="D155" s="43"/>
      <c r="E155" s="23"/>
      <c r="F155" s="23"/>
      <c r="G155" s="220"/>
      <c r="H155" s="23"/>
      <c r="I155" s="23"/>
      <c r="J155" s="23"/>
      <c r="K155" s="23"/>
      <c r="L155" s="23"/>
      <c r="M155" s="23"/>
      <c r="N155" s="23"/>
      <c r="O155" s="52"/>
      <c r="P155" s="53"/>
    </row>
    <row r="156" spans="1:16" s="20" customFormat="1" x14ac:dyDescent="0.25">
      <c r="A156" s="34"/>
      <c r="B156" s="218"/>
      <c r="C156" s="218"/>
      <c r="D156" s="4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52"/>
      <c r="P156" s="53"/>
    </row>
    <row r="157" spans="1:16" s="20" customFormat="1" x14ac:dyDescent="0.25">
      <c r="A157" s="34"/>
      <c r="B157" s="218"/>
      <c r="C157" s="218"/>
      <c r="D157" s="43"/>
      <c r="E157" s="23"/>
      <c r="F157" s="23"/>
      <c r="G157" s="220"/>
      <c r="H157" s="23"/>
      <c r="I157" s="23"/>
      <c r="J157" s="23"/>
      <c r="K157" s="23"/>
      <c r="L157" s="23"/>
      <c r="M157" s="23"/>
      <c r="N157" s="23"/>
      <c r="O157" s="52"/>
      <c r="P157" s="53"/>
    </row>
    <row r="158" spans="1:16" s="20" customFormat="1" x14ac:dyDescent="0.25">
      <c r="A158" s="34"/>
      <c r="B158" s="218"/>
      <c r="C158" s="218"/>
      <c r="D158" s="43"/>
      <c r="E158" s="23"/>
      <c r="F158" s="23"/>
      <c r="G158" s="220"/>
      <c r="H158" s="23"/>
      <c r="I158" s="23"/>
      <c r="J158" s="23"/>
      <c r="K158" s="23"/>
      <c r="L158" s="23"/>
      <c r="M158" s="23"/>
      <c r="N158" s="23"/>
      <c r="O158" s="52"/>
      <c r="P158" s="53"/>
    </row>
    <row r="159" spans="1:16" s="20" customFormat="1" x14ac:dyDescent="0.25">
      <c r="A159" s="34"/>
      <c r="B159" s="218"/>
      <c r="C159" s="218"/>
      <c r="D159" s="43"/>
      <c r="E159" s="23"/>
      <c r="F159" s="23"/>
      <c r="G159" s="220"/>
      <c r="H159" s="23"/>
      <c r="I159" s="23"/>
      <c r="J159" s="23"/>
      <c r="K159" s="23"/>
      <c r="L159" s="23"/>
      <c r="M159" s="23"/>
      <c r="N159" s="23"/>
      <c r="O159" s="52"/>
      <c r="P159" s="53"/>
    </row>
    <row r="160" spans="1:16" s="20" customFormat="1" x14ac:dyDescent="0.25">
      <c r="A160" s="34"/>
      <c r="B160" s="218"/>
      <c r="C160" s="218"/>
      <c r="D160" s="4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52"/>
      <c r="P160" s="53"/>
    </row>
    <row r="161" spans="1:16" s="20" customFormat="1" x14ac:dyDescent="0.25">
      <c r="A161" s="34"/>
      <c r="B161" s="222"/>
      <c r="C161" s="222"/>
      <c r="D161" s="43"/>
      <c r="E161" s="23"/>
      <c r="F161" s="72"/>
      <c r="G161" s="72"/>
      <c r="H161" s="23"/>
      <c r="I161" s="23"/>
      <c r="J161" s="23"/>
      <c r="K161" s="23"/>
      <c r="L161" s="23"/>
      <c r="M161" s="23"/>
      <c r="N161" s="23"/>
      <c r="O161" s="52"/>
      <c r="P161" s="53"/>
    </row>
    <row r="162" spans="1:16" s="20" customFormat="1" x14ac:dyDescent="0.25">
      <c r="A162" s="34"/>
      <c r="B162" s="222"/>
      <c r="C162" s="222"/>
      <c r="D162" s="43"/>
      <c r="E162" s="23"/>
      <c r="F162" s="72"/>
      <c r="G162" s="72"/>
      <c r="H162" s="23"/>
      <c r="I162" s="23"/>
      <c r="J162" s="23"/>
      <c r="K162" s="23"/>
      <c r="L162" s="23"/>
      <c r="M162" s="23"/>
      <c r="N162" s="23"/>
      <c r="O162" s="52"/>
      <c r="P162" s="53"/>
    </row>
    <row r="163" spans="1:16" s="14" customFormat="1" ht="23.25" x14ac:dyDescent="0.35">
      <c r="A163" s="29"/>
      <c r="B163" s="38" t="s">
        <v>14</v>
      </c>
      <c r="C163" s="38"/>
      <c r="D163" s="65"/>
      <c r="E163" s="37"/>
      <c r="F163" s="37"/>
      <c r="G163" s="37"/>
      <c r="H163" s="62"/>
      <c r="I163" s="62"/>
      <c r="J163" s="62"/>
      <c r="K163" s="62"/>
      <c r="L163" s="62"/>
      <c r="M163" s="62"/>
      <c r="N163" s="62"/>
      <c r="O163" s="110"/>
      <c r="P163" s="104"/>
    </row>
    <row r="164" spans="1:16" s="20" customFormat="1" x14ac:dyDescent="0.25">
      <c r="A164" s="34"/>
      <c r="B164" s="39"/>
      <c r="C164" s="229"/>
      <c r="D164" s="230"/>
      <c r="E164" s="23"/>
      <c r="F164" s="72"/>
      <c r="G164" s="72"/>
      <c r="H164" s="23"/>
      <c r="I164" s="23"/>
      <c r="J164" s="23"/>
      <c r="K164" s="23"/>
      <c r="L164" s="23"/>
      <c r="M164" s="23"/>
      <c r="N164" s="23"/>
      <c r="O164" s="52"/>
      <c r="P164" s="53"/>
    </row>
    <row r="165" spans="1:16" s="20" customFormat="1" x14ac:dyDescent="0.25">
      <c r="A165" s="34"/>
      <c r="B165" s="39"/>
      <c r="C165" s="229"/>
      <c r="D165" s="230"/>
      <c r="E165" s="23"/>
      <c r="F165" s="72"/>
      <c r="G165" s="72"/>
      <c r="H165" s="23"/>
      <c r="I165" s="23"/>
      <c r="J165" s="23"/>
      <c r="K165" s="23"/>
      <c r="L165" s="23"/>
      <c r="M165" s="23"/>
      <c r="N165" s="23"/>
      <c r="O165" s="52"/>
      <c r="P165" s="53"/>
    </row>
    <row r="166" spans="1:16" s="20" customFormat="1" x14ac:dyDescent="0.25">
      <c r="A166" s="34"/>
      <c r="B166" s="39"/>
      <c r="C166" s="31"/>
      <c r="D166" s="230"/>
      <c r="E166" s="23"/>
      <c r="F166" s="72"/>
      <c r="G166" s="72"/>
      <c r="H166" s="23"/>
      <c r="I166" s="23"/>
      <c r="J166" s="23"/>
      <c r="K166" s="23"/>
      <c r="L166" s="23"/>
      <c r="M166" s="23"/>
      <c r="N166" s="23"/>
      <c r="O166" s="52"/>
      <c r="P166" s="53"/>
    </row>
    <row r="167" spans="1:16" s="20" customFormat="1" x14ac:dyDescent="0.25">
      <c r="A167" s="34"/>
      <c r="B167" s="39"/>
      <c r="C167" s="31"/>
      <c r="D167" s="230"/>
      <c r="E167" s="23"/>
      <c r="F167" s="23"/>
      <c r="G167" s="220"/>
      <c r="H167" s="23"/>
      <c r="I167" s="23"/>
      <c r="J167" s="23"/>
      <c r="K167" s="23"/>
      <c r="L167" s="23"/>
      <c r="M167" s="23"/>
      <c r="N167" s="23"/>
      <c r="O167" s="52"/>
      <c r="P167" s="53"/>
    </row>
    <row r="168" spans="1:16" s="20" customFormat="1" x14ac:dyDescent="0.25">
      <c r="A168" s="34"/>
      <c r="B168" s="39"/>
      <c r="C168" s="31"/>
      <c r="D168" s="44"/>
      <c r="E168" s="223"/>
      <c r="F168" s="89"/>
      <c r="G168" s="89"/>
      <c r="H168" s="223"/>
      <c r="I168" s="223"/>
      <c r="J168" s="223"/>
      <c r="K168" s="223"/>
      <c r="L168" s="223"/>
      <c r="M168" s="223"/>
      <c r="N168" s="223"/>
      <c r="O168" s="224"/>
      <c r="P168" s="53"/>
    </row>
    <row r="169" spans="1:16" s="20" customFormat="1" x14ac:dyDescent="0.25">
      <c r="A169" s="34"/>
      <c r="B169" s="39"/>
      <c r="C169" s="31"/>
      <c r="D169" s="44"/>
      <c r="E169" s="23"/>
      <c r="F169" s="72"/>
      <c r="G169" s="72"/>
      <c r="H169" s="23"/>
      <c r="I169" s="23"/>
      <c r="J169" s="23"/>
      <c r="K169" s="23"/>
      <c r="L169" s="23"/>
      <c r="M169" s="23"/>
      <c r="N169" s="23"/>
      <c r="O169" s="52"/>
      <c r="P169" s="53"/>
    </row>
    <row r="170" spans="1:16" s="20" customFormat="1" x14ac:dyDescent="0.25">
      <c r="A170" s="34"/>
      <c r="B170" s="39"/>
      <c r="C170" s="39"/>
      <c r="D170" s="44"/>
      <c r="E170" s="23"/>
      <c r="F170" s="72"/>
      <c r="G170" s="226"/>
      <c r="H170" s="227"/>
      <c r="I170" s="227"/>
      <c r="J170" s="227"/>
      <c r="K170" s="227"/>
      <c r="L170" s="227"/>
      <c r="M170" s="227"/>
      <c r="N170" s="227"/>
      <c r="O170" s="52"/>
      <c r="P170" s="53"/>
    </row>
    <row r="171" spans="1:16" s="20" customFormat="1" x14ac:dyDescent="0.25">
      <c r="A171" s="34"/>
      <c r="B171" s="39"/>
      <c r="C171" s="39"/>
      <c r="D171" s="44"/>
      <c r="E171" s="23"/>
      <c r="F171" s="72"/>
      <c r="G171" s="226"/>
      <c r="H171" s="227"/>
      <c r="I171" s="227"/>
      <c r="J171" s="227"/>
      <c r="K171" s="227"/>
      <c r="L171" s="227"/>
      <c r="M171" s="227"/>
      <c r="N171" s="227"/>
      <c r="O171" s="52"/>
      <c r="P171" s="53"/>
    </row>
    <row r="172" spans="1:16" s="20" customFormat="1" x14ac:dyDescent="0.25">
      <c r="A172" s="34"/>
      <c r="B172" s="225"/>
      <c r="C172" s="225"/>
      <c r="D172" s="43"/>
      <c r="E172" s="23"/>
      <c r="F172" s="72"/>
      <c r="G172" s="226"/>
      <c r="H172" s="227"/>
      <c r="I172" s="227"/>
      <c r="J172" s="227"/>
      <c r="K172" s="227"/>
      <c r="L172" s="227"/>
      <c r="M172" s="227"/>
      <c r="N172" s="227"/>
      <c r="O172" s="228"/>
      <c r="P172" s="53"/>
    </row>
    <row r="173" spans="1:16" s="20" customFormat="1" x14ac:dyDescent="0.25">
      <c r="A173" s="34"/>
      <c r="B173" s="218"/>
      <c r="C173" s="218"/>
      <c r="D173" s="43"/>
      <c r="E173" s="23"/>
      <c r="F173" s="72"/>
      <c r="G173" s="72"/>
      <c r="H173" s="23"/>
      <c r="I173" s="23"/>
      <c r="J173" s="23"/>
      <c r="K173" s="23"/>
      <c r="L173" s="23"/>
      <c r="M173" s="23"/>
      <c r="N173" s="23"/>
      <c r="O173" s="52"/>
      <c r="P173" s="53"/>
    </row>
    <row r="174" spans="1:16" s="20" customFormat="1" x14ac:dyDescent="0.25">
      <c r="A174" s="34"/>
      <c r="B174" s="218"/>
      <c r="C174" s="218"/>
      <c r="D174" s="43"/>
      <c r="E174" s="23"/>
      <c r="F174" s="72"/>
      <c r="G174" s="72"/>
      <c r="H174" s="23"/>
      <c r="I174" s="23"/>
      <c r="J174" s="23"/>
      <c r="K174" s="23"/>
      <c r="L174" s="23"/>
      <c r="M174" s="23"/>
      <c r="N174" s="23"/>
      <c r="O174" s="52"/>
      <c r="P174" s="53"/>
    </row>
    <row r="175" spans="1:16" s="14" customFormat="1" x14ac:dyDescent="0.25">
      <c r="A175" s="29"/>
      <c r="D175" s="73"/>
      <c r="E175" s="207"/>
      <c r="F175" s="84"/>
      <c r="G175" s="84"/>
      <c r="H175" s="207"/>
      <c r="I175" s="207"/>
      <c r="J175" s="207"/>
      <c r="K175" s="207"/>
      <c r="L175" s="207"/>
      <c r="M175" s="207"/>
      <c r="N175" s="207"/>
      <c r="O175" s="51"/>
      <c r="P175" s="51"/>
    </row>
    <row r="176" spans="1:16" s="14" customFormat="1" x14ac:dyDescent="0.25">
      <c r="A176" s="29"/>
      <c r="D176" s="188" t="s">
        <v>52</v>
      </c>
      <c r="E176" s="83" t="s">
        <v>53</v>
      </c>
      <c r="F176" s="207" t="s">
        <v>72</v>
      </c>
      <c r="G176" s="187" t="s">
        <v>54</v>
      </c>
      <c r="H176" s="174" t="s">
        <v>70</v>
      </c>
      <c r="J176" s="207"/>
      <c r="K176" s="187" t="s">
        <v>75</v>
      </c>
      <c r="L176" s="51" t="s">
        <v>84</v>
      </c>
      <c r="M176" s="51"/>
      <c r="N176" s="207"/>
      <c r="O176" s="51"/>
      <c r="P176" s="51"/>
    </row>
    <row r="177" spans="1:16" s="14" customFormat="1" x14ac:dyDescent="0.25">
      <c r="A177" s="29"/>
      <c r="B177" s="201">
        <v>42186</v>
      </c>
      <c r="D177" s="14">
        <f t="shared" ref="D177:D202" si="4">IF(COUNTIF($D$8:$D$72,$B177)=0,0,(COUNTIF($D$8:$D$72,$B177)/(COUNTIF($D$8:$D$72,$B177))))</f>
        <v>0</v>
      </c>
      <c r="E177" s="14">
        <f t="shared" ref="E177:E207" si="5">IF(COUNTIF($D$88:$D$150,$B177)=0,0,(COUNTIF($D$88:$D$150,$B177)/(COUNTIF($D$88:$D$150,$B177))))</f>
        <v>0</v>
      </c>
      <c r="F177" s="14">
        <f>IF(COUNTIF($D$152:$D$162,$B177)=0,0,(COUNTIF($D$152:$D$162,$B177)/(COUNTIF($D$152:$D$162,$B177))))</f>
        <v>0</v>
      </c>
      <c r="G177" s="14">
        <f>IF(COUNTIF($D$164:$D$174,$B177)=0,0,(COUNTIF($D$164:$D$174,$B177)/(COUNTIF($D$164:$D$174,$B177))))</f>
        <v>0</v>
      </c>
      <c r="H177" s="84" t="str">
        <f>IF(SUM(D177:G177)&gt;0,1,"")</f>
        <v/>
      </c>
      <c r="I177" s="84"/>
      <c r="J177" s="207"/>
      <c r="K177" s="14" t="str">
        <f>IF(F177=0,"",F177/SUM(D177:F177))</f>
        <v/>
      </c>
      <c r="L177" s="14">
        <f>IF(COUNTIF($D$8:$D$72,$B177)=0,0,(COUNTIF($D$8:$D$72,$B177)))</f>
        <v>0</v>
      </c>
      <c r="N177" s="207"/>
      <c r="O177" s="51"/>
      <c r="P177" s="51"/>
    </row>
    <row r="178" spans="1:16" s="14" customFormat="1" x14ac:dyDescent="0.25">
      <c r="A178" s="29"/>
      <c r="B178" s="201">
        <f>B177+1</f>
        <v>42187</v>
      </c>
      <c r="D178" s="14">
        <f t="shared" si="4"/>
        <v>0</v>
      </c>
      <c r="E178" s="14">
        <f t="shared" si="5"/>
        <v>0</v>
      </c>
      <c r="F178" s="14">
        <f>IF(COUNTIF($D$152:$D$162,$B178)=0,0,(COUNTIF($D$152:$D$162,$B178)/(COUNTIF($D$152:$D$162,$B178))))</f>
        <v>0</v>
      </c>
      <c r="G178" s="14">
        <f t="shared" ref="G178:G207" si="6">IF(COUNTIF($D$164:$D$174,$B178)=0,0,(COUNTIF($D$164:$D$174,$B178)/(COUNTIF($D$164:$D$174,$B178))))</f>
        <v>0</v>
      </c>
      <c r="H178" s="84" t="str">
        <f>IF(SUM(D178:G178)&gt;0,1,"")</f>
        <v/>
      </c>
      <c r="I178" s="84"/>
      <c r="J178" s="207"/>
      <c r="K178" s="14" t="str">
        <f t="shared" ref="K178:K207" si="7">IF(F178=0,"",F178/SUM(D178:F178))</f>
        <v/>
      </c>
      <c r="L178" s="14">
        <f t="shared" ref="L178:L207" si="8">IF(COUNTIF($D$8:$D$72,$B178)=0,0,(COUNTIF($D$8:$D$72,$B178)))</f>
        <v>0</v>
      </c>
      <c r="N178" s="207"/>
      <c r="O178" s="51"/>
      <c r="P178" s="51"/>
    </row>
    <row r="179" spans="1:16" s="14" customFormat="1" x14ac:dyDescent="0.25">
      <c r="A179" s="29"/>
      <c r="B179" s="201">
        <f t="shared" ref="B179:B207" si="9">B178+1</f>
        <v>42188</v>
      </c>
      <c r="D179" s="14">
        <f t="shared" si="4"/>
        <v>0</v>
      </c>
      <c r="E179" s="14">
        <f t="shared" si="5"/>
        <v>0</v>
      </c>
      <c r="F179" s="14">
        <f t="shared" ref="F179:F207" si="10">IF(COUNTIF($D$152:$D$162,$B179)=0,0,(COUNTIF($D$152:$D$162,$B179)/(COUNTIF($D$152:$D$162,$B179))))</f>
        <v>0</v>
      </c>
      <c r="G179" s="14">
        <f t="shared" si="6"/>
        <v>0</v>
      </c>
      <c r="H179" s="84" t="str">
        <f t="shared" ref="H179:H207" si="11">IF(SUM(D179:G179)&gt;0,1,"")</f>
        <v/>
      </c>
      <c r="I179" s="84"/>
      <c r="J179" s="207"/>
      <c r="K179" s="14" t="str">
        <f t="shared" si="7"/>
        <v/>
      </c>
      <c r="L179" s="14">
        <f t="shared" si="8"/>
        <v>0</v>
      </c>
      <c r="N179" s="207"/>
      <c r="O179" s="51"/>
      <c r="P179" s="51"/>
    </row>
    <row r="180" spans="1:16" s="14" customFormat="1" x14ac:dyDescent="0.25">
      <c r="A180" s="29"/>
      <c r="B180" s="201">
        <f t="shared" si="9"/>
        <v>42189</v>
      </c>
      <c r="D180" s="14">
        <f t="shared" si="4"/>
        <v>0</v>
      </c>
      <c r="E180" s="14">
        <f t="shared" si="5"/>
        <v>0</v>
      </c>
      <c r="F180" s="14">
        <f t="shared" si="10"/>
        <v>0</v>
      </c>
      <c r="G180" s="14">
        <f t="shared" si="6"/>
        <v>0</v>
      </c>
      <c r="H180" s="84" t="str">
        <f t="shared" si="11"/>
        <v/>
      </c>
      <c r="I180" s="84"/>
      <c r="J180" s="207"/>
      <c r="K180" s="14" t="str">
        <f t="shared" si="7"/>
        <v/>
      </c>
      <c r="L180" s="14">
        <f t="shared" si="8"/>
        <v>0</v>
      </c>
      <c r="N180" s="207"/>
      <c r="O180" s="51"/>
      <c r="P180" s="51"/>
    </row>
    <row r="181" spans="1:16" s="14" customFormat="1" x14ac:dyDescent="0.25">
      <c r="A181" s="29"/>
      <c r="B181" s="201">
        <f t="shared" si="9"/>
        <v>42190</v>
      </c>
      <c r="D181" s="14">
        <f t="shared" si="4"/>
        <v>0</v>
      </c>
      <c r="E181" s="14">
        <f t="shared" si="5"/>
        <v>0</v>
      </c>
      <c r="F181" s="14">
        <f t="shared" si="10"/>
        <v>0</v>
      </c>
      <c r="G181" s="14">
        <f t="shared" si="6"/>
        <v>0</v>
      </c>
      <c r="H181" s="84" t="str">
        <f t="shared" si="11"/>
        <v/>
      </c>
      <c r="I181" s="84"/>
      <c r="J181" s="207"/>
      <c r="K181" s="14" t="str">
        <f t="shared" si="7"/>
        <v/>
      </c>
      <c r="L181" s="14">
        <f t="shared" si="8"/>
        <v>0</v>
      </c>
      <c r="N181" s="207"/>
      <c r="O181" s="51"/>
      <c r="P181" s="51"/>
    </row>
    <row r="182" spans="1:16" s="14" customFormat="1" x14ac:dyDescent="0.25">
      <c r="A182" s="29"/>
      <c r="B182" s="201">
        <f t="shared" si="9"/>
        <v>42191</v>
      </c>
      <c r="D182" s="14">
        <f t="shared" si="4"/>
        <v>0</v>
      </c>
      <c r="E182" s="14">
        <f t="shared" si="5"/>
        <v>0</v>
      </c>
      <c r="F182" s="14">
        <f t="shared" si="10"/>
        <v>0</v>
      </c>
      <c r="G182" s="14">
        <f t="shared" si="6"/>
        <v>0</v>
      </c>
      <c r="H182" s="84" t="str">
        <f t="shared" si="11"/>
        <v/>
      </c>
      <c r="I182" s="84"/>
      <c r="J182" s="207"/>
      <c r="K182" s="14" t="str">
        <f t="shared" si="7"/>
        <v/>
      </c>
      <c r="L182" s="14">
        <f t="shared" si="8"/>
        <v>0</v>
      </c>
      <c r="N182" s="207"/>
      <c r="O182" s="51"/>
      <c r="P182" s="51"/>
    </row>
    <row r="183" spans="1:16" s="14" customFormat="1" x14ac:dyDescent="0.25">
      <c r="A183" s="29"/>
      <c r="B183" s="201">
        <f t="shared" si="9"/>
        <v>42192</v>
      </c>
      <c r="D183" s="14">
        <f t="shared" si="4"/>
        <v>0</v>
      </c>
      <c r="E183" s="14">
        <f t="shared" si="5"/>
        <v>0</v>
      </c>
      <c r="F183" s="14">
        <f t="shared" si="10"/>
        <v>0</v>
      </c>
      <c r="G183" s="14">
        <f t="shared" si="6"/>
        <v>0</v>
      </c>
      <c r="H183" s="84" t="str">
        <f t="shared" si="11"/>
        <v/>
      </c>
      <c r="I183" s="84"/>
      <c r="J183" s="207"/>
      <c r="K183" s="14" t="str">
        <f t="shared" si="7"/>
        <v/>
      </c>
      <c r="L183" s="14">
        <f t="shared" si="8"/>
        <v>0</v>
      </c>
      <c r="N183" s="207"/>
      <c r="O183" s="51"/>
      <c r="P183" s="51"/>
    </row>
    <row r="184" spans="1:16" s="14" customFormat="1" x14ac:dyDescent="0.25">
      <c r="A184" s="29"/>
      <c r="B184" s="201">
        <f t="shared" si="9"/>
        <v>42193</v>
      </c>
      <c r="D184" s="14">
        <f t="shared" si="4"/>
        <v>0</v>
      </c>
      <c r="E184" s="14">
        <f t="shared" si="5"/>
        <v>0</v>
      </c>
      <c r="F184" s="14">
        <f t="shared" si="10"/>
        <v>0</v>
      </c>
      <c r="G184" s="14">
        <f t="shared" si="6"/>
        <v>0</v>
      </c>
      <c r="H184" s="84" t="str">
        <f t="shared" si="11"/>
        <v/>
      </c>
      <c r="I184" s="84"/>
      <c r="J184" s="207"/>
      <c r="K184" s="14" t="str">
        <f t="shared" si="7"/>
        <v/>
      </c>
      <c r="L184" s="14">
        <f t="shared" si="8"/>
        <v>0</v>
      </c>
      <c r="N184" s="207"/>
      <c r="O184" s="51"/>
      <c r="P184" s="51"/>
    </row>
    <row r="185" spans="1:16" s="14" customFormat="1" x14ac:dyDescent="0.25">
      <c r="A185" s="29"/>
      <c r="B185" s="201">
        <f t="shared" si="9"/>
        <v>42194</v>
      </c>
      <c r="D185" s="14">
        <f t="shared" si="4"/>
        <v>0</v>
      </c>
      <c r="E185" s="14">
        <f t="shared" si="5"/>
        <v>0</v>
      </c>
      <c r="F185" s="14">
        <f t="shared" si="10"/>
        <v>0</v>
      </c>
      <c r="G185" s="14">
        <f t="shared" si="6"/>
        <v>0</v>
      </c>
      <c r="H185" s="84" t="str">
        <f t="shared" si="11"/>
        <v/>
      </c>
      <c r="I185" s="84"/>
      <c r="J185" s="17"/>
      <c r="K185" s="14" t="str">
        <f t="shared" si="7"/>
        <v/>
      </c>
      <c r="L185" s="14">
        <f t="shared" si="8"/>
        <v>0</v>
      </c>
      <c r="N185" s="17"/>
      <c r="O185" s="51"/>
      <c r="P185" s="51"/>
    </row>
    <row r="186" spans="1:16" s="14" customFormat="1" x14ac:dyDescent="0.25">
      <c r="A186" s="29"/>
      <c r="B186" s="201">
        <f t="shared" si="9"/>
        <v>42195</v>
      </c>
      <c r="D186" s="14">
        <f t="shared" si="4"/>
        <v>0</v>
      </c>
      <c r="E186" s="14">
        <f t="shared" si="5"/>
        <v>0</v>
      </c>
      <c r="F186" s="14">
        <f t="shared" si="10"/>
        <v>0</v>
      </c>
      <c r="G186" s="14">
        <f t="shared" si="6"/>
        <v>0</v>
      </c>
      <c r="H186" s="84" t="str">
        <f t="shared" si="11"/>
        <v/>
      </c>
      <c r="I186" s="84"/>
      <c r="J186" s="17"/>
      <c r="K186" s="14" t="str">
        <f t="shared" si="7"/>
        <v/>
      </c>
      <c r="L186" s="14">
        <f t="shared" si="8"/>
        <v>0</v>
      </c>
      <c r="N186" s="17"/>
      <c r="O186" s="51"/>
      <c r="P186" s="51"/>
    </row>
    <row r="187" spans="1:16" s="14" customFormat="1" x14ac:dyDescent="0.25">
      <c r="A187" s="29"/>
      <c r="B187" s="201">
        <f t="shared" si="9"/>
        <v>42196</v>
      </c>
      <c r="D187" s="14">
        <f t="shared" si="4"/>
        <v>0</v>
      </c>
      <c r="E187" s="14">
        <f t="shared" si="5"/>
        <v>0</v>
      </c>
      <c r="F187" s="14">
        <f t="shared" si="10"/>
        <v>0</v>
      </c>
      <c r="G187" s="14">
        <f t="shared" si="6"/>
        <v>0</v>
      </c>
      <c r="H187" s="84" t="str">
        <f t="shared" si="11"/>
        <v/>
      </c>
      <c r="I187" s="84"/>
      <c r="J187" s="17"/>
      <c r="K187" s="14" t="str">
        <f t="shared" si="7"/>
        <v/>
      </c>
      <c r="L187" s="14">
        <f t="shared" si="8"/>
        <v>0</v>
      </c>
      <c r="N187" s="17"/>
      <c r="O187" s="51"/>
      <c r="P187" s="51"/>
    </row>
    <row r="188" spans="1:16" s="14" customFormat="1" x14ac:dyDescent="0.25">
      <c r="A188" s="29"/>
      <c r="B188" s="201">
        <f t="shared" si="9"/>
        <v>42197</v>
      </c>
      <c r="D188" s="14">
        <f t="shared" si="4"/>
        <v>0</v>
      </c>
      <c r="E188" s="14">
        <f t="shared" si="5"/>
        <v>0</v>
      </c>
      <c r="F188" s="14">
        <f t="shared" si="10"/>
        <v>0</v>
      </c>
      <c r="G188" s="14">
        <f t="shared" si="6"/>
        <v>0</v>
      </c>
      <c r="H188" s="84" t="str">
        <f t="shared" si="11"/>
        <v/>
      </c>
      <c r="I188" s="84"/>
      <c r="J188" s="17"/>
      <c r="K188" s="14" t="str">
        <f t="shared" si="7"/>
        <v/>
      </c>
      <c r="L188" s="14">
        <f t="shared" si="8"/>
        <v>0</v>
      </c>
      <c r="N188" s="17"/>
      <c r="O188" s="51"/>
      <c r="P188" s="51"/>
    </row>
    <row r="189" spans="1:16" s="14" customFormat="1" x14ac:dyDescent="0.25">
      <c r="A189" s="29"/>
      <c r="B189" s="201">
        <f t="shared" si="9"/>
        <v>42198</v>
      </c>
      <c r="D189" s="14">
        <f t="shared" si="4"/>
        <v>0</v>
      </c>
      <c r="E189" s="14">
        <f t="shared" si="5"/>
        <v>0</v>
      </c>
      <c r="F189" s="14">
        <f t="shared" si="10"/>
        <v>0</v>
      </c>
      <c r="G189" s="14">
        <f t="shared" si="6"/>
        <v>0</v>
      </c>
      <c r="H189" s="84" t="str">
        <f t="shared" si="11"/>
        <v/>
      </c>
      <c r="I189" s="84"/>
      <c r="J189" s="17"/>
      <c r="K189" s="14" t="str">
        <f t="shared" si="7"/>
        <v/>
      </c>
      <c r="L189" s="14">
        <f t="shared" si="8"/>
        <v>0</v>
      </c>
      <c r="N189" s="17"/>
      <c r="O189" s="51"/>
      <c r="P189" s="51"/>
    </row>
    <row r="190" spans="1:16" s="14" customFormat="1" x14ac:dyDescent="0.25">
      <c r="A190" s="29"/>
      <c r="B190" s="201">
        <f t="shared" si="9"/>
        <v>42199</v>
      </c>
      <c r="D190" s="14">
        <f t="shared" si="4"/>
        <v>0</v>
      </c>
      <c r="E190" s="14">
        <f t="shared" si="5"/>
        <v>0</v>
      </c>
      <c r="F190" s="14">
        <f t="shared" si="10"/>
        <v>0</v>
      </c>
      <c r="G190" s="14">
        <f t="shared" si="6"/>
        <v>0</v>
      </c>
      <c r="H190" s="84" t="str">
        <f t="shared" si="11"/>
        <v/>
      </c>
      <c r="I190" s="84"/>
      <c r="J190" s="17"/>
      <c r="K190" s="14" t="str">
        <f t="shared" si="7"/>
        <v/>
      </c>
      <c r="L190" s="14">
        <f t="shared" si="8"/>
        <v>0</v>
      </c>
      <c r="N190" s="17"/>
      <c r="O190" s="51"/>
      <c r="P190" s="51"/>
    </row>
    <row r="191" spans="1:16" s="14" customFormat="1" x14ac:dyDescent="0.25">
      <c r="A191" s="29"/>
      <c r="B191" s="201">
        <f t="shared" si="9"/>
        <v>42200</v>
      </c>
      <c r="D191" s="14">
        <f t="shared" si="4"/>
        <v>0</v>
      </c>
      <c r="E191" s="14">
        <f t="shared" si="5"/>
        <v>0</v>
      </c>
      <c r="F191" s="14">
        <f t="shared" si="10"/>
        <v>0</v>
      </c>
      <c r="G191" s="14">
        <f t="shared" si="6"/>
        <v>0</v>
      </c>
      <c r="H191" s="84" t="str">
        <f t="shared" si="11"/>
        <v/>
      </c>
      <c r="I191" s="84"/>
      <c r="J191" s="17"/>
      <c r="K191" s="14" t="str">
        <f t="shared" si="7"/>
        <v/>
      </c>
      <c r="L191" s="14">
        <f t="shared" si="8"/>
        <v>0</v>
      </c>
      <c r="N191" s="17"/>
      <c r="O191" s="51"/>
      <c r="P191" s="51"/>
    </row>
    <row r="192" spans="1:16" s="14" customFormat="1" x14ac:dyDescent="0.25">
      <c r="A192" s="29"/>
      <c r="B192" s="201">
        <f t="shared" si="9"/>
        <v>42201</v>
      </c>
      <c r="D192" s="14">
        <f t="shared" si="4"/>
        <v>0</v>
      </c>
      <c r="E192" s="14">
        <f t="shared" si="5"/>
        <v>0</v>
      </c>
      <c r="F192" s="14">
        <f t="shared" si="10"/>
        <v>0</v>
      </c>
      <c r="G192" s="14">
        <f t="shared" si="6"/>
        <v>0</v>
      </c>
      <c r="H192" s="84" t="str">
        <f t="shared" si="11"/>
        <v/>
      </c>
      <c r="I192" s="84"/>
      <c r="J192" s="17"/>
      <c r="K192" s="14" t="str">
        <f t="shared" si="7"/>
        <v/>
      </c>
      <c r="L192" s="14">
        <f t="shared" si="8"/>
        <v>0</v>
      </c>
      <c r="N192" s="17"/>
      <c r="O192" s="51"/>
      <c r="P192" s="51"/>
    </row>
    <row r="193" spans="1:16" s="14" customFormat="1" x14ac:dyDescent="0.25">
      <c r="A193" s="29"/>
      <c r="B193" s="201">
        <f t="shared" si="9"/>
        <v>42202</v>
      </c>
      <c r="D193" s="14">
        <f t="shared" si="4"/>
        <v>0</v>
      </c>
      <c r="E193" s="14">
        <f t="shared" si="5"/>
        <v>0</v>
      </c>
      <c r="F193" s="14">
        <f t="shared" si="10"/>
        <v>0</v>
      </c>
      <c r="G193" s="14">
        <f t="shared" si="6"/>
        <v>0</v>
      </c>
      <c r="H193" s="84" t="str">
        <f t="shared" si="11"/>
        <v/>
      </c>
      <c r="I193" s="84"/>
      <c r="J193" s="17"/>
      <c r="K193" s="14" t="str">
        <f t="shared" si="7"/>
        <v/>
      </c>
      <c r="L193" s="14">
        <f t="shared" si="8"/>
        <v>0</v>
      </c>
      <c r="N193" s="17"/>
      <c r="O193" s="51"/>
      <c r="P193" s="51"/>
    </row>
    <row r="194" spans="1:16" s="14" customFormat="1" x14ac:dyDescent="0.25">
      <c r="A194" s="29"/>
      <c r="B194" s="201">
        <f t="shared" si="9"/>
        <v>42203</v>
      </c>
      <c r="D194" s="14">
        <f t="shared" si="4"/>
        <v>0</v>
      </c>
      <c r="E194" s="14">
        <f t="shared" si="5"/>
        <v>0</v>
      </c>
      <c r="F194" s="14">
        <f t="shared" si="10"/>
        <v>0</v>
      </c>
      <c r="G194" s="14">
        <f t="shared" si="6"/>
        <v>0</v>
      </c>
      <c r="H194" s="84" t="str">
        <f t="shared" si="11"/>
        <v/>
      </c>
      <c r="I194" s="84"/>
      <c r="J194" s="17"/>
      <c r="K194" s="14" t="str">
        <f t="shared" si="7"/>
        <v/>
      </c>
      <c r="L194" s="14">
        <f t="shared" si="8"/>
        <v>0</v>
      </c>
      <c r="N194" s="17"/>
      <c r="O194" s="51"/>
      <c r="P194" s="51"/>
    </row>
    <row r="195" spans="1:16" s="14" customFormat="1" x14ac:dyDescent="0.25">
      <c r="A195" s="29"/>
      <c r="B195" s="201">
        <f t="shared" si="9"/>
        <v>42204</v>
      </c>
      <c r="D195" s="14">
        <f t="shared" si="4"/>
        <v>0</v>
      </c>
      <c r="E195" s="14">
        <f t="shared" si="5"/>
        <v>0</v>
      </c>
      <c r="F195" s="14">
        <f t="shared" si="10"/>
        <v>0</v>
      </c>
      <c r="G195" s="14">
        <f t="shared" si="6"/>
        <v>0</v>
      </c>
      <c r="H195" s="84" t="str">
        <f t="shared" si="11"/>
        <v/>
      </c>
      <c r="I195" s="84"/>
      <c r="J195" s="17"/>
      <c r="K195" s="14" t="str">
        <f t="shared" si="7"/>
        <v/>
      </c>
      <c r="L195" s="14">
        <f t="shared" si="8"/>
        <v>0</v>
      </c>
      <c r="N195" s="17"/>
      <c r="O195" s="51"/>
      <c r="P195" s="51"/>
    </row>
    <row r="196" spans="1:16" s="14" customFormat="1" x14ac:dyDescent="0.25">
      <c r="A196" s="29"/>
      <c r="B196" s="201">
        <f t="shared" si="9"/>
        <v>42205</v>
      </c>
      <c r="D196" s="14">
        <f t="shared" si="4"/>
        <v>0</v>
      </c>
      <c r="E196" s="14">
        <f t="shared" si="5"/>
        <v>0</v>
      </c>
      <c r="F196" s="14">
        <f t="shared" si="10"/>
        <v>0</v>
      </c>
      <c r="G196" s="14">
        <f t="shared" si="6"/>
        <v>0</v>
      </c>
      <c r="H196" s="84" t="str">
        <f t="shared" si="11"/>
        <v/>
      </c>
      <c r="I196" s="84"/>
      <c r="J196" s="17"/>
      <c r="K196" s="14" t="str">
        <f t="shared" si="7"/>
        <v/>
      </c>
      <c r="L196" s="14">
        <f t="shared" si="8"/>
        <v>0</v>
      </c>
      <c r="N196" s="17"/>
      <c r="O196" s="51"/>
      <c r="P196" s="51"/>
    </row>
    <row r="197" spans="1:16" s="14" customFormat="1" x14ac:dyDescent="0.25">
      <c r="A197" s="29"/>
      <c r="B197" s="201">
        <f t="shared" si="9"/>
        <v>42206</v>
      </c>
      <c r="D197" s="14">
        <f t="shared" si="4"/>
        <v>0</v>
      </c>
      <c r="E197" s="14">
        <f t="shared" si="5"/>
        <v>0</v>
      </c>
      <c r="F197" s="14">
        <f t="shared" si="10"/>
        <v>0</v>
      </c>
      <c r="G197" s="14">
        <f t="shared" si="6"/>
        <v>0</v>
      </c>
      <c r="H197" s="84" t="str">
        <f t="shared" si="11"/>
        <v/>
      </c>
      <c r="I197" s="84"/>
      <c r="J197" s="17"/>
      <c r="K197" s="14" t="str">
        <f t="shared" si="7"/>
        <v/>
      </c>
      <c r="L197" s="14">
        <f t="shared" si="8"/>
        <v>0</v>
      </c>
      <c r="N197" s="17"/>
      <c r="O197" s="51"/>
      <c r="P197" s="51"/>
    </row>
    <row r="198" spans="1:16" s="14" customFormat="1" x14ac:dyDescent="0.25">
      <c r="A198" s="29"/>
      <c r="B198" s="201">
        <f t="shared" si="9"/>
        <v>42207</v>
      </c>
      <c r="D198" s="14">
        <f t="shared" si="4"/>
        <v>0</v>
      </c>
      <c r="E198" s="14">
        <f t="shared" si="5"/>
        <v>0</v>
      </c>
      <c r="F198" s="14">
        <f t="shared" si="10"/>
        <v>0</v>
      </c>
      <c r="G198" s="14">
        <f t="shared" si="6"/>
        <v>0</v>
      </c>
      <c r="H198" s="84" t="str">
        <f t="shared" si="11"/>
        <v/>
      </c>
      <c r="I198" s="84"/>
      <c r="J198" s="17"/>
      <c r="K198" s="14" t="str">
        <f t="shared" si="7"/>
        <v/>
      </c>
      <c r="L198" s="14">
        <f t="shared" si="8"/>
        <v>0</v>
      </c>
      <c r="N198" s="17"/>
      <c r="O198" s="51"/>
      <c r="P198" s="51"/>
    </row>
    <row r="199" spans="1:16" s="14" customFormat="1" x14ac:dyDescent="0.25">
      <c r="A199" s="29"/>
      <c r="B199" s="201">
        <f t="shared" si="9"/>
        <v>42208</v>
      </c>
      <c r="D199" s="14">
        <f t="shared" si="4"/>
        <v>0</v>
      </c>
      <c r="E199" s="14">
        <f t="shared" si="5"/>
        <v>0</v>
      </c>
      <c r="F199" s="14">
        <f t="shared" si="10"/>
        <v>0</v>
      </c>
      <c r="G199" s="14">
        <f t="shared" si="6"/>
        <v>0</v>
      </c>
      <c r="H199" s="84" t="str">
        <f t="shared" si="11"/>
        <v/>
      </c>
      <c r="I199" s="84"/>
      <c r="J199" s="17"/>
      <c r="K199" s="14" t="str">
        <f t="shared" si="7"/>
        <v/>
      </c>
      <c r="L199" s="14">
        <f t="shared" si="8"/>
        <v>0</v>
      </c>
      <c r="N199" s="17"/>
      <c r="O199" s="51"/>
      <c r="P199" s="51"/>
    </row>
    <row r="200" spans="1:16" s="14" customFormat="1" x14ac:dyDescent="0.25">
      <c r="A200" s="29"/>
      <c r="B200" s="201">
        <f t="shared" si="9"/>
        <v>42209</v>
      </c>
      <c r="D200" s="14">
        <f t="shared" si="4"/>
        <v>0</v>
      </c>
      <c r="E200" s="14">
        <f t="shared" si="5"/>
        <v>0</v>
      </c>
      <c r="F200" s="14">
        <f t="shared" si="10"/>
        <v>0</v>
      </c>
      <c r="G200" s="14">
        <f t="shared" si="6"/>
        <v>0</v>
      </c>
      <c r="H200" s="84" t="str">
        <f t="shared" si="11"/>
        <v/>
      </c>
      <c r="I200" s="84"/>
      <c r="J200" s="17"/>
      <c r="K200" s="14" t="str">
        <f t="shared" si="7"/>
        <v/>
      </c>
      <c r="L200" s="14">
        <f t="shared" si="8"/>
        <v>0</v>
      </c>
      <c r="N200" s="17"/>
      <c r="O200" s="51"/>
      <c r="P200" s="51"/>
    </row>
    <row r="201" spans="1:16" s="14" customFormat="1" x14ac:dyDescent="0.25">
      <c r="A201" s="29"/>
      <c r="B201" s="201">
        <f t="shared" si="9"/>
        <v>42210</v>
      </c>
      <c r="D201" s="14">
        <f t="shared" si="4"/>
        <v>0</v>
      </c>
      <c r="E201" s="14">
        <f t="shared" si="5"/>
        <v>0</v>
      </c>
      <c r="F201" s="14">
        <f t="shared" si="10"/>
        <v>0</v>
      </c>
      <c r="G201" s="14">
        <f t="shared" si="6"/>
        <v>0</v>
      </c>
      <c r="H201" s="84" t="str">
        <f t="shared" si="11"/>
        <v/>
      </c>
      <c r="I201" s="84"/>
      <c r="J201" s="17"/>
      <c r="K201" s="14" t="str">
        <f t="shared" si="7"/>
        <v/>
      </c>
      <c r="L201" s="14">
        <f t="shared" si="8"/>
        <v>0</v>
      </c>
      <c r="N201" s="17"/>
      <c r="O201" s="51"/>
      <c r="P201" s="51"/>
    </row>
    <row r="202" spans="1:16" s="14" customFormat="1" x14ac:dyDescent="0.25">
      <c r="A202" s="29"/>
      <c r="B202" s="201">
        <f t="shared" si="9"/>
        <v>42211</v>
      </c>
      <c r="D202" s="14">
        <f t="shared" si="4"/>
        <v>0</v>
      </c>
      <c r="E202" s="14">
        <f t="shared" si="5"/>
        <v>0</v>
      </c>
      <c r="F202" s="14">
        <f t="shared" si="10"/>
        <v>0</v>
      </c>
      <c r="G202" s="14">
        <f t="shared" si="6"/>
        <v>0</v>
      </c>
      <c r="H202" s="84" t="str">
        <f t="shared" si="11"/>
        <v/>
      </c>
      <c r="I202" s="84"/>
      <c r="J202" s="17"/>
      <c r="K202" s="14" t="str">
        <f t="shared" si="7"/>
        <v/>
      </c>
      <c r="L202" s="14">
        <f t="shared" si="8"/>
        <v>0</v>
      </c>
      <c r="N202" s="17"/>
      <c r="P202" s="51"/>
    </row>
    <row r="203" spans="1:16" s="14" customFormat="1" x14ac:dyDescent="0.25">
      <c r="A203" s="29"/>
      <c r="B203" s="201">
        <f t="shared" si="9"/>
        <v>42212</v>
      </c>
      <c r="D203" s="14">
        <f>IF(COUNTIF($D$8:$D$72,$B203)=0,0,(COUNTIF($D$8:$D$72,$B203)/(COUNTIF($D$8:$D$72,$B203))))</f>
        <v>0</v>
      </c>
      <c r="E203" s="14">
        <f t="shared" si="5"/>
        <v>0</v>
      </c>
      <c r="F203" s="14">
        <f t="shared" si="10"/>
        <v>0</v>
      </c>
      <c r="G203" s="14">
        <f t="shared" si="6"/>
        <v>0</v>
      </c>
      <c r="H203" s="84" t="str">
        <f t="shared" si="11"/>
        <v/>
      </c>
      <c r="I203" s="84"/>
      <c r="J203" s="17"/>
      <c r="K203" s="14" t="str">
        <f t="shared" si="7"/>
        <v/>
      </c>
      <c r="L203" s="14">
        <f t="shared" si="8"/>
        <v>0</v>
      </c>
      <c r="N203" s="17"/>
      <c r="P203" s="51"/>
    </row>
    <row r="204" spans="1:16" x14ac:dyDescent="0.25">
      <c r="B204" s="201">
        <f t="shared" si="9"/>
        <v>42213</v>
      </c>
      <c r="D204" s="14">
        <f t="shared" ref="D204:D207" si="12">IF(COUNTIF($D$8:$D$72,$B204)=0,0,(COUNTIF($D$8:$D$72,$B204)/(COUNTIF($D$8:$D$72,$B204))))</f>
        <v>0</v>
      </c>
      <c r="E204" s="14">
        <f t="shared" si="5"/>
        <v>0</v>
      </c>
      <c r="F204" s="14">
        <f t="shared" si="10"/>
        <v>0</v>
      </c>
      <c r="G204" s="14">
        <f t="shared" si="6"/>
        <v>0</v>
      </c>
      <c r="H204" s="84" t="str">
        <f t="shared" si="11"/>
        <v/>
      </c>
      <c r="I204" s="84"/>
      <c r="K204" s="14" t="str">
        <f t="shared" si="7"/>
        <v/>
      </c>
      <c r="L204" s="14">
        <f t="shared" si="8"/>
        <v>0</v>
      </c>
      <c r="M204" s="14"/>
      <c r="P204" s="51"/>
    </row>
    <row r="205" spans="1:16" x14ac:dyDescent="0.25">
      <c r="B205" s="201">
        <f t="shared" si="9"/>
        <v>42214</v>
      </c>
      <c r="D205" s="14">
        <f t="shared" si="12"/>
        <v>0</v>
      </c>
      <c r="E205" s="14">
        <f t="shared" si="5"/>
        <v>0</v>
      </c>
      <c r="F205" s="14">
        <f t="shared" si="10"/>
        <v>0</v>
      </c>
      <c r="G205" s="14">
        <f t="shared" si="6"/>
        <v>0</v>
      </c>
      <c r="H205" s="84" t="str">
        <f t="shared" si="11"/>
        <v/>
      </c>
      <c r="I205" s="84"/>
      <c r="K205" s="14" t="str">
        <f t="shared" si="7"/>
        <v/>
      </c>
      <c r="L205" s="14">
        <f t="shared" si="8"/>
        <v>0</v>
      </c>
      <c r="M205" s="14"/>
      <c r="P205" s="51"/>
    </row>
    <row r="206" spans="1:16" x14ac:dyDescent="0.25">
      <c r="B206" s="201">
        <f t="shared" si="9"/>
        <v>42215</v>
      </c>
      <c r="D206" s="14">
        <f t="shared" si="12"/>
        <v>0</v>
      </c>
      <c r="E206" s="14">
        <f t="shared" si="5"/>
        <v>0</v>
      </c>
      <c r="F206" s="14">
        <f t="shared" si="10"/>
        <v>0</v>
      </c>
      <c r="G206" s="14">
        <f t="shared" si="6"/>
        <v>0</v>
      </c>
      <c r="H206" s="84" t="str">
        <f t="shared" si="11"/>
        <v/>
      </c>
      <c r="I206" s="84"/>
      <c r="K206" s="14" t="str">
        <f t="shared" si="7"/>
        <v/>
      </c>
      <c r="L206" s="14">
        <f t="shared" si="8"/>
        <v>0</v>
      </c>
      <c r="M206" s="14"/>
      <c r="P206" s="51"/>
    </row>
    <row r="207" spans="1:16" x14ac:dyDescent="0.25">
      <c r="B207" s="201">
        <f t="shared" si="9"/>
        <v>42216</v>
      </c>
      <c r="D207" s="14">
        <f t="shared" si="12"/>
        <v>0</v>
      </c>
      <c r="E207" s="14">
        <f t="shared" si="5"/>
        <v>0</v>
      </c>
      <c r="F207" s="14">
        <f t="shared" si="10"/>
        <v>0</v>
      </c>
      <c r="G207" s="14">
        <f t="shared" si="6"/>
        <v>0</v>
      </c>
      <c r="H207" s="84" t="str">
        <f t="shared" si="11"/>
        <v/>
      </c>
      <c r="I207" s="84"/>
      <c r="K207" s="14" t="str">
        <f t="shared" si="7"/>
        <v/>
      </c>
      <c r="L207" s="14">
        <f t="shared" si="8"/>
        <v>0</v>
      </c>
      <c r="M207" s="14"/>
      <c r="P207" s="51"/>
    </row>
    <row r="208" spans="1:16" x14ac:dyDescent="0.25">
      <c r="B208" s="137"/>
      <c r="D208" s="139">
        <f>SUM(D177:D207)</f>
        <v>0</v>
      </c>
      <c r="E208" s="139">
        <f>SUM(E177:E207)</f>
        <v>0</v>
      </c>
      <c r="F208" s="189">
        <f>SUM(F177:F207)</f>
        <v>0</v>
      </c>
      <c r="G208" s="139">
        <f>SUM(G177:G207)</f>
        <v>0</v>
      </c>
      <c r="H208" s="139">
        <f>SUM(H177:H207)</f>
        <v>0</v>
      </c>
      <c r="I208" s="139"/>
      <c r="K208" s="189">
        <f>SUM(K177:K207)</f>
        <v>0</v>
      </c>
      <c r="L208" s="139">
        <f>SUM(L177:L207)</f>
        <v>0</v>
      </c>
      <c r="M208" s="139"/>
      <c r="N208" s="15">
        <f>$D$81*$D$82</f>
        <v>0</v>
      </c>
      <c r="P208" s="51"/>
    </row>
    <row r="209" spans="2:16" x14ac:dyDescent="0.25">
      <c r="B209" s="137"/>
      <c r="C209"/>
      <c r="D209" s="15"/>
      <c r="E209"/>
      <c r="P209" s="51"/>
    </row>
    <row r="210" spans="2:16" x14ac:dyDescent="0.25">
      <c r="B210" s="137"/>
      <c r="C210"/>
      <c r="D210" s="15"/>
      <c r="E210"/>
      <c r="P210" s="51"/>
    </row>
    <row r="211" spans="2:16" x14ac:dyDescent="0.25">
      <c r="B211" s="137"/>
      <c r="C211"/>
      <c r="D211" s="15"/>
      <c r="E211"/>
      <c r="P211" s="51"/>
    </row>
    <row r="212" spans="2:16" x14ac:dyDescent="0.25">
      <c r="B212" s="137"/>
      <c r="C212"/>
      <c r="D212" s="15"/>
      <c r="E212"/>
      <c r="P212" s="51"/>
    </row>
    <row r="213" spans="2:16" x14ac:dyDescent="0.25">
      <c r="B213" s="137"/>
      <c r="C213"/>
      <c r="D213" s="15"/>
      <c r="E213"/>
      <c r="P213" s="51"/>
    </row>
    <row r="214" spans="2:16" x14ac:dyDescent="0.25">
      <c r="B214" s="137"/>
      <c r="C214"/>
      <c r="D214" s="15"/>
      <c r="E214"/>
      <c r="P214" s="51"/>
    </row>
    <row r="215" spans="2:16" x14ac:dyDescent="0.25">
      <c r="B215" s="137"/>
      <c r="C215"/>
      <c r="D215" s="15"/>
      <c r="E215"/>
      <c r="P215" s="51"/>
    </row>
    <row r="216" spans="2:16" x14ac:dyDescent="0.25">
      <c r="B216" s="137"/>
      <c r="C216"/>
      <c r="D216" s="15"/>
      <c r="E216"/>
      <c r="P216" s="51"/>
    </row>
    <row r="217" spans="2:16" x14ac:dyDescent="0.25">
      <c r="B217" s="137"/>
      <c r="C217"/>
      <c r="D217" s="15"/>
      <c r="E217"/>
      <c r="P217" s="51"/>
    </row>
    <row r="218" spans="2:16" x14ac:dyDescent="0.25">
      <c r="B218" s="137"/>
      <c r="C218"/>
      <c r="D218" s="15"/>
      <c r="E218"/>
      <c r="P218" s="51"/>
    </row>
    <row r="219" spans="2:16" x14ac:dyDescent="0.25">
      <c r="B219" s="137"/>
      <c r="C219"/>
      <c r="D219" s="15"/>
      <c r="E219"/>
      <c r="P219" s="51"/>
    </row>
    <row r="220" spans="2:16" x14ac:dyDescent="0.25">
      <c r="B220" s="137"/>
      <c r="C220"/>
      <c r="D220" s="15"/>
      <c r="E220"/>
      <c r="P220" s="51"/>
    </row>
    <row r="221" spans="2:16" x14ac:dyDescent="0.25">
      <c r="B221"/>
      <c r="C221"/>
      <c r="D221" s="15"/>
      <c r="E221"/>
      <c r="P221" s="51"/>
    </row>
    <row r="222" spans="2:16" x14ac:dyDescent="0.25">
      <c r="B222"/>
      <c r="C222"/>
      <c r="D222" s="15"/>
      <c r="E222"/>
      <c r="P222" s="51"/>
    </row>
    <row r="223" spans="2:16" x14ac:dyDescent="0.25">
      <c r="B223"/>
      <c r="C223"/>
      <c r="D223" s="15"/>
      <c r="E223"/>
      <c r="P223" s="51"/>
    </row>
    <row r="224" spans="2:16" x14ac:dyDescent="0.25">
      <c r="B224"/>
      <c r="C224"/>
      <c r="D224" s="15"/>
      <c r="E224"/>
      <c r="P224" s="51"/>
    </row>
    <row r="225" spans="2:16" x14ac:dyDescent="0.25">
      <c r="B225"/>
      <c r="C225"/>
      <c r="D225" s="15"/>
      <c r="E225"/>
      <c r="P225" s="54"/>
    </row>
    <row r="226" spans="2:16" x14ac:dyDescent="0.25">
      <c r="B226"/>
      <c r="C226"/>
      <c r="D226" s="15"/>
      <c r="E226"/>
      <c r="P226" s="54"/>
    </row>
    <row r="227" spans="2:16" x14ac:dyDescent="0.25">
      <c r="B227"/>
      <c r="C227"/>
      <c r="D227" s="15"/>
      <c r="E227"/>
      <c r="P227" s="54"/>
    </row>
    <row r="228" spans="2:16" x14ac:dyDescent="0.25">
      <c r="B228"/>
      <c r="C228"/>
      <c r="D228" s="15"/>
      <c r="E228"/>
      <c r="P228" s="54"/>
    </row>
    <row r="229" spans="2:16" x14ac:dyDescent="0.25">
      <c r="B229"/>
      <c r="C229"/>
      <c r="D229" s="15"/>
      <c r="E229"/>
      <c r="P229"/>
    </row>
    <row r="230" spans="2:16" x14ac:dyDescent="0.25">
      <c r="B230"/>
      <c r="C230"/>
      <c r="D230" s="15"/>
      <c r="E230"/>
      <c r="P230"/>
    </row>
    <row r="231" spans="2:16" x14ac:dyDescent="0.25">
      <c r="B231"/>
      <c r="C231"/>
      <c r="D231" s="15"/>
      <c r="E231"/>
      <c r="P231"/>
    </row>
    <row r="232" spans="2:16" x14ac:dyDescent="0.25">
      <c r="B232"/>
      <c r="C232"/>
      <c r="D232" s="15"/>
      <c r="E232"/>
      <c r="P232"/>
    </row>
    <row r="233" spans="2:16" x14ac:dyDescent="0.25">
      <c r="B233"/>
      <c r="C233"/>
      <c r="D233" s="15"/>
      <c r="E233"/>
      <c r="P233"/>
    </row>
    <row r="234" spans="2:16" x14ac:dyDescent="0.25">
      <c r="B234"/>
      <c r="C234"/>
      <c r="D234" s="15"/>
      <c r="E234"/>
      <c r="P234"/>
    </row>
    <row r="235" spans="2:16" x14ac:dyDescent="0.25">
      <c r="B235"/>
      <c r="C235"/>
      <c r="D235" s="15"/>
      <c r="E235"/>
      <c r="P235"/>
    </row>
    <row r="236" spans="2:16" x14ac:dyDescent="0.25">
      <c r="B236"/>
      <c r="C236"/>
      <c r="D236" s="15"/>
      <c r="E236"/>
      <c r="P236"/>
    </row>
    <row r="237" spans="2:16" x14ac:dyDescent="0.25">
      <c r="B237"/>
      <c r="C237"/>
      <c r="D237" s="15"/>
      <c r="E237"/>
      <c r="P237"/>
    </row>
    <row r="238" spans="2:16" x14ac:dyDescent="0.25">
      <c r="B238"/>
      <c r="C238"/>
      <c r="D238" s="15"/>
      <c r="E238" s="47"/>
      <c r="P238"/>
    </row>
    <row r="239" spans="2:16" x14ac:dyDescent="0.25">
      <c r="B239"/>
      <c r="C239"/>
      <c r="D239" s="15"/>
      <c r="E239" s="47"/>
      <c r="P239"/>
    </row>
    <row r="240" spans="2:16" x14ac:dyDescent="0.25">
      <c r="B240"/>
      <c r="C240"/>
      <c r="D240" s="15"/>
      <c r="E240" s="47"/>
      <c r="P240"/>
    </row>
    <row r="241" spans="2:16" x14ac:dyDescent="0.25">
      <c r="B241"/>
      <c r="C241"/>
      <c r="D241" s="15"/>
      <c r="E241" s="47"/>
      <c r="P241"/>
    </row>
    <row r="242" spans="2:16" x14ac:dyDescent="0.25">
      <c r="B242"/>
      <c r="C242"/>
      <c r="D242" s="15"/>
      <c r="E242" s="47"/>
      <c r="P242"/>
    </row>
    <row r="243" spans="2:16" x14ac:dyDescent="0.25">
      <c r="B243"/>
      <c r="C243"/>
      <c r="D243" s="15"/>
      <c r="E243" s="47"/>
      <c r="P243"/>
    </row>
    <row r="244" spans="2:16" x14ac:dyDescent="0.25">
      <c r="B244"/>
      <c r="C244"/>
      <c r="D244" s="15"/>
      <c r="E244" s="47"/>
      <c r="P244"/>
    </row>
    <row r="245" spans="2:16" x14ac:dyDescent="0.25">
      <c r="B245"/>
      <c r="C245"/>
      <c r="D245" s="15"/>
      <c r="E245" s="47"/>
      <c r="P245"/>
    </row>
    <row r="246" spans="2:16" x14ac:dyDescent="0.25">
      <c r="B246"/>
      <c r="C246"/>
      <c r="D246" s="15"/>
      <c r="E246" s="47"/>
      <c r="P246"/>
    </row>
    <row r="247" spans="2:16" x14ac:dyDescent="0.25">
      <c r="B247"/>
      <c r="C247"/>
      <c r="D247" s="15"/>
      <c r="E247" s="47"/>
      <c r="P247"/>
    </row>
    <row r="248" spans="2:16" x14ac:dyDescent="0.25">
      <c r="B248"/>
      <c r="C248"/>
      <c r="D248" s="15"/>
      <c r="E248" s="47"/>
      <c r="P248"/>
    </row>
    <row r="249" spans="2:16" x14ac:dyDescent="0.25">
      <c r="B249"/>
      <c r="C249"/>
      <c r="D249" s="15"/>
      <c r="E249" s="47"/>
      <c r="P249"/>
    </row>
    <row r="250" spans="2:16" x14ac:dyDescent="0.25">
      <c r="B250"/>
      <c r="C250"/>
      <c r="D250" s="15"/>
      <c r="E250" s="47"/>
      <c r="P250"/>
    </row>
    <row r="251" spans="2:16" x14ac:dyDescent="0.25">
      <c r="B251"/>
      <c r="C251"/>
      <c r="D251" s="15"/>
      <c r="E251" s="47"/>
      <c r="P251"/>
    </row>
    <row r="252" spans="2:16" x14ac:dyDescent="0.25">
      <c r="B252"/>
      <c r="C252"/>
      <c r="D252" s="15"/>
      <c r="E252" s="47"/>
      <c r="P252"/>
    </row>
    <row r="253" spans="2:16" x14ac:dyDescent="0.25">
      <c r="B253"/>
      <c r="C253"/>
      <c r="D253" s="15"/>
      <c r="E253" s="47"/>
      <c r="P253"/>
    </row>
    <row r="254" spans="2:16" x14ac:dyDescent="0.25">
      <c r="B254"/>
      <c r="C254"/>
      <c r="D254" s="15"/>
      <c r="E254" s="47"/>
      <c r="P254"/>
    </row>
    <row r="255" spans="2:16" x14ac:dyDescent="0.25">
      <c r="B255"/>
      <c r="C255"/>
      <c r="D255" s="15"/>
      <c r="E255" s="47"/>
      <c r="P255"/>
    </row>
    <row r="256" spans="2:16" x14ac:dyDescent="0.25">
      <c r="B256"/>
      <c r="C256"/>
      <c r="D256" s="15"/>
      <c r="E256" s="47"/>
      <c r="P256"/>
    </row>
    <row r="257" spans="2:16" x14ac:dyDescent="0.25">
      <c r="B257"/>
      <c r="C257"/>
      <c r="D257" s="15"/>
      <c r="E257" s="47"/>
      <c r="P257"/>
    </row>
    <row r="258" spans="2:16" x14ac:dyDescent="0.25">
      <c r="B258"/>
      <c r="C258"/>
      <c r="D258" s="15"/>
      <c r="E258" s="47"/>
      <c r="P258"/>
    </row>
    <row r="259" spans="2:16" x14ac:dyDescent="0.25">
      <c r="B259"/>
      <c r="C259"/>
      <c r="D259" s="15"/>
      <c r="E259" s="47"/>
      <c r="P259"/>
    </row>
    <row r="260" spans="2:16" x14ac:dyDescent="0.25">
      <c r="B260"/>
      <c r="C260"/>
      <c r="D260" s="15"/>
      <c r="E260" s="47"/>
      <c r="P260"/>
    </row>
    <row r="261" spans="2:16" x14ac:dyDescent="0.25">
      <c r="B261"/>
      <c r="C261"/>
      <c r="D261" s="15"/>
      <c r="E261" s="47"/>
      <c r="P261"/>
    </row>
    <row r="262" spans="2:16" x14ac:dyDescent="0.25">
      <c r="B262"/>
      <c r="C262"/>
      <c r="D262" s="15"/>
      <c r="E262" s="47"/>
      <c r="P262"/>
    </row>
    <row r="263" spans="2:16" x14ac:dyDescent="0.25">
      <c r="B263"/>
      <c r="C263"/>
      <c r="D263" s="15"/>
      <c r="E263" s="47"/>
      <c r="P263"/>
    </row>
    <row r="264" spans="2:16" x14ac:dyDescent="0.25">
      <c r="B264"/>
      <c r="C264"/>
      <c r="D264" s="15"/>
      <c r="E264" s="47"/>
      <c r="P264"/>
    </row>
    <row r="265" spans="2:16" x14ac:dyDescent="0.25">
      <c r="B265"/>
      <c r="C265"/>
      <c r="D265" s="15"/>
      <c r="E265" s="47"/>
      <c r="P265"/>
    </row>
    <row r="266" spans="2:16" x14ac:dyDescent="0.25">
      <c r="B266"/>
      <c r="C266"/>
      <c r="D266" s="15"/>
      <c r="E266" s="47"/>
      <c r="P266"/>
    </row>
    <row r="267" spans="2:16" x14ac:dyDescent="0.25">
      <c r="B267"/>
      <c r="C267"/>
      <c r="D267" s="15"/>
      <c r="E267" s="47"/>
      <c r="P267"/>
    </row>
    <row r="268" spans="2:16" x14ac:dyDescent="0.25">
      <c r="B268"/>
      <c r="C268"/>
      <c r="D268" s="15"/>
      <c r="E268" s="47"/>
      <c r="P268"/>
    </row>
    <row r="269" spans="2:16" x14ac:dyDescent="0.25">
      <c r="B269"/>
      <c r="C269"/>
      <c r="D269" s="15"/>
      <c r="E269" s="47"/>
      <c r="P269"/>
    </row>
    <row r="270" spans="2:16" x14ac:dyDescent="0.25">
      <c r="B270"/>
      <c r="C270"/>
      <c r="D270" s="15"/>
      <c r="E270" s="47"/>
      <c r="P270"/>
    </row>
    <row r="271" spans="2:16" x14ac:dyDescent="0.25">
      <c r="B271"/>
      <c r="C271"/>
      <c r="D271" s="15"/>
      <c r="E271" s="47"/>
      <c r="P271"/>
    </row>
    <row r="272" spans="2:16" x14ac:dyDescent="0.25">
      <c r="B272"/>
      <c r="C272"/>
      <c r="D272" s="15"/>
      <c r="E272" s="47"/>
      <c r="P272"/>
    </row>
    <row r="273" spans="2:16" x14ac:dyDescent="0.25">
      <c r="B273"/>
      <c r="C273"/>
      <c r="D273" s="15"/>
      <c r="E273" s="47"/>
      <c r="P273"/>
    </row>
    <row r="274" spans="2:16" x14ac:dyDescent="0.25">
      <c r="B274"/>
      <c r="C274"/>
      <c r="D274" s="15"/>
      <c r="E274" s="47"/>
      <c r="P274"/>
    </row>
    <row r="275" spans="2:16" x14ac:dyDescent="0.25">
      <c r="B275"/>
      <c r="C275"/>
      <c r="D275" s="15"/>
      <c r="E275" s="47"/>
      <c r="P275"/>
    </row>
    <row r="276" spans="2:16" x14ac:dyDescent="0.25">
      <c r="B276"/>
      <c r="C276"/>
      <c r="D276" s="15"/>
      <c r="E276" s="47"/>
      <c r="P276"/>
    </row>
    <row r="277" spans="2:16" x14ac:dyDescent="0.25">
      <c r="B277"/>
      <c r="C277"/>
      <c r="D277" s="15"/>
      <c r="E277" s="47"/>
      <c r="P277"/>
    </row>
    <row r="278" spans="2:16" x14ac:dyDescent="0.25">
      <c r="B278"/>
      <c r="C278"/>
      <c r="D278" s="15"/>
      <c r="E278" s="47"/>
      <c r="P278"/>
    </row>
    <row r="279" spans="2:16" x14ac:dyDescent="0.25">
      <c r="B279"/>
      <c r="C279"/>
      <c r="D279" s="15"/>
      <c r="E279" s="47"/>
      <c r="P279"/>
    </row>
    <row r="280" spans="2:16" x14ac:dyDescent="0.25">
      <c r="B280"/>
      <c r="C280"/>
      <c r="D280" s="15"/>
      <c r="E280" s="47"/>
      <c r="P280"/>
    </row>
    <row r="281" spans="2:16" x14ac:dyDescent="0.25">
      <c r="B281"/>
      <c r="C281"/>
      <c r="D281" s="15"/>
      <c r="E281" s="47"/>
      <c r="P281"/>
    </row>
    <row r="282" spans="2:16" x14ac:dyDescent="0.25">
      <c r="B282"/>
      <c r="C282"/>
      <c r="D282" s="15"/>
      <c r="E282" s="47"/>
      <c r="P282"/>
    </row>
    <row r="283" spans="2:16" x14ac:dyDescent="0.25">
      <c r="B283"/>
      <c r="C283"/>
      <c r="D283" s="15"/>
      <c r="E283" s="47"/>
      <c r="P283"/>
    </row>
    <row r="284" spans="2:16" x14ac:dyDescent="0.25">
      <c r="B284"/>
      <c r="C284"/>
      <c r="D284" s="15"/>
      <c r="E284" s="47"/>
      <c r="P284"/>
    </row>
    <row r="285" spans="2:16" x14ac:dyDescent="0.25">
      <c r="B285"/>
      <c r="C285"/>
      <c r="D285" s="15"/>
      <c r="E285" s="47"/>
      <c r="P285"/>
    </row>
    <row r="286" spans="2:16" x14ac:dyDescent="0.25">
      <c r="B286"/>
      <c r="C286"/>
      <c r="D286" s="15"/>
      <c r="E286" s="47"/>
      <c r="P286"/>
    </row>
    <row r="287" spans="2:16" x14ac:dyDescent="0.25">
      <c r="B287"/>
      <c r="C287"/>
      <c r="D287" s="15"/>
      <c r="E287" s="47"/>
      <c r="P287"/>
    </row>
    <row r="288" spans="2:16" x14ac:dyDescent="0.25">
      <c r="B288"/>
      <c r="C288"/>
      <c r="D288" s="15"/>
      <c r="E288" s="47"/>
      <c r="P288"/>
    </row>
    <row r="289" spans="2:16" x14ac:dyDescent="0.25">
      <c r="B289"/>
      <c r="C289"/>
      <c r="D289" s="15"/>
      <c r="E289" s="47"/>
      <c r="P289"/>
    </row>
    <row r="290" spans="2:16" x14ac:dyDescent="0.25">
      <c r="B290"/>
      <c r="C290"/>
      <c r="D290" s="15"/>
      <c r="E290" s="47"/>
      <c r="P290"/>
    </row>
    <row r="291" spans="2:16" x14ac:dyDescent="0.25">
      <c r="B291"/>
      <c r="C291"/>
      <c r="D291" s="15"/>
      <c r="E291" s="47"/>
      <c r="P291"/>
    </row>
    <row r="292" spans="2:16" x14ac:dyDescent="0.25">
      <c r="B292"/>
      <c r="C292"/>
      <c r="D292" s="15"/>
      <c r="E292" s="47"/>
      <c r="P292"/>
    </row>
    <row r="293" spans="2:16" x14ac:dyDescent="0.25">
      <c r="B293"/>
      <c r="C293"/>
      <c r="D293" s="15"/>
      <c r="E293" s="47"/>
      <c r="P293"/>
    </row>
    <row r="294" spans="2:16" x14ac:dyDescent="0.25">
      <c r="B294"/>
      <c r="C294"/>
      <c r="D294" s="15"/>
      <c r="E294" s="47"/>
      <c r="P294"/>
    </row>
    <row r="295" spans="2:16" x14ac:dyDescent="0.25">
      <c r="B295"/>
      <c r="C295"/>
      <c r="D295" s="15"/>
      <c r="E295" s="47"/>
      <c r="P295"/>
    </row>
    <row r="296" spans="2:16" x14ac:dyDescent="0.25">
      <c r="B296"/>
      <c r="C296"/>
      <c r="D296" s="15"/>
      <c r="E296" s="47"/>
      <c r="P296"/>
    </row>
    <row r="297" spans="2:16" x14ac:dyDescent="0.25">
      <c r="B297"/>
      <c r="C297"/>
      <c r="D297" s="15"/>
      <c r="E297" s="47"/>
      <c r="P297"/>
    </row>
    <row r="298" spans="2:16" x14ac:dyDescent="0.25">
      <c r="B298"/>
      <c r="C298"/>
      <c r="D298" s="15"/>
      <c r="E298" s="47"/>
      <c r="P298"/>
    </row>
    <row r="299" spans="2:16" x14ac:dyDescent="0.25">
      <c r="B299"/>
      <c r="C299"/>
      <c r="D299" s="15"/>
      <c r="E299" s="47"/>
      <c r="P299"/>
    </row>
    <row r="300" spans="2:16" x14ac:dyDescent="0.25">
      <c r="B300"/>
      <c r="C300"/>
      <c r="D300" s="15"/>
      <c r="E300" s="47"/>
      <c r="P300"/>
    </row>
    <row r="301" spans="2:16" x14ac:dyDescent="0.25">
      <c r="B301"/>
      <c r="C301"/>
      <c r="D301" s="15"/>
      <c r="E301" s="47"/>
      <c r="P301"/>
    </row>
    <row r="302" spans="2:16" x14ac:dyDescent="0.25">
      <c r="B302"/>
      <c r="C302"/>
      <c r="D302" s="15"/>
      <c r="E302" s="47"/>
      <c r="P302"/>
    </row>
    <row r="303" spans="2:16" x14ac:dyDescent="0.25">
      <c r="B303"/>
      <c r="C303"/>
      <c r="D303" s="15"/>
      <c r="E303" s="47"/>
      <c r="P303"/>
    </row>
    <row r="304" spans="2:16" x14ac:dyDescent="0.25">
      <c r="B304"/>
      <c r="C304"/>
      <c r="D304" s="15"/>
      <c r="E304" s="47"/>
      <c r="P304"/>
    </row>
    <row r="305" spans="2:16" x14ac:dyDescent="0.25">
      <c r="B305"/>
      <c r="C305"/>
      <c r="D305" s="15"/>
      <c r="E305" s="47"/>
      <c r="P305"/>
    </row>
    <row r="306" spans="2:16" x14ac:dyDescent="0.25">
      <c r="B306"/>
      <c r="C306"/>
      <c r="D306" s="15"/>
      <c r="E306" s="47"/>
      <c r="P306"/>
    </row>
    <row r="307" spans="2:16" x14ac:dyDescent="0.25">
      <c r="B307"/>
      <c r="C307"/>
      <c r="D307" s="15"/>
      <c r="E307" s="47"/>
      <c r="P307"/>
    </row>
    <row r="308" spans="2:16" x14ac:dyDescent="0.25">
      <c r="B308"/>
      <c r="C308"/>
      <c r="D308" s="15"/>
      <c r="E308" s="47"/>
      <c r="P308"/>
    </row>
    <row r="309" spans="2:16" x14ac:dyDescent="0.25">
      <c r="B309"/>
      <c r="C309"/>
      <c r="D309" s="15"/>
      <c r="E309" s="47"/>
      <c r="P309"/>
    </row>
    <row r="310" spans="2:16" x14ac:dyDescent="0.25">
      <c r="B310"/>
      <c r="C310"/>
      <c r="D310" s="15"/>
      <c r="E310" s="47"/>
      <c r="P310"/>
    </row>
    <row r="311" spans="2:16" x14ac:dyDescent="0.25">
      <c r="B311"/>
      <c r="C311"/>
      <c r="D311" s="15"/>
      <c r="E311" s="47"/>
      <c r="P311"/>
    </row>
    <row r="312" spans="2:16" x14ac:dyDescent="0.25">
      <c r="B312"/>
      <c r="C312"/>
      <c r="D312" s="15"/>
      <c r="E312" s="47"/>
      <c r="P312"/>
    </row>
    <row r="313" spans="2:16" x14ac:dyDescent="0.25">
      <c r="B313"/>
      <c r="C313"/>
      <c r="D313" s="15"/>
      <c r="E313" s="47"/>
      <c r="P313"/>
    </row>
    <row r="314" spans="2:16" x14ac:dyDescent="0.25">
      <c r="B314"/>
      <c r="C314"/>
      <c r="D314" s="15"/>
      <c r="E314" s="47"/>
      <c r="P314"/>
    </row>
    <row r="315" spans="2:16" x14ac:dyDescent="0.25">
      <c r="B315"/>
      <c r="C315"/>
      <c r="D315" s="15"/>
      <c r="E315" s="47"/>
      <c r="P315"/>
    </row>
    <row r="316" spans="2:16" x14ac:dyDescent="0.25">
      <c r="B316"/>
      <c r="C316"/>
      <c r="D316" s="15"/>
      <c r="E316" s="47"/>
      <c r="P316"/>
    </row>
    <row r="317" spans="2:16" x14ac:dyDescent="0.25">
      <c r="B317"/>
      <c r="C317"/>
      <c r="D317" s="15"/>
      <c r="E317" s="47"/>
      <c r="P317"/>
    </row>
    <row r="318" spans="2:16" x14ac:dyDescent="0.25">
      <c r="B318"/>
      <c r="C318"/>
      <c r="D318" s="15"/>
      <c r="E318" s="47"/>
      <c r="P318"/>
    </row>
    <row r="319" spans="2:16" x14ac:dyDescent="0.25">
      <c r="B319"/>
      <c r="C319"/>
      <c r="D319" s="15"/>
      <c r="E319" s="47"/>
      <c r="P319"/>
    </row>
    <row r="320" spans="2:16" x14ac:dyDescent="0.25">
      <c r="B320"/>
      <c r="C320"/>
      <c r="D320" s="15"/>
      <c r="E320" s="47"/>
      <c r="P320"/>
    </row>
    <row r="321" spans="2:16" x14ac:dyDescent="0.25">
      <c r="B321"/>
      <c r="C321"/>
      <c r="D321" s="15"/>
      <c r="E321" s="47"/>
      <c r="P321"/>
    </row>
    <row r="322" spans="2:16" x14ac:dyDescent="0.25">
      <c r="B322"/>
      <c r="C322"/>
      <c r="D322" s="15"/>
      <c r="E322" s="47"/>
      <c r="P322"/>
    </row>
    <row r="323" spans="2:16" x14ac:dyDescent="0.25">
      <c r="B323"/>
      <c r="C323"/>
      <c r="D323" s="15"/>
      <c r="E323" s="47"/>
      <c r="P323"/>
    </row>
    <row r="324" spans="2:16" x14ac:dyDescent="0.25">
      <c r="B324"/>
      <c r="C324"/>
      <c r="D324" s="15"/>
      <c r="E324" s="47"/>
      <c r="P324"/>
    </row>
    <row r="325" spans="2:16" x14ac:dyDescent="0.25">
      <c r="B325"/>
      <c r="C325"/>
      <c r="D325" s="15"/>
      <c r="E325" s="47"/>
      <c r="P325"/>
    </row>
    <row r="326" spans="2:16" x14ac:dyDescent="0.25">
      <c r="B326"/>
      <c r="C326"/>
      <c r="D326" s="15"/>
      <c r="E326" s="47"/>
      <c r="P326"/>
    </row>
    <row r="327" spans="2:16" x14ac:dyDescent="0.25">
      <c r="B327"/>
      <c r="C327"/>
      <c r="D327" s="15"/>
      <c r="E327" s="47"/>
      <c r="P327"/>
    </row>
    <row r="328" spans="2:16" x14ac:dyDescent="0.25">
      <c r="B328"/>
      <c r="C328"/>
      <c r="D328" s="15"/>
      <c r="E328" s="47"/>
      <c r="P328"/>
    </row>
    <row r="329" spans="2:16" x14ac:dyDescent="0.25">
      <c r="B329"/>
      <c r="C329"/>
      <c r="D329" s="15"/>
      <c r="E329" s="47"/>
      <c r="P329"/>
    </row>
    <row r="330" spans="2:16" x14ac:dyDescent="0.25">
      <c r="B330"/>
      <c r="C330"/>
      <c r="D330" s="15"/>
      <c r="E330" s="47"/>
      <c r="P330"/>
    </row>
    <row r="331" spans="2:16" x14ac:dyDescent="0.25">
      <c r="B331"/>
      <c r="C331"/>
      <c r="D331" s="15"/>
      <c r="E331" s="47"/>
      <c r="P331"/>
    </row>
    <row r="332" spans="2:16" x14ac:dyDescent="0.25">
      <c r="B332"/>
      <c r="C332"/>
      <c r="D332" s="15"/>
      <c r="E332" s="47"/>
      <c r="P332"/>
    </row>
    <row r="333" spans="2:16" x14ac:dyDescent="0.25">
      <c r="B333"/>
      <c r="C333"/>
      <c r="D333" s="15"/>
      <c r="E333" s="47"/>
      <c r="P333"/>
    </row>
    <row r="334" spans="2:16" x14ac:dyDescent="0.25">
      <c r="B334"/>
      <c r="C334"/>
      <c r="D334" s="15"/>
      <c r="E334" s="47"/>
      <c r="P334"/>
    </row>
    <row r="335" spans="2:16" x14ac:dyDescent="0.25">
      <c r="B335"/>
      <c r="C335"/>
      <c r="D335" s="15"/>
      <c r="E335" s="47"/>
      <c r="P335"/>
    </row>
    <row r="336" spans="2:16" x14ac:dyDescent="0.25">
      <c r="B336"/>
      <c r="C336"/>
      <c r="D336" s="15"/>
      <c r="E336" s="47"/>
      <c r="P336"/>
    </row>
    <row r="337" spans="2:16" x14ac:dyDescent="0.25">
      <c r="B337"/>
      <c r="C337"/>
      <c r="D337" s="15"/>
      <c r="E337" s="47"/>
      <c r="P337"/>
    </row>
    <row r="338" spans="2:16" x14ac:dyDescent="0.25">
      <c r="B338"/>
      <c r="C338"/>
      <c r="D338" s="15"/>
      <c r="E338" s="47"/>
      <c r="P338"/>
    </row>
    <row r="339" spans="2:16" x14ac:dyDescent="0.25">
      <c r="B339"/>
      <c r="C339"/>
      <c r="D339" s="15"/>
      <c r="E339" s="47"/>
      <c r="P339"/>
    </row>
    <row r="340" spans="2:16" x14ac:dyDescent="0.25">
      <c r="B340"/>
      <c r="C340"/>
      <c r="D340" s="15"/>
      <c r="E340" s="47"/>
      <c r="P340"/>
    </row>
    <row r="341" spans="2:16" x14ac:dyDescent="0.25">
      <c r="B341"/>
      <c r="C341"/>
      <c r="D341" s="15"/>
      <c r="E341" s="47"/>
      <c r="P341"/>
    </row>
    <row r="342" spans="2:16" x14ac:dyDescent="0.25">
      <c r="B342"/>
      <c r="C342"/>
      <c r="D342" s="15"/>
      <c r="E342" s="47"/>
      <c r="P342"/>
    </row>
    <row r="343" spans="2:16" x14ac:dyDescent="0.25">
      <c r="B343"/>
      <c r="C343"/>
      <c r="D343" s="15"/>
      <c r="E343" s="47"/>
      <c r="P343"/>
    </row>
    <row r="344" spans="2:16" x14ac:dyDescent="0.25">
      <c r="B344"/>
      <c r="C344"/>
      <c r="D344" s="15"/>
      <c r="E344" s="47"/>
      <c r="P344"/>
    </row>
    <row r="345" spans="2:16" x14ac:dyDescent="0.25">
      <c r="B345"/>
      <c r="C345"/>
      <c r="D345" s="15"/>
      <c r="E345" s="47"/>
      <c r="P345"/>
    </row>
    <row r="346" spans="2:16" x14ac:dyDescent="0.25">
      <c r="B346"/>
      <c r="C346"/>
      <c r="D346" s="15"/>
      <c r="E346" s="47"/>
      <c r="P346"/>
    </row>
    <row r="347" spans="2:16" x14ac:dyDescent="0.25">
      <c r="B347"/>
      <c r="C347"/>
      <c r="D347" s="15"/>
      <c r="E347" s="47"/>
      <c r="P347"/>
    </row>
    <row r="348" spans="2:16" x14ac:dyDescent="0.25">
      <c r="B348"/>
      <c r="C348"/>
      <c r="D348" s="15"/>
      <c r="E348" s="47"/>
      <c r="P348"/>
    </row>
    <row r="349" spans="2:16" x14ac:dyDescent="0.25">
      <c r="B349"/>
      <c r="C349"/>
      <c r="D349" s="15"/>
      <c r="E349" s="47"/>
      <c r="P349"/>
    </row>
    <row r="350" spans="2:16" x14ac:dyDescent="0.25">
      <c r="B350"/>
      <c r="C350"/>
      <c r="D350" s="15"/>
      <c r="E350" s="47"/>
      <c r="P350"/>
    </row>
    <row r="351" spans="2:16" x14ac:dyDescent="0.25">
      <c r="B351"/>
      <c r="C351"/>
      <c r="D351" s="15"/>
      <c r="E351" s="47"/>
      <c r="P351"/>
    </row>
    <row r="352" spans="2:16" x14ac:dyDescent="0.25">
      <c r="B352"/>
      <c r="C352"/>
      <c r="D352" s="15"/>
      <c r="E352" s="47"/>
      <c r="P352"/>
    </row>
    <row r="353" spans="2:16" x14ac:dyDescent="0.25">
      <c r="B353"/>
      <c r="C353"/>
      <c r="D353" s="15"/>
      <c r="E353" s="47"/>
      <c r="P353"/>
    </row>
    <row r="354" spans="2:16" x14ac:dyDescent="0.25">
      <c r="B354"/>
      <c r="C354"/>
      <c r="D354" s="15"/>
      <c r="E354" s="47"/>
      <c r="P354"/>
    </row>
    <row r="355" spans="2:16" x14ac:dyDescent="0.25">
      <c r="B355"/>
      <c r="C355"/>
      <c r="D355" s="15"/>
      <c r="E355" s="47"/>
      <c r="P355"/>
    </row>
    <row r="356" spans="2:16" x14ac:dyDescent="0.25">
      <c r="B356"/>
      <c r="C356"/>
      <c r="D356" s="15"/>
      <c r="E356" s="47"/>
      <c r="P356"/>
    </row>
    <row r="357" spans="2:16" x14ac:dyDescent="0.25">
      <c r="B357"/>
      <c r="C357"/>
      <c r="D357" s="15"/>
      <c r="E357" s="47"/>
      <c r="P357"/>
    </row>
    <row r="358" spans="2:16" x14ac:dyDescent="0.25">
      <c r="B358"/>
      <c r="C358"/>
      <c r="D358" s="15"/>
      <c r="E358" s="47"/>
      <c r="P358"/>
    </row>
    <row r="359" spans="2:16" x14ac:dyDescent="0.25">
      <c r="B359"/>
      <c r="C359"/>
      <c r="D359" s="15"/>
      <c r="E359" s="47"/>
      <c r="P359"/>
    </row>
    <row r="360" spans="2:16" x14ac:dyDescent="0.25">
      <c r="B360"/>
      <c r="C360"/>
      <c r="D360" s="15"/>
      <c r="E360" s="47"/>
      <c r="P360"/>
    </row>
    <row r="361" spans="2:16" x14ac:dyDescent="0.25">
      <c r="B361"/>
      <c r="C361"/>
      <c r="D361" s="15"/>
      <c r="E361" s="47"/>
      <c r="P361"/>
    </row>
    <row r="362" spans="2:16" x14ac:dyDescent="0.25">
      <c r="B362"/>
      <c r="C362"/>
      <c r="D362" s="15"/>
      <c r="E362" s="47"/>
      <c r="P362"/>
    </row>
    <row r="363" spans="2:16" x14ac:dyDescent="0.25">
      <c r="B363"/>
      <c r="C363"/>
      <c r="D363" s="15"/>
      <c r="E363" s="47"/>
      <c r="P363"/>
    </row>
    <row r="364" spans="2:16" x14ac:dyDescent="0.25">
      <c r="B364"/>
      <c r="C364"/>
      <c r="D364" s="15"/>
      <c r="E364" s="47"/>
      <c r="P364"/>
    </row>
    <row r="365" spans="2:16" x14ac:dyDescent="0.25">
      <c r="B365"/>
      <c r="C365"/>
      <c r="D365" s="15"/>
      <c r="E365" s="47"/>
      <c r="P365"/>
    </row>
    <row r="366" spans="2:16" x14ac:dyDescent="0.25">
      <c r="B366"/>
      <c r="C366"/>
      <c r="D366" s="15"/>
      <c r="E366" s="47"/>
      <c r="P366"/>
    </row>
    <row r="367" spans="2:16" x14ac:dyDescent="0.25">
      <c r="B367"/>
      <c r="C367"/>
      <c r="D367" s="15"/>
      <c r="E367" s="47"/>
      <c r="P367"/>
    </row>
    <row r="368" spans="2:16" x14ac:dyDescent="0.25">
      <c r="B368"/>
      <c r="C368"/>
      <c r="D368" s="15"/>
      <c r="E368" s="47"/>
      <c r="P368"/>
    </row>
    <row r="369" spans="2:16" x14ac:dyDescent="0.25">
      <c r="B369"/>
      <c r="C369"/>
      <c r="D369" s="15"/>
      <c r="E369" s="47"/>
      <c r="P369"/>
    </row>
    <row r="370" spans="2:16" x14ac:dyDescent="0.25">
      <c r="B370"/>
      <c r="C370"/>
      <c r="D370" s="15"/>
      <c r="E370" s="47"/>
      <c r="P370"/>
    </row>
    <row r="371" spans="2:16" x14ac:dyDescent="0.25">
      <c r="B371"/>
      <c r="C371"/>
      <c r="D371" s="15"/>
      <c r="E371" s="47"/>
      <c r="P371"/>
    </row>
    <row r="372" spans="2:16" x14ac:dyDescent="0.25">
      <c r="B372"/>
      <c r="C372"/>
      <c r="D372" s="15"/>
      <c r="E372" s="47"/>
      <c r="P372"/>
    </row>
    <row r="373" spans="2:16" x14ac:dyDescent="0.25">
      <c r="B373"/>
      <c r="C373"/>
      <c r="D373" s="15"/>
      <c r="E373" s="47"/>
      <c r="P373"/>
    </row>
    <row r="374" spans="2:16" x14ac:dyDescent="0.25">
      <c r="B374"/>
      <c r="C374"/>
      <c r="D374" s="15"/>
      <c r="E374" s="47"/>
      <c r="P374"/>
    </row>
    <row r="375" spans="2:16" x14ac:dyDescent="0.25">
      <c r="B375"/>
      <c r="C375"/>
      <c r="D375" s="15"/>
      <c r="E375" s="47"/>
      <c r="P375"/>
    </row>
    <row r="376" spans="2:16" x14ac:dyDescent="0.25">
      <c r="B376"/>
      <c r="C376"/>
      <c r="D376" s="15"/>
      <c r="E376" s="47"/>
      <c r="P376"/>
    </row>
    <row r="377" spans="2:16" x14ac:dyDescent="0.25">
      <c r="B377"/>
      <c r="C377"/>
      <c r="D377" s="15"/>
      <c r="E377" s="47"/>
      <c r="P377"/>
    </row>
    <row r="378" spans="2:16" x14ac:dyDescent="0.25">
      <c r="B378"/>
      <c r="C378"/>
      <c r="D378" s="15"/>
      <c r="E378" s="47"/>
      <c r="P378"/>
    </row>
    <row r="379" spans="2:16" x14ac:dyDescent="0.25">
      <c r="B379"/>
      <c r="C379"/>
      <c r="D379" s="15"/>
      <c r="E379" s="47"/>
      <c r="P379"/>
    </row>
    <row r="380" spans="2:16" x14ac:dyDescent="0.25">
      <c r="B380"/>
      <c r="C380"/>
      <c r="D380" s="15"/>
      <c r="E380" s="47"/>
      <c r="P380"/>
    </row>
    <row r="381" spans="2:16" x14ac:dyDescent="0.25">
      <c r="B381"/>
      <c r="C381"/>
      <c r="D381" s="15"/>
      <c r="E381" s="47"/>
      <c r="P381"/>
    </row>
    <row r="382" spans="2:16" x14ac:dyDescent="0.25">
      <c r="B382"/>
      <c r="C382"/>
      <c r="D382" s="15"/>
      <c r="E382" s="47"/>
      <c r="P382"/>
    </row>
    <row r="383" spans="2:16" x14ac:dyDescent="0.25">
      <c r="B383"/>
      <c r="C383"/>
      <c r="D383" s="15"/>
      <c r="E383" s="47"/>
      <c r="P383"/>
    </row>
    <row r="384" spans="2:16" x14ac:dyDescent="0.25">
      <c r="B384"/>
      <c r="C384"/>
      <c r="D384" s="15"/>
      <c r="E384" s="47"/>
      <c r="P384"/>
    </row>
    <row r="385" spans="2:16" x14ac:dyDescent="0.25">
      <c r="B385"/>
      <c r="C385"/>
      <c r="D385" s="15"/>
      <c r="E385" s="47"/>
      <c r="P385"/>
    </row>
    <row r="386" spans="2:16" x14ac:dyDescent="0.25">
      <c r="B386"/>
      <c r="C386"/>
      <c r="D386" s="15"/>
      <c r="E386" s="47"/>
      <c r="P386"/>
    </row>
    <row r="387" spans="2:16" x14ac:dyDescent="0.25">
      <c r="B387"/>
      <c r="C387"/>
      <c r="D387" s="15"/>
      <c r="E387" s="47"/>
      <c r="P387"/>
    </row>
    <row r="388" spans="2:16" x14ac:dyDescent="0.25">
      <c r="B388"/>
      <c r="C388"/>
      <c r="D388" s="15"/>
      <c r="E388" s="47"/>
      <c r="P388"/>
    </row>
    <row r="389" spans="2:16" x14ac:dyDescent="0.25">
      <c r="B389"/>
      <c r="C389"/>
      <c r="D389" s="15"/>
      <c r="E389" s="47"/>
      <c r="P389"/>
    </row>
    <row r="390" spans="2:16" x14ac:dyDescent="0.25">
      <c r="B390"/>
      <c r="C390"/>
      <c r="D390" s="15"/>
      <c r="E390" s="47"/>
      <c r="P390"/>
    </row>
    <row r="391" spans="2:16" x14ac:dyDescent="0.25">
      <c r="B391"/>
      <c r="C391"/>
      <c r="D391" s="15"/>
      <c r="E391" s="47"/>
      <c r="P391"/>
    </row>
    <row r="392" spans="2:16" x14ac:dyDescent="0.25">
      <c r="B392"/>
      <c r="C392"/>
      <c r="D392" s="15"/>
      <c r="E392" s="47"/>
      <c r="P392"/>
    </row>
    <row r="393" spans="2:16" x14ac:dyDescent="0.25">
      <c r="B393"/>
      <c r="C393"/>
      <c r="D393" s="15"/>
      <c r="E393" s="47"/>
      <c r="P393"/>
    </row>
    <row r="394" spans="2:16" x14ac:dyDescent="0.25">
      <c r="B394"/>
      <c r="C394"/>
      <c r="D394" s="15"/>
      <c r="E394" s="47"/>
      <c r="P394"/>
    </row>
    <row r="395" spans="2:16" x14ac:dyDescent="0.25">
      <c r="B395"/>
      <c r="C395"/>
      <c r="D395" s="15"/>
      <c r="E395" s="47"/>
      <c r="P395"/>
    </row>
    <row r="396" spans="2:16" x14ac:dyDescent="0.25">
      <c r="B396"/>
      <c r="C396"/>
      <c r="D396" s="15"/>
      <c r="E396" s="47"/>
      <c r="P396"/>
    </row>
    <row r="397" spans="2:16" x14ac:dyDescent="0.25">
      <c r="B397"/>
      <c r="C397"/>
      <c r="D397" s="15"/>
      <c r="E397" s="47"/>
      <c r="P397"/>
    </row>
    <row r="398" spans="2:16" x14ac:dyDescent="0.25">
      <c r="B398"/>
      <c r="C398"/>
      <c r="D398" s="15"/>
      <c r="E398" s="47"/>
      <c r="P398"/>
    </row>
    <row r="399" spans="2:16" x14ac:dyDescent="0.25">
      <c r="B399"/>
      <c r="C399"/>
      <c r="D399" s="15"/>
      <c r="E399" s="47"/>
      <c r="P399"/>
    </row>
    <row r="400" spans="2:16" x14ac:dyDescent="0.25">
      <c r="B400"/>
      <c r="C400"/>
      <c r="D400" s="15"/>
      <c r="E400" s="47"/>
      <c r="P400"/>
    </row>
    <row r="401" spans="2:16" x14ac:dyDescent="0.25">
      <c r="B401"/>
      <c r="C401"/>
      <c r="D401" s="15"/>
      <c r="E401" s="47"/>
      <c r="P401"/>
    </row>
    <row r="402" spans="2:16" x14ac:dyDescent="0.25">
      <c r="B402"/>
      <c r="C402"/>
      <c r="D402" s="15"/>
      <c r="E402" s="47"/>
      <c r="P402"/>
    </row>
    <row r="403" spans="2:16" x14ac:dyDescent="0.25">
      <c r="B403"/>
      <c r="C403"/>
      <c r="D403" s="15"/>
      <c r="E403" s="47"/>
      <c r="P403"/>
    </row>
    <row r="404" spans="2:16" x14ac:dyDescent="0.25">
      <c r="B404"/>
      <c r="C404"/>
      <c r="D404" s="15"/>
      <c r="E404" s="47"/>
      <c r="P404"/>
    </row>
    <row r="405" spans="2:16" x14ac:dyDescent="0.25">
      <c r="B405"/>
      <c r="C405"/>
      <c r="D405" s="15"/>
      <c r="E405" s="47"/>
      <c r="P405"/>
    </row>
    <row r="406" spans="2:16" x14ac:dyDescent="0.25">
      <c r="B406"/>
      <c r="C406"/>
      <c r="D406" s="15"/>
      <c r="E406" s="47"/>
      <c r="P406"/>
    </row>
    <row r="407" spans="2:16" x14ac:dyDescent="0.25">
      <c r="B407"/>
      <c r="C407"/>
      <c r="D407" s="15"/>
      <c r="E407" s="47"/>
      <c r="P407"/>
    </row>
    <row r="408" spans="2:16" x14ac:dyDescent="0.25">
      <c r="B408"/>
      <c r="C408"/>
      <c r="D408" s="15"/>
      <c r="E408" s="47"/>
      <c r="P408"/>
    </row>
    <row r="409" spans="2:16" x14ac:dyDescent="0.25">
      <c r="B409"/>
      <c r="C409"/>
      <c r="D409" s="15"/>
      <c r="E409" s="47"/>
      <c r="P409"/>
    </row>
    <row r="410" spans="2:16" x14ac:dyDescent="0.25">
      <c r="B410"/>
      <c r="C410"/>
      <c r="D410" s="15"/>
      <c r="E410" s="47"/>
      <c r="P410"/>
    </row>
    <row r="411" spans="2:16" x14ac:dyDescent="0.25">
      <c r="B411"/>
      <c r="C411"/>
      <c r="D411" s="15"/>
      <c r="E411" s="47"/>
      <c r="P411"/>
    </row>
    <row r="412" spans="2:16" x14ac:dyDescent="0.25">
      <c r="B412"/>
      <c r="C412"/>
      <c r="D412" s="15"/>
      <c r="E412" s="47"/>
      <c r="P412"/>
    </row>
    <row r="413" spans="2:16" x14ac:dyDescent="0.25">
      <c r="B413"/>
      <c r="C413"/>
      <c r="D413" s="15"/>
      <c r="E413" s="47"/>
      <c r="P413"/>
    </row>
    <row r="414" spans="2:16" x14ac:dyDescent="0.25">
      <c r="B414"/>
      <c r="C414"/>
      <c r="D414" s="15"/>
      <c r="E414" s="47"/>
      <c r="P414"/>
    </row>
    <row r="415" spans="2:16" x14ac:dyDescent="0.25">
      <c r="B415"/>
      <c r="C415"/>
      <c r="D415" s="15"/>
      <c r="E415" s="47"/>
      <c r="P415"/>
    </row>
    <row r="416" spans="2:16" x14ac:dyDescent="0.25">
      <c r="B416"/>
      <c r="C416"/>
      <c r="D416" s="15"/>
      <c r="E416" s="47"/>
      <c r="P416"/>
    </row>
    <row r="417" spans="2:16" x14ac:dyDescent="0.25">
      <c r="B417"/>
      <c r="C417"/>
      <c r="D417" s="15"/>
      <c r="E417" s="47"/>
      <c r="P417"/>
    </row>
    <row r="418" spans="2:16" x14ac:dyDescent="0.25">
      <c r="B418"/>
      <c r="C418"/>
      <c r="D418" s="15"/>
      <c r="E418" s="47"/>
      <c r="P418"/>
    </row>
    <row r="419" spans="2:16" x14ac:dyDescent="0.25">
      <c r="B419"/>
      <c r="C419"/>
      <c r="D419" s="15"/>
      <c r="E419" s="47"/>
      <c r="P419"/>
    </row>
    <row r="420" spans="2:16" x14ac:dyDescent="0.25">
      <c r="B420"/>
      <c r="C420"/>
      <c r="D420" s="15"/>
      <c r="E420" s="47"/>
      <c r="P420"/>
    </row>
    <row r="421" spans="2:16" x14ac:dyDescent="0.25">
      <c r="B421"/>
      <c r="C421"/>
      <c r="D421" s="15"/>
      <c r="E421" s="47"/>
      <c r="P421"/>
    </row>
    <row r="422" spans="2:16" x14ac:dyDescent="0.25">
      <c r="B422"/>
      <c r="C422"/>
      <c r="D422" s="15"/>
      <c r="E422" s="47"/>
      <c r="P422"/>
    </row>
    <row r="423" spans="2:16" x14ac:dyDescent="0.25">
      <c r="B423"/>
      <c r="C423"/>
      <c r="D423" s="15"/>
      <c r="E423" s="47"/>
      <c r="P423"/>
    </row>
    <row r="424" spans="2:16" x14ac:dyDescent="0.25">
      <c r="B424"/>
      <c r="C424"/>
      <c r="D424" s="15"/>
      <c r="E424" s="47"/>
      <c r="P424"/>
    </row>
    <row r="425" spans="2:16" x14ac:dyDescent="0.25">
      <c r="B425"/>
      <c r="C425"/>
      <c r="D425" s="15"/>
      <c r="E425" s="47"/>
      <c r="P425"/>
    </row>
    <row r="426" spans="2:16" x14ac:dyDescent="0.25">
      <c r="B426"/>
      <c r="C426"/>
      <c r="D426" s="15"/>
      <c r="E426" s="47"/>
      <c r="P426"/>
    </row>
    <row r="427" spans="2:16" x14ac:dyDescent="0.25">
      <c r="B427"/>
      <c r="C427"/>
      <c r="D427" s="15"/>
      <c r="E427" s="47"/>
      <c r="P427"/>
    </row>
    <row r="428" spans="2:16" x14ac:dyDescent="0.25">
      <c r="B428"/>
      <c r="C428"/>
      <c r="D428" s="15"/>
      <c r="E428" s="47"/>
      <c r="P428"/>
    </row>
    <row r="429" spans="2:16" x14ac:dyDescent="0.25">
      <c r="B429"/>
      <c r="C429"/>
      <c r="D429" s="15"/>
      <c r="E429" s="47"/>
      <c r="P429"/>
    </row>
    <row r="430" spans="2:16" x14ac:dyDescent="0.25">
      <c r="B430"/>
      <c r="C430"/>
      <c r="D430" s="15"/>
      <c r="E430" s="47"/>
      <c r="P430"/>
    </row>
    <row r="431" spans="2:16" x14ac:dyDescent="0.25">
      <c r="B431"/>
      <c r="C431"/>
      <c r="D431" s="15"/>
      <c r="E431" s="47"/>
      <c r="P431"/>
    </row>
    <row r="432" spans="2:16" x14ac:dyDescent="0.25">
      <c r="B432"/>
      <c r="C432"/>
      <c r="D432" s="15"/>
      <c r="E432" s="47"/>
      <c r="P432"/>
    </row>
    <row r="433" spans="2:16" x14ac:dyDescent="0.25">
      <c r="B433"/>
      <c r="C433"/>
      <c r="D433" s="15"/>
      <c r="E433" s="47"/>
      <c r="P433"/>
    </row>
    <row r="434" spans="2:16" x14ac:dyDescent="0.25">
      <c r="B434"/>
      <c r="C434"/>
      <c r="D434" s="15"/>
      <c r="E434" s="47"/>
      <c r="P434"/>
    </row>
    <row r="435" spans="2:16" x14ac:dyDescent="0.25">
      <c r="B435"/>
      <c r="C435"/>
      <c r="D435" s="15"/>
      <c r="E435" s="47"/>
      <c r="P435"/>
    </row>
    <row r="436" spans="2:16" x14ac:dyDescent="0.25">
      <c r="B436"/>
      <c r="C436"/>
      <c r="D436" s="15"/>
      <c r="E436" s="47"/>
      <c r="P436"/>
    </row>
    <row r="437" spans="2:16" x14ac:dyDescent="0.25">
      <c r="B437"/>
      <c r="C437"/>
      <c r="D437" s="15"/>
      <c r="E437" s="47"/>
      <c r="P437"/>
    </row>
    <row r="438" spans="2:16" x14ac:dyDescent="0.25">
      <c r="B438"/>
      <c r="C438"/>
      <c r="D438" s="15"/>
      <c r="E438" s="47"/>
      <c r="P438"/>
    </row>
    <row r="439" spans="2:16" x14ac:dyDescent="0.25">
      <c r="B439"/>
      <c r="C439"/>
      <c r="D439" s="15"/>
      <c r="E439" s="47"/>
      <c r="P439"/>
    </row>
    <row r="440" spans="2:16" x14ac:dyDescent="0.25">
      <c r="B440"/>
      <c r="C440"/>
      <c r="D440" s="15"/>
      <c r="E440" s="47"/>
      <c r="P440"/>
    </row>
    <row r="441" spans="2:16" x14ac:dyDescent="0.25">
      <c r="B441"/>
      <c r="C441"/>
      <c r="D441" s="15"/>
      <c r="E441" s="47"/>
      <c r="P441"/>
    </row>
    <row r="442" spans="2:16" x14ac:dyDescent="0.25">
      <c r="B442"/>
      <c r="C442"/>
      <c r="D442" s="15"/>
      <c r="E442" s="47"/>
      <c r="P442"/>
    </row>
    <row r="443" spans="2:16" x14ac:dyDescent="0.25">
      <c r="B443"/>
      <c r="C443"/>
      <c r="D443" s="15"/>
      <c r="E443" s="47"/>
      <c r="P443"/>
    </row>
    <row r="444" spans="2:16" x14ac:dyDescent="0.25">
      <c r="B444"/>
      <c r="C444"/>
      <c r="D444" s="15"/>
      <c r="E444" s="47"/>
      <c r="P444"/>
    </row>
    <row r="445" spans="2:16" x14ac:dyDescent="0.25">
      <c r="B445"/>
      <c r="C445"/>
      <c r="D445" s="15"/>
      <c r="E445" s="47"/>
      <c r="P445"/>
    </row>
    <row r="446" spans="2:16" x14ac:dyDescent="0.25">
      <c r="B446"/>
      <c r="C446"/>
      <c r="D446" s="15"/>
      <c r="E446" s="47"/>
      <c r="P446"/>
    </row>
    <row r="447" spans="2:16" x14ac:dyDescent="0.25">
      <c r="B447"/>
      <c r="C447"/>
      <c r="D447" s="15"/>
      <c r="E447" s="47"/>
      <c r="P447"/>
    </row>
    <row r="448" spans="2:16" x14ac:dyDescent="0.25">
      <c r="B448"/>
      <c r="C448"/>
      <c r="D448" s="15"/>
      <c r="E448" s="47"/>
      <c r="P448"/>
    </row>
    <row r="449" spans="2:16" x14ac:dyDescent="0.25">
      <c r="B449"/>
      <c r="C449"/>
      <c r="D449" s="15"/>
      <c r="E449" s="47"/>
      <c r="P449"/>
    </row>
    <row r="450" spans="2:16" x14ac:dyDescent="0.25">
      <c r="B450"/>
      <c r="C450"/>
      <c r="D450" s="15"/>
      <c r="E450" s="47"/>
      <c r="P450"/>
    </row>
    <row r="451" spans="2:16" x14ac:dyDescent="0.25">
      <c r="B451"/>
      <c r="C451"/>
      <c r="D451" s="15"/>
      <c r="E451" s="47"/>
      <c r="P451"/>
    </row>
    <row r="452" spans="2:16" x14ac:dyDescent="0.25">
      <c r="B452"/>
      <c r="C452"/>
      <c r="D452" s="15"/>
      <c r="E452" s="47"/>
      <c r="P452"/>
    </row>
    <row r="453" spans="2:16" x14ac:dyDescent="0.25">
      <c r="B453"/>
      <c r="C453"/>
      <c r="D453" s="15"/>
      <c r="E453" s="47"/>
      <c r="P453"/>
    </row>
    <row r="454" spans="2:16" x14ac:dyDescent="0.25">
      <c r="B454"/>
      <c r="C454"/>
      <c r="D454" s="15"/>
      <c r="E454" s="47"/>
      <c r="P454"/>
    </row>
    <row r="455" spans="2:16" x14ac:dyDescent="0.25">
      <c r="B455"/>
      <c r="C455"/>
      <c r="D455" s="15"/>
      <c r="E455" s="47"/>
      <c r="P455"/>
    </row>
    <row r="456" spans="2:16" x14ac:dyDescent="0.25">
      <c r="B456"/>
      <c r="C456"/>
      <c r="D456" s="15"/>
      <c r="E456" s="47"/>
      <c r="P456"/>
    </row>
    <row r="457" spans="2:16" x14ac:dyDescent="0.25">
      <c r="B457"/>
      <c r="C457"/>
      <c r="D457" s="15"/>
      <c r="E457" s="47"/>
      <c r="P457"/>
    </row>
    <row r="458" spans="2:16" x14ac:dyDescent="0.25">
      <c r="B458"/>
      <c r="C458"/>
      <c r="D458" s="15"/>
      <c r="E458" s="47"/>
      <c r="P458"/>
    </row>
    <row r="459" spans="2:16" x14ac:dyDescent="0.25">
      <c r="B459"/>
      <c r="C459"/>
      <c r="D459" s="15"/>
      <c r="E459" s="47"/>
      <c r="P459"/>
    </row>
    <row r="460" spans="2:16" x14ac:dyDescent="0.25">
      <c r="B460"/>
      <c r="C460"/>
      <c r="D460" s="15"/>
      <c r="E460" s="47"/>
      <c r="P460"/>
    </row>
    <row r="461" spans="2:16" x14ac:dyDescent="0.25">
      <c r="B461"/>
      <c r="C461"/>
      <c r="D461" s="15"/>
      <c r="E461" s="47"/>
      <c r="P461"/>
    </row>
    <row r="462" spans="2:16" x14ac:dyDescent="0.25">
      <c r="B462"/>
      <c r="C462"/>
      <c r="D462" s="15"/>
      <c r="E462" s="47"/>
      <c r="P462"/>
    </row>
    <row r="463" spans="2:16" x14ac:dyDescent="0.25">
      <c r="B463"/>
      <c r="C463"/>
      <c r="D463" s="15"/>
      <c r="E463" s="47"/>
      <c r="P463"/>
    </row>
    <row r="464" spans="2:16" x14ac:dyDescent="0.25">
      <c r="B464"/>
      <c r="C464"/>
      <c r="D464" s="15"/>
      <c r="E464" s="47"/>
      <c r="P464"/>
    </row>
    <row r="465" spans="2:16" x14ac:dyDescent="0.25">
      <c r="B465"/>
      <c r="C465"/>
      <c r="D465" s="15"/>
      <c r="E465" s="47"/>
      <c r="P465"/>
    </row>
    <row r="466" spans="2:16" x14ac:dyDescent="0.25">
      <c r="B466"/>
      <c r="C466"/>
      <c r="D466" s="15"/>
      <c r="E466" s="47"/>
      <c r="P466"/>
    </row>
    <row r="467" spans="2:16" x14ac:dyDescent="0.25">
      <c r="B467"/>
      <c r="C467"/>
      <c r="D467" s="15"/>
      <c r="E467" s="47"/>
      <c r="P467"/>
    </row>
    <row r="468" spans="2:16" x14ac:dyDescent="0.25">
      <c r="B468"/>
      <c r="C468"/>
      <c r="D468" s="15"/>
      <c r="E468" s="47"/>
      <c r="P468"/>
    </row>
    <row r="469" spans="2:16" x14ac:dyDescent="0.25">
      <c r="B469"/>
      <c r="C469"/>
      <c r="D469" s="15"/>
      <c r="E469" s="47"/>
      <c r="P469"/>
    </row>
    <row r="470" spans="2:16" x14ac:dyDescent="0.25">
      <c r="B470"/>
      <c r="C470"/>
      <c r="D470" s="15"/>
      <c r="E470" s="47"/>
      <c r="P470"/>
    </row>
    <row r="471" spans="2:16" x14ac:dyDescent="0.25">
      <c r="B471"/>
      <c r="C471"/>
      <c r="D471" s="15"/>
      <c r="E471" s="47"/>
      <c r="P471"/>
    </row>
    <row r="472" spans="2:16" x14ac:dyDescent="0.25">
      <c r="B472"/>
      <c r="C472"/>
      <c r="D472" s="15"/>
      <c r="E472" s="47"/>
      <c r="P472"/>
    </row>
    <row r="473" spans="2:16" x14ac:dyDescent="0.25">
      <c r="B473"/>
      <c r="C473"/>
      <c r="D473" s="15"/>
      <c r="E473" s="47"/>
      <c r="P473"/>
    </row>
    <row r="474" spans="2:16" x14ac:dyDescent="0.25">
      <c r="B474"/>
      <c r="C474"/>
      <c r="D474" s="15"/>
      <c r="E474" s="47"/>
      <c r="P474"/>
    </row>
    <row r="475" spans="2:16" x14ac:dyDescent="0.25">
      <c r="B475"/>
      <c r="C475"/>
      <c r="D475" s="15"/>
      <c r="E475" s="47"/>
      <c r="P475"/>
    </row>
    <row r="476" spans="2:16" x14ac:dyDescent="0.25">
      <c r="B476"/>
      <c r="C476"/>
      <c r="D476" s="15"/>
      <c r="E476" s="47"/>
      <c r="P476"/>
    </row>
    <row r="477" spans="2:16" x14ac:dyDescent="0.25">
      <c r="B477"/>
      <c r="C477"/>
      <c r="D477" s="15"/>
      <c r="E477" s="47"/>
      <c r="P477"/>
    </row>
    <row r="478" spans="2:16" x14ac:dyDescent="0.25">
      <c r="B478"/>
      <c r="C478"/>
      <c r="D478" s="15"/>
      <c r="E478" s="47"/>
      <c r="P478"/>
    </row>
    <row r="479" spans="2:16" x14ac:dyDescent="0.25">
      <c r="B479"/>
      <c r="C479"/>
      <c r="D479" s="15"/>
      <c r="E479" s="47"/>
      <c r="P479"/>
    </row>
    <row r="480" spans="2:16" x14ac:dyDescent="0.25">
      <c r="B480"/>
      <c r="C480"/>
      <c r="D480" s="15"/>
      <c r="E480" s="47"/>
      <c r="P480"/>
    </row>
    <row r="481" spans="2:16" x14ac:dyDescent="0.25">
      <c r="B481"/>
      <c r="C481"/>
      <c r="D481" s="15"/>
      <c r="E481" s="47"/>
      <c r="P481"/>
    </row>
    <row r="482" spans="2:16" x14ac:dyDescent="0.25">
      <c r="B482"/>
      <c r="C482"/>
      <c r="D482" s="15"/>
      <c r="E482" s="47"/>
      <c r="P482"/>
    </row>
    <row r="483" spans="2:16" x14ac:dyDescent="0.25">
      <c r="B483"/>
      <c r="C483"/>
      <c r="D483" s="15"/>
      <c r="E483" s="47"/>
      <c r="P483"/>
    </row>
    <row r="484" spans="2:16" x14ac:dyDescent="0.25">
      <c r="B484"/>
      <c r="C484"/>
      <c r="D484" s="15"/>
      <c r="E484" s="47"/>
      <c r="P484"/>
    </row>
    <row r="485" spans="2:16" x14ac:dyDescent="0.25">
      <c r="B485"/>
      <c r="C485"/>
      <c r="D485" s="15"/>
      <c r="E485" s="47"/>
      <c r="P485"/>
    </row>
    <row r="486" spans="2:16" x14ac:dyDescent="0.25">
      <c r="B486"/>
      <c r="C486"/>
      <c r="D486" s="15"/>
      <c r="E486" s="47"/>
      <c r="P486"/>
    </row>
    <row r="487" spans="2:16" x14ac:dyDescent="0.25">
      <c r="B487"/>
      <c r="C487"/>
      <c r="D487" s="15"/>
      <c r="E487" s="47"/>
      <c r="P487"/>
    </row>
    <row r="488" spans="2:16" x14ac:dyDescent="0.25">
      <c r="B488"/>
      <c r="C488"/>
      <c r="D488" s="15"/>
      <c r="E488" s="47"/>
      <c r="P488"/>
    </row>
    <row r="489" spans="2:16" x14ac:dyDescent="0.25">
      <c r="B489"/>
      <c r="C489"/>
      <c r="D489" s="15"/>
      <c r="E489" s="47"/>
      <c r="P489"/>
    </row>
    <row r="490" spans="2:16" x14ac:dyDescent="0.25">
      <c r="B490"/>
      <c r="C490"/>
      <c r="D490" s="15"/>
      <c r="E490" s="47"/>
      <c r="P490"/>
    </row>
    <row r="491" spans="2:16" x14ac:dyDescent="0.25">
      <c r="B491"/>
      <c r="C491"/>
      <c r="D491" s="15"/>
      <c r="E491" s="47"/>
      <c r="P491"/>
    </row>
    <row r="492" spans="2:16" x14ac:dyDescent="0.25">
      <c r="B492"/>
      <c r="C492"/>
      <c r="D492" s="15"/>
      <c r="E492" s="47"/>
      <c r="P492"/>
    </row>
    <row r="493" spans="2:16" x14ac:dyDescent="0.25">
      <c r="B493"/>
      <c r="C493"/>
      <c r="D493" s="15"/>
      <c r="E493" s="47"/>
      <c r="P493"/>
    </row>
    <row r="494" spans="2:16" x14ac:dyDescent="0.25">
      <c r="B494"/>
      <c r="C494"/>
      <c r="D494" s="15"/>
      <c r="E494" s="47"/>
      <c r="P494"/>
    </row>
    <row r="495" spans="2:16" x14ac:dyDescent="0.25">
      <c r="B495"/>
      <c r="C495"/>
      <c r="D495" s="15"/>
      <c r="E495" s="47"/>
      <c r="P495"/>
    </row>
    <row r="496" spans="2:16" x14ac:dyDescent="0.25">
      <c r="B496"/>
      <c r="C496"/>
      <c r="D496" s="15"/>
      <c r="E496" s="47"/>
      <c r="P496"/>
    </row>
    <row r="497" spans="2:16" x14ac:dyDescent="0.25">
      <c r="B497"/>
      <c r="C497"/>
      <c r="D497" s="15"/>
      <c r="E497" s="47"/>
      <c r="P497"/>
    </row>
    <row r="498" spans="2:16" x14ac:dyDescent="0.25">
      <c r="B498"/>
      <c r="C498"/>
      <c r="D498" s="15"/>
      <c r="E498" s="47"/>
      <c r="P498"/>
    </row>
    <row r="499" spans="2:16" x14ac:dyDescent="0.25">
      <c r="B499"/>
      <c r="C499"/>
      <c r="D499" s="15"/>
      <c r="E499" s="47"/>
      <c r="P499"/>
    </row>
    <row r="500" spans="2:16" x14ac:dyDescent="0.25">
      <c r="B500"/>
      <c r="C500"/>
      <c r="D500" s="15"/>
      <c r="E500" s="47"/>
      <c r="P500"/>
    </row>
    <row r="501" spans="2:16" x14ac:dyDescent="0.25">
      <c r="B501"/>
      <c r="C501"/>
      <c r="D501" s="15"/>
      <c r="E501" s="47"/>
      <c r="P501"/>
    </row>
    <row r="502" spans="2:16" x14ac:dyDescent="0.25">
      <c r="B502"/>
      <c r="C502"/>
      <c r="D502" s="15"/>
      <c r="E502" s="47"/>
      <c r="P502"/>
    </row>
    <row r="503" spans="2:16" x14ac:dyDescent="0.25">
      <c r="B503"/>
      <c r="C503"/>
      <c r="D503" s="15"/>
      <c r="E503" s="47"/>
      <c r="P503"/>
    </row>
    <row r="504" spans="2:16" x14ac:dyDescent="0.25">
      <c r="B504"/>
      <c r="C504"/>
      <c r="D504" s="15"/>
      <c r="E504" s="47"/>
      <c r="P504"/>
    </row>
    <row r="505" spans="2:16" x14ac:dyDescent="0.25">
      <c r="B505"/>
      <c r="C505"/>
      <c r="D505" s="15"/>
      <c r="E505" s="47"/>
      <c r="P505"/>
    </row>
    <row r="506" spans="2:16" x14ac:dyDescent="0.25">
      <c r="B506"/>
      <c r="C506"/>
      <c r="D506" s="15"/>
      <c r="E506" s="47"/>
      <c r="P506"/>
    </row>
    <row r="507" spans="2:16" x14ac:dyDescent="0.25">
      <c r="B507"/>
      <c r="C507"/>
      <c r="D507" s="15"/>
      <c r="E507" s="47"/>
      <c r="P507"/>
    </row>
    <row r="508" spans="2:16" x14ac:dyDescent="0.25">
      <c r="B508"/>
      <c r="C508"/>
      <c r="D508" s="15"/>
      <c r="E508" s="47"/>
      <c r="P508"/>
    </row>
    <row r="509" spans="2:16" x14ac:dyDescent="0.25">
      <c r="B509"/>
      <c r="C509"/>
      <c r="D509" s="15"/>
      <c r="E509" s="47"/>
      <c r="P509"/>
    </row>
    <row r="510" spans="2:16" x14ac:dyDescent="0.25">
      <c r="B510"/>
      <c r="C510"/>
      <c r="D510" s="15"/>
      <c r="E510" s="47"/>
      <c r="P510"/>
    </row>
    <row r="511" spans="2:16" x14ac:dyDescent="0.25">
      <c r="B511"/>
      <c r="C511"/>
      <c r="D511" s="15"/>
      <c r="E511" s="47"/>
      <c r="P511"/>
    </row>
    <row r="512" spans="2:16" x14ac:dyDescent="0.25">
      <c r="B512"/>
      <c r="C512"/>
      <c r="D512" s="15"/>
      <c r="E512" s="47"/>
      <c r="P512"/>
    </row>
    <row r="513" spans="2:16" x14ac:dyDescent="0.25">
      <c r="B513"/>
      <c r="C513"/>
      <c r="D513" s="15"/>
      <c r="E513" s="47"/>
      <c r="P513"/>
    </row>
    <row r="514" spans="2:16" x14ac:dyDescent="0.25">
      <c r="B514"/>
      <c r="C514"/>
      <c r="D514" s="15"/>
      <c r="E514" s="47"/>
      <c r="P514"/>
    </row>
    <row r="515" spans="2:16" x14ac:dyDescent="0.25">
      <c r="B515"/>
      <c r="C515"/>
      <c r="D515" s="15"/>
      <c r="E515" s="47"/>
      <c r="P515"/>
    </row>
    <row r="516" spans="2:16" x14ac:dyDescent="0.25">
      <c r="B516"/>
      <c r="C516"/>
      <c r="D516" s="15"/>
      <c r="E516" s="47"/>
      <c r="P516"/>
    </row>
    <row r="517" spans="2:16" x14ac:dyDescent="0.25">
      <c r="B517"/>
      <c r="C517"/>
      <c r="D517" s="15"/>
      <c r="E517" s="47"/>
      <c r="P517"/>
    </row>
    <row r="518" spans="2:16" x14ac:dyDescent="0.25">
      <c r="B518"/>
      <c r="C518"/>
      <c r="D518" s="15"/>
      <c r="E518" s="47"/>
      <c r="P518"/>
    </row>
    <row r="519" spans="2:16" x14ac:dyDescent="0.25">
      <c r="B519"/>
      <c r="C519"/>
      <c r="D519" s="15"/>
      <c r="E519" s="47"/>
      <c r="P519"/>
    </row>
    <row r="520" spans="2:16" x14ac:dyDescent="0.25">
      <c r="B520"/>
      <c r="C520"/>
      <c r="D520" s="15"/>
      <c r="E520" s="47"/>
      <c r="P520"/>
    </row>
    <row r="521" spans="2:16" x14ac:dyDescent="0.25">
      <c r="B521"/>
      <c r="C521"/>
      <c r="D521" s="15"/>
      <c r="E521" s="47"/>
      <c r="P521"/>
    </row>
    <row r="522" spans="2:16" x14ac:dyDescent="0.25">
      <c r="B522"/>
      <c r="C522"/>
      <c r="D522" s="15"/>
      <c r="E522" s="47"/>
      <c r="P522"/>
    </row>
    <row r="523" spans="2:16" x14ac:dyDescent="0.25">
      <c r="B523"/>
      <c r="C523"/>
      <c r="D523" s="15"/>
      <c r="E523" s="47"/>
      <c r="P523"/>
    </row>
    <row r="524" spans="2:16" x14ac:dyDescent="0.25">
      <c r="B524"/>
      <c r="C524"/>
      <c r="D524" s="15"/>
      <c r="E524" s="47"/>
      <c r="P524"/>
    </row>
    <row r="525" spans="2:16" x14ac:dyDescent="0.25">
      <c r="B525"/>
      <c r="C525"/>
      <c r="D525" s="15"/>
      <c r="E525" s="47"/>
      <c r="P525"/>
    </row>
    <row r="526" spans="2:16" x14ac:dyDescent="0.25">
      <c r="B526"/>
      <c r="C526"/>
      <c r="D526" s="15"/>
      <c r="E526" s="47"/>
      <c r="P526"/>
    </row>
    <row r="527" spans="2:16" x14ac:dyDescent="0.25">
      <c r="B527"/>
      <c r="C527"/>
      <c r="D527" s="15"/>
      <c r="E527" s="47"/>
      <c r="P527"/>
    </row>
    <row r="528" spans="2:16" x14ac:dyDescent="0.25">
      <c r="B528"/>
      <c r="C528"/>
      <c r="D528" s="15"/>
      <c r="E528" s="47"/>
      <c r="P528"/>
    </row>
    <row r="529" spans="2:16" x14ac:dyDescent="0.25">
      <c r="B529"/>
      <c r="C529"/>
      <c r="D529" s="15"/>
      <c r="E529" s="47"/>
      <c r="P529"/>
    </row>
    <row r="530" spans="2:16" x14ac:dyDescent="0.25">
      <c r="B530"/>
      <c r="C530"/>
      <c r="D530" s="15"/>
      <c r="E530" s="47"/>
      <c r="P530"/>
    </row>
    <row r="531" spans="2:16" x14ac:dyDescent="0.25">
      <c r="B531"/>
      <c r="C531"/>
      <c r="D531" s="15"/>
      <c r="E531" s="47"/>
      <c r="P531"/>
    </row>
    <row r="532" spans="2:16" x14ac:dyDescent="0.25">
      <c r="B532"/>
      <c r="C532"/>
      <c r="D532" s="15"/>
      <c r="E532" s="47"/>
      <c r="P532"/>
    </row>
    <row r="533" spans="2:16" x14ac:dyDescent="0.25">
      <c r="B533"/>
      <c r="C533"/>
      <c r="D533" s="15"/>
      <c r="E533" s="47"/>
      <c r="P533"/>
    </row>
    <row r="534" spans="2:16" x14ac:dyDescent="0.25">
      <c r="B534"/>
      <c r="C534"/>
      <c r="D534" s="15"/>
      <c r="E534" s="47"/>
      <c r="P534"/>
    </row>
    <row r="535" spans="2:16" x14ac:dyDescent="0.25">
      <c r="B535"/>
      <c r="C535"/>
      <c r="D535" s="15"/>
      <c r="E535" s="47"/>
      <c r="P535"/>
    </row>
    <row r="536" spans="2:16" x14ac:dyDescent="0.25">
      <c r="B536"/>
      <c r="C536"/>
      <c r="D536" s="15"/>
      <c r="E536" s="47"/>
      <c r="P536"/>
    </row>
    <row r="537" spans="2:16" x14ac:dyDescent="0.25">
      <c r="B537"/>
      <c r="C537"/>
      <c r="D537" s="15"/>
      <c r="E537" s="47"/>
      <c r="P537"/>
    </row>
    <row r="538" spans="2:16" x14ac:dyDescent="0.25">
      <c r="B538"/>
      <c r="C538"/>
      <c r="D538" s="15"/>
      <c r="E538" s="47"/>
      <c r="P538"/>
    </row>
    <row r="539" spans="2:16" x14ac:dyDescent="0.25">
      <c r="B539"/>
      <c r="C539"/>
      <c r="D539" s="15"/>
      <c r="E539" s="47"/>
      <c r="P539"/>
    </row>
    <row r="540" spans="2:16" x14ac:dyDescent="0.25">
      <c r="B540"/>
      <c r="C540"/>
      <c r="D540" s="15"/>
      <c r="E540" s="47"/>
      <c r="P540"/>
    </row>
    <row r="541" spans="2:16" x14ac:dyDescent="0.25">
      <c r="B541"/>
      <c r="C541"/>
      <c r="D541" s="15"/>
      <c r="E541" s="47"/>
      <c r="P541"/>
    </row>
    <row r="542" spans="2:16" x14ac:dyDescent="0.25">
      <c r="B542"/>
      <c r="C542"/>
      <c r="D542" s="15"/>
      <c r="E542" s="47"/>
      <c r="P542"/>
    </row>
    <row r="543" spans="2:16" x14ac:dyDescent="0.25">
      <c r="B543"/>
      <c r="C543"/>
      <c r="D543" s="15"/>
      <c r="E543" s="47"/>
      <c r="P543"/>
    </row>
    <row r="544" spans="2:16" x14ac:dyDescent="0.25">
      <c r="B544"/>
      <c r="C544"/>
      <c r="D544" s="15"/>
      <c r="E544" s="47"/>
      <c r="P544"/>
    </row>
    <row r="545" spans="2:16" x14ac:dyDescent="0.25">
      <c r="B545"/>
      <c r="C545"/>
      <c r="D545" s="15"/>
      <c r="E545" s="47"/>
      <c r="P545"/>
    </row>
    <row r="546" spans="2:16" x14ac:dyDescent="0.25">
      <c r="B546"/>
      <c r="C546"/>
      <c r="D546" s="15"/>
      <c r="E546" s="47"/>
      <c r="P546"/>
    </row>
    <row r="547" spans="2:16" x14ac:dyDescent="0.25">
      <c r="B547"/>
      <c r="C547"/>
      <c r="D547" s="15"/>
      <c r="E547" s="47"/>
      <c r="P547"/>
    </row>
    <row r="548" spans="2:16" x14ac:dyDescent="0.25">
      <c r="B548"/>
      <c r="C548"/>
      <c r="D548" s="15"/>
      <c r="E548" s="47"/>
      <c r="P548"/>
    </row>
    <row r="549" spans="2:16" x14ac:dyDescent="0.25">
      <c r="B549"/>
      <c r="C549"/>
      <c r="D549" s="15"/>
      <c r="E549" s="47"/>
      <c r="P549"/>
    </row>
    <row r="550" spans="2:16" x14ac:dyDescent="0.25">
      <c r="B550"/>
      <c r="C550"/>
      <c r="D550" s="15"/>
      <c r="E550" s="47"/>
      <c r="P550"/>
    </row>
    <row r="551" spans="2:16" x14ac:dyDescent="0.25">
      <c r="B551"/>
      <c r="C551"/>
      <c r="D551" s="15"/>
      <c r="E551" s="47"/>
      <c r="P551"/>
    </row>
    <row r="552" spans="2:16" x14ac:dyDescent="0.25">
      <c r="B552"/>
      <c r="C552"/>
      <c r="D552" s="15"/>
      <c r="E552" s="47"/>
      <c r="P552"/>
    </row>
    <row r="553" spans="2:16" x14ac:dyDescent="0.25">
      <c r="B553"/>
      <c r="C553"/>
      <c r="D553" s="15"/>
      <c r="E553" s="47"/>
      <c r="P553"/>
    </row>
    <row r="554" spans="2:16" x14ac:dyDescent="0.25">
      <c r="B554"/>
      <c r="C554"/>
      <c r="D554" s="15"/>
      <c r="E554" s="47"/>
      <c r="P554"/>
    </row>
    <row r="555" spans="2:16" x14ac:dyDescent="0.25">
      <c r="B555"/>
      <c r="C555"/>
      <c r="D555" s="15"/>
      <c r="E555" s="47"/>
      <c r="P555"/>
    </row>
    <row r="556" spans="2:16" x14ac:dyDescent="0.25">
      <c r="B556"/>
      <c r="C556"/>
      <c r="D556" s="15"/>
      <c r="E556" s="47"/>
      <c r="P556"/>
    </row>
    <row r="557" spans="2:16" x14ac:dyDescent="0.25">
      <c r="B557"/>
      <c r="C557"/>
      <c r="D557" s="15"/>
      <c r="E557" s="47"/>
      <c r="P557"/>
    </row>
    <row r="558" spans="2:16" x14ac:dyDescent="0.25">
      <c r="B558"/>
      <c r="C558"/>
      <c r="D558" s="15"/>
      <c r="E558" s="47"/>
      <c r="P558"/>
    </row>
    <row r="559" spans="2:16" x14ac:dyDescent="0.25">
      <c r="B559"/>
      <c r="C559"/>
      <c r="D559" s="15"/>
      <c r="E559" s="47"/>
      <c r="P559"/>
    </row>
    <row r="560" spans="2:16" x14ac:dyDescent="0.25">
      <c r="B560"/>
      <c r="C560"/>
      <c r="D560" s="15"/>
      <c r="E560" s="47"/>
      <c r="P560"/>
    </row>
    <row r="561" spans="2:16" x14ac:dyDescent="0.25">
      <c r="B561"/>
      <c r="C561"/>
      <c r="D561" s="15"/>
      <c r="E561" s="47"/>
      <c r="P561"/>
    </row>
    <row r="562" spans="2:16" x14ac:dyDescent="0.25">
      <c r="B562"/>
      <c r="C562"/>
      <c r="D562" s="15"/>
      <c r="E562" s="47"/>
      <c r="P562"/>
    </row>
    <row r="563" spans="2:16" x14ac:dyDescent="0.25">
      <c r="B563"/>
      <c r="C563"/>
      <c r="D563" s="15"/>
      <c r="E563" s="47"/>
      <c r="P563"/>
    </row>
    <row r="564" spans="2:16" x14ac:dyDescent="0.25">
      <c r="B564"/>
      <c r="C564"/>
      <c r="D564" s="15"/>
      <c r="E564" s="47"/>
      <c r="P564"/>
    </row>
    <row r="565" spans="2:16" x14ac:dyDescent="0.25">
      <c r="B565"/>
      <c r="C565"/>
      <c r="D565" s="15"/>
      <c r="E565" s="47"/>
      <c r="P565"/>
    </row>
    <row r="566" spans="2:16" x14ac:dyDescent="0.25">
      <c r="B566"/>
      <c r="C566"/>
      <c r="D566" s="15"/>
      <c r="E566" s="47"/>
      <c r="P566"/>
    </row>
    <row r="567" spans="2:16" x14ac:dyDescent="0.25">
      <c r="B567"/>
      <c r="C567"/>
      <c r="D567" s="15"/>
      <c r="E567" s="47"/>
      <c r="P567"/>
    </row>
    <row r="568" spans="2:16" x14ac:dyDescent="0.25">
      <c r="B568"/>
      <c r="C568"/>
      <c r="D568" s="15"/>
      <c r="E568" s="47"/>
      <c r="P568"/>
    </row>
    <row r="569" spans="2:16" x14ac:dyDescent="0.25">
      <c r="B569"/>
      <c r="C569"/>
      <c r="D569" s="15"/>
      <c r="E569" s="47"/>
      <c r="P569"/>
    </row>
    <row r="570" spans="2:16" x14ac:dyDescent="0.25">
      <c r="B570"/>
      <c r="C570"/>
      <c r="D570" s="15"/>
      <c r="E570" s="47"/>
      <c r="P570"/>
    </row>
    <row r="571" spans="2:16" x14ac:dyDescent="0.25">
      <c r="B571"/>
      <c r="C571"/>
      <c r="D571" s="15"/>
      <c r="E571" s="47"/>
      <c r="P571"/>
    </row>
    <row r="572" spans="2:16" x14ac:dyDescent="0.25">
      <c r="B572"/>
      <c r="C572"/>
      <c r="D572" s="15"/>
      <c r="E572" s="47"/>
      <c r="P572"/>
    </row>
    <row r="573" spans="2:16" x14ac:dyDescent="0.25">
      <c r="B573"/>
      <c r="C573"/>
      <c r="D573" s="15"/>
      <c r="E573" s="47"/>
      <c r="P573"/>
    </row>
    <row r="574" spans="2:16" x14ac:dyDescent="0.25">
      <c r="B574"/>
      <c r="C574"/>
      <c r="D574" s="15"/>
      <c r="E574" s="47"/>
      <c r="P574"/>
    </row>
    <row r="575" spans="2:16" x14ac:dyDescent="0.25">
      <c r="B575"/>
      <c r="C575"/>
      <c r="D575" s="15"/>
      <c r="E575" s="47"/>
      <c r="P575"/>
    </row>
    <row r="576" spans="2:16" x14ac:dyDescent="0.25">
      <c r="B576"/>
      <c r="C576"/>
      <c r="D576" s="15"/>
      <c r="E576" s="47"/>
      <c r="P576"/>
    </row>
    <row r="577" spans="2:16" x14ac:dyDescent="0.25">
      <c r="B577"/>
      <c r="C577"/>
      <c r="D577" s="15"/>
      <c r="E577" s="47"/>
      <c r="P577"/>
    </row>
    <row r="578" spans="2:16" x14ac:dyDescent="0.25">
      <c r="B578"/>
      <c r="C578"/>
      <c r="D578" s="15"/>
      <c r="E578" s="47"/>
      <c r="P578"/>
    </row>
    <row r="579" spans="2:16" x14ac:dyDescent="0.25">
      <c r="B579"/>
      <c r="C579"/>
      <c r="D579" s="15"/>
      <c r="E579" s="47"/>
      <c r="P579"/>
    </row>
    <row r="580" spans="2:16" x14ac:dyDescent="0.25">
      <c r="B580"/>
      <c r="C580"/>
      <c r="D580" s="15"/>
      <c r="E580" s="47"/>
      <c r="P580"/>
    </row>
    <row r="581" spans="2:16" x14ac:dyDescent="0.25">
      <c r="B581"/>
      <c r="C581"/>
      <c r="D581" s="15"/>
      <c r="E581" s="47"/>
      <c r="P581"/>
    </row>
    <row r="582" spans="2:16" x14ac:dyDescent="0.25">
      <c r="B582"/>
      <c r="C582"/>
      <c r="D582" s="15"/>
      <c r="E582" s="47"/>
      <c r="P582"/>
    </row>
    <row r="583" spans="2:16" x14ac:dyDescent="0.25">
      <c r="B583"/>
      <c r="C583"/>
      <c r="D583" s="15"/>
      <c r="E583" s="47"/>
      <c r="P583"/>
    </row>
    <row r="584" spans="2:16" x14ac:dyDescent="0.25">
      <c r="B584"/>
      <c r="C584"/>
      <c r="D584" s="15"/>
      <c r="E584" s="47"/>
      <c r="P584"/>
    </row>
    <row r="585" spans="2:16" x14ac:dyDescent="0.25">
      <c r="B585"/>
      <c r="C585"/>
      <c r="D585" s="15"/>
      <c r="E585" s="47"/>
      <c r="P585"/>
    </row>
    <row r="586" spans="2:16" x14ac:dyDescent="0.25">
      <c r="B586"/>
      <c r="C586"/>
      <c r="D586" s="15"/>
      <c r="E586" s="47"/>
      <c r="P586"/>
    </row>
    <row r="587" spans="2:16" x14ac:dyDescent="0.25">
      <c r="B587"/>
      <c r="C587"/>
      <c r="D587" s="15"/>
      <c r="E587" s="47"/>
      <c r="P587"/>
    </row>
    <row r="588" spans="2:16" x14ac:dyDescent="0.25">
      <c r="B588"/>
      <c r="C588"/>
      <c r="D588" s="15"/>
      <c r="E588" s="47"/>
      <c r="P588"/>
    </row>
    <row r="589" spans="2:16" x14ac:dyDescent="0.25">
      <c r="B589"/>
      <c r="C589"/>
      <c r="D589" s="15"/>
      <c r="E589" s="47"/>
      <c r="P589"/>
    </row>
    <row r="590" spans="2:16" x14ac:dyDescent="0.25">
      <c r="B590"/>
      <c r="C590"/>
      <c r="D590" s="15"/>
      <c r="E590" s="47"/>
      <c r="P590"/>
    </row>
    <row r="591" spans="2:16" x14ac:dyDescent="0.25">
      <c r="B591"/>
      <c r="C591"/>
      <c r="D591" s="15"/>
      <c r="E591" s="47"/>
      <c r="P591"/>
    </row>
    <row r="592" spans="2:16" x14ac:dyDescent="0.25">
      <c r="B592"/>
      <c r="C592"/>
      <c r="D592" s="15"/>
      <c r="E592" s="47"/>
      <c r="P592"/>
    </row>
    <row r="593" spans="2:16" x14ac:dyDescent="0.25">
      <c r="B593"/>
      <c r="C593"/>
      <c r="D593" s="15"/>
      <c r="E593" s="47"/>
      <c r="P593"/>
    </row>
    <row r="594" spans="2:16" x14ac:dyDescent="0.25">
      <c r="B594"/>
      <c r="C594"/>
      <c r="D594" s="15"/>
      <c r="E594" s="47"/>
      <c r="P594"/>
    </row>
    <row r="595" spans="2:16" x14ac:dyDescent="0.25">
      <c r="B595"/>
      <c r="C595"/>
      <c r="D595" s="15"/>
      <c r="E595" s="47"/>
      <c r="P595"/>
    </row>
    <row r="596" spans="2:16" x14ac:dyDescent="0.25">
      <c r="B596"/>
      <c r="C596"/>
      <c r="D596" s="15"/>
      <c r="E596" s="47"/>
      <c r="P596"/>
    </row>
    <row r="597" spans="2:16" x14ac:dyDescent="0.25">
      <c r="B597"/>
      <c r="C597"/>
      <c r="D597" s="15"/>
      <c r="E597" s="47"/>
      <c r="P597"/>
    </row>
    <row r="598" spans="2:16" x14ac:dyDescent="0.25">
      <c r="B598"/>
      <c r="C598"/>
      <c r="D598" s="15"/>
      <c r="E598" s="47"/>
      <c r="P598"/>
    </row>
    <row r="599" spans="2:16" x14ac:dyDescent="0.25">
      <c r="B599"/>
      <c r="C599"/>
      <c r="D599" s="15"/>
      <c r="E599" s="47"/>
      <c r="P599"/>
    </row>
    <row r="600" spans="2:16" x14ac:dyDescent="0.25">
      <c r="B600"/>
      <c r="C600"/>
      <c r="D600" s="15"/>
      <c r="E600" s="47"/>
      <c r="P600"/>
    </row>
    <row r="601" spans="2:16" x14ac:dyDescent="0.25">
      <c r="B601"/>
      <c r="C601"/>
      <c r="D601" s="15"/>
      <c r="E601" s="47"/>
      <c r="P601"/>
    </row>
    <row r="602" spans="2:16" x14ac:dyDescent="0.25">
      <c r="B602"/>
      <c r="C602"/>
      <c r="D602" s="15"/>
      <c r="E602" s="47"/>
      <c r="P602"/>
    </row>
    <row r="603" spans="2:16" x14ac:dyDescent="0.25">
      <c r="B603"/>
      <c r="C603"/>
      <c r="D603" s="15"/>
      <c r="E603" s="47"/>
      <c r="P603"/>
    </row>
    <row r="604" spans="2:16" x14ac:dyDescent="0.25">
      <c r="B604"/>
      <c r="C604"/>
      <c r="D604" s="15"/>
      <c r="E604" s="47"/>
      <c r="P604"/>
    </row>
    <row r="605" spans="2:16" x14ac:dyDescent="0.25">
      <c r="B605"/>
      <c r="C605"/>
      <c r="D605" s="15"/>
      <c r="E605" s="47"/>
      <c r="P605"/>
    </row>
    <row r="606" spans="2:16" x14ac:dyDescent="0.25">
      <c r="B606"/>
      <c r="C606"/>
      <c r="D606" s="15"/>
      <c r="E606" s="47"/>
      <c r="P606"/>
    </row>
    <row r="607" spans="2:16" x14ac:dyDescent="0.25">
      <c r="B607"/>
      <c r="C607"/>
      <c r="D607" s="15"/>
      <c r="E607" s="47"/>
      <c r="P607"/>
    </row>
    <row r="608" spans="2:16" x14ac:dyDescent="0.25">
      <c r="B608"/>
      <c r="C608"/>
      <c r="D608" s="15"/>
      <c r="E608" s="47"/>
      <c r="P608"/>
    </row>
    <row r="609" spans="2:16" x14ac:dyDescent="0.25">
      <c r="B609"/>
      <c r="C609"/>
      <c r="D609" s="15"/>
      <c r="E609" s="47"/>
      <c r="P609"/>
    </row>
    <row r="610" spans="2:16" x14ac:dyDescent="0.25">
      <c r="B610"/>
      <c r="C610"/>
      <c r="D610" s="15"/>
      <c r="E610" s="47"/>
      <c r="P610"/>
    </row>
    <row r="611" spans="2:16" x14ac:dyDescent="0.25">
      <c r="B611"/>
      <c r="C611"/>
      <c r="D611" s="15"/>
      <c r="E611" s="47"/>
      <c r="P611"/>
    </row>
    <row r="612" spans="2:16" x14ac:dyDescent="0.25">
      <c r="B612"/>
      <c r="C612"/>
      <c r="D612" s="15"/>
      <c r="E612" s="47"/>
      <c r="P612"/>
    </row>
    <row r="613" spans="2:16" x14ac:dyDescent="0.25">
      <c r="B613"/>
      <c r="C613"/>
      <c r="D613" s="15"/>
      <c r="E613" s="47"/>
      <c r="P613"/>
    </row>
    <row r="614" spans="2:16" x14ac:dyDescent="0.25">
      <c r="B614"/>
      <c r="C614"/>
      <c r="D614" s="15"/>
      <c r="E614" s="47"/>
      <c r="P614"/>
    </row>
    <row r="615" spans="2:16" x14ac:dyDescent="0.25">
      <c r="B615"/>
      <c r="C615"/>
      <c r="D615" s="15"/>
      <c r="E615" s="47"/>
      <c r="P615"/>
    </row>
    <row r="616" spans="2:16" x14ac:dyDescent="0.25">
      <c r="B616"/>
      <c r="C616"/>
      <c r="D616" s="15"/>
      <c r="E616" s="47"/>
      <c r="P616"/>
    </row>
    <row r="617" spans="2:16" x14ac:dyDescent="0.25">
      <c r="B617"/>
      <c r="C617"/>
      <c r="D617" s="15"/>
      <c r="E617" s="47"/>
      <c r="P617"/>
    </row>
    <row r="618" spans="2:16" x14ac:dyDescent="0.25">
      <c r="B618"/>
      <c r="C618"/>
      <c r="D618" s="15"/>
      <c r="E618" s="47"/>
      <c r="P618"/>
    </row>
    <row r="619" spans="2:16" x14ac:dyDescent="0.25">
      <c r="B619"/>
      <c r="C619"/>
      <c r="D619" s="15"/>
      <c r="E619" s="47"/>
      <c r="P619"/>
    </row>
    <row r="620" spans="2:16" x14ac:dyDescent="0.25">
      <c r="B620"/>
      <c r="C620"/>
      <c r="D620" s="15"/>
      <c r="E620" s="47"/>
      <c r="P620"/>
    </row>
    <row r="621" spans="2:16" x14ac:dyDescent="0.25">
      <c r="B621"/>
      <c r="C621"/>
      <c r="D621" s="15"/>
      <c r="E621" s="47"/>
      <c r="P621"/>
    </row>
    <row r="622" spans="2:16" x14ac:dyDescent="0.25">
      <c r="B622"/>
      <c r="C622"/>
      <c r="D622" s="15"/>
      <c r="E622" s="47"/>
      <c r="P622"/>
    </row>
    <row r="623" spans="2:16" x14ac:dyDescent="0.25">
      <c r="B623"/>
      <c r="C623"/>
      <c r="D623" s="15"/>
      <c r="E623" s="47"/>
      <c r="P623"/>
    </row>
    <row r="624" spans="2:16" x14ac:dyDescent="0.25">
      <c r="B624"/>
      <c r="C624"/>
      <c r="D624" s="15"/>
      <c r="E624" s="47"/>
      <c r="P624"/>
    </row>
    <row r="625" spans="2:16" x14ac:dyDescent="0.25">
      <c r="B625"/>
      <c r="C625"/>
      <c r="D625" s="15"/>
      <c r="E625" s="47"/>
      <c r="P625"/>
    </row>
    <row r="626" spans="2:16" x14ac:dyDescent="0.25">
      <c r="B626"/>
      <c r="C626"/>
      <c r="D626" s="15"/>
      <c r="E626" s="47"/>
      <c r="P626"/>
    </row>
    <row r="627" spans="2:16" x14ac:dyDescent="0.25">
      <c r="B627"/>
      <c r="C627"/>
      <c r="D627" s="15"/>
      <c r="E627" s="47"/>
      <c r="P627"/>
    </row>
    <row r="628" spans="2:16" x14ac:dyDescent="0.25">
      <c r="B628"/>
      <c r="C628"/>
      <c r="D628" s="15"/>
      <c r="E628" s="47"/>
      <c r="P628"/>
    </row>
    <row r="629" spans="2:16" x14ac:dyDescent="0.25">
      <c r="B629"/>
      <c r="C629"/>
      <c r="D629" s="15"/>
      <c r="E629" s="47"/>
      <c r="P629"/>
    </row>
    <row r="630" spans="2:16" x14ac:dyDescent="0.25">
      <c r="B630"/>
      <c r="C630"/>
      <c r="D630" s="15"/>
      <c r="E630" s="47"/>
      <c r="P630"/>
    </row>
    <row r="631" spans="2:16" x14ac:dyDescent="0.25">
      <c r="B631"/>
      <c r="C631"/>
      <c r="D631" s="15"/>
      <c r="E631" s="47"/>
      <c r="P631"/>
    </row>
    <row r="632" spans="2:16" x14ac:dyDescent="0.25">
      <c r="B632"/>
      <c r="C632"/>
      <c r="D632" s="15"/>
      <c r="E632" s="47"/>
      <c r="P632"/>
    </row>
    <row r="633" spans="2:16" x14ac:dyDescent="0.25">
      <c r="B633"/>
      <c r="C633"/>
      <c r="D633" s="15"/>
      <c r="E633" s="47"/>
      <c r="P633"/>
    </row>
    <row r="634" spans="2:16" x14ac:dyDescent="0.25">
      <c r="B634"/>
      <c r="C634"/>
      <c r="D634" s="15"/>
      <c r="E634" s="47"/>
      <c r="P634"/>
    </row>
    <row r="635" spans="2:16" x14ac:dyDescent="0.25">
      <c r="B635"/>
      <c r="C635"/>
      <c r="D635" s="15"/>
      <c r="E635" s="47"/>
      <c r="P635"/>
    </row>
    <row r="636" spans="2:16" x14ac:dyDescent="0.25">
      <c r="B636"/>
      <c r="C636"/>
      <c r="D636" s="15"/>
      <c r="E636" s="47"/>
      <c r="P636"/>
    </row>
    <row r="637" spans="2:16" x14ac:dyDescent="0.25">
      <c r="B637"/>
      <c r="C637"/>
      <c r="D637" s="15"/>
      <c r="E637" s="47"/>
      <c r="P637"/>
    </row>
    <row r="638" spans="2:16" x14ac:dyDescent="0.25">
      <c r="B638"/>
      <c r="C638"/>
      <c r="D638" s="15"/>
      <c r="E638" s="47"/>
      <c r="P638"/>
    </row>
    <row r="639" spans="2:16" x14ac:dyDescent="0.25">
      <c r="B639"/>
      <c r="C639"/>
      <c r="D639" s="15"/>
      <c r="E639" s="47"/>
      <c r="P639"/>
    </row>
    <row r="640" spans="2:16" x14ac:dyDescent="0.25">
      <c r="B640"/>
      <c r="C640"/>
      <c r="D640" s="15"/>
      <c r="E640" s="47"/>
      <c r="P640"/>
    </row>
    <row r="641" spans="2:16" x14ac:dyDescent="0.25">
      <c r="B641"/>
      <c r="C641"/>
      <c r="D641" s="15"/>
      <c r="E641" s="47"/>
      <c r="P641"/>
    </row>
    <row r="642" spans="2:16" x14ac:dyDescent="0.25">
      <c r="B642"/>
      <c r="C642"/>
      <c r="D642" s="15"/>
      <c r="E642" s="47"/>
      <c r="P642"/>
    </row>
    <row r="643" spans="2:16" x14ac:dyDescent="0.25">
      <c r="B643"/>
      <c r="C643"/>
      <c r="D643" s="15"/>
      <c r="E643" s="47"/>
      <c r="P643"/>
    </row>
    <row r="644" spans="2:16" x14ac:dyDescent="0.25">
      <c r="B644"/>
      <c r="C644"/>
      <c r="D644" s="15"/>
      <c r="E644" s="47"/>
      <c r="P644"/>
    </row>
    <row r="645" spans="2:16" x14ac:dyDescent="0.25">
      <c r="B645"/>
      <c r="C645"/>
      <c r="D645" s="15"/>
      <c r="E645" s="47"/>
      <c r="P645"/>
    </row>
    <row r="646" spans="2:16" x14ac:dyDescent="0.25">
      <c r="B646"/>
      <c r="C646"/>
      <c r="D646" s="15"/>
      <c r="E646" s="47"/>
      <c r="P646"/>
    </row>
    <row r="647" spans="2:16" x14ac:dyDescent="0.25">
      <c r="B647"/>
      <c r="C647"/>
      <c r="D647" s="15"/>
      <c r="E647" s="47"/>
      <c r="P647"/>
    </row>
    <row r="648" spans="2:16" x14ac:dyDescent="0.25">
      <c r="B648"/>
      <c r="C648"/>
      <c r="D648" s="15"/>
      <c r="E648" s="47"/>
      <c r="P648"/>
    </row>
    <row r="649" spans="2:16" x14ac:dyDescent="0.25">
      <c r="B649"/>
      <c r="C649"/>
      <c r="D649" s="15"/>
      <c r="E649" s="47"/>
      <c r="P649"/>
    </row>
    <row r="650" spans="2:16" x14ac:dyDescent="0.25">
      <c r="B650"/>
      <c r="C650"/>
      <c r="D650" s="15"/>
      <c r="E650" s="47"/>
      <c r="P650"/>
    </row>
    <row r="651" spans="2:16" x14ac:dyDescent="0.25">
      <c r="B651"/>
      <c r="C651"/>
      <c r="D651" s="15"/>
      <c r="E651" s="47"/>
      <c r="P651"/>
    </row>
    <row r="652" spans="2:16" x14ac:dyDescent="0.25">
      <c r="B652"/>
      <c r="C652"/>
      <c r="D652" s="15"/>
      <c r="E652" s="47"/>
      <c r="P652"/>
    </row>
    <row r="653" spans="2:16" x14ac:dyDescent="0.25">
      <c r="B653"/>
      <c r="C653"/>
      <c r="D653" s="15"/>
      <c r="E653" s="47"/>
      <c r="P653"/>
    </row>
    <row r="654" spans="2:16" x14ac:dyDescent="0.25">
      <c r="B654"/>
      <c r="C654"/>
      <c r="D654" s="15"/>
      <c r="E654" s="47"/>
      <c r="P654"/>
    </row>
    <row r="655" spans="2:16" x14ac:dyDescent="0.25">
      <c r="B655"/>
      <c r="C655"/>
      <c r="D655" s="15"/>
      <c r="E655" s="47"/>
      <c r="P655"/>
    </row>
    <row r="656" spans="2:16" x14ac:dyDescent="0.25">
      <c r="B656"/>
      <c r="C656"/>
      <c r="D656" s="15"/>
      <c r="E656" s="47"/>
      <c r="P656"/>
    </row>
    <row r="657" spans="2:16" x14ac:dyDescent="0.25">
      <c r="B657"/>
      <c r="C657"/>
      <c r="D657" s="15"/>
      <c r="E657" s="47"/>
      <c r="P657"/>
    </row>
    <row r="658" spans="2:16" x14ac:dyDescent="0.25">
      <c r="B658"/>
      <c r="C658"/>
      <c r="D658" s="15"/>
      <c r="E658" s="47"/>
      <c r="P658"/>
    </row>
    <row r="659" spans="2:16" x14ac:dyDescent="0.25">
      <c r="B659"/>
      <c r="C659"/>
      <c r="D659" s="15"/>
      <c r="E659" s="47"/>
      <c r="P659"/>
    </row>
    <row r="660" spans="2:16" x14ac:dyDescent="0.25">
      <c r="B660"/>
      <c r="C660"/>
      <c r="D660" s="15"/>
      <c r="E660" s="47"/>
      <c r="P660"/>
    </row>
    <row r="661" spans="2:16" x14ac:dyDescent="0.25">
      <c r="B661"/>
      <c r="C661"/>
      <c r="D661" s="15"/>
      <c r="E661" s="47"/>
      <c r="P661"/>
    </row>
    <row r="662" spans="2:16" x14ac:dyDescent="0.25">
      <c r="B662"/>
      <c r="C662"/>
      <c r="D662" s="15"/>
      <c r="E662" s="47"/>
      <c r="P662"/>
    </row>
    <row r="663" spans="2:16" x14ac:dyDescent="0.25">
      <c r="B663"/>
      <c r="C663"/>
      <c r="D663" s="15"/>
      <c r="E663" s="47"/>
      <c r="P663"/>
    </row>
    <row r="664" spans="2:16" x14ac:dyDescent="0.25">
      <c r="B664"/>
      <c r="C664"/>
      <c r="D664" s="15"/>
      <c r="E664" s="47"/>
      <c r="P664"/>
    </row>
    <row r="665" spans="2:16" x14ac:dyDescent="0.25">
      <c r="B665"/>
      <c r="C665"/>
      <c r="D665" s="15"/>
      <c r="E665" s="47"/>
      <c r="P665"/>
    </row>
    <row r="666" spans="2:16" x14ac:dyDescent="0.25">
      <c r="B666"/>
      <c r="C666"/>
      <c r="D666" s="15"/>
      <c r="E666" s="47"/>
      <c r="P666"/>
    </row>
    <row r="667" spans="2:16" x14ac:dyDescent="0.25">
      <c r="B667"/>
      <c r="C667"/>
      <c r="D667" s="15"/>
      <c r="E667" s="47"/>
      <c r="P667"/>
    </row>
    <row r="668" spans="2:16" x14ac:dyDescent="0.25">
      <c r="B668"/>
      <c r="C668"/>
      <c r="D668" s="15"/>
      <c r="E668" s="47"/>
      <c r="P668"/>
    </row>
    <row r="669" spans="2:16" x14ac:dyDescent="0.25">
      <c r="B669"/>
      <c r="C669"/>
      <c r="D669" s="15"/>
      <c r="E669" s="47"/>
      <c r="P669"/>
    </row>
    <row r="670" spans="2:16" x14ac:dyDescent="0.25">
      <c r="B670"/>
      <c r="C670"/>
      <c r="D670" s="15"/>
      <c r="E670" s="47"/>
      <c r="P670"/>
    </row>
    <row r="671" spans="2:16" x14ac:dyDescent="0.25">
      <c r="B671"/>
      <c r="C671"/>
      <c r="D671" s="15"/>
      <c r="E671" s="47"/>
      <c r="P671"/>
    </row>
    <row r="672" spans="2:16" x14ac:dyDescent="0.25">
      <c r="B672"/>
      <c r="C672"/>
      <c r="D672" s="15"/>
      <c r="E672" s="47"/>
      <c r="P672"/>
    </row>
    <row r="673" spans="2:16" x14ac:dyDescent="0.25">
      <c r="B673"/>
      <c r="C673"/>
      <c r="D673" s="15"/>
      <c r="E673" s="47"/>
      <c r="P673"/>
    </row>
    <row r="674" spans="2:16" x14ac:dyDescent="0.25">
      <c r="B674"/>
      <c r="C674"/>
      <c r="D674" s="15"/>
      <c r="E674" s="47"/>
      <c r="P674"/>
    </row>
    <row r="675" spans="2:16" x14ac:dyDescent="0.25">
      <c r="B675"/>
      <c r="C675"/>
      <c r="D675" s="15"/>
      <c r="E675" s="47"/>
      <c r="P675"/>
    </row>
    <row r="676" spans="2:16" x14ac:dyDescent="0.25">
      <c r="B676"/>
      <c r="C676"/>
      <c r="D676" s="15"/>
      <c r="E676" s="47"/>
      <c r="P676"/>
    </row>
    <row r="677" spans="2:16" x14ac:dyDescent="0.25">
      <c r="B677"/>
      <c r="C677"/>
      <c r="D677" s="15"/>
      <c r="E677" s="47"/>
      <c r="P677"/>
    </row>
    <row r="678" spans="2:16" x14ac:dyDescent="0.25">
      <c r="B678"/>
      <c r="C678"/>
      <c r="D678" s="15"/>
      <c r="E678" s="47"/>
      <c r="P678"/>
    </row>
    <row r="679" spans="2:16" x14ac:dyDescent="0.25">
      <c r="B679"/>
      <c r="C679"/>
      <c r="D679" s="15"/>
      <c r="E679" s="47"/>
      <c r="P679"/>
    </row>
    <row r="680" spans="2:16" x14ac:dyDescent="0.25">
      <c r="B680"/>
      <c r="C680"/>
      <c r="D680" s="15"/>
      <c r="E680" s="47"/>
      <c r="P680"/>
    </row>
    <row r="681" spans="2:16" x14ac:dyDescent="0.25">
      <c r="B681"/>
      <c r="C681"/>
      <c r="D681" s="15"/>
      <c r="E681" s="47"/>
      <c r="P681"/>
    </row>
    <row r="682" spans="2:16" x14ac:dyDescent="0.25">
      <c r="B682"/>
      <c r="C682"/>
      <c r="D682" s="15"/>
      <c r="E682" s="47"/>
      <c r="P682"/>
    </row>
    <row r="683" spans="2:16" x14ac:dyDescent="0.25">
      <c r="B683"/>
      <c r="C683"/>
      <c r="D683" s="15"/>
      <c r="E683" s="47"/>
      <c r="P683"/>
    </row>
    <row r="684" spans="2:16" x14ac:dyDescent="0.25">
      <c r="B684"/>
      <c r="C684"/>
      <c r="D684" s="15"/>
      <c r="E684" s="47"/>
      <c r="P684"/>
    </row>
    <row r="685" spans="2:16" x14ac:dyDescent="0.25">
      <c r="B685"/>
      <c r="C685"/>
      <c r="D685" s="15"/>
      <c r="E685" s="47"/>
      <c r="P685"/>
    </row>
    <row r="686" spans="2:16" x14ac:dyDescent="0.25">
      <c r="B686"/>
      <c r="C686"/>
      <c r="D686" s="15"/>
      <c r="E686" s="47"/>
      <c r="P686"/>
    </row>
    <row r="687" spans="2:16" x14ac:dyDescent="0.25">
      <c r="B687"/>
      <c r="C687"/>
      <c r="D687" s="15"/>
      <c r="E687" s="47"/>
      <c r="P687"/>
    </row>
    <row r="688" spans="2:16" x14ac:dyDescent="0.25">
      <c r="B688"/>
      <c r="C688"/>
      <c r="D688" s="15"/>
      <c r="E688" s="47"/>
      <c r="P688"/>
    </row>
    <row r="689" spans="2:16" x14ac:dyDescent="0.25">
      <c r="B689"/>
      <c r="C689"/>
      <c r="D689" s="15"/>
      <c r="E689" s="47"/>
      <c r="P689"/>
    </row>
    <row r="690" spans="2:16" x14ac:dyDescent="0.25">
      <c r="B690"/>
      <c r="C690"/>
      <c r="D690" s="15"/>
      <c r="E690" s="47"/>
      <c r="P690"/>
    </row>
    <row r="691" spans="2:16" x14ac:dyDescent="0.25">
      <c r="B691"/>
      <c r="C691"/>
      <c r="D691" s="15"/>
      <c r="E691" s="47"/>
      <c r="P691"/>
    </row>
    <row r="692" spans="2:16" x14ac:dyDescent="0.25">
      <c r="B692"/>
      <c r="C692"/>
      <c r="D692" s="15"/>
      <c r="E692" s="47"/>
      <c r="P692"/>
    </row>
    <row r="693" spans="2:16" x14ac:dyDescent="0.25">
      <c r="B693"/>
      <c r="C693"/>
      <c r="D693" s="15"/>
      <c r="E693" s="47"/>
      <c r="P693"/>
    </row>
    <row r="694" spans="2:16" x14ac:dyDescent="0.25">
      <c r="B694"/>
      <c r="C694"/>
      <c r="D694" s="15"/>
      <c r="E694" s="47"/>
      <c r="P694"/>
    </row>
    <row r="695" spans="2:16" x14ac:dyDescent="0.25">
      <c r="B695"/>
      <c r="C695"/>
      <c r="D695" s="15"/>
      <c r="E695" s="47"/>
      <c r="P695"/>
    </row>
    <row r="696" spans="2:16" x14ac:dyDescent="0.25">
      <c r="B696"/>
      <c r="C696"/>
      <c r="D696" s="15"/>
      <c r="E696" s="47"/>
      <c r="P696"/>
    </row>
    <row r="697" spans="2:16" x14ac:dyDescent="0.25">
      <c r="B697"/>
      <c r="C697"/>
      <c r="D697" s="15"/>
      <c r="E697" s="47"/>
      <c r="P697"/>
    </row>
    <row r="698" spans="2:16" x14ac:dyDescent="0.25">
      <c r="B698"/>
      <c r="C698"/>
      <c r="D698" s="15"/>
      <c r="E698" s="47"/>
      <c r="P698"/>
    </row>
    <row r="699" spans="2:16" x14ac:dyDescent="0.25">
      <c r="B699"/>
      <c r="C699"/>
      <c r="D699" s="15"/>
      <c r="E699" s="47"/>
      <c r="P699"/>
    </row>
    <row r="700" spans="2:16" x14ac:dyDescent="0.25">
      <c r="B700"/>
      <c r="C700"/>
      <c r="D700" s="15"/>
      <c r="E700" s="47"/>
      <c r="P700"/>
    </row>
    <row r="701" spans="2:16" x14ac:dyDescent="0.25">
      <c r="B701"/>
      <c r="C701"/>
      <c r="D701" s="15"/>
      <c r="E701" s="47"/>
      <c r="P701"/>
    </row>
    <row r="702" spans="2:16" x14ac:dyDescent="0.25">
      <c r="B702"/>
      <c r="C702"/>
      <c r="D702" s="15"/>
      <c r="E702" s="47"/>
      <c r="P702"/>
    </row>
    <row r="703" spans="2:16" x14ac:dyDescent="0.25">
      <c r="B703"/>
      <c r="C703"/>
      <c r="D703" s="15"/>
      <c r="E703" s="47"/>
      <c r="P703"/>
    </row>
    <row r="704" spans="2:16" x14ac:dyDescent="0.25">
      <c r="B704"/>
      <c r="C704"/>
      <c r="D704" s="15"/>
      <c r="E704" s="47"/>
      <c r="P704"/>
    </row>
    <row r="705" spans="2:16" x14ac:dyDescent="0.25">
      <c r="B705"/>
      <c r="C705"/>
      <c r="D705" s="15"/>
      <c r="E705" s="47"/>
      <c r="P705"/>
    </row>
    <row r="706" spans="2:16" x14ac:dyDescent="0.25">
      <c r="B706"/>
      <c r="C706"/>
      <c r="D706" s="15"/>
      <c r="E706" s="47"/>
      <c r="P706"/>
    </row>
    <row r="707" spans="2:16" x14ac:dyDescent="0.25">
      <c r="B707"/>
      <c r="C707"/>
      <c r="D707" s="15"/>
      <c r="E707" s="47"/>
      <c r="P707"/>
    </row>
    <row r="708" spans="2:16" x14ac:dyDescent="0.25">
      <c r="B708"/>
      <c r="C708"/>
      <c r="D708" s="15"/>
      <c r="E708" s="47"/>
      <c r="P708"/>
    </row>
    <row r="709" spans="2:16" x14ac:dyDescent="0.25">
      <c r="B709"/>
      <c r="C709"/>
      <c r="D709" s="15"/>
      <c r="E709" s="47"/>
      <c r="P709"/>
    </row>
    <row r="710" spans="2:16" x14ac:dyDescent="0.25">
      <c r="B710"/>
      <c r="C710"/>
      <c r="D710" s="15"/>
      <c r="E710" s="47"/>
      <c r="P710"/>
    </row>
    <row r="711" spans="2:16" x14ac:dyDescent="0.25">
      <c r="B711"/>
      <c r="C711"/>
      <c r="D711" s="15"/>
      <c r="E711" s="47"/>
      <c r="P711"/>
    </row>
    <row r="712" spans="2:16" x14ac:dyDescent="0.25">
      <c r="B712"/>
      <c r="C712"/>
      <c r="D712" s="15"/>
      <c r="E712" s="47"/>
      <c r="P712"/>
    </row>
    <row r="713" spans="2:16" x14ac:dyDescent="0.25">
      <c r="B713"/>
      <c r="C713"/>
      <c r="D713" s="15"/>
      <c r="E713" s="47"/>
      <c r="P713"/>
    </row>
    <row r="714" spans="2:16" x14ac:dyDescent="0.25">
      <c r="B714"/>
      <c r="C714"/>
      <c r="D714" s="15"/>
      <c r="E714" s="47"/>
      <c r="P714"/>
    </row>
    <row r="715" spans="2:16" x14ac:dyDescent="0.25">
      <c r="B715"/>
      <c r="C715"/>
      <c r="D715" s="15"/>
      <c r="E715" s="47"/>
      <c r="P715"/>
    </row>
    <row r="716" spans="2:16" x14ac:dyDescent="0.25">
      <c r="B716"/>
      <c r="C716"/>
      <c r="D716" s="15"/>
      <c r="E716" s="47"/>
      <c r="P716"/>
    </row>
    <row r="717" spans="2:16" x14ac:dyDescent="0.25">
      <c r="B717"/>
      <c r="C717"/>
      <c r="D717" s="15"/>
      <c r="E717" s="47"/>
      <c r="P717"/>
    </row>
    <row r="718" spans="2:16" x14ac:dyDescent="0.25">
      <c r="B718"/>
      <c r="C718"/>
      <c r="D718" s="15"/>
      <c r="E718" s="47"/>
      <c r="P718"/>
    </row>
    <row r="719" spans="2:16" x14ac:dyDescent="0.25">
      <c r="B719"/>
      <c r="C719"/>
      <c r="D719" s="15"/>
      <c r="E719" s="47"/>
      <c r="P719"/>
    </row>
    <row r="720" spans="2:16" x14ac:dyDescent="0.25">
      <c r="B720"/>
      <c r="C720"/>
      <c r="D720" s="15"/>
      <c r="E720" s="47"/>
      <c r="P720"/>
    </row>
    <row r="721" spans="2:16" x14ac:dyDescent="0.25">
      <c r="B721"/>
      <c r="C721"/>
      <c r="D721" s="15"/>
      <c r="E721" s="47"/>
      <c r="P721"/>
    </row>
    <row r="722" spans="2:16" x14ac:dyDescent="0.25">
      <c r="B722"/>
      <c r="C722"/>
      <c r="D722" s="15"/>
      <c r="E722" s="47"/>
      <c r="P722"/>
    </row>
    <row r="723" spans="2:16" x14ac:dyDescent="0.25">
      <c r="B723"/>
      <c r="C723"/>
      <c r="D723" s="15"/>
      <c r="E723" s="47"/>
      <c r="P723"/>
    </row>
    <row r="724" spans="2:16" x14ac:dyDescent="0.25">
      <c r="B724"/>
      <c r="C724"/>
      <c r="D724" s="15"/>
      <c r="E724" s="47"/>
      <c r="P724"/>
    </row>
    <row r="725" spans="2:16" x14ac:dyDescent="0.25">
      <c r="B725"/>
      <c r="C725"/>
      <c r="D725" s="15"/>
      <c r="E725" s="47"/>
      <c r="P725"/>
    </row>
    <row r="726" spans="2:16" x14ac:dyDescent="0.25">
      <c r="B726"/>
      <c r="C726"/>
      <c r="D726" s="15"/>
      <c r="E726" s="47"/>
      <c r="P726"/>
    </row>
    <row r="727" spans="2:16" x14ac:dyDescent="0.25">
      <c r="B727"/>
      <c r="C727"/>
      <c r="D727" s="15"/>
      <c r="E727" s="47"/>
      <c r="P727"/>
    </row>
    <row r="728" spans="2:16" x14ac:dyDescent="0.25">
      <c r="B728"/>
      <c r="C728"/>
      <c r="D728" s="15"/>
      <c r="E728" s="47"/>
      <c r="P728"/>
    </row>
    <row r="729" spans="2:16" x14ac:dyDescent="0.25">
      <c r="B729"/>
      <c r="C729"/>
      <c r="D729" s="15"/>
      <c r="E729" s="47"/>
      <c r="P729"/>
    </row>
    <row r="730" spans="2:16" x14ac:dyDescent="0.25">
      <c r="B730"/>
      <c r="C730"/>
      <c r="D730" s="15"/>
      <c r="E730" s="47"/>
      <c r="P730"/>
    </row>
    <row r="731" spans="2:16" x14ac:dyDescent="0.25">
      <c r="B731"/>
      <c r="C731"/>
      <c r="D731" s="15"/>
      <c r="E731" s="47"/>
      <c r="P731"/>
    </row>
    <row r="732" spans="2:16" x14ac:dyDescent="0.25">
      <c r="B732"/>
      <c r="C732"/>
      <c r="D732" s="15"/>
      <c r="E732" s="47"/>
      <c r="P732"/>
    </row>
    <row r="733" spans="2:16" x14ac:dyDescent="0.25">
      <c r="B733"/>
      <c r="C733"/>
      <c r="D733" s="15"/>
      <c r="E733" s="47"/>
      <c r="P733"/>
    </row>
    <row r="734" spans="2:16" x14ac:dyDescent="0.25">
      <c r="B734"/>
      <c r="C734"/>
      <c r="D734" s="15"/>
      <c r="E734" s="47"/>
      <c r="P734"/>
    </row>
    <row r="735" spans="2:16" x14ac:dyDescent="0.25">
      <c r="B735"/>
      <c r="C735"/>
      <c r="D735" s="15"/>
      <c r="E735" s="47"/>
      <c r="P735"/>
    </row>
    <row r="736" spans="2:16" x14ac:dyDescent="0.25">
      <c r="B736"/>
      <c r="C736"/>
      <c r="D736" s="15"/>
      <c r="E736" s="47"/>
      <c r="P736"/>
    </row>
    <row r="737" spans="2:16" x14ac:dyDescent="0.25">
      <c r="B737"/>
      <c r="C737"/>
      <c r="D737" s="15"/>
      <c r="E737" s="47"/>
      <c r="P737"/>
    </row>
    <row r="738" spans="2:16" x14ac:dyDescent="0.25">
      <c r="B738"/>
      <c r="C738"/>
      <c r="D738" s="15"/>
      <c r="E738" s="47"/>
      <c r="P738"/>
    </row>
    <row r="739" spans="2:16" x14ac:dyDescent="0.25">
      <c r="B739"/>
      <c r="C739"/>
      <c r="D739" s="15"/>
      <c r="E739" s="47"/>
      <c r="P739"/>
    </row>
    <row r="740" spans="2:16" x14ac:dyDescent="0.25">
      <c r="B740"/>
      <c r="C740"/>
      <c r="D740" s="15"/>
      <c r="E740" s="47"/>
      <c r="P740"/>
    </row>
    <row r="741" spans="2:16" x14ac:dyDescent="0.25">
      <c r="B741"/>
      <c r="C741"/>
      <c r="D741" s="15"/>
      <c r="E741" s="47"/>
      <c r="P741"/>
    </row>
    <row r="742" spans="2:16" x14ac:dyDescent="0.25">
      <c r="B742"/>
      <c r="C742"/>
      <c r="D742" s="15"/>
      <c r="E742" s="47"/>
      <c r="P742"/>
    </row>
    <row r="743" spans="2:16" x14ac:dyDescent="0.25">
      <c r="B743"/>
      <c r="C743"/>
      <c r="D743" s="15"/>
      <c r="E743" s="47"/>
      <c r="P743"/>
    </row>
    <row r="744" spans="2:16" x14ac:dyDescent="0.25">
      <c r="B744"/>
      <c r="C744"/>
      <c r="D744" s="15"/>
      <c r="E744" s="47"/>
      <c r="P744"/>
    </row>
    <row r="745" spans="2:16" x14ac:dyDescent="0.25">
      <c r="B745"/>
      <c r="C745"/>
      <c r="D745" s="15"/>
      <c r="E745" s="47"/>
      <c r="P745"/>
    </row>
    <row r="746" spans="2:16" x14ac:dyDescent="0.25">
      <c r="B746"/>
      <c r="C746"/>
      <c r="D746" s="15"/>
      <c r="E746" s="47"/>
      <c r="P746"/>
    </row>
    <row r="747" spans="2:16" x14ac:dyDescent="0.25">
      <c r="B747"/>
      <c r="C747"/>
      <c r="D747" s="15"/>
      <c r="E747" s="47"/>
      <c r="P747"/>
    </row>
    <row r="748" spans="2:16" x14ac:dyDescent="0.25">
      <c r="B748"/>
      <c r="C748"/>
      <c r="D748" s="15"/>
      <c r="E748" s="47"/>
      <c r="P748"/>
    </row>
    <row r="749" spans="2:16" x14ac:dyDescent="0.25">
      <c r="B749"/>
      <c r="C749"/>
      <c r="D749" s="15"/>
      <c r="E749" s="47"/>
      <c r="P749"/>
    </row>
    <row r="750" spans="2:16" x14ac:dyDescent="0.25">
      <c r="B750"/>
      <c r="C750"/>
      <c r="D750" s="15"/>
      <c r="E750" s="47"/>
      <c r="P750"/>
    </row>
    <row r="751" spans="2:16" x14ac:dyDescent="0.25">
      <c r="B751"/>
      <c r="C751"/>
      <c r="D751" s="15"/>
      <c r="E751" s="47"/>
      <c r="P751"/>
    </row>
    <row r="752" spans="2:16" x14ac:dyDescent="0.25">
      <c r="B752"/>
      <c r="C752"/>
      <c r="D752" s="15"/>
      <c r="E752" s="47"/>
      <c r="P752"/>
    </row>
    <row r="753" spans="2:16" x14ac:dyDescent="0.25">
      <c r="B753"/>
      <c r="C753"/>
      <c r="D753" s="15"/>
      <c r="E753" s="47"/>
      <c r="P753"/>
    </row>
    <row r="754" spans="2:16" x14ac:dyDescent="0.25">
      <c r="B754"/>
      <c r="C754"/>
      <c r="D754" s="15"/>
      <c r="E754" s="47"/>
      <c r="P754"/>
    </row>
    <row r="755" spans="2:16" x14ac:dyDescent="0.25">
      <c r="B755"/>
      <c r="C755"/>
      <c r="D755" s="15"/>
      <c r="E755" s="47"/>
      <c r="P755"/>
    </row>
  </sheetData>
  <mergeCells count="10">
    <mergeCell ref="B1:D1"/>
    <mergeCell ref="F3:G3"/>
    <mergeCell ref="F4:G4"/>
    <mergeCell ref="A6:A7"/>
    <mergeCell ref="B6:B7"/>
    <mergeCell ref="C6:C7"/>
    <mergeCell ref="E6:G6"/>
    <mergeCell ref="E2:O2"/>
    <mergeCell ref="H6:N6"/>
    <mergeCell ref="O6:O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Resumen</vt:lpstr>
      <vt:lpstr>Datos desde 2014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>Parsons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Graham Nolan</dc:creator>
  <cp:lastModifiedBy>Adam Brakhane</cp:lastModifiedBy>
  <dcterms:created xsi:type="dcterms:W3CDTF">2014-11-07T18:14:54Z</dcterms:created>
  <dcterms:modified xsi:type="dcterms:W3CDTF">2015-02-14T22:38:27Z</dcterms:modified>
</cp:coreProperties>
</file>