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Kaveri\Documents\"/>
    </mc:Choice>
  </mc:AlternateContent>
  <xr:revisionPtr revIDLastSave="0" documentId="13_ncr:1_{CE679468-5DE2-4E87-B8F1-65430A8FF383}" xr6:coauthVersionLast="41" xr6:coauthVersionMax="41" xr10:uidLastSave="{00000000-0000-0000-0000-000000000000}"/>
  <bookViews>
    <workbookView xWindow="-24120" yWindow="-120" windowWidth="24240" windowHeight="13140" xr2:uid="{A2BEEB5B-9160-4BF5-B4A4-4443E8DEC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H5" i="1"/>
  <c r="E8" i="1"/>
  <c r="E12" i="1" l="1"/>
  <c r="H13" i="1" s="1"/>
  <c r="H18" i="1" s="1"/>
  <c r="E19" i="1"/>
  <c r="K5" i="1"/>
  <c r="K6" i="1" l="1"/>
  <c r="K7" i="1" s="1"/>
</calcChain>
</file>

<file path=xl/sharedStrings.xml><?xml version="1.0" encoding="utf-8"?>
<sst xmlns="http://schemas.openxmlformats.org/spreadsheetml/2006/main" count="53" uniqueCount="50">
  <si>
    <t>Address</t>
  </si>
  <si>
    <t>City</t>
  </si>
  <si>
    <t>State</t>
  </si>
  <si>
    <t>Zip</t>
  </si>
  <si>
    <t>Income</t>
  </si>
  <si>
    <t>Expenses</t>
  </si>
  <si>
    <t>Purchase Info</t>
  </si>
  <si>
    <t>Purchase Price</t>
  </si>
  <si>
    <t>Purchase Closing Cost</t>
  </si>
  <si>
    <t>Property Info</t>
  </si>
  <si>
    <t>Loan Amount</t>
  </si>
  <si>
    <t>Total Gross Monthy Rent</t>
  </si>
  <si>
    <t>Other Monthly Income</t>
  </si>
  <si>
    <t>Water and Sewer</t>
  </si>
  <si>
    <t>PMI</t>
  </si>
  <si>
    <t>Garbage</t>
  </si>
  <si>
    <t>HOAs</t>
  </si>
  <si>
    <t>Monthly Insurance</t>
  </si>
  <si>
    <t>Other Expenses</t>
  </si>
  <si>
    <t>Annual Income Growth (%)</t>
  </si>
  <si>
    <t>Annual Property Value Growth (%)</t>
  </si>
  <si>
    <t>Annual Expenses Growth (%)</t>
  </si>
  <si>
    <t>Sales Expenses (%)</t>
  </si>
  <si>
    <t>Management Fee (% of Rent)</t>
  </si>
  <si>
    <t>MLS #</t>
  </si>
  <si>
    <t>Bed</t>
  </si>
  <si>
    <t>Bath</t>
  </si>
  <si>
    <t>Down Payment (%)</t>
  </si>
  <si>
    <t>Loan Interest Rate (%)</t>
  </si>
  <si>
    <t>Future</t>
  </si>
  <si>
    <t>Sq Ft</t>
  </si>
  <si>
    <t>Cash on Cash ROI</t>
  </si>
  <si>
    <t>Monthly Cashflow</t>
  </si>
  <si>
    <t>Rehab Cost</t>
  </si>
  <si>
    <t>Mortgage P&amp;I</t>
  </si>
  <si>
    <t>Total Cost</t>
  </si>
  <si>
    <t>Total Monthly Income</t>
  </si>
  <si>
    <t>Total Expenses</t>
  </si>
  <si>
    <t>Capital Expenditures (% of Rent)</t>
  </si>
  <si>
    <t>Repair and Maintenance (% of Rent)</t>
  </si>
  <si>
    <t>Vacancy (% of Rent)</t>
  </si>
  <si>
    <t>Property Tax Monthly</t>
  </si>
  <si>
    <t>Price Per Sq Ft</t>
  </si>
  <si>
    <t>Loan Term (Years)</t>
  </si>
  <si>
    <t>STILL WIP</t>
  </si>
  <si>
    <t>Give Input</t>
  </si>
  <si>
    <t>Calculations</t>
  </si>
  <si>
    <t>Do not Give Input</t>
  </si>
  <si>
    <t>Loan Details</t>
  </si>
  <si>
    <t>Gas and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</si>
</sst>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  <numFmt numFmtId="165" formatCode="0.0000%"/>
    <numFmt numFmtId="166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3" borderId="2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4" xfId="0" applyFill="1" applyBorder="1"/>
    <xf numFmtId="44" fontId="0" fillId="0" borderId="0" xfId="0" applyNumberFormat="1"/>
    <xf numFmtId="0" fontId="0" fillId="3" borderId="1" xfId="0" applyFill="1" applyBorder="1"/>
    <xf numFmtId="0" fontId="0" fillId="4" borderId="14" xfId="0" applyFill="1" applyBorder="1"/>
    <xf numFmtId="44" fontId="0" fillId="4" borderId="7" xfId="0" applyNumberFormat="1" applyFill="1" applyBorder="1"/>
    <xf numFmtId="0" fontId="0" fillId="4" borderId="2" xfId="0" applyFill="1" applyBorder="1"/>
    <xf numFmtId="44" fontId="0" fillId="4" borderId="3" xfId="1" applyFont="1" applyFill="1" applyBorder="1"/>
    <xf numFmtId="44" fontId="0" fillId="3" borderId="11" xfId="1" applyFont="1" applyFill="1" applyBorder="1"/>
    <xf numFmtId="44" fontId="0" fillId="3" borderId="13" xfId="1" applyFont="1" applyFill="1" applyBorder="1"/>
    <xf numFmtId="44" fontId="0" fillId="3" borderId="3" xfId="1" applyFont="1" applyFill="1" applyBorder="1"/>
    <xf numFmtId="9" fontId="0" fillId="3" borderId="6" xfId="2" applyFont="1" applyFill="1" applyBorder="1"/>
    <xf numFmtId="9" fontId="0" fillId="3" borderId="3" xfId="2" applyFont="1" applyFill="1" applyBorder="1"/>
    <xf numFmtId="0" fontId="0" fillId="3" borderId="5" xfId="0" applyFill="1" applyBorder="1"/>
    <xf numFmtId="9" fontId="0" fillId="3" borderId="5" xfId="2" applyFont="1" applyFill="1" applyBorder="1"/>
    <xf numFmtId="44" fontId="0" fillId="4" borderId="17" xfId="0" applyNumberFormat="1" applyFill="1" applyBorder="1"/>
    <xf numFmtId="0" fontId="0" fillId="3" borderId="11" xfId="0" applyFill="1" applyBorder="1"/>
    <xf numFmtId="0" fontId="0" fillId="3" borderId="3" xfId="0" applyFill="1" applyBorder="1"/>
    <xf numFmtId="9" fontId="0" fillId="3" borderId="16" xfId="2" applyFont="1" applyFill="1" applyBorder="1"/>
    <xf numFmtId="0" fontId="2" fillId="4" borderId="18" xfId="0" applyFont="1" applyFill="1" applyBorder="1"/>
    <xf numFmtId="44" fontId="2" fillId="4" borderId="19" xfId="0" applyNumberFormat="1" applyFont="1" applyFill="1" applyBorder="1"/>
    <xf numFmtId="44" fontId="0" fillId="3" borderId="16" xfId="1" applyFont="1" applyFill="1" applyBorder="1"/>
    <xf numFmtId="44" fontId="2" fillId="4" borderId="9" xfId="0" applyNumberFormat="1" applyFont="1" applyFill="1" applyBorder="1"/>
    <xf numFmtId="0" fontId="2" fillId="4" borderId="20" xfId="0" applyFont="1" applyFill="1" applyBorder="1"/>
    <xf numFmtId="0" fontId="2" fillId="3" borderId="15" xfId="0" applyFont="1" applyFill="1" applyBorder="1"/>
    <xf numFmtId="0" fontId="0" fillId="4" borderId="1" xfId="0" applyFill="1" applyBorder="1"/>
    <xf numFmtId="0" fontId="0" fillId="4" borderId="4" xfId="0" applyFill="1" applyBorder="1"/>
    <xf numFmtId="164" fontId="0" fillId="4" borderId="5" xfId="0" applyNumberFormat="1" applyFill="1" applyBorder="1"/>
    <xf numFmtId="165" fontId="0" fillId="4" borderId="3" xfId="2" applyNumberFormat="1" applyFont="1" applyFill="1" applyBorder="1"/>
    <xf numFmtId="166" fontId="0" fillId="4" borderId="6" xfId="1" applyNumberFormat="1" applyFont="1" applyFill="1" applyBorder="1" applyAlignment="1">
      <alignment horizontal="left"/>
    </xf>
    <xf numFmtId="44" fontId="0" fillId="4" borderId="3" xfId="1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2A19-BB6F-4125-86C1-554836B24C55}">
  <dimension ref="A1:K23"/>
  <sheetViews>
    <sheetView tabSelected="1" workbookViewId="0">
      <selection activeCell="J13" sqref="J13"/>
    </sheetView>
  </sheetViews>
  <sheetFormatPr defaultRowHeight="15" x14ac:dyDescent="0.25"/>
  <cols>
    <col min="1" max="1" width="17" customWidth="1"/>
    <col min="2" max="2" width="29.5703125" customWidth="1"/>
    <col min="3" max="3" width="16.85546875" customWidth="1"/>
    <col min="4" max="4" width="23" customWidth="1"/>
    <col min="5" max="5" width="17.28515625" customWidth="1"/>
    <col min="6" max="6" width="13.85546875" customWidth="1"/>
    <col min="7" max="7" width="33.28515625" customWidth="1"/>
    <col min="8" max="8" width="11.5703125" bestFit="1" customWidth="1"/>
    <col min="10" max="10" width="20.140625" customWidth="1"/>
    <col min="11" max="11" width="12.140625" customWidth="1"/>
    <col min="13" max="13" width="31.85546875" customWidth="1"/>
  </cols>
  <sheetData>
    <row r="1" spans="1:11" ht="15.75" thickBot="1" x14ac:dyDescent="0.3">
      <c r="A1" s="28" t="s">
        <v>45</v>
      </c>
    </row>
    <row r="2" spans="1:11" ht="15.75" thickBot="1" x14ac:dyDescent="0.3">
      <c r="A2" s="27" t="s">
        <v>47</v>
      </c>
    </row>
    <row r="3" spans="1:11" ht="15.75" thickBot="1" x14ac:dyDescent="0.3"/>
    <row r="4" spans="1:11" ht="15.75" thickBot="1" x14ac:dyDescent="0.3">
      <c r="A4" s="35" t="s">
        <v>9</v>
      </c>
      <c r="B4" s="36"/>
      <c r="D4" s="35" t="s">
        <v>6</v>
      </c>
      <c r="E4" s="36"/>
      <c r="G4" s="37" t="s">
        <v>5</v>
      </c>
      <c r="H4" s="38"/>
      <c r="J4" s="35" t="s">
        <v>46</v>
      </c>
      <c r="K4" s="36"/>
    </row>
    <row r="5" spans="1:11" x14ac:dyDescent="0.25">
      <c r="A5" s="3" t="s">
        <v>0</v>
      </c>
      <c r="B5" s="20"/>
      <c r="D5" s="5" t="s">
        <v>7</v>
      </c>
      <c r="E5" s="12">
        <v>20000</v>
      </c>
      <c r="G5" s="1" t="s">
        <v>41</v>
      </c>
      <c r="H5" s="14">
        <f>69</f>
        <v>69</v>
      </c>
      <c r="J5" s="29" t="s">
        <v>42</v>
      </c>
      <c r="K5" s="33">
        <f>E5/B10</f>
        <v>11.111111111111111</v>
      </c>
    </row>
    <row r="6" spans="1:11" x14ac:dyDescent="0.25">
      <c r="A6" s="1" t="s">
        <v>1</v>
      </c>
      <c r="B6" s="21"/>
      <c r="D6" s="1" t="s">
        <v>33</v>
      </c>
      <c r="E6" s="13">
        <v>5000</v>
      </c>
      <c r="G6" s="1" t="s">
        <v>49</v>
      </c>
      <c r="H6" s="14">
        <v>100</v>
      </c>
      <c r="J6" s="10" t="s">
        <v>32</v>
      </c>
      <c r="K6" s="34">
        <f>E19-H18</f>
        <v>259.78337758416319</v>
      </c>
    </row>
    <row r="7" spans="1:11" ht="15.75" thickBot="1" x14ac:dyDescent="0.3">
      <c r="A7" s="1" t="s">
        <v>2</v>
      </c>
      <c r="B7" s="21"/>
      <c r="D7" s="5" t="s">
        <v>8</v>
      </c>
      <c r="E7" s="25">
        <v>1500</v>
      </c>
      <c r="G7" s="1" t="s">
        <v>13</v>
      </c>
      <c r="H7" s="14">
        <v>0</v>
      </c>
      <c r="J7" s="10" t="s">
        <v>31</v>
      </c>
      <c r="K7" s="32">
        <f>(K6*12)/(E8-E12)</f>
        <v>0.39212585295722746</v>
      </c>
    </row>
    <row r="8" spans="1:11" ht="15.75" thickBot="1" x14ac:dyDescent="0.3">
      <c r="A8" s="1" t="s">
        <v>3</v>
      </c>
      <c r="B8" s="21"/>
      <c r="D8" s="23" t="s">
        <v>35</v>
      </c>
      <c r="E8" s="26">
        <f>SUM(E5:E7)</f>
        <v>26500</v>
      </c>
      <c r="G8" s="1" t="s">
        <v>14</v>
      </c>
      <c r="H8" s="14">
        <v>0</v>
      </c>
      <c r="J8" s="30"/>
      <c r="K8" s="31"/>
    </row>
    <row r="9" spans="1:11" ht="15.75" thickBot="1" x14ac:dyDescent="0.3">
      <c r="A9" s="1" t="s">
        <v>24</v>
      </c>
      <c r="B9" s="21"/>
      <c r="G9" s="1" t="s">
        <v>15</v>
      </c>
      <c r="H9" s="14">
        <v>0</v>
      </c>
    </row>
    <row r="10" spans="1:11" ht="15.75" thickBot="1" x14ac:dyDescent="0.3">
      <c r="A10" s="1" t="s">
        <v>30</v>
      </c>
      <c r="B10" s="21">
        <v>1800</v>
      </c>
      <c r="D10" s="35" t="s">
        <v>48</v>
      </c>
      <c r="E10" s="36"/>
      <c r="G10" s="1" t="s">
        <v>16</v>
      </c>
      <c r="H10" s="14">
        <v>579</v>
      </c>
    </row>
    <row r="11" spans="1:11" x14ac:dyDescent="0.25">
      <c r="A11" s="1" t="s">
        <v>25</v>
      </c>
      <c r="B11" s="21"/>
      <c r="D11" s="7" t="s">
        <v>27</v>
      </c>
      <c r="E11" s="15">
        <v>0.3</v>
      </c>
      <c r="G11" s="1" t="s">
        <v>17</v>
      </c>
      <c r="H11" s="14">
        <v>20</v>
      </c>
    </row>
    <row r="12" spans="1:11" ht="15.75" thickBot="1" x14ac:dyDescent="0.3">
      <c r="A12" s="2" t="s">
        <v>26</v>
      </c>
      <c r="B12" s="17"/>
      <c r="D12" s="8" t="s">
        <v>10</v>
      </c>
      <c r="E12" s="9">
        <f>E8-E8*E11</f>
        <v>18550</v>
      </c>
      <c r="G12" s="1" t="s">
        <v>18</v>
      </c>
      <c r="H12" s="14">
        <v>0</v>
      </c>
    </row>
    <row r="13" spans="1:11" x14ac:dyDescent="0.25">
      <c r="D13" s="1" t="s">
        <v>28</v>
      </c>
      <c r="E13" s="16">
        <v>0.06</v>
      </c>
      <c r="G13" s="10" t="s">
        <v>34</v>
      </c>
      <c r="H13" s="11">
        <f>E12*((E13/12)*(1+(E13/12))^(E14*12))/((1+(E13/12))^(E14*12)-1)</f>
        <v>111.21662241583678</v>
      </c>
    </row>
    <row r="14" spans="1:11" ht="15.75" thickBot="1" x14ac:dyDescent="0.3">
      <c r="D14" s="2" t="s">
        <v>43</v>
      </c>
      <c r="E14" s="17">
        <v>30</v>
      </c>
      <c r="G14" s="1" t="s">
        <v>39</v>
      </c>
      <c r="H14" s="16">
        <v>0.05</v>
      </c>
      <c r="I14" s="19">
        <f>H14*E17</f>
        <v>85</v>
      </c>
    </row>
    <row r="15" spans="1:11" ht="15.75" thickBot="1" x14ac:dyDescent="0.3">
      <c r="E15" s="6"/>
      <c r="G15" s="1" t="s">
        <v>38</v>
      </c>
      <c r="H15" s="16">
        <v>0.1</v>
      </c>
      <c r="I15" s="19">
        <f>H15*E17</f>
        <v>170</v>
      </c>
    </row>
    <row r="16" spans="1:11" x14ac:dyDescent="0.25">
      <c r="D16" s="37" t="s">
        <v>4</v>
      </c>
      <c r="E16" s="38"/>
      <c r="G16" s="1" t="s">
        <v>23</v>
      </c>
      <c r="H16" s="16">
        <v>0.08</v>
      </c>
      <c r="I16" s="19">
        <f>H16*E17</f>
        <v>136</v>
      </c>
    </row>
    <row r="17" spans="4:9" ht="15.75" thickBot="1" x14ac:dyDescent="0.3">
      <c r="D17" s="1" t="s">
        <v>11</v>
      </c>
      <c r="E17" s="14">
        <v>1700</v>
      </c>
      <c r="G17" s="4" t="s">
        <v>40</v>
      </c>
      <c r="H17" s="22">
        <v>0.1</v>
      </c>
      <c r="I17" s="19">
        <f>H17*E17</f>
        <v>170</v>
      </c>
    </row>
    <row r="18" spans="4:9" ht="15.75" thickBot="1" x14ac:dyDescent="0.3">
      <c r="D18" s="4" t="s">
        <v>12</v>
      </c>
      <c r="E18" s="25">
        <v>0</v>
      </c>
      <c r="G18" s="23" t="s">
        <v>37</v>
      </c>
      <c r="H18" s="24">
        <f>(SUM(SUM(H5:H13),SUM(I14:I17)))</f>
        <v>1440.2166224158368</v>
      </c>
    </row>
    <row r="19" spans="4:9" ht="15.75" thickBot="1" x14ac:dyDescent="0.3">
      <c r="D19" s="23" t="s">
        <v>36</v>
      </c>
      <c r="E19" s="24">
        <f>SUM(E17:E18)</f>
        <v>1700</v>
      </c>
      <c r="G19" s="35" t="s">
        <v>29</v>
      </c>
      <c r="H19" s="36"/>
    </row>
    <row r="20" spans="4:9" x14ac:dyDescent="0.25">
      <c r="F20" t="s">
        <v>44</v>
      </c>
      <c r="G20" s="7" t="s">
        <v>19</v>
      </c>
      <c r="H20" s="15">
        <v>0.01</v>
      </c>
    </row>
    <row r="21" spans="4:9" x14ac:dyDescent="0.25">
      <c r="E21" s="6"/>
      <c r="F21" t="s">
        <v>44</v>
      </c>
      <c r="G21" s="1" t="s">
        <v>20</v>
      </c>
      <c r="H21" s="16">
        <v>0.01</v>
      </c>
    </row>
    <row r="22" spans="4:9" x14ac:dyDescent="0.25">
      <c r="F22" t="s">
        <v>44</v>
      </c>
      <c r="G22" s="1" t="s">
        <v>21</v>
      </c>
      <c r="H22" s="16">
        <v>0.01</v>
      </c>
    </row>
    <row r="23" spans="4:9" ht="15.75" thickBot="1" x14ac:dyDescent="0.3">
      <c r="F23" t="s">
        <v>44</v>
      </c>
      <c r="G23" s="2" t="s">
        <v>22</v>
      </c>
      <c r="H23" s="18">
        <v>0.01</v>
      </c>
    </row>
  </sheetData>
  <mergeCells count="7">
    <mergeCell ref="G19:H19"/>
    <mergeCell ref="A4:B4"/>
    <mergeCell ref="J4:K4"/>
    <mergeCell ref="D4:E4"/>
    <mergeCell ref="D10:E10"/>
    <mergeCell ref="D16:E16"/>
    <mergeCell ref="G4:H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AdamKaveri</dc:creator>
  <cp:lastModifiedBy>AdamKaveri</cp:lastModifiedBy>
  <dcterms:created xsi:type="dcterms:W3CDTF">2019-03-24T18:29:44Z</dcterms:created>
  <dcterms:modified xsi:type="dcterms:W3CDTF">2019-03-26T02:01:57Z</dcterms:modified>
</cp:coreProperties>
</file>