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Foundry\smart-contracts\plutarc\"/>
    </mc:Choice>
  </mc:AlternateContent>
  <xr:revisionPtr revIDLastSave="0" documentId="8_{0DDCB2AF-01FC-4AAD-8882-6B75B83ED81F}" xr6:coauthVersionLast="45" xr6:coauthVersionMax="45" xr10:uidLastSave="{00000000-0000-0000-0000-000000000000}"/>
  <bookViews>
    <workbookView xWindow="-120" yWindow="-120" windowWidth="29040" windowHeight="15840" xr2:uid="{953A5CDA-1FA2-470F-B11F-842095C7BCAD}"/>
  </bookViews>
  <sheets>
    <sheet name="Sheet1" sheetId="1" r:id="rId1"/>
  </sheets>
  <definedNames>
    <definedName name="rBase">Sheet1!$C$1</definedName>
    <definedName name="rFryPrice">Sheet1!$C$4</definedName>
    <definedName name="rMaxBond">Sheet1!$C$5</definedName>
    <definedName name="rPower">Sheet1!$C$2</definedName>
    <definedName name="rWaitingTime">Sheet1!$C$3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5" i="1" l="1"/>
  <c r="C59" i="1"/>
  <c r="G59" i="1" s="1"/>
  <c r="F59" i="1"/>
  <c r="C60" i="1"/>
  <c r="G60" i="1" s="1"/>
  <c r="F60" i="1"/>
  <c r="C61" i="1"/>
  <c r="G61" i="1" s="1"/>
  <c r="F61" i="1"/>
  <c r="C62" i="1"/>
  <c r="G62" i="1" s="1"/>
  <c r="F62" i="1"/>
  <c r="C63" i="1"/>
  <c r="G63" i="1" s="1"/>
  <c r="F63" i="1"/>
  <c r="C64" i="1"/>
  <c r="G64" i="1" s="1"/>
  <c r="F64" i="1"/>
  <c r="C65" i="1"/>
  <c r="G65" i="1" s="1"/>
  <c r="F65" i="1"/>
  <c r="C66" i="1"/>
  <c r="G66" i="1" s="1"/>
  <c r="F66" i="1"/>
  <c r="C67" i="1"/>
  <c r="G67" i="1" s="1"/>
  <c r="F67" i="1"/>
  <c r="C68" i="1"/>
  <c r="G68" i="1" s="1"/>
  <c r="F68" i="1"/>
  <c r="C69" i="1"/>
  <c r="G69" i="1" s="1"/>
  <c r="F69" i="1"/>
  <c r="C70" i="1"/>
  <c r="G70" i="1" s="1"/>
  <c r="F70" i="1"/>
  <c r="C71" i="1"/>
  <c r="G71" i="1" s="1"/>
  <c r="F71" i="1"/>
  <c r="C72" i="1"/>
  <c r="G72" i="1" s="1"/>
  <c r="F72" i="1"/>
  <c r="C73" i="1"/>
  <c r="G73" i="1" s="1"/>
  <c r="F73" i="1"/>
  <c r="C74" i="1"/>
  <c r="G74" i="1" s="1"/>
  <c r="F74" i="1"/>
  <c r="C75" i="1"/>
  <c r="G75" i="1" s="1"/>
  <c r="F75" i="1"/>
  <c r="C76" i="1"/>
  <c r="G76" i="1" s="1"/>
  <c r="F76" i="1"/>
  <c r="C77" i="1"/>
  <c r="G77" i="1" s="1"/>
  <c r="F77" i="1"/>
  <c r="C78" i="1"/>
  <c r="G78" i="1" s="1"/>
  <c r="F78" i="1"/>
  <c r="C79" i="1"/>
  <c r="G79" i="1" s="1"/>
  <c r="F79" i="1"/>
  <c r="C80" i="1"/>
  <c r="G80" i="1" s="1"/>
  <c r="F80" i="1"/>
  <c r="C81" i="1"/>
  <c r="G81" i="1" s="1"/>
  <c r="F81" i="1"/>
  <c r="C82" i="1"/>
  <c r="G82" i="1" s="1"/>
  <c r="F82" i="1"/>
  <c r="C83" i="1"/>
  <c r="G83" i="1" s="1"/>
  <c r="F83" i="1"/>
  <c r="C84" i="1"/>
  <c r="G84" i="1" s="1"/>
  <c r="F84" i="1"/>
  <c r="C85" i="1"/>
  <c r="G85" i="1" s="1"/>
  <c r="F85" i="1"/>
  <c r="C86" i="1"/>
  <c r="G86" i="1" s="1"/>
  <c r="F86" i="1"/>
  <c r="C87" i="1"/>
  <c r="G87" i="1" s="1"/>
  <c r="F87" i="1"/>
  <c r="C88" i="1"/>
  <c r="G88" i="1" s="1"/>
  <c r="F88" i="1"/>
  <c r="C89" i="1"/>
  <c r="G89" i="1" s="1"/>
  <c r="F89" i="1"/>
  <c r="C90" i="1"/>
  <c r="G90" i="1" s="1"/>
  <c r="F90" i="1"/>
  <c r="C91" i="1"/>
  <c r="G91" i="1" s="1"/>
  <c r="F91" i="1"/>
  <c r="C92" i="1"/>
  <c r="G92" i="1" s="1"/>
  <c r="F92" i="1"/>
  <c r="C93" i="1"/>
  <c r="G93" i="1" s="1"/>
  <c r="F93" i="1"/>
  <c r="C94" i="1"/>
  <c r="G94" i="1" s="1"/>
  <c r="F94" i="1"/>
  <c r="C95" i="1"/>
  <c r="G95" i="1" s="1"/>
  <c r="F95" i="1"/>
  <c r="C96" i="1"/>
  <c r="G96" i="1" s="1"/>
  <c r="F96" i="1"/>
  <c r="C97" i="1"/>
  <c r="G97" i="1" s="1"/>
  <c r="F97" i="1"/>
  <c r="C98" i="1"/>
  <c r="G98" i="1" s="1"/>
  <c r="F98" i="1"/>
  <c r="C99" i="1"/>
  <c r="G99" i="1" s="1"/>
  <c r="F99" i="1"/>
  <c r="C100" i="1"/>
  <c r="G100" i="1" s="1"/>
  <c r="F100" i="1"/>
  <c r="C101" i="1"/>
  <c r="G101" i="1" s="1"/>
  <c r="F101" i="1"/>
  <c r="C102" i="1"/>
  <c r="G102" i="1" s="1"/>
  <c r="F102" i="1"/>
  <c r="C103" i="1"/>
  <c r="G103" i="1" s="1"/>
  <c r="F103" i="1"/>
  <c r="C104" i="1"/>
  <c r="G104" i="1" s="1"/>
  <c r="F104" i="1"/>
  <c r="C105" i="1"/>
  <c r="G105" i="1" s="1"/>
  <c r="F105" i="1"/>
  <c r="C106" i="1"/>
  <c r="G106" i="1" s="1"/>
  <c r="F106" i="1"/>
  <c r="C107" i="1"/>
  <c r="G107" i="1" s="1"/>
  <c r="F107" i="1"/>
  <c r="C108" i="1"/>
  <c r="G108" i="1" s="1"/>
  <c r="F108" i="1"/>
  <c r="C109" i="1"/>
  <c r="G109" i="1" s="1"/>
  <c r="F109" i="1"/>
  <c r="C110" i="1"/>
  <c r="G110" i="1" s="1"/>
  <c r="F110" i="1"/>
  <c r="C111" i="1"/>
  <c r="G111" i="1" s="1"/>
  <c r="F111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8" i="1"/>
  <c r="C9" i="1"/>
  <c r="G9" i="1" s="1"/>
  <c r="C10" i="1"/>
  <c r="G10" i="1" s="1"/>
  <c r="C11" i="1"/>
  <c r="G11" i="1" s="1"/>
  <c r="C12" i="1"/>
  <c r="G12" i="1" s="1"/>
  <c r="C13" i="1"/>
  <c r="G13" i="1" s="1"/>
  <c r="C14" i="1"/>
  <c r="G14" i="1" s="1"/>
  <c r="C15" i="1"/>
  <c r="G15" i="1" s="1"/>
  <c r="C16" i="1"/>
  <c r="G16" i="1" s="1"/>
  <c r="C17" i="1"/>
  <c r="G17" i="1" s="1"/>
  <c r="C18" i="1"/>
  <c r="G18" i="1" s="1"/>
  <c r="C19" i="1"/>
  <c r="G19" i="1" s="1"/>
  <c r="C20" i="1"/>
  <c r="G20" i="1" s="1"/>
  <c r="C21" i="1"/>
  <c r="G21" i="1" s="1"/>
  <c r="C22" i="1"/>
  <c r="G22" i="1" s="1"/>
  <c r="C23" i="1"/>
  <c r="G23" i="1" s="1"/>
  <c r="C24" i="1"/>
  <c r="G24" i="1" s="1"/>
  <c r="C25" i="1"/>
  <c r="G25" i="1" s="1"/>
  <c r="C26" i="1"/>
  <c r="G26" i="1" s="1"/>
  <c r="C27" i="1"/>
  <c r="G27" i="1" s="1"/>
  <c r="C28" i="1"/>
  <c r="G28" i="1" s="1"/>
  <c r="C29" i="1"/>
  <c r="G29" i="1" s="1"/>
  <c r="C30" i="1"/>
  <c r="G30" i="1" s="1"/>
  <c r="C31" i="1"/>
  <c r="G31" i="1" s="1"/>
  <c r="C32" i="1"/>
  <c r="G32" i="1" s="1"/>
  <c r="C33" i="1"/>
  <c r="G33" i="1" s="1"/>
  <c r="C34" i="1"/>
  <c r="G34" i="1" s="1"/>
  <c r="C35" i="1"/>
  <c r="G35" i="1" s="1"/>
  <c r="C36" i="1"/>
  <c r="G36" i="1" s="1"/>
  <c r="C37" i="1"/>
  <c r="G37" i="1" s="1"/>
  <c r="C38" i="1"/>
  <c r="G38" i="1" s="1"/>
  <c r="C39" i="1"/>
  <c r="G39" i="1" s="1"/>
  <c r="C40" i="1"/>
  <c r="G40" i="1" s="1"/>
  <c r="C41" i="1"/>
  <c r="G41" i="1" s="1"/>
  <c r="C42" i="1"/>
  <c r="G42" i="1" s="1"/>
  <c r="C43" i="1"/>
  <c r="G43" i="1" s="1"/>
  <c r="C44" i="1"/>
  <c r="G44" i="1" s="1"/>
  <c r="C45" i="1"/>
  <c r="C46" i="1"/>
  <c r="G46" i="1" s="1"/>
  <c r="C47" i="1"/>
  <c r="G47" i="1" s="1"/>
  <c r="C48" i="1"/>
  <c r="G48" i="1" s="1"/>
  <c r="C49" i="1"/>
  <c r="G49" i="1" s="1"/>
  <c r="C50" i="1"/>
  <c r="G50" i="1" s="1"/>
  <c r="C51" i="1"/>
  <c r="G51" i="1" s="1"/>
  <c r="C52" i="1"/>
  <c r="G52" i="1" s="1"/>
  <c r="C53" i="1"/>
  <c r="G53" i="1" s="1"/>
  <c r="C54" i="1"/>
  <c r="G54" i="1" s="1"/>
  <c r="C55" i="1"/>
  <c r="G55" i="1" s="1"/>
  <c r="C56" i="1"/>
  <c r="G56" i="1" s="1"/>
  <c r="C57" i="1"/>
  <c r="G57" i="1" s="1"/>
  <c r="C58" i="1"/>
  <c r="G58" i="1" s="1"/>
  <c r="C8" i="1"/>
  <c r="D8" i="1" s="1"/>
  <c r="G8" i="1" l="1"/>
  <c r="E8" i="1"/>
  <c r="D9" i="1"/>
  <c r="E9" i="1" l="1"/>
  <c r="D10" i="1"/>
  <c r="D11" i="1" l="1"/>
  <c r="E10" i="1"/>
  <c r="D12" i="1" l="1"/>
  <c r="E11" i="1"/>
  <c r="D13" i="1" l="1"/>
  <c r="E12" i="1"/>
  <c r="D14" i="1" l="1"/>
  <c r="E13" i="1"/>
  <c r="D15" i="1" l="1"/>
  <c r="E14" i="1"/>
  <c r="D16" i="1" l="1"/>
  <c r="E15" i="1"/>
  <c r="D17" i="1" l="1"/>
  <c r="E16" i="1"/>
  <c r="D18" i="1" l="1"/>
  <c r="E17" i="1"/>
  <c r="D19" i="1" l="1"/>
  <c r="E18" i="1"/>
  <c r="D20" i="1" l="1"/>
  <c r="E19" i="1"/>
  <c r="D21" i="1" l="1"/>
  <c r="E20" i="1"/>
  <c r="D22" i="1" l="1"/>
  <c r="E21" i="1"/>
  <c r="D23" i="1" l="1"/>
  <c r="E22" i="1"/>
  <c r="D24" i="1" l="1"/>
  <c r="E23" i="1"/>
  <c r="E24" i="1" l="1"/>
  <c r="D25" i="1"/>
  <c r="D26" i="1" l="1"/>
  <c r="E25" i="1"/>
  <c r="D27" i="1" l="1"/>
  <c r="E26" i="1"/>
  <c r="D28" i="1" l="1"/>
  <c r="E27" i="1"/>
  <c r="D29" i="1" l="1"/>
  <c r="E28" i="1"/>
  <c r="D30" i="1" l="1"/>
  <c r="E29" i="1"/>
  <c r="D31" i="1" l="1"/>
  <c r="E30" i="1"/>
  <c r="D32" i="1" l="1"/>
  <c r="E31" i="1"/>
  <c r="D33" i="1" l="1"/>
  <c r="E32" i="1"/>
  <c r="D34" i="1" l="1"/>
  <c r="E33" i="1"/>
  <c r="D35" i="1" l="1"/>
  <c r="E34" i="1"/>
  <c r="D36" i="1" l="1"/>
  <c r="E35" i="1"/>
  <c r="D37" i="1" l="1"/>
  <c r="E36" i="1"/>
  <c r="D38" i="1" l="1"/>
  <c r="E37" i="1"/>
  <c r="E38" i="1" l="1"/>
  <c r="D39" i="1"/>
  <c r="D40" i="1" l="1"/>
  <c r="E39" i="1"/>
  <c r="D41" i="1" l="1"/>
  <c r="E40" i="1"/>
  <c r="D42" i="1" l="1"/>
  <c r="E41" i="1"/>
  <c r="D43" i="1" l="1"/>
  <c r="E42" i="1"/>
  <c r="D44" i="1" l="1"/>
  <c r="E43" i="1"/>
  <c r="D45" i="1" l="1"/>
  <c r="E44" i="1"/>
  <c r="D46" i="1" l="1"/>
  <c r="E45" i="1"/>
  <c r="D47" i="1" l="1"/>
  <c r="E46" i="1"/>
  <c r="D48" i="1" l="1"/>
  <c r="E47" i="1"/>
  <c r="D49" i="1" l="1"/>
  <c r="E48" i="1"/>
  <c r="D50" i="1" l="1"/>
  <c r="E49" i="1"/>
  <c r="D51" i="1" l="1"/>
  <c r="E50" i="1"/>
  <c r="D52" i="1" l="1"/>
  <c r="E51" i="1"/>
  <c r="D53" i="1" l="1"/>
  <c r="E52" i="1"/>
  <c r="D54" i="1" l="1"/>
  <c r="E53" i="1"/>
  <c r="D55" i="1" l="1"/>
  <c r="E54" i="1"/>
  <c r="D56" i="1" l="1"/>
  <c r="E55" i="1"/>
  <c r="D57" i="1" l="1"/>
  <c r="E56" i="1"/>
  <c r="D58" i="1" l="1"/>
  <c r="E57" i="1"/>
  <c r="E58" i="1" l="1"/>
  <c r="D59" i="1"/>
  <c r="D60" i="1" l="1"/>
  <c r="E59" i="1"/>
  <c r="D61" i="1" l="1"/>
  <c r="E60" i="1"/>
  <c r="E61" i="1" l="1"/>
  <c r="D62" i="1"/>
  <c r="E62" i="1" l="1"/>
  <c r="D63" i="1"/>
  <c r="D64" i="1" l="1"/>
  <c r="E63" i="1"/>
  <c r="D65" i="1" l="1"/>
  <c r="E64" i="1"/>
  <c r="D66" i="1" l="1"/>
  <c r="E65" i="1"/>
  <c r="E66" i="1" l="1"/>
  <c r="D67" i="1"/>
  <c r="D68" i="1" l="1"/>
  <c r="E67" i="1"/>
  <c r="D69" i="1" l="1"/>
  <c r="E68" i="1"/>
  <c r="E69" i="1" l="1"/>
  <c r="D70" i="1"/>
  <c r="D71" i="1" l="1"/>
  <c r="E70" i="1"/>
  <c r="D72" i="1" l="1"/>
  <c r="E71" i="1"/>
  <c r="E72" i="1" l="1"/>
  <c r="D73" i="1"/>
  <c r="D74" i="1" l="1"/>
  <c r="E73" i="1"/>
  <c r="E74" i="1" l="1"/>
  <c r="D75" i="1"/>
  <c r="E75" i="1" l="1"/>
  <c r="D76" i="1"/>
  <c r="E76" i="1" l="1"/>
  <c r="D77" i="1"/>
  <c r="E77" i="1" l="1"/>
  <c r="D78" i="1"/>
  <c r="D79" i="1" l="1"/>
  <c r="E78" i="1"/>
  <c r="D80" i="1" l="1"/>
  <c r="E79" i="1"/>
  <c r="E80" i="1" l="1"/>
  <c r="D81" i="1"/>
  <c r="E81" i="1" l="1"/>
  <c r="D82" i="1"/>
  <c r="D83" i="1" l="1"/>
  <c r="E82" i="1"/>
  <c r="E83" i="1" l="1"/>
  <c r="D84" i="1"/>
  <c r="D85" i="1" l="1"/>
  <c r="E84" i="1"/>
  <c r="E85" i="1" l="1"/>
  <c r="D86" i="1"/>
  <c r="D87" i="1" l="1"/>
  <c r="E86" i="1"/>
  <c r="D88" i="1" l="1"/>
  <c r="E87" i="1"/>
  <c r="E88" i="1" l="1"/>
  <c r="D89" i="1"/>
  <c r="D90" i="1" l="1"/>
  <c r="E89" i="1"/>
  <c r="D91" i="1" l="1"/>
  <c r="E90" i="1"/>
  <c r="E91" i="1" l="1"/>
  <c r="D92" i="1"/>
  <c r="D93" i="1" l="1"/>
  <c r="E92" i="1"/>
  <c r="E93" i="1" l="1"/>
  <c r="D94" i="1"/>
  <c r="D95" i="1" l="1"/>
  <c r="E94" i="1"/>
  <c r="D96" i="1" l="1"/>
  <c r="E95" i="1"/>
  <c r="E96" i="1" l="1"/>
  <c r="D97" i="1"/>
  <c r="D98" i="1" l="1"/>
  <c r="E97" i="1"/>
  <c r="E98" i="1" l="1"/>
  <c r="D99" i="1"/>
  <c r="D100" i="1" l="1"/>
  <c r="E99" i="1"/>
  <c r="D101" i="1" l="1"/>
  <c r="E100" i="1"/>
  <c r="E101" i="1" l="1"/>
  <c r="D102" i="1"/>
  <c r="D103" i="1" l="1"/>
  <c r="E102" i="1"/>
  <c r="E103" i="1" l="1"/>
  <c r="D104" i="1"/>
  <c r="E104" i="1" l="1"/>
  <c r="D105" i="1"/>
  <c r="D106" i="1" l="1"/>
  <c r="E105" i="1"/>
  <c r="E106" i="1" l="1"/>
  <c r="D107" i="1"/>
  <c r="D108" i="1" l="1"/>
  <c r="E107" i="1"/>
  <c r="D109" i="1" l="1"/>
  <c r="E108" i="1"/>
  <c r="E109" i="1" l="1"/>
  <c r="D110" i="1"/>
  <c r="D111" i="1" l="1"/>
  <c r="E111" i="1" s="1"/>
  <c r="E110" i="1"/>
</calcChain>
</file>

<file path=xl/sharedStrings.xml><?xml version="1.0" encoding="utf-8"?>
<sst xmlns="http://schemas.openxmlformats.org/spreadsheetml/2006/main" count="11" uniqueCount="11">
  <si>
    <t>Proposals</t>
  </si>
  <si>
    <t>Base</t>
  </si>
  <si>
    <t>Power</t>
  </si>
  <si>
    <t>Daily Throughput</t>
  </si>
  <si>
    <t>Waiting Time</t>
  </si>
  <si>
    <t>Cash Value</t>
  </si>
  <si>
    <t>Fry Price</t>
  </si>
  <si>
    <t>Fry Bond</t>
  </si>
  <si>
    <t>Fry  % used in bonds</t>
  </si>
  <si>
    <t>Cummulative Fry Bond</t>
  </si>
  <si>
    <t>Maximum Bonding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</si>
</sst>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$-409]#,##0.00"/>
    <numFmt numFmtId="165" formatCode="[$$-409]#,##0.00_ ;\-[$$-409]#,##0.0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43" fontId="0" fillId="0" borderId="0" xfId="1" applyFont="1"/>
    <xf numFmtId="0" fontId="2" fillId="0" borderId="0" xfId="0" applyFont="1"/>
    <xf numFmtId="43" fontId="2" fillId="0" borderId="0" xfId="1" applyFont="1"/>
    <xf numFmtId="164" fontId="0" fillId="0" borderId="0" xfId="0" applyNumberFormat="1"/>
    <xf numFmtId="165" fontId="0" fillId="0" borderId="0" xfId="1" applyNumberFormat="1" applyFont="1"/>
    <xf numFmtId="9" fontId="0" fillId="0" borderId="0" xfId="2" applyFont="1"/>
    <xf numFmtId="10" fontId="0" fillId="0" borderId="0" xfId="2" applyNumberFormat="1" applyFont="1"/>
    <xf numFmtId="10" fontId="2" fillId="0" borderId="0" xfId="2" applyNumberFormat="1" applyFont="1"/>
    <xf numFmtId="1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817F7-FA58-43E7-8623-92D2D93A9170}">
  <dimension ref="B1:G111"/>
  <sheetViews>
    <sheetView tabSelected="1" workbookViewId="0">
      <selection activeCell="J15" sqref="J15"/>
    </sheetView>
  </sheetViews>
  <sheetFormatPr defaultRowHeight="15" x14ac:dyDescent="0.25"/>
  <cols>
    <col min="2" max="2" width="20" bestFit="1" customWidth="1"/>
    <col min="3" max="3" width="31.85546875" bestFit="1" customWidth="1"/>
    <col min="4" max="4" width="31.7109375" bestFit="1" customWidth="1"/>
    <col min="5" max="5" width="22.28515625" style="7" bestFit="1" customWidth="1"/>
    <col min="6" max="6" width="17.5703125" style="1" bestFit="1" customWidth="1"/>
    <col min="7" max="7" width="30.7109375" style="1" bestFit="1" customWidth="1"/>
  </cols>
  <sheetData>
    <row r="1" spans="2:7" x14ac:dyDescent="0.25">
      <c r="B1" s="2" t="s">
        <v>1</v>
      </c>
      <c r="C1">
        <v>1</v>
      </c>
    </row>
    <row r="2" spans="2:7" x14ac:dyDescent="0.25">
      <c r="B2" s="2" t="s">
        <v>2</v>
      </c>
      <c r="C2">
        <v>1.6180000000000001</v>
      </c>
    </row>
    <row r="3" spans="2:7" x14ac:dyDescent="0.25">
      <c r="B3" s="2" t="s">
        <v>4</v>
      </c>
      <c r="C3">
        <v>8</v>
      </c>
    </row>
    <row r="4" spans="2:7" x14ac:dyDescent="0.25">
      <c r="B4" s="2" t="s">
        <v>6</v>
      </c>
      <c r="C4" s="4">
        <v>1</v>
      </c>
    </row>
    <row r="5" spans="2:7" x14ac:dyDescent="0.25">
      <c r="B5" s="2" t="s">
        <v>10</v>
      </c>
      <c r="C5" s="6">
        <v>0.1</v>
      </c>
    </row>
    <row r="7" spans="2:7" x14ac:dyDescent="0.25">
      <c r="B7" s="2" t="s">
        <v>0</v>
      </c>
      <c r="C7" s="3" t="s">
        <v>7</v>
      </c>
      <c r="D7" s="3" t="s">
        <v>9</v>
      </c>
      <c r="E7" s="8" t="s">
        <v>8</v>
      </c>
      <c r="F7" s="3" t="s">
        <v>3</v>
      </c>
      <c r="G7" s="3" t="s">
        <v>5</v>
      </c>
    </row>
    <row r="8" spans="2:7" x14ac:dyDescent="0.25">
      <c r="B8">
        <v>0</v>
      </c>
      <c r="C8" s="1">
        <f t="shared" ref="C8:C39" si="0">rBase*POWER(rPower, B8)</f>
        <v>1</v>
      </c>
      <c r="D8" s="1">
        <f>C8</f>
        <v>1</v>
      </c>
      <c r="E8" s="7">
        <f>D8/100000000</f>
        <v>1E-8</v>
      </c>
      <c r="F8" s="1">
        <f t="shared" ref="F8:F39" si="1">(B8+1) / rWaitingTime</f>
        <v>0.125</v>
      </c>
      <c r="G8" s="5">
        <f t="shared" ref="G8:G39" si="2">C8*rFryPrice</f>
        <v>1</v>
      </c>
    </row>
    <row r="9" spans="2:7" x14ac:dyDescent="0.25">
      <c r="B9">
        <v>1</v>
      </c>
      <c r="C9" s="1">
        <f t="shared" si="0"/>
        <v>1.6180000000000001</v>
      </c>
      <c r="D9" s="1">
        <f>D8+C9</f>
        <v>2.6180000000000003</v>
      </c>
      <c r="E9" s="7">
        <f t="shared" ref="E9:E72" si="3">D9/100000000</f>
        <v>2.6180000000000003E-8</v>
      </c>
      <c r="F9" s="1">
        <f t="shared" si="1"/>
        <v>0.25</v>
      </c>
      <c r="G9" s="5">
        <f t="shared" si="2"/>
        <v>1.6180000000000001</v>
      </c>
    </row>
    <row r="10" spans="2:7" x14ac:dyDescent="0.25">
      <c r="B10">
        <v>2</v>
      </c>
      <c r="C10" s="1">
        <f t="shared" si="0"/>
        <v>2.6179240000000004</v>
      </c>
      <c r="D10" s="1">
        <f t="shared" ref="D10:D38" si="4">D9+C10</f>
        <v>5.2359240000000007</v>
      </c>
      <c r="E10" s="7">
        <f t="shared" si="3"/>
        <v>5.235924000000001E-8</v>
      </c>
      <c r="F10" s="1">
        <f t="shared" si="1"/>
        <v>0.375</v>
      </c>
      <c r="G10" s="5">
        <f t="shared" si="2"/>
        <v>2.6179240000000004</v>
      </c>
    </row>
    <row r="11" spans="2:7" x14ac:dyDescent="0.25">
      <c r="B11">
        <v>3</v>
      </c>
      <c r="C11" s="1">
        <f t="shared" si="0"/>
        <v>4.2358010320000012</v>
      </c>
      <c r="D11" s="1">
        <f t="shared" si="4"/>
        <v>9.4717250320000019</v>
      </c>
      <c r="E11" s="7">
        <f t="shared" si="3"/>
        <v>9.4717250320000015E-8</v>
      </c>
      <c r="F11" s="1">
        <f t="shared" si="1"/>
        <v>0.5</v>
      </c>
      <c r="G11" s="5">
        <f t="shared" si="2"/>
        <v>4.2358010320000012</v>
      </c>
    </row>
    <row r="12" spans="2:7" x14ac:dyDescent="0.25">
      <c r="B12">
        <v>4</v>
      </c>
      <c r="C12" s="1">
        <f t="shared" si="0"/>
        <v>6.8535260697760023</v>
      </c>
      <c r="D12" s="1">
        <f t="shared" si="4"/>
        <v>16.325251101776004</v>
      </c>
      <c r="E12" s="7">
        <f t="shared" si="3"/>
        <v>1.6325251101776004E-7</v>
      </c>
      <c r="F12" s="1">
        <f t="shared" si="1"/>
        <v>0.625</v>
      </c>
      <c r="G12" s="5">
        <f t="shared" si="2"/>
        <v>6.8535260697760023</v>
      </c>
    </row>
    <row r="13" spans="2:7" x14ac:dyDescent="0.25">
      <c r="B13">
        <v>5</v>
      </c>
      <c r="C13" s="1">
        <f t="shared" si="0"/>
        <v>11.089005180897573</v>
      </c>
      <c r="D13" s="1">
        <f t="shared" si="4"/>
        <v>27.414256282673577</v>
      </c>
      <c r="E13" s="7">
        <f t="shared" si="3"/>
        <v>2.7414256282673578E-7</v>
      </c>
      <c r="F13" s="1">
        <f t="shared" si="1"/>
        <v>0.75</v>
      </c>
      <c r="G13" s="5">
        <f t="shared" si="2"/>
        <v>11.089005180897573</v>
      </c>
    </row>
    <row r="14" spans="2:7" x14ac:dyDescent="0.25">
      <c r="B14">
        <v>6</v>
      </c>
      <c r="C14" s="1">
        <f t="shared" si="0"/>
        <v>17.942010382692274</v>
      </c>
      <c r="D14" s="1">
        <f t="shared" si="4"/>
        <v>45.356266665365851</v>
      </c>
      <c r="E14" s="7">
        <f t="shared" si="3"/>
        <v>4.5356266665365853E-7</v>
      </c>
      <c r="F14" s="1">
        <f t="shared" si="1"/>
        <v>0.875</v>
      </c>
      <c r="G14" s="5">
        <f t="shared" si="2"/>
        <v>17.942010382692274</v>
      </c>
    </row>
    <row r="15" spans="2:7" x14ac:dyDescent="0.25">
      <c r="B15">
        <v>7</v>
      </c>
      <c r="C15" s="1">
        <f t="shared" si="0"/>
        <v>29.030172799196102</v>
      </c>
      <c r="D15" s="1">
        <f t="shared" si="4"/>
        <v>74.38643946456196</v>
      </c>
      <c r="E15" s="7">
        <f t="shared" si="3"/>
        <v>7.4386439464561963E-7</v>
      </c>
      <c r="F15" s="1">
        <f t="shared" si="1"/>
        <v>1</v>
      </c>
      <c r="G15" s="5">
        <f t="shared" si="2"/>
        <v>29.030172799196102</v>
      </c>
    </row>
    <row r="16" spans="2:7" x14ac:dyDescent="0.25">
      <c r="B16">
        <v>8</v>
      </c>
      <c r="C16" s="1">
        <f t="shared" si="0"/>
        <v>46.9708195890993</v>
      </c>
      <c r="D16" s="1">
        <f t="shared" si="4"/>
        <v>121.35725905366127</v>
      </c>
      <c r="E16" s="7">
        <f t="shared" si="3"/>
        <v>1.2135725905366127E-6</v>
      </c>
      <c r="F16" s="1">
        <f t="shared" si="1"/>
        <v>1.125</v>
      </c>
      <c r="G16" s="5">
        <f t="shared" si="2"/>
        <v>46.9708195890993</v>
      </c>
    </row>
    <row r="17" spans="2:7" x14ac:dyDescent="0.25">
      <c r="B17">
        <v>9</v>
      </c>
      <c r="C17" s="1">
        <f t="shared" si="0"/>
        <v>75.998786095162671</v>
      </c>
      <c r="D17" s="1">
        <f t="shared" si="4"/>
        <v>197.35604514882394</v>
      </c>
      <c r="E17" s="7">
        <f t="shared" si="3"/>
        <v>1.9735604514882394E-6</v>
      </c>
      <c r="F17" s="1">
        <f t="shared" si="1"/>
        <v>1.25</v>
      </c>
      <c r="G17" s="5">
        <f t="shared" si="2"/>
        <v>75.998786095162671</v>
      </c>
    </row>
    <row r="18" spans="2:7" x14ac:dyDescent="0.25">
      <c r="B18">
        <v>10</v>
      </c>
      <c r="C18" s="1">
        <f t="shared" si="0"/>
        <v>122.96603590197321</v>
      </c>
      <c r="D18" s="1">
        <f t="shared" si="4"/>
        <v>320.32208105079712</v>
      </c>
      <c r="E18" s="7">
        <f t="shared" si="3"/>
        <v>3.2032208105079712E-6</v>
      </c>
      <c r="F18" s="1">
        <f t="shared" si="1"/>
        <v>1.375</v>
      </c>
      <c r="G18" s="5">
        <f t="shared" si="2"/>
        <v>122.96603590197321</v>
      </c>
    </row>
    <row r="19" spans="2:7" x14ac:dyDescent="0.25">
      <c r="B19">
        <v>11</v>
      </c>
      <c r="C19" s="1">
        <f t="shared" si="0"/>
        <v>198.9590460893927</v>
      </c>
      <c r="D19" s="1">
        <f t="shared" si="4"/>
        <v>519.28112714018982</v>
      </c>
      <c r="E19" s="7">
        <f t="shared" si="3"/>
        <v>5.1928112714018981E-6</v>
      </c>
      <c r="F19" s="1">
        <f t="shared" si="1"/>
        <v>1.5</v>
      </c>
      <c r="G19" s="5">
        <f t="shared" si="2"/>
        <v>198.9590460893927</v>
      </c>
    </row>
    <row r="20" spans="2:7" x14ac:dyDescent="0.25">
      <c r="B20">
        <v>12</v>
      </c>
      <c r="C20" s="1">
        <f t="shared" si="0"/>
        <v>321.9157365726374</v>
      </c>
      <c r="D20" s="1">
        <f t="shared" si="4"/>
        <v>841.19686371282728</v>
      </c>
      <c r="E20" s="7">
        <f t="shared" si="3"/>
        <v>8.4119686371282735E-6</v>
      </c>
      <c r="F20" s="1">
        <f t="shared" si="1"/>
        <v>1.625</v>
      </c>
      <c r="G20" s="5">
        <f t="shared" si="2"/>
        <v>321.9157365726374</v>
      </c>
    </row>
    <row r="21" spans="2:7" x14ac:dyDescent="0.25">
      <c r="B21">
        <v>13</v>
      </c>
      <c r="C21" s="1">
        <f t="shared" si="0"/>
        <v>520.85966177452735</v>
      </c>
      <c r="D21" s="1">
        <f t="shared" si="4"/>
        <v>1362.0565254873545</v>
      </c>
      <c r="E21" s="7">
        <f t="shared" si="3"/>
        <v>1.3620565254873546E-5</v>
      </c>
      <c r="F21" s="1">
        <f t="shared" si="1"/>
        <v>1.75</v>
      </c>
      <c r="G21" s="5">
        <f t="shared" si="2"/>
        <v>520.85966177452735</v>
      </c>
    </row>
    <row r="22" spans="2:7" x14ac:dyDescent="0.25">
      <c r="B22">
        <v>14</v>
      </c>
      <c r="C22" s="1">
        <f t="shared" si="0"/>
        <v>842.75093275118525</v>
      </c>
      <c r="D22" s="1">
        <f t="shared" si="4"/>
        <v>2204.8074582385398</v>
      </c>
      <c r="E22" s="7">
        <f t="shared" si="3"/>
        <v>2.2048074582385399E-5</v>
      </c>
      <c r="F22" s="1">
        <f t="shared" si="1"/>
        <v>1.875</v>
      </c>
      <c r="G22" s="5">
        <f t="shared" si="2"/>
        <v>842.75093275118525</v>
      </c>
    </row>
    <row r="23" spans="2:7" x14ac:dyDescent="0.25">
      <c r="B23">
        <v>15</v>
      </c>
      <c r="C23" s="1">
        <f t="shared" si="0"/>
        <v>1363.5710091914179</v>
      </c>
      <c r="D23" s="1">
        <f t="shared" si="4"/>
        <v>3568.3784674299577</v>
      </c>
      <c r="E23" s="7">
        <f t="shared" si="3"/>
        <v>3.568378467429958E-5</v>
      </c>
      <c r="F23" s="1">
        <f t="shared" si="1"/>
        <v>2</v>
      </c>
      <c r="G23" s="5">
        <f t="shared" si="2"/>
        <v>1363.5710091914179</v>
      </c>
    </row>
    <row r="24" spans="2:7" x14ac:dyDescent="0.25">
      <c r="B24">
        <v>16</v>
      </c>
      <c r="C24" s="1">
        <f t="shared" si="0"/>
        <v>2206.2578928717144</v>
      </c>
      <c r="D24" s="1">
        <f t="shared" si="4"/>
        <v>5774.6363603016725</v>
      </c>
      <c r="E24" s="7">
        <f t="shared" si="3"/>
        <v>5.7746363603016726E-5</v>
      </c>
      <c r="F24" s="1">
        <f t="shared" si="1"/>
        <v>2.125</v>
      </c>
      <c r="G24" s="5">
        <f t="shared" si="2"/>
        <v>2206.2578928717144</v>
      </c>
    </row>
    <row r="25" spans="2:7" x14ac:dyDescent="0.25">
      <c r="B25">
        <v>17</v>
      </c>
      <c r="C25" s="1">
        <f t="shared" si="0"/>
        <v>3569.725270666434</v>
      </c>
      <c r="D25" s="1">
        <f t="shared" si="4"/>
        <v>9344.3616309681056</v>
      </c>
      <c r="E25" s="7">
        <f t="shared" si="3"/>
        <v>9.3443616309681058E-5</v>
      </c>
      <c r="F25" s="1">
        <f t="shared" si="1"/>
        <v>2.25</v>
      </c>
      <c r="G25" s="5">
        <f t="shared" si="2"/>
        <v>3569.725270666434</v>
      </c>
    </row>
    <row r="26" spans="2:7" x14ac:dyDescent="0.25">
      <c r="B26">
        <v>18</v>
      </c>
      <c r="C26" s="1">
        <f t="shared" si="0"/>
        <v>5775.815487938291</v>
      </c>
      <c r="D26" s="1">
        <f t="shared" si="4"/>
        <v>15120.177118906397</v>
      </c>
      <c r="E26" s="7">
        <f t="shared" si="3"/>
        <v>1.5120177118906397E-4</v>
      </c>
      <c r="F26" s="1">
        <f t="shared" si="1"/>
        <v>2.375</v>
      </c>
      <c r="G26" s="5">
        <f t="shared" si="2"/>
        <v>5775.815487938291</v>
      </c>
    </row>
    <row r="27" spans="2:7" x14ac:dyDescent="0.25">
      <c r="B27">
        <v>19</v>
      </c>
      <c r="C27" s="1">
        <f t="shared" si="0"/>
        <v>9345.269459484156</v>
      </c>
      <c r="D27" s="1">
        <f t="shared" si="4"/>
        <v>24465.446578390554</v>
      </c>
      <c r="E27" s="7">
        <f t="shared" si="3"/>
        <v>2.4465446578390555E-4</v>
      </c>
      <c r="F27" s="1">
        <f t="shared" si="1"/>
        <v>2.5</v>
      </c>
      <c r="G27" s="5">
        <f t="shared" si="2"/>
        <v>9345.269459484156</v>
      </c>
    </row>
    <row r="28" spans="2:7" x14ac:dyDescent="0.25">
      <c r="B28">
        <v>20</v>
      </c>
      <c r="C28" s="1">
        <f t="shared" si="0"/>
        <v>15120.645985445364</v>
      </c>
      <c r="D28" s="1">
        <f t="shared" si="4"/>
        <v>39586.092563835919</v>
      </c>
      <c r="E28" s="7">
        <f t="shared" si="3"/>
        <v>3.958609256383592E-4</v>
      </c>
      <c r="F28" s="1">
        <f t="shared" si="1"/>
        <v>2.625</v>
      </c>
      <c r="G28" s="5">
        <f t="shared" si="2"/>
        <v>15120.645985445364</v>
      </c>
    </row>
    <row r="29" spans="2:7" x14ac:dyDescent="0.25">
      <c r="B29">
        <v>21</v>
      </c>
      <c r="C29" s="1">
        <f t="shared" si="0"/>
        <v>24465.205204450602</v>
      </c>
      <c r="D29" s="1">
        <f t="shared" si="4"/>
        <v>64051.297768286517</v>
      </c>
      <c r="E29" s="7">
        <f t="shared" si="3"/>
        <v>6.405129776828652E-4</v>
      </c>
      <c r="F29" s="1">
        <f t="shared" si="1"/>
        <v>2.75</v>
      </c>
      <c r="G29" s="5">
        <f t="shared" si="2"/>
        <v>24465.205204450602</v>
      </c>
    </row>
    <row r="30" spans="2:7" x14ac:dyDescent="0.25">
      <c r="B30">
        <v>22</v>
      </c>
      <c r="C30" s="1">
        <f t="shared" si="0"/>
        <v>39584.70202080108</v>
      </c>
      <c r="D30" s="1">
        <f t="shared" si="4"/>
        <v>103635.9997890876</v>
      </c>
      <c r="E30" s="7">
        <f t="shared" si="3"/>
        <v>1.036359997890876E-3</v>
      </c>
      <c r="F30" s="1">
        <f t="shared" si="1"/>
        <v>2.875</v>
      </c>
      <c r="G30" s="5">
        <f t="shared" si="2"/>
        <v>39584.70202080108</v>
      </c>
    </row>
    <row r="31" spans="2:7" x14ac:dyDescent="0.25">
      <c r="B31">
        <v>23</v>
      </c>
      <c r="C31" s="1">
        <f t="shared" si="0"/>
        <v>64048.047869656148</v>
      </c>
      <c r="D31" s="1">
        <f t="shared" si="4"/>
        <v>167684.04765874374</v>
      </c>
      <c r="E31" s="7">
        <f t="shared" si="3"/>
        <v>1.6768404765874375E-3</v>
      </c>
      <c r="F31" s="1">
        <f t="shared" si="1"/>
        <v>3</v>
      </c>
      <c r="G31" s="5">
        <f t="shared" si="2"/>
        <v>64048.047869656148</v>
      </c>
    </row>
    <row r="32" spans="2:7" x14ac:dyDescent="0.25">
      <c r="B32">
        <v>24</v>
      </c>
      <c r="C32" s="1">
        <f t="shared" si="0"/>
        <v>103629.74145310366</v>
      </c>
      <c r="D32" s="1">
        <f t="shared" si="4"/>
        <v>271313.78911184741</v>
      </c>
      <c r="E32" s="7">
        <f t="shared" si="3"/>
        <v>2.7131378911184742E-3</v>
      </c>
      <c r="F32" s="1">
        <f t="shared" si="1"/>
        <v>3.125</v>
      </c>
      <c r="G32" s="5">
        <f t="shared" si="2"/>
        <v>103629.74145310366</v>
      </c>
    </row>
    <row r="33" spans="2:7" x14ac:dyDescent="0.25">
      <c r="B33">
        <v>25</v>
      </c>
      <c r="C33" s="1">
        <f t="shared" si="0"/>
        <v>167672.92167112173</v>
      </c>
      <c r="D33" s="1">
        <f t="shared" si="4"/>
        <v>438986.71078296914</v>
      </c>
      <c r="E33" s="7">
        <f t="shared" si="3"/>
        <v>4.3898671078296918E-3</v>
      </c>
      <c r="F33" s="1">
        <f t="shared" si="1"/>
        <v>3.25</v>
      </c>
      <c r="G33" s="5">
        <f t="shared" si="2"/>
        <v>167672.92167112173</v>
      </c>
    </row>
    <row r="34" spans="2:7" x14ac:dyDescent="0.25">
      <c r="B34">
        <v>26</v>
      </c>
      <c r="C34" s="1">
        <f t="shared" si="0"/>
        <v>271294.78726387501</v>
      </c>
      <c r="D34" s="1">
        <f t="shared" si="4"/>
        <v>710281.49804684415</v>
      </c>
      <c r="E34" s="7">
        <f t="shared" si="3"/>
        <v>7.1028149804684415E-3</v>
      </c>
      <c r="F34" s="1">
        <f t="shared" si="1"/>
        <v>3.375</v>
      </c>
      <c r="G34" s="5">
        <f t="shared" si="2"/>
        <v>271294.78726387501</v>
      </c>
    </row>
    <row r="35" spans="2:7" x14ac:dyDescent="0.25">
      <c r="B35">
        <v>27</v>
      </c>
      <c r="C35" s="1">
        <f t="shared" si="0"/>
        <v>438954.96579294984</v>
      </c>
      <c r="D35" s="1">
        <f t="shared" si="4"/>
        <v>1149236.463839794</v>
      </c>
      <c r="E35" s="7">
        <f t="shared" si="3"/>
        <v>1.149236463839794E-2</v>
      </c>
      <c r="F35" s="1">
        <f t="shared" si="1"/>
        <v>3.5</v>
      </c>
      <c r="G35" s="5">
        <f t="shared" si="2"/>
        <v>438954.96579294984</v>
      </c>
    </row>
    <row r="36" spans="2:7" x14ac:dyDescent="0.25">
      <c r="B36">
        <v>28</v>
      </c>
      <c r="C36" s="1">
        <f t="shared" si="0"/>
        <v>710229.13465299283</v>
      </c>
      <c r="D36" s="1">
        <f t="shared" si="4"/>
        <v>1859465.5984927868</v>
      </c>
      <c r="E36" s="7">
        <f t="shared" si="3"/>
        <v>1.8594655984927867E-2</v>
      </c>
      <c r="F36" s="1">
        <f t="shared" si="1"/>
        <v>3.625</v>
      </c>
      <c r="G36" s="5">
        <f t="shared" si="2"/>
        <v>710229.13465299283</v>
      </c>
    </row>
    <row r="37" spans="2:7" x14ac:dyDescent="0.25">
      <c r="B37">
        <v>29</v>
      </c>
      <c r="C37" s="1">
        <f t="shared" si="0"/>
        <v>1149150.7398685426</v>
      </c>
      <c r="D37" s="1">
        <f t="shared" si="4"/>
        <v>3008616.3383613294</v>
      </c>
      <c r="E37" s="7">
        <f t="shared" si="3"/>
        <v>3.0086163383613293E-2</v>
      </c>
      <c r="F37" s="1">
        <f t="shared" si="1"/>
        <v>3.75</v>
      </c>
      <c r="G37" s="5">
        <f t="shared" si="2"/>
        <v>1149150.7398685426</v>
      </c>
    </row>
    <row r="38" spans="2:7" x14ac:dyDescent="0.25">
      <c r="B38">
        <v>30</v>
      </c>
      <c r="C38" s="1">
        <f t="shared" si="0"/>
        <v>1859325.8971073017</v>
      </c>
      <c r="D38" s="1">
        <f t="shared" si="4"/>
        <v>4867942.2354686316</v>
      </c>
      <c r="E38" s="7">
        <f t="shared" si="3"/>
        <v>4.8679422354686315E-2</v>
      </c>
      <c r="F38" s="1">
        <f t="shared" si="1"/>
        <v>3.875</v>
      </c>
      <c r="G38" s="5">
        <f t="shared" si="2"/>
        <v>1859325.8971073017</v>
      </c>
    </row>
    <row r="39" spans="2:7" x14ac:dyDescent="0.25">
      <c r="B39">
        <v>31</v>
      </c>
      <c r="C39" s="1">
        <f t="shared" si="0"/>
        <v>3008389.3015196146</v>
      </c>
      <c r="D39" s="1">
        <f t="shared" ref="D39:D58" si="5">D38+C39</f>
        <v>7876331.5369882463</v>
      </c>
      <c r="E39" s="7">
        <f t="shared" si="3"/>
        <v>7.8763315369882458E-2</v>
      </c>
      <c r="F39" s="1">
        <f t="shared" si="1"/>
        <v>4</v>
      </c>
      <c r="G39" s="5">
        <f t="shared" si="2"/>
        <v>3008389.3015196146</v>
      </c>
    </row>
    <row r="40" spans="2:7" x14ac:dyDescent="0.25">
      <c r="B40">
        <v>32</v>
      </c>
      <c r="C40" s="1">
        <f t="shared" ref="C40:C71" si="6">rBase*POWER(rPower, B40)</f>
        <v>4867573.8898587367</v>
      </c>
      <c r="D40" s="1">
        <f t="shared" si="5"/>
        <v>12743905.426846983</v>
      </c>
      <c r="E40" s="7">
        <f t="shared" si="3"/>
        <v>0.12743905426846983</v>
      </c>
      <c r="F40" s="1">
        <f t="shared" ref="F40:F71" si="7">(B40+1) / rWaitingTime</f>
        <v>4.125</v>
      </c>
      <c r="G40" s="5">
        <f t="shared" ref="G40:G71" si="8">C40*rFryPrice</f>
        <v>4867573.8898587367</v>
      </c>
    </row>
    <row r="41" spans="2:7" x14ac:dyDescent="0.25">
      <c r="B41">
        <v>33</v>
      </c>
      <c r="C41" s="1">
        <f t="shared" si="6"/>
        <v>7875734.5537914364</v>
      </c>
      <c r="D41" s="1">
        <f t="shared" si="5"/>
        <v>20619639.980638418</v>
      </c>
      <c r="E41" s="7">
        <f t="shared" si="3"/>
        <v>0.20619639980638418</v>
      </c>
      <c r="F41" s="1">
        <f t="shared" si="7"/>
        <v>4.25</v>
      </c>
      <c r="G41" s="5">
        <f t="shared" si="8"/>
        <v>7875734.5537914364</v>
      </c>
    </row>
    <row r="42" spans="2:7" x14ac:dyDescent="0.25">
      <c r="B42">
        <v>34</v>
      </c>
      <c r="C42" s="1">
        <f t="shared" si="6"/>
        <v>12742938.508034546</v>
      </c>
      <c r="D42" s="1">
        <f t="shared" si="5"/>
        <v>33362578.488672964</v>
      </c>
      <c r="E42" s="7">
        <f t="shared" si="3"/>
        <v>0.33362578488672967</v>
      </c>
      <c r="F42" s="1">
        <f t="shared" si="7"/>
        <v>4.375</v>
      </c>
      <c r="G42" s="5">
        <f t="shared" si="8"/>
        <v>12742938.508034546</v>
      </c>
    </row>
    <row r="43" spans="2:7" x14ac:dyDescent="0.25">
      <c r="B43">
        <v>35</v>
      </c>
      <c r="C43" s="1">
        <f t="shared" si="6"/>
        <v>20618074.505999897</v>
      </c>
      <c r="D43" s="1">
        <f t="shared" si="5"/>
        <v>53980652.994672865</v>
      </c>
      <c r="E43" s="7">
        <f t="shared" si="3"/>
        <v>0.53980652994672862</v>
      </c>
      <c r="F43" s="1">
        <f t="shared" si="7"/>
        <v>4.5</v>
      </c>
      <c r="G43" s="5">
        <f t="shared" si="8"/>
        <v>20618074.505999897</v>
      </c>
    </row>
    <row r="44" spans="2:7" x14ac:dyDescent="0.25">
      <c r="B44">
        <v>36</v>
      </c>
      <c r="C44" s="1">
        <f t="shared" si="6"/>
        <v>33360044.550707836</v>
      </c>
      <c r="D44" s="1">
        <f t="shared" si="5"/>
        <v>87340697.545380697</v>
      </c>
      <c r="E44" s="7">
        <f t="shared" si="3"/>
        <v>0.87340697545380697</v>
      </c>
      <c r="F44" s="1">
        <f t="shared" si="7"/>
        <v>4.625</v>
      </c>
      <c r="G44" s="5">
        <f t="shared" si="8"/>
        <v>33360044.550707836</v>
      </c>
    </row>
    <row r="45" spans="2:7" x14ac:dyDescent="0.25">
      <c r="B45">
        <v>37</v>
      </c>
      <c r="C45" s="1">
        <f t="shared" si="6"/>
        <v>53976552.083045281</v>
      </c>
      <c r="D45" s="1">
        <f t="shared" si="5"/>
        <v>141317249.62842599</v>
      </c>
      <c r="E45" s="7">
        <f t="shared" si="3"/>
        <v>1.4131724962842598</v>
      </c>
      <c r="F45" s="1">
        <f t="shared" si="7"/>
        <v>4.75</v>
      </c>
      <c r="G45" s="5">
        <f t="shared" si="8"/>
        <v>53976552.083045281</v>
      </c>
    </row>
    <row r="46" spans="2:7" x14ac:dyDescent="0.25">
      <c r="B46">
        <v>38</v>
      </c>
      <c r="C46" s="1">
        <f t="shared" si="6"/>
        <v>87334061.27036728</v>
      </c>
      <c r="D46" s="1">
        <f t="shared" si="5"/>
        <v>228651310.89879328</v>
      </c>
      <c r="E46" s="7">
        <f t="shared" si="3"/>
        <v>2.2865131089879327</v>
      </c>
      <c r="F46" s="1">
        <f t="shared" si="7"/>
        <v>4.875</v>
      </c>
      <c r="G46" s="5">
        <f t="shared" si="8"/>
        <v>87334061.27036728</v>
      </c>
    </row>
    <row r="47" spans="2:7" x14ac:dyDescent="0.25">
      <c r="B47">
        <v>39</v>
      </c>
      <c r="C47" s="1">
        <f t="shared" si="6"/>
        <v>141306511.13545427</v>
      </c>
      <c r="D47" s="1">
        <f t="shared" si="5"/>
        <v>369957822.03424752</v>
      </c>
      <c r="E47" s="7">
        <f t="shared" si="3"/>
        <v>3.6995782203424752</v>
      </c>
      <c r="F47" s="1">
        <f t="shared" si="7"/>
        <v>5</v>
      </c>
      <c r="G47" s="5">
        <f t="shared" si="8"/>
        <v>141306511.13545427</v>
      </c>
    </row>
    <row r="48" spans="2:7" x14ac:dyDescent="0.25">
      <c r="B48">
        <v>40</v>
      </c>
      <c r="C48" s="1">
        <f t="shared" si="6"/>
        <v>228633935.01716504</v>
      </c>
      <c r="D48" s="1">
        <f t="shared" si="5"/>
        <v>598591757.05141258</v>
      </c>
      <c r="E48" s="7">
        <f t="shared" si="3"/>
        <v>5.9859175705141254</v>
      </c>
      <c r="F48" s="1">
        <f t="shared" si="7"/>
        <v>5.125</v>
      </c>
      <c r="G48" s="5">
        <f t="shared" si="8"/>
        <v>228633935.01716504</v>
      </c>
    </row>
    <row r="49" spans="2:7" x14ac:dyDescent="0.25">
      <c r="B49">
        <v>41</v>
      </c>
      <c r="C49" s="1">
        <f t="shared" si="6"/>
        <v>369929706.85777301</v>
      </c>
      <c r="D49" s="1">
        <f t="shared" si="5"/>
        <v>968521463.90918565</v>
      </c>
      <c r="E49" s="7">
        <f t="shared" si="3"/>
        <v>9.685214639091857</v>
      </c>
      <c r="F49" s="1">
        <f t="shared" si="7"/>
        <v>5.25</v>
      </c>
      <c r="G49" s="5">
        <f t="shared" si="8"/>
        <v>369929706.85777301</v>
      </c>
    </row>
    <row r="50" spans="2:7" x14ac:dyDescent="0.25">
      <c r="B50">
        <v>42</v>
      </c>
      <c r="C50" s="1">
        <f t="shared" si="6"/>
        <v>598546265.69587684</v>
      </c>
      <c r="D50" s="1">
        <f t="shared" si="5"/>
        <v>1567067729.6050625</v>
      </c>
      <c r="E50" s="7">
        <f t="shared" si="3"/>
        <v>15.670677296050625</v>
      </c>
      <c r="F50" s="1">
        <f t="shared" si="7"/>
        <v>5.375</v>
      </c>
      <c r="G50" s="5">
        <f t="shared" si="8"/>
        <v>598546265.69587684</v>
      </c>
    </row>
    <row r="51" spans="2:7" x14ac:dyDescent="0.25">
      <c r="B51">
        <v>43</v>
      </c>
      <c r="C51" s="1">
        <f t="shared" si="6"/>
        <v>968447857.89592886</v>
      </c>
      <c r="D51" s="1">
        <f t="shared" si="5"/>
        <v>2535515587.5009913</v>
      </c>
      <c r="E51" s="7">
        <f t="shared" si="3"/>
        <v>25.355155875009913</v>
      </c>
      <c r="F51" s="1">
        <f t="shared" si="7"/>
        <v>5.5</v>
      </c>
      <c r="G51" s="5">
        <f t="shared" si="8"/>
        <v>968447857.89592886</v>
      </c>
    </row>
    <row r="52" spans="2:7" x14ac:dyDescent="0.25">
      <c r="B52">
        <v>44</v>
      </c>
      <c r="C52" s="1">
        <f t="shared" si="6"/>
        <v>1566948634.075613</v>
      </c>
      <c r="D52" s="1">
        <f t="shared" si="5"/>
        <v>4102464221.5766044</v>
      </c>
      <c r="E52" s="7">
        <f t="shared" si="3"/>
        <v>41.024642215766043</v>
      </c>
      <c r="F52" s="1">
        <f t="shared" si="7"/>
        <v>5.625</v>
      </c>
      <c r="G52" s="5">
        <f t="shared" si="8"/>
        <v>1566948634.075613</v>
      </c>
    </row>
    <row r="53" spans="2:7" x14ac:dyDescent="0.25">
      <c r="B53">
        <v>45</v>
      </c>
      <c r="C53" s="1">
        <f t="shared" si="6"/>
        <v>2535322889.9343419</v>
      </c>
      <c r="D53" s="1">
        <f t="shared" si="5"/>
        <v>6637787111.5109463</v>
      </c>
      <c r="E53" s="7">
        <f t="shared" si="3"/>
        <v>66.377871115109457</v>
      </c>
      <c r="F53" s="1">
        <f t="shared" si="7"/>
        <v>5.75</v>
      </c>
      <c r="G53" s="5">
        <f t="shared" si="8"/>
        <v>2535322889.9343419</v>
      </c>
    </row>
    <row r="54" spans="2:7" x14ac:dyDescent="0.25">
      <c r="B54">
        <v>46</v>
      </c>
      <c r="C54" s="1">
        <f t="shared" si="6"/>
        <v>4102152435.9137654</v>
      </c>
      <c r="D54" s="1">
        <f t="shared" si="5"/>
        <v>10739939547.424711</v>
      </c>
      <c r="E54" s="9">
        <f t="shared" si="3"/>
        <v>107.39939547424711</v>
      </c>
      <c r="F54" s="1">
        <f t="shared" si="7"/>
        <v>5.875</v>
      </c>
      <c r="G54" s="5">
        <f t="shared" si="8"/>
        <v>4102152435.9137654</v>
      </c>
    </row>
    <row r="55" spans="2:7" x14ac:dyDescent="0.25">
      <c r="B55">
        <v>47</v>
      </c>
      <c r="C55" s="1">
        <f t="shared" si="6"/>
        <v>6637282641.3084736</v>
      </c>
      <c r="D55" s="1">
        <f t="shared" si="5"/>
        <v>17377222188.733185</v>
      </c>
      <c r="E55" s="9">
        <f t="shared" si="3"/>
        <v>173.77222188733185</v>
      </c>
      <c r="F55" s="1">
        <f t="shared" si="7"/>
        <v>6</v>
      </c>
      <c r="G55" s="5">
        <f t="shared" si="8"/>
        <v>6637282641.3084736</v>
      </c>
    </row>
    <row r="56" spans="2:7" x14ac:dyDescent="0.25">
      <c r="B56">
        <v>48</v>
      </c>
      <c r="C56" s="1">
        <f t="shared" si="6"/>
        <v>10739123313.63711</v>
      </c>
      <c r="D56" s="1">
        <f t="shared" si="5"/>
        <v>28116345502.370293</v>
      </c>
      <c r="E56" s="9">
        <f t="shared" si="3"/>
        <v>281.16345502370291</v>
      </c>
      <c r="F56" s="1">
        <f t="shared" si="7"/>
        <v>6.125</v>
      </c>
      <c r="G56" s="5">
        <f t="shared" si="8"/>
        <v>10739123313.63711</v>
      </c>
    </row>
    <row r="57" spans="2:7" x14ac:dyDescent="0.25">
      <c r="B57">
        <v>49</v>
      </c>
      <c r="C57" s="1">
        <f t="shared" si="6"/>
        <v>17375901521.464844</v>
      </c>
      <c r="D57" s="1">
        <f t="shared" si="5"/>
        <v>45492247023.835136</v>
      </c>
      <c r="E57" s="9">
        <f t="shared" si="3"/>
        <v>454.92247023835137</v>
      </c>
      <c r="F57" s="1">
        <f t="shared" si="7"/>
        <v>6.25</v>
      </c>
      <c r="G57" s="5">
        <f t="shared" si="8"/>
        <v>17375901521.464844</v>
      </c>
    </row>
    <row r="58" spans="2:7" x14ac:dyDescent="0.25">
      <c r="B58">
        <v>50</v>
      </c>
      <c r="C58" s="1">
        <f t="shared" si="6"/>
        <v>28114208661.730125</v>
      </c>
      <c r="D58" s="1">
        <f t="shared" si="5"/>
        <v>73606455685.565262</v>
      </c>
      <c r="E58" s="9">
        <f t="shared" si="3"/>
        <v>736.06455685565265</v>
      </c>
      <c r="F58" s="1">
        <f t="shared" si="7"/>
        <v>6.375</v>
      </c>
      <c r="G58" s="5">
        <f t="shared" si="8"/>
        <v>28114208661.730125</v>
      </c>
    </row>
    <row r="59" spans="2:7" x14ac:dyDescent="0.25">
      <c r="B59">
        <v>51</v>
      </c>
      <c r="C59" s="1">
        <f t="shared" si="6"/>
        <v>45488789614.679344</v>
      </c>
      <c r="D59" s="1">
        <f t="shared" ref="D59:D111" si="9">D58+C59</f>
        <v>119095245300.2446</v>
      </c>
      <c r="E59" s="9">
        <f t="shared" si="3"/>
        <v>1190.952453002446</v>
      </c>
      <c r="F59" s="1">
        <f t="shared" si="7"/>
        <v>6.5</v>
      </c>
      <c r="G59" s="5">
        <f t="shared" si="8"/>
        <v>45488789614.679344</v>
      </c>
    </row>
    <row r="60" spans="2:7" x14ac:dyDescent="0.25">
      <c r="B60">
        <v>52</v>
      </c>
      <c r="C60" s="1">
        <f t="shared" si="6"/>
        <v>73600861596.551178</v>
      </c>
      <c r="D60" s="1">
        <f t="shared" si="9"/>
        <v>192696106896.79578</v>
      </c>
      <c r="E60" s="9">
        <f t="shared" si="3"/>
        <v>1926.9610689679578</v>
      </c>
      <c r="F60" s="1">
        <f t="shared" si="7"/>
        <v>6.625</v>
      </c>
      <c r="G60" s="5">
        <f t="shared" si="8"/>
        <v>73600861596.551178</v>
      </c>
    </row>
    <row r="61" spans="2:7" x14ac:dyDescent="0.25">
      <c r="B61">
        <v>53</v>
      </c>
      <c r="C61" s="1">
        <f t="shared" si="6"/>
        <v>119086194063.21982</v>
      </c>
      <c r="D61" s="1">
        <f t="shared" si="9"/>
        <v>311782300960.01563</v>
      </c>
      <c r="E61" s="9">
        <f t="shared" si="3"/>
        <v>3117.8230096001562</v>
      </c>
      <c r="F61" s="1">
        <f t="shared" si="7"/>
        <v>6.75</v>
      </c>
      <c r="G61" s="5">
        <f t="shared" si="8"/>
        <v>119086194063.21982</v>
      </c>
    </row>
    <row r="62" spans="2:7" x14ac:dyDescent="0.25">
      <c r="B62">
        <v>54</v>
      </c>
      <c r="C62" s="1">
        <f t="shared" si="6"/>
        <v>192681461994.2897</v>
      </c>
      <c r="D62" s="1">
        <f t="shared" si="9"/>
        <v>504463762954.3053</v>
      </c>
      <c r="E62" s="9">
        <f t="shared" si="3"/>
        <v>5044.6376295430528</v>
      </c>
      <c r="F62" s="1">
        <f t="shared" si="7"/>
        <v>6.875</v>
      </c>
      <c r="G62" s="5">
        <f t="shared" si="8"/>
        <v>192681461994.2897</v>
      </c>
    </row>
    <row r="63" spans="2:7" x14ac:dyDescent="0.25">
      <c r="B63">
        <v>55</v>
      </c>
      <c r="C63" s="1">
        <f t="shared" si="6"/>
        <v>311758605506.76074</v>
      </c>
      <c r="D63" s="1">
        <f t="shared" si="9"/>
        <v>816222368461.06604</v>
      </c>
      <c r="E63" s="9">
        <f t="shared" si="3"/>
        <v>8162.2236846106607</v>
      </c>
      <c r="F63" s="1">
        <f t="shared" si="7"/>
        <v>7</v>
      </c>
      <c r="G63" s="5">
        <f t="shared" si="8"/>
        <v>311758605506.76074</v>
      </c>
    </row>
    <row r="64" spans="2:7" x14ac:dyDescent="0.25">
      <c r="B64">
        <v>56</v>
      </c>
      <c r="C64" s="1">
        <f t="shared" si="6"/>
        <v>504425423709.93896</v>
      </c>
      <c r="D64" s="1">
        <f t="shared" si="9"/>
        <v>1320647792171.0049</v>
      </c>
      <c r="E64" s="9">
        <f t="shared" si="3"/>
        <v>13206.477921710049</v>
      </c>
      <c r="F64" s="1">
        <f t="shared" si="7"/>
        <v>7.125</v>
      </c>
      <c r="G64" s="5">
        <f t="shared" si="8"/>
        <v>504425423709.93896</v>
      </c>
    </row>
    <row r="65" spans="2:7" x14ac:dyDescent="0.25">
      <c r="B65">
        <v>57</v>
      </c>
      <c r="C65" s="1">
        <f t="shared" si="6"/>
        <v>816160335562.68127</v>
      </c>
      <c r="D65" s="1">
        <f t="shared" si="9"/>
        <v>2136808127733.686</v>
      </c>
      <c r="E65" s="9">
        <f t="shared" si="3"/>
        <v>21368.08127733686</v>
      </c>
      <c r="F65" s="1">
        <f t="shared" si="7"/>
        <v>7.25</v>
      </c>
      <c r="G65" s="5">
        <f t="shared" si="8"/>
        <v>816160335562.68127</v>
      </c>
    </row>
    <row r="66" spans="2:7" x14ac:dyDescent="0.25">
      <c r="B66">
        <v>58</v>
      </c>
      <c r="C66" s="1">
        <f t="shared" si="6"/>
        <v>1320547422940.4185</v>
      </c>
      <c r="D66" s="1">
        <f t="shared" si="9"/>
        <v>3457355550674.1045</v>
      </c>
      <c r="E66" s="9">
        <f t="shared" si="3"/>
        <v>34573.555506741046</v>
      </c>
      <c r="F66" s="1">
        <f t="shared" si="7"/>
        <v>7.375</v>
      </c>
      <c r="G66" s="5">
        <f t="shared" si="8"/>
        <v>1320547422940.4185</v>
      </c>
    </row>
    <row r="67" spans="2:7" x14ac:dyDescent="0.25">
      <c r="B67">
        <v>59</v>
      </c>
      <c r="C67" s="1">
        <f t="shared" si="6"/>
        <v>2136645730317.5974</v>
      </c>
      <c r="D67" s="1">
        <f t="shared" si="9"/>
        <v>5594001280991.7021</v>
      </c>
      <c r="E67" s="9">
        <f t="shared" si="3"/>
        <v>55940.012809917018</v>
      </c>
      <c r="F67" s="1">
        <f t="shared" si="7"/>
        <v>7.5</v>
      </c>
      <c r="G67" s="5">
        <f t="shared" si="8"/>
        <v>2136645730317.5974</v>
      </c>
    </row>
    <row r="68" spans="2:7" x14ac:dyDescent="0.25">
      <c r="B68">
        <v>60</v>
      </c>
      <c r="C68" s="1">
        <f t="shared" si="6"/>
        <v>3457092791653.8726</v>
      </c>
      <c r="D68" s="1">
        <f t="shared" si="9"/>
        <v>9051094072645.5742</v>
      </c>
      <c r="E68" s="9">
        <f t="shared" si="3"/>
        <v>90510.940726455738</v>
      </c>
      <c r="F68" s="1">
        <f t="shared" si="7"/>
        <v>7.625</v>
      </c>
      <c r="G68" s="5">
        <f t="shared" si="8"/>
        <v>3457092791653.8726</v>
      </c>
    </row>
    <row r="69" spans="2:7" x14ac:dyDescent="0.25">
      <c r="B69">
        <v>61</v>
      </c>
      <c r="C69" s="1">
        <f t="shared" si="6"/>
        <v>5593576136895.9678</v>
      </c>
      <c r="D69" s="1">
        <f t="shared" si="9"/>
        <v>14644670209541.543</v>
      </c>
      <c r="E69" s="9">
        <f t="shared" si="3"/>
        <v>146446.70209541544</v>
      </c>
      <c r="F69" s="1">
        <f t="shared" si="7"/>
        <v>7.75</v>
      </c>
      <c r="G69" s="5">
        <f t="shared" si="8"/>
        <v>5593576136895.9678</v>
      </c>
    </row>
    <row r="70" spans="2:7" x14ac:dyDescent="0.25">
      <c r="B70">
        <v>62</v>
      </c>
      <c r="C70" s="1">
        <f t="shared" si="6"/>
        <v>9050406189497.6738</v>
      </c>
      <c r="D70" s="1">
        <f t="shared" si="9"/>
        <v>23695076399039.219</v>
      </c>
      <c r="E70" s="9">
        <f t="shared" si="3"/>
        <v>236950.76399039218</v>
      </c>
      <c r="F70" s="1">
        <f t="shared" si="7"/>
        <v>7.875</v>
      </c>
      <c r="G70" s="5">
        <f t="shared" si="8"/>
        <v>9050406189497.6738</v>
      </c>
    </row>
    <row r="71" spans="2:7" x14ac:dyDescent="0.25">
      <c r="B71">
        <v>63</v>
      </c>
      <c r="C71" s="1">
        <f t="shared" si="6"/>
        <v>14643557214607.238</v>
      </c>
      <c r="D71" s="1">
        <f t="shared" si="9"/>
        <v>38338633613646.453</v>
      </c>
      <c r="E71" s="9">
        <f t="shared" si="3"/>
        <v>383386.33613646455</v>
      </c>
      <c r="F71" s="1">
        <f t="shared" si="7"/>
        <v>8</v>
      </c>
      <c r="G71" s="5">
        <f t="shared" si="8"/>
        <v>14643557214607.238</v>
      </c>
    </row>
    <row r="72" spans="2:7" x14ac:dyDescent="0.25">
      <c r="B72">
        <v>64</v>
      </c>
      <c r="C72" s="1">
        <f t="shared" ref="C72:C103" si="10">rBase*POWER(rPower, B72)</f>
        <v>23693275573234.512</v>
      </c>
      <c r="D72" s="1">
        <f t="shared" si="9"/>
        <v>62031909186880.969</v>
      </c>
      <c r="E72" s="9">
        <f t="shared" si="3"/>
        <v>620319.09186880966</v>
      </c>
      <c r="F72" s="1">
        <f t="shared" ref="F72:F103" si="11">(B72+1) / rWaitingTime</f>
        <v>8.125</v>
      </c>
      <c r="G72" s="5">
        <f t="shared" ref="G72:G103" si="12">C72*rFryPrice</f>
        <v>23693275573234.512</v>
      </c>
    </row>
    <row r="73" spans="2:7" x14ac:dyDescent="0.25">
      <c r="B73">
        <v>65</v>
      </c>
      <c r="C73" s="1">
        <f t="shared" si="10"/>
        <v>38335719877493.445</v>
      </c>
      <c r="D73" s="1">
        <f t="shared" si="9"/>
        <v>100367629064374.41</v>
      </c>
      <c r="E73" s="9">
        <f t="shared" ref="E73:E111" si="13">D73/100000000</f>
        <v>1003676.2906437441</v>
      </c>
      <c r="F73" s="1">
        <f t="shared" si="11"/>
        <v>8.25</v>
      </c>
      <c r="G73" s="5">
        <f t="shared" si="12"/>
        <v>38335719877493.445</v>
      </c>
    </row>
    <row r="74" spans="2:7" x14ac:dyDescent="0.25">
      <c r="B74">
        <v>66</v>
      </c>
      <c r="C74" s="1">
        <f t="shared" si="10"/>
        <v>62027194761784.391</v>
      </c>
      <c r="D74" s="1">
        <f t="shared" si="9"/>
        <v>162394823826158.81</v>
      </c>
      <c r="E74" s="9">
        <f t="shared" si="13"/>
        <v>1623948.2382615882</v>
      </c>
      <c r="F74" s="1">
        <f t="shared" si="11"/>
        <v>8.375</v>
      </c>
      <c r="G74" s="5">
        <f t="shared" si="12"/>
        <v>62027194761784.391</v>
      </c>
    </row>
    <row r="75" spans="2:7" x14ac:dyDescent="0.25">
      <c r="B75">
        <v>67</v>
      </c>
      <c r="C75" s="1">
        <f t="shared" si="10"/>
        <v>100360001124567.17</v>
      </c>
      <c r="D75" s="1">
        <f t="shared" si="9"/>
        <v>262754824950726</v>
      </c>
      <c r="E75" s="9">
        <f t="shared" si="13"/>
        <v>2627548.24950726</v>
      </c>
      <c r="F75" s="1">
        <f t="shared" si="11"/>
        <v>8.5</v>
      </c>
      <c r="G75" s="5">
        <f t="shared" si="12"/>
        <v>100360001124567.17</v>
      </c>
    </row>
    <row r="76" spans="2:7" x14ac:dyDescent="0.25">
      <c r="B76">
        <v>68</v>
      </c>
      <c r="C76" s="1">
        <f t="shared" si="10"/>
        <v>162382481819549.69</v>
      </c>
      <c r="D76" s="1">
        <f t="shared" si="9"/>
        <v>425137306770275.69</v>
      </c>
      <c r="E76" s="9">
        <f t="shared" si="13"/>
        <v>4251373.0677027572</v>
      </c>
      <c r="F76" s="1">
        <f t="shared" si="11"/>
        <v>8.625</v>
      </c>
      <c r="G76" s="5">
        <f t="shared" si="12"/>
        <v>162382481819549.69</v>
      </c>
    </row>
    <row r="77" spans="2:7" x14ac:dyDescent="0.25">
      <c r="B77">
        <v>69</v>
      </c>
      <c r="C77" s="1">
        <f t="shared" si="10"/>
        <v>262734855584031.41</v>
      </c>
      <c r="D77" s="1">
        <f t="shared" si="9"/>
        <v>687872162354307.13</v>
      </c>
      <c r="E77" s="9">
        <f t="shared" si="13"/>
        <v>6878721.6235430716</v>
      </c>
      <c r="F77" s="1">
        <f t="shared" si="11"/>
        <v>8.75</v>
      </c>
      <c r="G77" s="5">
        <f t="shared" si="12"/>
        <v>262734855584031.41</v>
      </c>
    </row>
    <row r="78" spans="2:7" x14ac:dyDescent="0.25">
      <c r="B78">
        <v>70</v>
      </c>
      <c r="C78" s="1">
        <f t="shared" si="10"/>
        <v>425104996334962.88</v>
      </c>
      <c r="D78" s="1">
        <f t="shared" si="9"/>
        <v>1112977158689270</v>
      </c>
      <c r="E78" s="9">
        <f t="shared" si="13"/>
        <v>11129771.5868927</v>
      </c>
      <c r="F78" s="1">
        <f t="shared" si="11"/>
        <v>8.875</v>
      </c>
      <c r="G78" s="5">
        <f t="shared" si="12"/>
        <v>425104996334962.88</v>
      </c>
    </row>
    <row r="79" spans="2:7" x14ac:dyDescent="0.25">
      <c r="B79">
        <v>71</v>
      </c>
      <c r="C79" s="1">
        <f t="shared" si="10"/>
        <v>687819884069970</v>
      </c>
      <c r="D79" s="1">
        <f t="shared" si="9"/>
        <v>1800797042759240</v>
      </c>
      <c r="E79" s="9">
        <f t="shared" si="13"/>
        <v>18007970.4275924</v>
      </c>
      <c r="F79" s="1">
        <f t="shared" si="11"/>
        <v>9</v>
      </c>
      <c r="G79" s="5">
        <f t="shared" si="12"/>
        <v>687819884069970</v>
      </c>
    </row>
    <row r="80" spans="2:7" x14ac:dyDescent="0.25">
      <c r="B80">
        <v>72</v>
      </c>
      <c r="C80" s="1">
        <f t="shared" si="10"/>
        <v>1112892572425211.5</v>
      </c>
      <c r="D80" s="1">
        <f t="shared" si="9"/>
        <v>2913689615184451.5</v>
      </c>
      <c r="E80" s="9">
        <f t="shared" si="13"/>
        <v>29136896.151844516</v>
      </c>
      <c r="F80" s="1">
        <f t="shared" si="11"/>
        <v>9.125</v>
      </c>
      <c r="G80" s="5">
        <f t="shared" si="12"/>
        <v>1112892572425211.5</v>
      </c>
    </row>
    <row r="81" spans="2:7" x14ac:dyDescent="0.25">
      <c r="B81">
        <v>73</v>
      </c>
      <c r="C81" s="1">
        <f t="shared" si="10"/>
        <v>1800660182183992.5</v>
      </c>
      <c r="D81" s="1">
        <f t="shared" si="9"/>
        <v>4714349797368444</v>
      </c>
      <c r="E81" s="9">
        <f t="shared" si="13"/>
        <v>47143497.973684438</v>
      </c>
      <c r="F81" s="1">
        <f t="shared" si="11"/>
        <v>9.25</v>
      </c>
      <c r="G81" s="5">
        <f t="shared" si="12"/>
        <v>1800660182183992.5</v>
      </c>
    </row>
    <row r="82" spans="2:7" x14ac:dyDescent="0.25">
      <c r="B82">
        <v>74</v>
      </c>
      <c r="C82" s="1">
        <f t="shared" si="10"/>
        <v>2913468174773700</v>
      </c>
      <c r="D82" s="1">
        <f t="shared" si="9"/>
        <v>7627817972142144</v>
      </c>
      <c r="E82" s="9">
        <f t="shared" si="13"/>
        <v>76278179.721421435</v>
      </c>
      <c r="F82" s="1">
        <f t="shared" si="11"/>
        <v>9.375</v>
      </c>
      <c r="G82" s="5">
        <f t="shared" si="12"/>
        <v>2913468174773700</v>
      </c>
    </row>
    <row r="83" spans="2:7" x14ac:dyDescent="0.25">
      <c r="B83">
        <v>75</v>
      </c>
      <c r="C83" s="1">
        <f t="shared" si="10"/>
        <v>4713991506783847</v>
      </c>
      <c r="D83" s="1">
        <f t="shared" si="9"/>
        <v>1.2341809478925992E+16</v>
      </c>
      <c r="E83" s="9">
        <f t="shared" si="13"/>
        <v>123418094.78925993</v>
      </c>
      <c r="F83" s="1">
        <f t="shared" si="11"/>
        <v>9.5</v>
      </c>
      <c r="G83" s="5">
        <f t="shared" si="12"/>
        <v>4713991506783847</v>
      </c>
    </row>
    <row r="84" spans="2:7" x14ac:dyDescent="0.25">
      <c r="B84">
        <v>76</v>
      </c>
      <c r="C84" s="1">
        <f t="shared" si="10"/>
        <v>7627238257976265</v>
      </c>
      <c r="D84" s="1">
        <f t="shared" si="9"/>
        <v>1.9969047736902256E+16</v>
      </c>
      <c r="E84" s="9">
        <f t="shared" si="13"/>
        <v>199690477.36902255</v>
      </c>
      <c r="F84" s="1">
        <f t="shared" si="11"/>
        <v>9.625</v>
      </c>
      <c r="G84" s="5">
        <f t="shared" si="12"/>
        <v>7627238257976265</v>
      </c>
    </row>
    <row r="85" spans="2:7" x14ac:dyDescent="0.25">
      <c r="B85">
        <v>77</v>
      </c>
      <c r="C85" s="1">
        <f t="shared" si="10"/>
        <v>1.2340871501405598E+16</v>
      </c>
      <c r="D85" s="1">
        <f t="shared" si="9"/>
        <v>3.2309919238307856E+16</v>
      </c>
      <c r="E85" s="9">
        <f t="shared" si="13"/>
        <v>323099192.38307858</v>
      </c>
      <c r="F85" s="1">
        <f t="shared" si="11"/>
        <v>9.75</v>
      </c>
      <c r="G85" s="5">
        <f t="shared" si="12"/>
        <v>1.2340871501405598E+16</v>
      </c>
    </row>
    <row r="86" spans="2:7" x14ac:dyDescent="0.25">
      <c r="B86">
        <v>78</v>
      </c>
      <c r="C86" s="1">
        <f t="shared" si="10"/>
        <v>1.996753008927426E+16</v>
      </c>
      <c r="D86" s="1">
        <f t="shared" si="9"/>
        <v>5.2277449327582112E+16</v>
      </c>
      <c r="E86" s="9">
        <f t="shared" si="13"/>
        <v>522774493.27582115</v>
      </c>
      <c r="F86" s="1">
        <f t="shared" si="11"/>
        <v>9.875</v>
      </c>
      <c r="G86" s="5">
        <f t="shared" si="12"/>
        <v>1.996753008927426E+16</v>
      </c>
    </row>
    <row r="87" spans="2:7" x14ac:dyDescent="0.25">
      <c r="B87">
        <v>79</v>
      </c>
      <c r="C87" s="1">
        <f t="shared" si="10"/>
        <v>3.2307463684445756E+16</v>
      </c>
      <c r="D87" s="1">
        <f t="shared" si="9"/>
        <v>8.4584913012027872E+16</v>
      </c>
      <c r="E87" s="9">
        <f t="shared" si="13"/>
        <v>845849130.12027872</v>
      </c>
      <c r="F87" s="1">
        <f t="shared" si="11"/>
        <v>10</v>
      </c>
      <c r="G87" s="5">
        <f t="shared" si="12"/>
        <v>3.2307463684445756E+16</v>
      </c>
    </row>
    <row r="88" spans="2:7" x14ac:dyDescent="0.25">
      <c r="B88">
        <v>80</v>
      </c>
      <c r="C88" s="1">
        <f t="shared" si="10"/>
        <v>5.2273476241433232E+16</v>
      </c>
      <c r="D88" s="1">
        <f t="shared" si="9"/>
        <v>1.368583892534611E+17</v>
      </c>
      <c r="E88" s="9">
        <f t="shared" si="13"/>
        <v>1368583892.534611</v>
      </c>
      <c r="F88" s="1">
        <f t="shared" si="11"/>
        <v>10.125</v>
      </c>
      <c r="G88" s="5">
        <f t="shared" si="12"/>
        <v>5.2273476241433232E+16</v>
      </c>
    </row>
    <row r="89" spans="2:7" x14ac:dyDescent="0.25">
      <c r="B89">
        <v>81</v>
      </c>
      <c r="C89" s="1">
        <f t="shared" si="10"/>
        <v>8.4578484558638976E+16</v>
      </c>
      <c r="D89" s="1">
        <f t="shared" si="9"/>
        <v>2.214368738121001E+17</v>
      </c>
      <c r="E89" s="9">
        <f t="shared" si="13"/>
        <v>2214368738.1210008</v>
      </c>
      <c r="F89" s="1">
        <f t="shared" si="11"/>
        <v>10.25</v>
      </c>
      <c r="G89" s="5">
        <f t="shared" si="12"/>
        <v>8.4578484558638976E+16</v>
      </c>
    </row>
    <row r="90" spans="2:7" x14ac:dyDescent="0.25">
      <c r="B90">
        <v>82</v>
      </c>
      <c r="C90" s="1">
        <f t="shared" si="10"/>
        <v>1.3684798801587789E+17</v>
      </c>
      <c r="D90" s="1">
        <f t="shared" si="9"/>
        <v>3.5828486182797798E+17</v>
      </c>
      <c r="E90" s="9">
        <f t="shared" si="13"/>
        <v>3582848618.2797799</v>
      </c>
      <c r="F90" s="1">
        <f t="shared" si="11"/>
        <v>10.375</v>
      </c>
      <c r="G90" s="5">
        <f t="shared" si="12"/>
        <v>1.3684798801587789E+17</v>
      </c>
    </row>
    <row r="91" spans="2:7" x14ac:dyDescent="0.25">
      <c r="B91">
        <v>83</v>
      </c>
      <c r="C91" s="1">
        <f t="shared" si="10"/>
        <v>2.2142004460969043E+17</v>
      </c>
      <c r="D91" s="1">
        <f t="shared" si="9"/>
        <v>5.7970490643766835E+17</v>
      </c>
      <c r="E91" s="9">
        <f t="shared" si="13"/>
        <v>5797049064.3766832</v>
      </c>
      <c r="F91" s="1">
        <f t="shared" si="11"/>
        <v>10.5</v>
      </c>
      <c r="G91" s="5">
        <f t="shared" si="12"/>
        <v>2.2142004460969043E+17</v>
      </c>
    </row>
    <row r="92" spans="2:7" x14ac:dyDescent="0.25">
      <c r="B92">
        <v>84</v>
      </c>
      <c r="C92" s="1">
        <f t="shared" si="10"/>
        <v>3.582576321784791E+17</v>
      </c>
      <c r="D92" s="1">
        <f t="shared" si="9"/>
        <v>9.3796253861614746E+17</v>
      </c>
      <c r="E92" s="9">
        <f t="shared" si="13"/>
        <v>9379625386.1614742</v>
      </c>
      <c r="F92" s="1">
        <f t="shared" si="11"/>
        <v>10.625</v>
      </c>
      <c r="G92" s="5">
        <f t="shared" si="12"/>
        <v>3.582576321784791E+17</v>
      </c>
    </row>
    <row r="93" spans="2:7" x14ac:dyDescent="0.25">
      <c r="B93">
        <v>85</v>
      </c>
      <c r="C93" s="1">
        <f t="shared" si="10"/>
        <v>5.7966084886477926E+17</v>
      </c>
      <c r="D93" s="1">
        <f t="shared" si="9"/>
        <v>1.5176233874809267E+18</v>
      </c>
      <c r="E93" s="9">
        <f t="shared" si="13"/>
        <v>15176233874.809267</v>
      </c>
      <c r="F93" s="1">
        <f t="shared" si="11"/>
        <v>10.75</v>
      </c>
      <c r="G93" s="5">
        <f t="shared" si="12"/>
        <v>5.7966084886477926E+17</v>
      </c>
    </row>
    <row r="94" spans="2:7" x14ac:dyDescent="0.25">
      <c r="B94">
        <v>86</v>
      </c>
      <c r="C94" s="1">
        <f t="shared" si="10"/>
        <v>9.3789125346321306E+17</v>
      </c>
      <c r="D94" s="1">
        <f t="shared" si="9"/>
        <v>2.4555146409441398E+18</v>
      </c>
      <c r="E94" s="9">
        <f t="shared" si="13"/>
        <v>24555146409.441399</v>
      </c>
      <c r="F94" s="1">
        <f t="shared" si="11"/>
        <v>10.875</v>
      </c>
      <c r="G94" s="5">
        <f t="shared" si="12"/>
        <v>9.3789125346321306E+17</v>
      </c>
    </row>
    <row r="95" spans="2:7" x14ac:dyDescent="0.25">
      <c r="B95">
        <v>87</v>
      </c>
      <c r="C95" s="1">
        <f t="shared" si="10"/>
        <v>1.5175080481034788E+18</v>
      </c>
      <c r="D95" s="1">
        <f t="shared" si="9"/>
        <v>3.9730226890476186E+18</v>
      </c>
      <c r="E95" s="9">
        <f t="shared" si="13"/>
        <v>39730226890.476189</v>
      </c>
      <c r="F95" s="1">
        <f t="shared" si="11"/>
        <v>11</v>
      </c>
      <c r="G95" s="5">
        <f t="shared" si="12"/>
        <v>1.5175080481034788E+18</v>
      </c>
    </row>
    <row r="96" spans="2:7" x14ac:dyDescent="0.25">
      <c r="B96">
        <v>88</v>
      </c>
      <c r="C96" s="1">
        <f t="shared" si="10"/>
        <v>2.4553280218314291E+18</v>
      </c>
      <c r="D96" s="1">
        <f t="shared" si="9"/>
        <v>6.4283507108790477E+18</v>
      </c>
      <c r="E96" s="9">
        <f t="shared" si="13"/>
        <v>64283507108.790474</v>
      </c>
      <c r="F96" s="1">
        <f t="shared" si="11"/>
        <v>11.125</v>
      </c>
      <c r="G96" s="5">
        <f t="shared" si="12"/>
        <v>2.4553280218314291E+18</v>
      </c>
    </row>
    <row r="97" spans="2:7" x14ac:dyDescent="0.25">
      <c r="B97">
        <v>89</v>
      </c>
      <c r="C97" s="1">
        <f t="shared" si="10"/>
        <v>3.9727207393232522E+18</v>
      </c>
      <c r="D97" s="1">
        <f t="shared" si="9"/>
        <v>1.04010714502023E+19</v>
      </c>
      <c r="E97" s="9">
        <f t="shared" si="13"/>
        <v>104010714502.02301</v>
      </c>
      <c r="F97" s="1">
        <f t="shared" si="11"/>
        <v>11.25</v>
      </c>
      <c r="G97" s="5">
        <f t="shared" si="12"/>
        <v>3.9727207393232522E+18</v>
      </c>
    </row>
    <row r="98" spans="2:7" x14ac:dyDescent="0.25">
      <c r="B98">
        <v>90</v>
      </c>
      <c r="C98" s="1">
        <f t="shared" si="10"/>
        <v>6.427862156225023E+18</v>
      </c>
      <c r="D98" s="1">
        <f t="shared" si="9"/>
        <v>1.6828933606427324E+19</v>
      </c>
      <c r="E98" s="9">
        <f t="shared" si="13"/>
        <v>168289336064.27325</v>
      </c>
      <c r="F98" s="1">
        <f t="shared" si="11"/>
        <v>11.375</v>
      </c>
      <c r="G98" s="5">
        <f t="shared" si="12"/>
        <v>6.427862156225023E+18</v>
      </c>
    </row>
    <row r="99" spans="2:7" x14ac:dyDescent="0.25">
      <c r="B99">
        <v>91</v>
      </c>
      <c r="C99" s="1">
        <f t="shared" si="10"/>
        <v>1.040028096877209E+19</v>
      </c>
      <c r="D99" s="1">
        <f t="shared" si="9"/>
        <v>2.7229214575199412E+19</v>
      </c>
      <c r="E99" s="9">
        <f t="shared" si="13"/>
        <v>272292145751.99411</v>
      </c>
      <c r="F99" s="1">
        <f t="shared" si="11"/>
        <v>11.5</v>
      </c>
      <c r="G99" s="5">
        <f t="shared" si="12"/>
        <v>1.040028096877209E+19</v>
      </c>
    </row>
    <row r="100" spans="2:7" x14ac:dyDescent="0.25">
      <c r="B100">
        <v>92</v>
      </c>
      <c r="C100" s="1">
        <f t="shared" si="10"/>
        <v>1.682765460747324E+19</v>
      </c>
      <c r="D100" s="1">
        <f t="shared" si="9"/>
        <v>4.405686918267265E+19</v>
      </c>
      <c r="E100" s="9">
        <f t="shared" si="13"/>
        <v>440568691826.7265</v>
      </c>
      <c r="F100" s="1">
        <f t="shared" si="11"/>
        <v>11.625</v>
      </c>
      <c r="G100" s="5">
        <f t="shared" si="12"/>
        <v>1.682765460747324E+19</v>
      </c>
    </row>
    <row r="101" spans="2:7" x14ac:dyDescent="0.25">
      <c r="B101">
        <v>93</v>
      </c>
      <c r="C101" s="1">
        <f t="shared" si="10"/>
        <v>2.7227145154891706E+19</v>
      </c>
      <c r="D101" s="1">
        <f t="shared" si="9"/>
        <v>7.1284014337564361E+19</v>
      </c>
      <c r="E101" s="9">
        <f t="shared" si="13"/>
        <v>712840143375.64355</v>
      </c>
      <c r="F101" s="1">
        <f t="shared" si="11"/>
        <v>11.75</v>
      </c>
      <c r="G101" s="5">
        <f t="shared" si="12"/>
        <v>2.7227145154891706E+19</v>
      </c>
    </row>
    <row r="102" spans="2:7" x14ac:dyDescent="0.25">
      <c r="B102">
        <v>94</v>
      </c>
      <c r="C102" s="1">
        <f t="shared" si="10"/>
        <v>4.4053520860614779E+19</v>
      </c>
      <c r="D102" s="1">
        <f t="shared" si="9"/>
        <v>1.1533753519817913E+20</v>
      </c>
      <c r="E102" s="9">
        <f t="shared" si="13"/>
        <v>1153375351981.7913</v>
      </c>
      <c r="F102" s="1">
        <f t="shared" si="11"/>
        <v>11.875</v>
      </c>
      <c r="G102" s="5">
        <f t="shared" si="12"/>
        <v>4.4053520860614779E+19</v>
      </c>
    </row>
    <row r="103" spans="2:7" x14ac:dyDescent="0.25">
      <c r="B103">
        <v>95</v>
      </c>
      <c r="C103" s="1">
        <f t="shared" si="10"/>
        <v>7.1278596752474718E+19</v>
      </c>
      <c r="D103" s="1">
        <f t="shared" si="9"/>
        <v>1.8661613195065387E+20</v>
      </c>
      <c r="E103" s="9">
        <f t="shared" si="13"/>
        <v>1866161319506.5386</v>
      </c>
      <c r="F103" s="1">
        <f t="shared" si="11"/>
        <v>12</v>
      </c>
      <c r="G103" s="5">
        <f t="shared" si="12"/>
        <v>7.1278596752474718E+19</v>
      </c>
    </row>
    <row r="104" spans="2:7" x14ac:dyDescent="0.25">
      <c r="B104">
        <v>96</v>
      </c>
      <c r="C104" s="1">
        <f t="shared" ref="C104:C135" si="14">rBase*POWER(rPower, B104)</f>
        <v>1.153287695455041E+20</v>
      </c>
      <c r="D104" s="1">
        <f t="shared" si="9"/>
        <v>3.0194490149615796E+20</v>
      </c>
      <c r="E104" s="9">
        <f t="shared" si="13"/>
        <v>3019449014961.5796</v>
      </c>
      <c r="F104" s="1">
        <f t="shared" ref="F104:F111" si="15">(B104+1) / rWaitingTime</f>
        <v>12.125</v>
      </c>
      <c r="G104" s="5">
        <f t="shared" ref="G104:G111" si="16">C104*rFryPrice</f>
        <v>1.153287695455041E+20</v>
      </c>
    </row>
    <row r="105" spans="2:7" x14ac:dyDescent="0.25">
      <c r="B105">
        <v>97</v>
      </c>
      <c r="C105" s="1">
        <f t="shared" si="14"/>
        <v>1.8660194912462566E+20</v>
      </c>
      <c r="D105" s="1">
        <f t="shared" si="9"/>
        <v>4.8854685062078359E+20</v>
      </c>
      <c r="E105" s="9">
        <f t="shared" si="13"/>
        <v>4885468506207.8359</v>
      </c>
      <c r="F105" s="1">
        <f t="shared" si="15"/>
        <v>12.25</v>
      </c>
      <c r="G105" s="5">
        <f t="shared" si="16"/>
        <v>1.8660194912462566E+20</v>
      </c>
    </row>
    <row r="106" spans="2:7" x14ac:dyDescent="0.25">
      <c r="B106">
        <v>98</v>
      </c>
      <c r="C106" s="1">
        <f t="shared" si="14"/>
        <v>3.0192195368364435E+20</v>
      </c>
      <c r="D106" s="1">
        <f t="shared" si="9"/>
        <v>7.9046880430442794E+20</v>
      </c>
      <c r="E106" s="9">
        <f t="shared" si="13"/>
        <v>7904688043044.2793</v>
      </c>
      <c r="F106" s="1">
        <f t="shared" si="15"/>
        <v>12.375</v>
      </c>
      <c r="G106" s="5">
        <f t="shared" si="16"/>
        <v>3.0192195368364435E+20</v>
      </c>
    </row>
    <row r="107" spans="2:7" x14ac:dyDescent="0.25">
      <c r="B107">
        <v>99</v>
      </c>
      <c r="C107" s="1">
        <f t="shared" si="14"/>
        <v>4.8850972106013658E+20</v>
      </c>
      <c r="D107" s="1">
        <f t="shared" si="9"/>
        <v>1.2789785253645645E+21</v>
      </c>
      <c r="E107" s="9">
        <f t="shared" si="13"/>
        <v>12789785253645.645</v>
      </c>
      <c r="F107" s="1">
        <f t="shared" si="15"/>
        <v>12.5</v>
      </c>
      <c r="G107" s="5">
        <f t="shared" si="16"/>
        <v>4.8850972106013658E+20</v>
      </c>
    </row>
    <row r="108" spans="2:7" x14ac:dyDescent="0.25">
      <c r="B108">
        <v>100</v>
      </c>
      <c r="C108" s="1">
        <f t="shared" si="14"/>
        <v>7.9040872867530106E+20</v>
      </c>
      <c r="D108" s="1">
        <f t="shared" si="9"/>
        <v>2.0693872540398655E+21</v>
      </c>
      <c r="E108" s="9">
        <f t="shared" si="13"/>
        <v>20693872540398.656</v>
      </c>
      <c r="F108" s="1">
        <f t="shared" si="15"/>
        <v>12.625</v>
      </c>
      <c r="G108" s="5">
        <f t="shared" si="16"/>
        <v>7.9040872867530106E+20</v>
      </c>
    </row>
    <row r="109" spans="2:7" x14ac:dyDescent="0.25">
      <c r="B109">
        <v>101</v>
      </c>
      <c r="C109" s="1">
        <f t="shared" si="14"/>
        <v>1.2788813229966371E+21</v>
      </c>
      <c r="D109" s="1">
        <f t="shared" si="9"/>
        <v>3.3482685770365026E+21</v>
      </c>
      <c r="E109" s="9">
        <f t="shared" si="13"/>
        <v>33482685770365.027</v>
      </c>
      <c r="F109" s="1">
        <f t="shared" si="15"/>
        <v>12.75</v>
      </c>
      <c r="G109" s="5">
        <f t="shared" si="16"/>
        <v>1.2788813229966371E+21</v>
      </c>
    </row>
    <row r="110" spans="2:7" x14ac:dyDescent="0.25">
      <c r="B110">
        <v>102</v>
      </c>
      <c r="C110" s="1">
        <f t="shared" si="14"/>
        <v>2.0692299806085593E+21</v>
      </c>
      <c r="D110" s="1">
        <f t="shared" si="9"/>
        <v>5.4174985576450621E+21</v>
      </c>
      <c r="E110" s="9">
        <f t="shared" si="13"/>
        <v>54174985576450.625</v>
      </c>
      <c r="F110" s="1">
        <f t="shared" si="15"/>
        <v>12.875</v>
      </c>
      <c r="G110" s="5">
        <f t="shared" si="16"/>
        <v>2.0692299806085593E+21</v>
      </c>
    </row>
    <row r="111" spans="2:7" x14ac:dyDescent="0.25">
      <c r="B111">
        <v>103</v>
      </c>
      <c r="C111" s="1">
        <f t="shared" si="14"/>
        <v>3.3480141086246489E+21</v>
      </c>
      <c r="D111" s="1">
        <f t="shared" si="9"/>
        <v>8.7655126662697105E+21</v>
      </c>
      <c r="E111" s="9">
        <f t="shared" si="13"/>
        <v>87655126662697.109</v>
      </c>
      <c r="F111" s="1">
        <f t="shared" si="15"/>
        <v>13</v>
      </c>
      <c r="G111" s="5">
        <f t="shared" si="16"/>
        <v>3.3480141086246489E+21</v>
      </c>
    </row>
  </sheetData>
  <conditionalFormatting sqref="B8:G111">
    <cfRule type="expression" dxfId="0" priority="1">
      <formula>$E8 &gt; rMaxBond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rBase</vt:lpstr>
      <vt:lpstr>rFryPrice</vt:lpstr>
      <vt:lpstr>rMaxBond</vt:lpstr>
      <vt:lpstr>rPower</vt:lpstr>
      <vt:lpstr>rWaitingTime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schalk</dc:creator>
  <cp:lastModifiedBy>schalk</cp:lastModifiedBy>
  <dcterms:created xsi:type="dcterms:W3CDTF">2020-05-27T11:07:23Z</dcterms:created>
  <dcterms:modified xsi:type="dcterms:W3CDTF">2020-05-29T14:36:54Z</dcterms:modified>
</cp:coreProperties>
</file>