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amworede/Documents/"/>
    </mc:Choice>
  </mc:AlternateContent>
  <xr:revisionPtr revIDLastSave="0" documentId="13_ncr:1_{90326AFA-FF6A-444C-AEC4-9F2FD458A507}" xr6:coauthVersionLast="47" xr6:coauthVersionMax="47" xr10:uidLastSave="{00000000-0000-0000-0000-000000000000}"/>
  <bookViews>
    <workbookView xWindow="14500" yWindow="660" windowWidth="14140" windowHeight="15860" activeTab="2" xr2:uid="{9AAA9A5B-96A7-9046-AC4B-C5D7533AB328}"/>
  </bookViews>
  <sheets>
    <sheet name="XLOOKUP" sheetId="1" r:id="rId1"/>
    <sheet name="XLOOKUP Horizontal" sheetId="2" r:id="rId2"/>
    <sheet name="VLOOKUP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3" l="1"/>
  <c r="B5" i="3"/>
  <c r="B6" i="3"/>
  <c r="B3" i="3"/>
  <c r="B8" i="2" a="1"/>
  <c r="B8" i="2" s="1"/>
  <c r="B9" i="2" a="1"/>
  <c r="B9" i="2" s="1"/>
  <c r="B7" i="2" a="1"/>
  <c r="B7" i="2" s="1"/>
  <c r="B3" i="2"/>
  <c r="B4" i="2"/>
  <c r="B2" i="2"/>
  <c r="D3" i="1"/>
  <c r="A13" i="1" a="1"/>
  <c r="A13" i="1" s="1"/>
  <c r="A14" i="1" a="1"/>
  <c r="A14" i="1" s="1"/>
  <c r="C4" i="1"/>
  <c r="C5" i="1"/>
  <c r="C6" i="1"/>
  <c r="C3" i="1"/>
  <c r="B4" i="1"/>
  <c r="B5" i="1"/>
  <c r="B6" i="1"/>
  <c r="B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<sst xmlns="http://schemas.openxmlformats.org/spreadsheetml/2006/main" count="206" uniqueCount="89">
  <si>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</si>
  <si>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</si>
  <si>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</si>
  <si>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</si>
  <si>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</si>
  <si>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</si>
  <si>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</si>
  <si>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</si>
  <si>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</si>
  <si>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</si>
  <si>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</si>
  <si>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</si>
  <si>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</si>
  <si>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</si>
  <si>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</si>
  <si>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</si>
  <si>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</si>
  <si>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</si>
  <si>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</si>
  <si>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</si>
  <si>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</si>
  <si>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</si>
  <si>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</si>
  <si>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</si>
  <si>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</si>
  <si>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</si>
  <si>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</si>
  <si>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</si>
  <si>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</si>
  <si>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</si>
  <si>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</si>
  <si>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</si>
  <si>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</si>
  <si>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</si>
  <si>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</si>
  <si>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Meredith Palmer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</si>
  <si>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</si>
  <si>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</si>
  <si>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</si>
  <si>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</si>
  <si>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</si>
  <si>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</si>
  <si>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</si>
  <si>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Kevin Malone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</si>
  <si>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</si>
  <si>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</si>
  <si>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</si>
  <si>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</si>
  <si>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</si>
  <si>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</si>
  <si>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</si>
  <si>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</si>
  <si>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</si>
  <si>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</si>
  <si>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</si>
  <si>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</si>
  <si>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</si>
  <si>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</si>
  <si>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</si>
  <si>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</si>
  <si>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</si>
  <si>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</si>
  <si>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</si>
  <si>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</si>
  <si>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</si>
  <si>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</si>
  <si>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</si>
  <si>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</si>
  <si>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</si>
  <si>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</si>
  <si>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</si>
  <si>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Custom XLOOKUP</t>
  </si>
  <si>
    <t xml:space="preserve">XLOOKUP MATCH MODE </t>
  </si>
  <si>
    <t xml:space="preserve">February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</si>
  <si>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</si>
  <si>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</si>
  <si>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</si>
  <si>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</si>
  <si>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</si>
  <si>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</si>
  <si>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</si>
  <si>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</si>
  <si>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</si>
  <si>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</si>
  <si>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</si>
  <si>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</si>
  <si>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</si>
  <si>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</si>
  <si>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February -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</si>
</sst>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B581B-1C79-5D4E-A1A8-F4413B0D8A1C}">
  <dimension ref="A1:P14"/>
  <sheetViews>
    <sheetView topLeftCell="B1" workbookViewId="0">
      <selection activeCell="D4" sqref="D4"/>
    </sheetView>
  </sheetViews>
  <sheetFormatPr baseColWidth="10" defaultRowHeight="16" x14ac:dyDescent="0.2"/>
  <cols>
    <col min="1" max="1" width="14.5" bestFit="1" customWidth="1"/>
    <col min="2" max="2" width="40.1640625" bestFit="1" customWidth="1"/>
    <col min="4" max="4" width="15.5" bestFit="1" customWidth="1"/>
  </cols>
  <sheetData>
    <row r="1" spans="1:16" x14ac:dyDescent="0.2">
      <c r="D1" t="s">
        <v>72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 t="s">
        <v>3</v>
      </c>
      <c r="B2" t="s">
        <v>11</v>
      </c>
      <c r="C2" t="s">
        <v>10</v>
      </c>
      <c r="E2">
        <v>1001</v>
      </c>
      <c r="F2" t="s">
        <v>12</v>
      </c>
      <c r="G2" t="s">
        <v>13</v>
      </c>
      <c r="H2" t="s">
        <v>14</v>
      </c>
      <c r="I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 x14ac:dyDescent="0.2">
      <c r="A3" t="s">
        <v>20</v>
      </c>
      <c r="B3" t="str">
        <f>_xlfn.XLOOKUP(A3, H2:H10, P2:P10)</f>
        <v>Toby.Flenderson@DunderMifflinCorporate.com</v>
      </c>
      <c r="C3" t="str">
        <f>_xlfn.XLOOKUP(A3, H2:H10, O2:O10)</f>
        <v>8/30/2017</v>
      </c>
      <c r="D3" t="str">
        <f>_xlfn.XLOOKUP("*"&amp;G7, H2:H10, L2:L10, "NOT FOUND", 2)</f>
        <v>Regional Manager</v>
      </c>
      <c r="E3">
        <v>1002</v>
      </c>
      <c r="F3" t="s">
        <v>21</v>
      </c>
      <c r="G3" t="s">
        <v>22</v>
      </c>
      <c r="H3" t="s">
        <v>23</v>
      </c>
      <c r="I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 x14ac:dyDescent="0.2">
      <c r="A4" t="s">
        <v>23</v>
      </c>
      <c r="B4" t="str">
        <f t="shared" ref="B4:B6" si="0">_xlfn.XLOOKUP(A4, H3:H11, P3:P11)</f>
        <v>Pam.Beasley@DunderMifflin.com</v>
      </c>
      <c r="C4" t="str">
        <f t="shared" ref="C4:C6" si="1">_xlfn.XLOOKUP(A4, H3:H11, O3:O11)</f>
        <v>10/10/2015</v>
      </c>
      <c r="E4">
        <v>1003</v>
      </c>
      <c r="F4" t="s">
        <v>29</v>
      </c>
      <c r="G4" t="s">
        <v>30</v>
      </c>
      <c r="H4" t="s">
        <v>31</v>
      </c>
      <c r="I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 x14ac:dyDescent="0.2">
      <c r="A5" t="s">
        <v>35</v>
      </c>
      <c r="B5" t="str">
        <f t="shared" si="0"/>
        <v>Meredith.Palmer@Yahoo.com</v>
      </c>
      <c r="C5" t="str">
        <f t="shared" si="1"/>
        <v>9/11/2013</v>
      </c>
      <c r="E5">
        <v>1004</v>
      </c>
      <c r="F5" t="s">
        <v>36</v>
      </c>
      <c r="G5" t="s">
        <v>37</v>
      </c>
      <c r="H5" t="s">
        <v>38</v>
      </c>
      <c r="I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 x14ac:dyDescent="0.2">
      <c r="A6" t="s">
        <v>43</v>
      </c>
      <c r="B6" t="str">
        <f t="shared" si="0"/>
        <v>Kevin.Malone@DunderMifflin.com</v>
      </c>
      <c r="C6" t="str">
        <f t="shared" si="1"/>
        <v>4/22/2015</v>
      </c>
      <c r="E6">
        <v>1005</v>
      </c>
      <c r="F6" t="s">
        <v>44</v>
      </c>
      <c r="G6" t="s">
        <v>45</v>
      </c>
      <c r="H6" t="s">
        <v>20</v>
      </c>
      <c r="I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 x14ac:dyDescent="0.2">
      <c r="E7">
        <v>1006</v>
      </c>
      <c r="F7" t="s">
        <v>50</v>
      </c>
      <c r="G7" t="s">
        <v>51</v>
      </c>
      <c r="H7" t="s">
        <v>52</v>
      </c>
      <c r="I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 x14ac:dyDescent="0.2">
      <c r="E8">
        <v>1007</v>
      </c>
      <c r="F8" t="s">
        <v>56</v>
      </c>
      <c r="G8" t="s">
        <v>57</v>
      </c>
      <c r="H8" t="s">
        <v>35</v>
      </c>
      <c r="I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 x14ac:dyDescent="0.2">
      <c r="E9">
        <v>1008</v>
      </c>
      <c r="F9" t="s">
        <v>61</v>
      </c>
      <c r="G9" t="s">
        <v>62</v>
      </c>
      <c r="H9" t="s">
        <v>63</v>
      </c>
      <c r="I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 x14ac:dyDescent="0.2">
      <c r="E10">
        <v>1009</v>
      </c>
      <c r="F10" t="s">
        <v>67</v>
      </c>
      <c r="G10" t="s">
        <v>68</v>
      </c>
      <c r="H10" t="s">
        <v>43</v>
      </c>
      <c r="I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12" spans="1:16" x14ac:dyDescent="0.2">
      <c r="A12" t="s">
        <v>71</v>
      </c>
    </row>
    <row r="13" spans="1:16" x14ac:dyDescent="0.2">
      <c r="A13" t="str" cm="1">
        <f t="array" ref="A13:B13">_xlfn.XLOOKUP(A3, H2:H10, K2:L10, "NOT FOUND")</f>
        <v>Male</v>
      </c>
      <c r="B13" t="str">
        <v>HR</v>
      </c>
    </row>
    <row r="14" spans="1:16" x14ac:dyDescent="0.2">
      <c r="A14" cm="1">
        <f t="array" ref="A14:K14">_xlfn.XLOOKUP(A3, H2:H10, E2:O10, "NOT FOUND")</f>
        <v>1005</v>
      </c>
      <c r="B14" t="str">
        <v>Toby</v>
      </c>
      <c r="C14" t="str">
        <v>Flenderson</v>
      </c>
      <c r="D14" t="str">
        <v>Toby Flenderson</v>
      </c>
      <c r="E14">
        <v>32</v>
      </c>
      <c r="F14">
        <v>0</v>
      </c>
      <c r="G14" t="str">
        <v>Male</v>
      </c>
      <c r="H14" t="str">
        <v>HR</v>
      </c>
      <c r="I14">
        <v>50000</v>
      </c>
      <c r="J14" t="str">
        <v>5/6/2001</v>
      </c>
      <c r="K14" t="str">
        <v>8/30/2017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9BF6F-7BF2-464C-A7D0-318271A102BA}">
  <dimension ref="A1:S9"/>
  <sheetViews>
    <sheetView workbookViewId="0">
      <selection activeCell="B7" sqref="B7:B9"/>
    </sheetView>
  </sheetViews>
  <sheetFormatPr baseColWidth="10" defaultRowHeight="16" x14ac:dyDescent="0.2"/>
  <cols>
    <col min="1" max="1" width="12.1640625" bestFit="1" customWidth="1"/>
    <col min="2" max="2" width="14.83203125" bestFit="1" customWidth="1"/>
  </cols>
  <sheetData>
    <row r="1" spans="1:19" x14ac:dyDescent="0.2">
      <c r="B1" t="s">
        <v>73</v>
      </c>
      <c r="H1" t="s">
        <v>74</v>
      </c>
      <c r="I1" t="s">
        <v>73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</row>
    <row r="2" spans="1:19" x14ac:dyDescent="0.2">
      <c r="A2" t="s">
        <v>85</v>
      </c>
      <c r="B2">
        <f>_xlfn.XLOOKUP(I1, H1:S1, H2:S2)</f>
        <v>310</v>
      </c>
      <c r="G2" t="s">
        <v>85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86</v>
      </c>
      <c r="B3">
        <f t="shared" ref="B3:B4" si="0">_xlfn.XLOOKUP(I2, H2:S2, H3:S3)</f>
        <v>40</v>
      </c>
      <c r="G3" t="s">
        <v>86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87</v>
      </c>
      <c r="B4">
        <f t="shared" si="0"/>
        <v>118</v>
      </c>
      <c r="G4" t="s">
        <v>87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">
      <c r="B6" t="s">
        <v>88</v>
      </c>
    </row>
    <row r="7" spans="1:19" x14ac:dyDescent="0.2">
      <c r="A7" t="s">
        <v>85</v>
      </c>
      <c r="B7" cm="1">
        <f t="array" ref="B7">SUM(_xlfn.XLOOKUP(I1:J1,H1:S1,H2:S2))</f>
        <v>460</v>
      </c>
    </row>
    <row r="8" spans="1:19" x14ac:dyDescent="0.2">
      <c r="A8" t="s">
        <v>86</v>
      </c>
      <c r="B8" cm="1">
        <f t="array" ref="B8">SUM(_xlfn.XLOOKUP(I2:J2,H2:S2,H3:S3))</f>
        <v>105</v>
      </c>
    </row>
    <row r="9" spans="1:19" x14ac:dyDescent="0.2">
      <c r="A9" t="s">
        <v>87</v>
      </c>
      <c r="B9" cm="1">
        <f t="array" ref="B9">SUM(_xlfn.XLOOKUP(I3:J3,H3:S3,H4:S4))</f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59451-1B3E-A84D-AFB9-3D876A760D9D}">
  <dimension ref="A1:P10"/>
  <sheetViews>
    <sheetView tabSelected="1" workbookViewId="0">
      <selection activeCell="E16" sqref="E16"/>
    </sheetView>
  </sheetViews>
  <sheetFormatPr baseColWidth="10" defaultRowHeight="16" x14ac:dyDescent="0.2"/>
  <cols>
    <col min="1" max="1" width="14.5" bestFit="1" customWidth="1"/>
  </cols>
  <sheetData>
    <row r="1" spans="1:16" x14ac:dyDescent="0.2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 x14ac:dyDescent="0.2">
      <c r="A3" t="s">
        <v>20</v>
      </c>
      <c r="B3" t="str">
        <f>VLOOKUP(A3, H2:P10,  9, FALSE)</f>
        <v>Toby.Flenderson@DunderMifflinCorporate.com</v>
      </c>
      <c r="E3">
        <v>1002</v>
      </c>
      <c r="F3" t="s">
        <v>21</v>
      </c>
      <c r="G3" t="s">
        <v>22</v>
      </c>
      <c r="H3" t="s">
        <v>23</v>
      </c>
      <c r="I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 x14ac:dyDescent="0.2">
      <c r="A4" t="s">
        <v>23</v>
      </c>
      <c r="B4" t="str">
        <f t="shared" ref="B4:B6" si="0">VLOOKUP(A4, H3:P11,  9, FALSE)</f>
        <v>Pam.Beasley@DunderMifflin.com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 x14ac:dyDescent="0.2">
      <c r="A5" t="s">
        <v>35</v>
      </c>
      <c r="B5" t="str">
        <f t="shared" si="0"/>
        <v>Meredith.Palmer@Yahoo.com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 x14ac:dyDescent="0.2">
      <c r="A6" t="s">
        <v>43</v>
      </c>
      <c r="B6" t="str">
        <f t="shared" si="0"/>
        <v>Kevin.Malone@DunderMifflin.com</v>
      </c>
      <c r="E6">
        <v>1005</v>
      </c>
      <c r="F6" t="s">
        <v>44</v>
      </c>
      <c r="G6" t="s">
        <v>45</v>
      </c>
      <c r="H6" t="s">
        <v>20</v>
      </c>
      <c r="I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 x14ac:dyDescent="0.2">
      <c r="E7">
        <v>1006</v>
      </c>
      <c r="F7" t="s">
        <v>50</v>
      </c>
      <c r="G7" t="s">
        <v>51</v>
      </c>
      <c r="H7" t="s">
        <v>52</v>
      </c>
      <c r="I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 x14ac:dyDescent="0.2">
      <c r="E8">
        <v>1007</v>
      </c>
      <c r="F8" t="s">
        <v>56</v>
      </c>
      <c r="G8" t="s">
        <v>57</v>
      </c>
      <c r="H8" t="s">
        <v>35</v>
      </c>
      <c r="I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 x14ac:dyDescent="0.2">
      <c r="E9">
        <v>1008</v>
      </c>
      <c r="F9" t="s">
        <v>61</v>
      </c>
      <c r="G9" t="s">
        <v>62</v>
      </c>
      <c r="H9" t="s">
        <v>63</v>
      </c>
      <c r="I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 x14ac:dyDescent="0.2">
      <c r="E10">
        <v>1009</v>
      </c>
      <c r="F10" t="s">
        <v>67</v>
      </c>
      <c r="G10" t="s">
        <v>68</v>
      </c>
      <c r="H10" t="s">
        <v>43</v>
      </c>
      <c r="I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XLOOKUP</vt:lpstr>
      <vt:lpstr>XLOOKUP Horizontal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2025-02-10T18:44:45Z</dcterms:created>
  <dcterms:modified xsi:type="dcterms:W3CDTF">2025-02-10T21:41:29Z</dcterms:modified>
</cp:coreProperties>
</file>