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6768950a89980d/Documents/aAdam Princeton Freshman/WRI 150 Your Life in Numbers/Unit 3/R3/"/>
    </mc:Choice>
  </mc:AlternateContent>
  <xr:revisionPtr revIDLastSave="1182" documentId="8_{2FE2ED9E-5298-4727-BDBA-E0AB7C1146B0}" xr6:coauthVersionLast="46" xr6:coauthVersionMax="46" xr10:uidLastSave="{F4C303A3-2909-48BF-86F3-24E31821139F}"/>
  <bookViews>
    <workbookView xWindow="-98" yWindow="-98" windowWidth="24496" windowHeight="15796" firstSheet="5" activeTab="9" xr2:uid="{4777F554-A31F-4803-94FD-E1E64CAAE418}"/>
  </bookViews>
  <sheets>
    <sheet name="Sheet1" sheetId="1" r:id="rId1"/>
    <sheet name="Zipf's Law" sheetId="3" r:id="rId2"/>
    <sheet name="Zipf Regression" sheetId="5" r:id="rId3"/>
    <sheet name="Subgroups" sheetId="7" r:id="rId4"/>
    <sheet name="subgroup_financial" sheetId="8" r:id="rId5"/>
    <sheet name="subgroup_violent" sheetId="14" r:id="rId6"/>
    <sheet name="Adjusted Data" sheetId="18" r:id="rId7"/>
    <sheet name="PosNeg" sheetId="19" r:id="rId8"/>
    <sheet name="ANOVA" sheetId="15" r:id="rId9"/>
    <sheet name="subgroup_1-3" sheetId="9" r:id="rId10"/>
    <sheet name="t-test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8" l="1"/>
  <c r="E54" i="18"/>
  <c r="E55" i="18"/>
  <c r="E56" i="18"/>
  <c r="D56" i="18"/>
  <c r="D55" i="18"/>
  <c r="D54" i="18"/>
  <c r="D53" i="18"/>
  <c r="C56" i="18"/>
  <c r="C55" i="18"/>
  <c r="C54" i="18"/>
  <c r="C53" i="18"/>
  <c r="B56" i="18"/>
  <c r="B55" i="18"/>
  <c r="B54" i="18"/>
  <c r="B53" i="18"/>
  <c r="D54" i="19" l="1"/>
  <c r="E28" i="19" s="1"/>
  <c r="D53" i="19"/>
  <c r="E7" i="19" s="1"/>
  <c r="B54" i="19"/>
  <c r="C48" i="19" s="1"/>
  <c r="B53" i="19"/>
  <c r="C34" i="19" s="1"/>
  <c r="C23" i="19" l="1"/>
  <c r="C15" i="19"/>
  <c r="E5" i="19"/>
  <c r="E4" i="19"/>
  <c r="E22" i="19"/>
  <c r="C14" i="19"/>
  <c r="C40" i="19"/>
  <c r="E45" i="19"/>
  <c r="E21" i="19"/>
  <c r="C47" i="19"/>
  <c r="E36" i="19"/>
  <c r="C12" i="19"/>
  <c r="E43" i="19"/>
  <c r="E3" i="19"/>
  <c r="C49" i="19"/>
  <c r="C33" i="19"/>
  <c r="E38" i="19"/>
  <c r="E14" i="19"/>
  <c r="C6" i="19"/>
  <c r="C5" i="19"/>
  <c r="E52" i="19"/>
  <c r="E20" i="19"/>
  <c r="C20" i="19"/>
  <c r="C46" i="19"/>
  <c r="E51" i="19"/>
  <c r="E19" i="19"/>
  <c r="E11" i="19"/>
  <c r="C2" i="19"/>
  <c r="C19" i="19"/>
  <c r="C11" i="19"/>
  <c r="C3" i="19"/>
  <c r="C45" i="19"/>
  <c r="C37" i="19"/>
  <c r="C29" i="19"/>
  <c r="E50" i="19"/>
  <c r="E42" i="19"/>
  <c r="E34" i="19"/>
  <c r="E26" i="19"/>
  <c r="E18" i="19"/>
  <c r="E10" i="19"/>
  <c r="E46" i="19"/>
  <c r="C22" i="19"/>
  <c r="E2" i="19"/>
  <c r="E29" i="19"/>
  <c r="C13" i="19"/>
  <c r="E44" i="19"/>
  <c r="E12" i="19"/>
  <c r="C4" i="19"/>
  <c r="C30" i="19"/>
  <c r="E27" i="19"/>
  <c r="C26" i="19"/>
  <c r="C52" i="19"/>
  <c r="C44" i="19"/>
  <c r="C36" i="19"/>
  <c r="C28" i="19"/>
  <c r="E49" i="19"/>
  <c r="E41" i="19"/>
  <c r="E33" i="19"/>
  <c r="E25" i="19"/>
  <c r="E17" i="19"/>
  <c r="E9" i="19"/>
  <c r="C38" i="19"/>
  <c r="E35" i="19"/>
  <c r="C18" i="19"/>
  <c r="C10" i="19"/>
  <c r="C25" i="19"/>
  <c r="C17" i="19"/>
  <c r="C9" i="19"/>
  <c r="C51" i="19"/>
  <c r="C43" i="19"/>
  <c r="C35" i="19"/>
  <c r="C27" i="19"/>
  <c r="E48" i="19"/>
  <c r="E40" i="19"/>
  <c r="E32" i="19"/>
  <c r="E24" i="19"/>
  <c r="E16" i="19"/>
  <c r="E8" i="19"/>
  <c r="C7" i="19"/>
  <c r="C41" i="19"/>
  <c r="E30" i="19"/>
  <c r="E6" i="19"/>
  <c r="C32" i="19"/>
  <c r="E37" i="19"/>
  <c r="E13" i="19"/>
  <c r="C21" i="19"/>
  <c r="C39" i="19"/>
  <c r="C31" i="19"/>
  <c r="C24" i="19"/>
  <c r="C16" i="19"/>
  <c r="C8" i="19"/>
  <c r="C50" i="19"/>
  <c r="C42" i="19"/>
  <c r="E47" i="19"/>
  <c r="E39" i="19"/>
  <c r="E31" i="19"/>
  <c r="E23" i="19"/>
  <c r="E15" i="1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2" i="9"/>
  <c r="B53" i="9"/>
  <c r="B54" i="9"/>
  <c r="B55" i="9"/>
  <c r="B56" i="9"/>
  <c r="I56" i="9"/>
  <c r="I55" i="9"/>
  <c r="I54" i="9"/>
  <c r="I53" i="9"/>
  <c r="F56" i="9"/>
  <c r="F55" i="9"/>
  <c r="F54" i="9"/>
  <c r="F53" i="9"/>
  <c r="E6" i="9" l="1"/>
  <c r="C54" i="19"/>
  <c r="C53" i="19"/>
  <c r="E54" i="19"/>
  <c r="E53" i="19"/>
  <c r="G56" i="9"/>
  <c r="C55" i="19"/>
  <c r="C56" i="19"/>
  <c r="E56" i="19"/>
  <c r="E55" i="19"/>
  <c r="G53" i="9"/>
  <c r="E15" i="9"/>
  <c r="G54" i="9"/>
  <c r="G55" i="9"/>
  <c r="E40" i="9"/>
  <c r="E24" i="9"/>
  <c r="E39" i="9"/>
  <c r="E23" i="9"/>
  <c r="E2" i="9"/>
  <c r="E45" i="9"/>
  <c r="E37" i="9"/>
  <c r="E29" i="9"/>
  <c r="E21" i="9"/>
  <c r="E13" i="9"/>
  <c r="E5" i="9"/>
  <c r="E52" i="9"/>
  <c r="E44" i="9"/>
  <c r="E36" i="9"/>
  <c r="E28" i="9"/>
  <c r="E20" i="9"/>
  <c r="E12" i="9"/>
  <c r="E4" i="9"/>
  <c r="E48" i="9"/>
  <c r="E32" i="9"/>
  <c r="E47" i="9"/>
  <c r="E31" i="9"/>
  <c r="E7" i="9"/>
  <c r="E51" i="9"/>
  <c r="E43" i="9"/>
  <c r="E35" i="9"/>
  <c r="E27" i="9"/>
  <c r="E19" i="9"/>
  <c r="E11" i="9"/>
  <c r="E3" i="9"/>
  <c r="E50" i="9"/>
  <c r="E42" i="9"/>
  <c r="E34" i="9"/>
  <c r="E26" i="9"/>
  <c r="E18" i="9"/>
  <c r="E10" i="9"/>
  <c r="E49" i="9"/>
  <c r="E41" i="9"/>
  <c r="E33" i="9"/>
  <c r="E25" i="9"/>
  <c r="E17" i="9"/>
  <c r="E9" i="9"/>
  <c r="E8" i="9"/>
  <c r="E16" i="9"/>
  <c r="E46" i="9"/>
  <c r="E38" i="9"/>
  <c r="E30" i="9"/>
  <c r="E22" i="9"/>
  <c r="E14" i="9"/>
  <c r="D26" i="9" l="1"/>
  <c r="H26" i="9"/>
  <c r="D35" i="9"/>
  <c r="H35" i="9"/>
  <c r="D4" i="9"/>
  <c r="H4" i="9"/>
  <c r="D13" i="9"/>
  <c r="H13" i="9"/>
  <c r="D24" i="9"/>
  <c r="H24" i="9"/>
  <c r="D12" i="9"/>
  <c r="H12" i="9"/>
  <c r="D21" i="9"/>
  <c r="H21" i="9"/>
  <c r="D40" i="9"/>
  <c r="H40" i="9"/>
  <c r="D42" i="9"/>
  <c r="H42" i="9"/>
  <c r="D14" i="9"/>
  <c r="H14" i="9"/>
  <c r="D25" i="9"/>
  <c r="H25" i="9"/>
  <c r="D30" i="9"/>
  <c r="H30" i="9"/>
  <c r="D33" i="9"/>
  <c r="H33" i="9"/>
  <c r="D50" i="9"/>
  <c r="H50" i="9"/>
  <c r="D7" i="9"/>
  <c r="H7" i="9"/>
  <c r="D28" i="9"/>
  <c r="H28" i="9"/>
  <c r="D37" i="9"/>
  <c r="H37" i="9"/>
  <c r="D9" i="9"/>
  <c r="H9" i="9"/>
  <c r="D22" i="9"/>
  <c r="H22" i="9"/>
  <c r="D41" i="9"/>
  <c r="H41" i="9"/>
  <c r="D15" i="9"/>
  <c r="H15" i="9"/>
  <c r="D43" i="9"/>
  <c r="H43" i="9"/>
  <c r="D51" i="9"/>
  <c r="H51" i="9"/>
  <c r="D38" i="9"/>
  <c r="H38" i="9"/>
  <c r="D31" i="9"/>
  <c r="H31" i="9"/>
  <c r="D49" i="9"/>
  <c r="H49" i="9"/>
  <c r="D47" i="9"/>
  <c r="H47" i="9"/>
  <c r="D44" i="9"/>
  <c r="H44" i="9"/>
  <c r="D2" i="9"/>
  <c r="H2" i="9"/>
  <c r="D17" i="9"/>
  <c r="H17" i="9"/>
  <c r="D29" i="9"/>
  <c r="H29" i="9"/>
  <c r="D36" i="9"/>
  <c r="H36" i="9"/>
  <c r="D46" i="9"/>
  <c r="H46" i="9"/>
  <c r="D16" i="9"/>
  <c r="H16" i="9"/>
  <c r="D19" i="9"/>
  <c r="H19" i="9"/>
  <c r="D23" i="9"/>
  <c r="H23" i="9"/>
  <c r="D34" i="9"/>
  <c r="H34" i="9"/>
  <c r="D20" i="9"/>
  <c r="H20" i="9"/>
  <c r="D3" i="9"/>
  <c r="H3" i="9"/>
  <c r="D45" i="9"/>
  <c r="H45" i="9"/>
  <c r="D11" i="9"/>
  <c r="H11" i="9"/>
  <c r="D10" i="9"/>
  <c r="H10" i="9"/>
  <c r="D32" i="9"/>
  <c r="H32" i="9"/>
  <c r="D52" i="9"/>
  <c r="H52" i="9"/>
  <c r="D8" i="9"/>
  <c r="H8" i="9"/>
  <c r="D18" i="9"/>
  <c r="H18" i="9"/>
  <c r="D27" i="9"/>
  <c r="H27" i="9"/>
  <c r="D48" i="9"/>
  <c r="H48" i="9"/>
  <c r="D5" i="9"/>
  <c r="H5" i="9"/>
  <c r="D39" i="9"/>
  <c r="H39" i="9"/>
  <c r="D6" i="9"/>
  <c r="H6" i="9"/>
  <c r="E5" i="3"/>
  <c r="D5" i="3" s="1"/>
  <c r="E6" i="3"/>
  <c r="D6" i="3" s="1"/>
  <c r="E7" i="3"/>
  <c r="D7" i="3" s="1"/>
  <c r="E8" i="3"/>
  <c r="D8" i="3" s="1"/>
  <c r="E9" i="3"/>
  <c r="D9" i="3" s="1"/>
  <c r="E10" i="3"/>
  <c r="D10" i="3" s="1"/>
  <c r="E11" i="3"/>
  <c r="D11" i="3" s="1"/>
  <c r="E12" i="3"/>
  <c r="D12" i="3" s="1"/>
  <c r="E13" i="3"/>
  <c r="D13" i="3" s="1"/>
  <c r="E14" i="3"/>
  <c r="D14" i="3" s="1"/>
  <c r="E15" i="3"/>
  <c r="D15" i="3" s="1"/>
  <c r="E16" i="3"/>
  <c r="D16" i="3" s="1"/>
  <c r="E17" i="3"/>
  <c r="D17" i="3" s="1"/>
  <c r="E18" i="3"/>
  <c r="D18" i="3" s="1"/>
  <c r="E19" i="3"/>
  <c r="D19" i="3" s="1"/>
  <c r="E20" i="3"/>
  <c r="D20" i="3" s="1"/>
  <c r="E21" i="3"/>
  <c r="D21" i="3" s="1"/>
  <c r="E22" i="3"/>
  <c r="D22" i="3" s="1"/>
  <c r="E23" i="3"/>
  <c r="D23" i="3" s="1"/>
  <c r="E24" i="3"/>
  <c r="D24" i="3" s="1"/>
  <c r="E25" i="3"/>
  <c r="D25" i="3" s="1"/>
  <c r="E26" i="3"/>
  <c r="D26" i="3" s="1"/>
  <c r="E27" i="3"/>
  <c r="D27" i="3" s="1"/>
  <c r="E28" i="3"/>
  <c r="D28" i="3" s="1"/>
  <c r="E29" i="3"/>
  <c r="D29" i="3" s="1"/>
  <c r="E30" i="3"/>
  <c r="D30" i="3" s="1"/>
  <c r="E31" i="3"/>
  <c r="D31" i="3" s="1"/>
  <c r="E32" i="3"/>
  <c r="D32" i="3" s="1"/>
  <c r="E33" i="3"/>
  <c r="D33" i="3" s="1"/>
  <c r="E34" i="3"/>
  <c r="D34" i="3" s="1"/>
  <c r="E35" i="3"/>
  <c r="D35" i="3" s="1"/>
  <c r="E36" i="3"/>
  <c r="D36" i="3" s="1"/>
  <c r="E37" i="3"/>
  <c r="D37" i="3" s="1"/>
  <c r="E38" i="3"/>
  <c r="D38" i="3" s="1"/>
  <c r="E39" i="3"/>
  <c r="D39" i="3" s="1"/>
  <c r="E40" i="3"/>
  <c r="D40" i="3" s="1"/>
  <c r="E41" i="3"/>
  <c r="D41" i="3" s="1"/>
  <c r="E42" i="3"/>
  <c r="D42" i="3" s="1"/>
  <c r="E43" i="3"/>
  <c r="D43" i="3" s="1"/>
  <c r="E44" i="3"/>
  <c r="D44" i="3" s="1"/>
  <c r="E45" i="3"/>
  <c r="D45" i="3" s="1"/>
  <c r="E46" i="3"/>
  <c r="D46" i="3" s="1"/>
  <c r="E47" i="3"/>
  <c r="D47" i="3" s="1"/>
  <c r="E48" i="3"/>
  <c r="D48" i="3" s="1"/>
  <c r="E49" i="3"/>
  <c r="D49" i="3" s="1"/>
  <c r="E50" i="3"/>
  <c r="D50" i="3" s="1"/>
  <c r="E51" i="3"/>
  <c r="D51" i="3" s="1"/>
  <c r="E52" i="3"/>
  <c r="D52" i="3" s="1"/>
  <c r="E53" i="3"/>
  <c r="D53" i="3" s="1"/>
  <c r="E54" i="3"/>
  <c r="D54" i="3" s="1"/>
  <c r="E55" i="3"/>
  <c r="D55" i="3" s="1"/>
  <c r="E56" i="3"/>
  <c r="D56" i="3" s="1"/>
  <c r="E57" i="3"/>
  <c r="D57" i="3" s="1"/>
  <c r="E58" i="3"/>
  <c r="D58" i="3" s="1"/>
  <c r="E59" i="3"/>
  <c r="D59" i="3" s="1"/>
  <c r="E60" i="3"/>
  <c r="D60" i="3" s="1"/>
  <c r="E61" i="3"/>
  <c r="D61" i="3" s="1"/>
  <c r="E62" i="3"/>
  <c r="D62" i="3" s="1"/>
  <c r="E63" i="3"/>
  <c r="D63" i="3" s="1"/>
  <c r="E64" i="3"/>
  <c r="D64" i="3" s="1"/>
  <c r="E65" i="3"/>
  <c r="D65" i="3" s="1"/>
  <c r="E66" i="3"/>
  <c r="D66" i="3" s="1"/>
  <c r="E67" i="3"/>
  <c r="D67" i="3" s="1"/>
  <c r="E68" i="3"/>
  <c r="D68" i="3" s="1"/>
  <c r="E69" i="3"/>
  <c r="D69" i="3" s="1"/>
  <c r="E70" i="3"/>
  <c r="D70" i="3" s="1"/>
  <c r="E71" i="3"/>
  <c r="D71" i="3" s="1"/>
  <c r="E72" i="3"/>
  <c r="D72" i="3" s="1"/>
  <c r="E73" i="3"/>
  <c r="D73" i="3" s="1"/>
  <c r="E74" i="3"/>
  <c r="D74" i="3" s="1"/>
  <c r="E75" i="3"/>
  <c r="D75" i="3" s="1"/>
  <c r="E76" i="3"/>
  <c r="D76" i="3" s="1"/>
  <c r="E77" i="3"/>
  <c r="D77" i="3" s="1"/>
  <c r="E78" i="3"/>
  <c r="D78" i="3" s="1"/>
  <c r="E79" i="3"/>
  <c r="D79" i="3" s="1"/>
  <c r="E80" i="3"/>
  <c r="D80" i="3" s="1"/>
  <c r="E81" i="3"/>
  <c r="D81" i="3" s="1"/>
  <c r="E82" i="3"/>
  <c r="D82" i="3" s="1"/>
  <c r="E83" i="3"/>
  <c r="D83" i="3" s="1"/>
  <c r="E84" i="3"/>
  <c r="D84" i="3" s="1"/>
  <c r="E85" i="3"/>
  <c r="D85" i="3" s="1"/>
  <c r="E86" i="3"/>
  <c r="D86" i="3" s="1"/>
  <c r="E87" i="3"/>
  <c r="D87" i="3" s="1"/>
  <c r="E88" i="3"/>
  <c r="D88" i="3" s="1"/>
  <c r="E89" i="3"/>
  <c r="D89" i="3" s="1"/>
  <c r="E90" i="3"/>
  <c r="D90" i="3" s="1"/>
  <c r="E91" i="3"/>
  <c r="D91" i="3" s="1"/>
  <c r="E92" i="3"/>
  <c r="D92" i="3" s="1"/>
  <c r="E93" i="3"/>
  <c r="D93" i="3" s="1"/>
  <c r="E94" i="3"/>
  <c r="D94" i="3" s="1"/>
  <c r="E95" i="3"/>
  <c r="D95" i="3" s="1"/>
  <c r="E96" i="3"/>
  <c r="D96" i="3" s="1"/>
  <c r="E97" i="3"/>
  <c r="D97" i="3" s="1"/>
  <c r="E98" i="3"/>
  <c r="D98" i="3" s="1"/>
  <c r="E99" i="3"/>
  <c r="D99" i="3" s="1"/>
  <c r="E100" i="3"/>
  <c r="D100" i="3" s="1"/>
  <c r="E101" i="3"/>
  <c r="D101" i="3" s="1"/>
  <c r="E102" i="3"/>
  <c r="D102" i="3" s="1"/>
  <c r="E103" i="3"/>
  <c r="D103" i="3" s="1"/>
  <c r="E104" i="3"/>
  <c r="D104" i="3" s="1"/>
  <c r="E105" i="3"/>
  <c r="D105" i="3" s="1"/>
  <c r="E106" i="3"/>
  <c r="D106" i="3" s="1"/>
  <c r="E107" i="3"/>
  <c r="D107" i="3" s="1"/>
  <c r="E108" i="3"/>
  <c r="D108" i="3" s="1"/>
  <c r="E109" i="3"/>
  <c r="D109" i="3" s="1"/>
  <c r="E110" i="3"/>
  <c r="D110" i="3" s="1"/>
  <c r="E111" i="3"/>
  <c r="D111" i="3" s="1"/>
  <c r="E112" i="3"/>
  <c r="D112" i="3" s="1"/>
  <c r="E113" i="3"/>
  <c r="D113" i="3" s="1"/>
  <c r="E114" i="3"/>
  <c r="D114" i="3" s="1"/>
  <c r="E115" i="3"/>
  <c r="D115" i="3" s="1"/>
  <c r="E116" i="3"/>
  <c r="D116" i="3" s="1"/>
  <c r="E117" i="3"/>
  <c r="D117" i="3" s="1"/>
  <c r="E118" i="3"/>
  <c r="D118" i="3" s="1"/>
  <c r="E119" i="3"/>
  <c r="D119" i="3" s="1"/>
  <c r="E120" i="3"/>
  <c r="D120" i="3" s="1"/>
  <c r="E121" i="3"/>
  <c r="D121" i="3" s="1"/>
  <c r="E122" i="3"/>
  <c r="D122" i="3" s="1"/>
  <c r="E123" i="3"/>
  <c r="D123" i="3" s="1"/>
  <c r="E124" i="3"/>
  <c r="D124" i="3" s="1"/>
  <c r="E125" i="3"/>
  <c r="D125" i="3" s="1"/>
  <c r="E126" i="3"/>
  <c r="D126" i="3" s="1"/>
  <c r="E127" i="3"/>
  <c r="D127" i="3" s="1"/>
  <c r="E128" i="3"/>
  <c r="D128" i="3" s="1"/>
  <c r="E129" i="3"/>
  <c r="D129" i="3" s="1"/>
  <c r="E130" i="3"/>
  <c r="D130" i="3" s="1"/>
  <c r="E131" i="3"/>
  <c r="D131" i="3" s="1"/>
  <c r="E132" i="3"/>
  <c r="D132" i="3" s="1"/>
  <c r="E133" i="3"/>
  <c r="D133" i="3" s="1"/>
  <c r="E134" i="3"/>
  <c r="D134" i="3" s="1"/>
  <c r="E135" i="3"/>
  <c r="D135" i="3" s="1"/>
  <c r="E136" i="3"/>
  <c r="D136" i="3" s="1"/>
  <c r="E137" i="3"/>
  <c r="D137" i="3" s="1"/>
  <c r="E138" i="3"/>
  <c r="D138" i="3" s="1"/>
  <c r="E139" i="3"/>
  <c r="D139" i="3" s="1"/>
  <c r="E140" i="3"/>
  <c r="D140" i="3" s="1"/>
  <c r="E141" i="3"/>
  <c r="D141" i="3" s="1"/>
  <c r="E142" i="3"/>
  <c r="D142" i="3" s="1"/>
  <c r="E143" i="3"/>
  <c r="D143" i="3" s="1"/>
  <c r="E144" i="3"/>
  <c r="D144" i="3" s="1"/>
  <c r="E145" i="3"/>
  <c r="D145" i="3" s="1"/>
  <c r="E146" i="3"/>
  <c r="D146" i="3" s="1"/>
  <c r="E147" i="3"/>
  <c r="D147" i="3" s="1"/>
  <c r="E148" i="3"/>
  <c r="D148" i="3" s="1"/>
  <c r="E149" i="3"/>
  <c r="D149" i="3" s="1"/>
  <c r="E150" i="3"/>
  <c r="D150" i="3" s="1"/>
  <c r="E151" i="3"/>
  <c r="D151" i="3" s="1"/>
  <c r="E152" i="3"/>
  <c r="D152" i="3" s="1"/>
  <c r="E153" i="3"/>
  <c r="D153" i="3" s="1"/>
  <c r="E154" i="3"/>
  <c r="D154" i="3" s="1"/>
  <c r="E155" i="3"/>
  <c r="D155" i="3" s="1"/>
  <c r="E156" i="3"/>
  <c r="D156" i="3" s="1"/>
  <c r="E157" i="3"/>
  <c r="D157" i="3" s="1"/>
  <c r="E158" i="3"/>
  <c r="D158" i="3" s="1"/>
  <c r="E159" i="3"/>
  <c r="D159" i="3" s="1"/>
  <c r="E160" i="3"/>
  <c r="D160" i="3" s="1"/>
  <c r="E161" i="3"/>
  <c r="D161" i="3" s="1"/>
  <c r="E162" i="3"/>
  <c r="D162" i="3" s="1"/>
  <c r="E163" i="3"/>
  <c r="D163" i="3" s="1"/>
  <c r="E164" i="3"/>
  <c r="D164" i="3" s="1"/>
  <c r="E165" i="3"/>
  <c r="D165" i="3" s="1"/>
  <c r="E166" i="3"/>
  <c r="D166" i="3" s="1"/>
  <c r="E167" i="3"/>
  <c r="D167" i="3" s="1"/>
  <c r="E168" i="3"/>
  <c r="D168" i="3" s="1"/>
  <c r="E169" i="3"/>
  <c r="D169" i="3" s="1"/>
  <c r="E170" i="3"/>
  <c r="D170" i="3" s="1"/>
  <c r="E171" i="3"/>
  <c r="D171" i="3" s="1"/>
  <c r="E172" i="3"/>
  <c r="D172" i="3" s="1"/>
  <c r="E173" i="3"/>
  <c r="D173" i="3" s="1"/>
  <c r="E174" i="3"/>
  <c r="D174" i="3" s="1"/>
  <c r="E175" i="3"/>
  <c r="D175" i="3" s="1"/>
  <c r="E176" i="3"/>
  <c r="D176" i="3" s="1"/>
  <c r="E177" i="3"/>
  <c r="D177" i="3" s="1"/>
  <c r="E178" i="3"/>
  <c r="D178" i="3" s="1"/>
  <c r="E179" i="3"/>
  <c r="D179" i="3" s="1"/>
  <c r="E180" i="3"/>
  <c r="D180" i="3" s="1"/>
  <c r="E181" i="3"/>
  <c r="D181" i="3" s="1"/>
  <c r="E182" i="3"/>
  <c r="D182" i="3" s="1"/>
  <c r="E183" i="3"/>
  <c r="D183" i="3" s="1"/>
  <c r="E184" i="3"/>
  <c r="D184" i="3" s="1"/>
  <c r="E185" i="3"/>
  <c r="D185" i="3" s="1"/>
  <c r="E186" i="3"/>
  <c r="D186" i="3" s="1"/>
  <c r="E187" i="3"/>
  <c r="D187" i="3" s="1"/>
  <c r="E188" i="3"/>
  <c r="D188" i="3" s="1"/>
  <c r="E189" i="3"/>
  <c r="D189" i="3" s="1"/>
  <c r="E190" i="3"/>
  <c r="D190" i="3" s="1"/>
  <c r="E191" i="3"/>
  <c r="D191" i="3" s="1"/>
  <c r="E192" i="3"/>
  <c r="D192" i="3" s="1"/>
  <c r="E193" i="3"/>
  <c r="D193" i="3" s="1"/>
  <c r="E194" i="3"/>
  <c r="D194" i="3" s="1"/>
  <c r="E195" i="3"/>
  <c r="D195" i="3" s="1"/>
  <c r="E196" i="3"/>
  <c r="D196" i="3" s="1"/>
  <c r="E197" i="3"/>
  <c r="D197" i="3" s="1"/>
  <c r="E198" i="3"/>
  <c r="D198" i="3" s="1"/>
  <c r="E199" i="3"/>
  <c r="D199" i="3" s="1"/>
  <c r="E200" i="3"/>
  <c r="D200" i="3" s="1"/>
  <c r="E201" i="3"/>
  <c r="D201" i="3" s="1"/>
  <c r="E202" i="3"/>
  <c r="D202" i="3" s="1"/>
  <c r="E203" i="3"/>
  <c r="D203" i="3" s="1"/>
  <c r="E204" i="3"/>
  <c r="D204" i="3" s="1"/>
  <c r="E205" i="3"/>
  <c r="D205" i="3" s="1"/>
  <c r="E206" i="3"/>
  <c r="D206" i="3" s="1"/>
  <c r="E207" i="3"/>
  <c r="D207" i="3" s="1"/>
  <c r="E208" i="3"/>
  <c r="D208" i="3" s="1"/>
  <c r="E209" i="3"/>
  <c r="D209" i="3" s="1"/>
  <c r="E210" i="3"/>
  <c r="D210" i="3" s="1"/>
  <c r="E211" i="3"/>
  <c r="D211" i="3" s="1"/>
  <c r="E212" i="3"/>
  <c r="D212" i="3" s="1"/>
  <c r="E213" i="3"/>
  <c r="D213" i="3" s="1"/>
  <c r="E214" i="3"/>
  <c r="D214" i="3" s="1"/>
  <c r="E215" i="3"/>
  <c r="D215" i="3" s="1"/>
  <c r="E216" i="3"/>
  <c r="D216" i="3" s="1"/>
  <c r="E217" i="3"/>
  <c r="D217" i="3" s="1"/>
  <c r="E218" i="3"/>
  <c r="D218" i="3" s="1"/>
  <c r="E219" i="3"/>
  <c r="D219" i="3" s="1"/>
  <c r="E220" i="3"/>
  <c r="D220" i="3" s="1"/>
  <c r="E221" i="3"/>
  <c r="D221" i="3" s="1"/>
  <c r="E222" i="3"/>
  <c r="D222" i="3" s="1"/>
  <c r="E223" i="3"/>
  <c r="D223" i="3" s="1"/>
  <c r="E224" i="3"/>
  <c r="D224" i="3" s="1"/>
  <c r="E225" i="3"/>
  <c r="D225" i="3" s="1"/>
  <c r="E226" i="3"/>
  <c r="D226" i="3" s="1"/>
  <c r="E227" i="3"/>
  <c r="D227" i="3" s="1"/>
  <c r="E228" i="3"/>
  <c r="D228" i="3" s="1"/>
  <c r="E229" i="3"/>
  <c r="D229" i="3" s="1"/>
  <c r="E230" i="3"/>
  <c r="D230" i="3" s="1"/>
  <c r="E231" i="3"/>
  <c r="D231" i="3" s="1"/>
  <c r="E232" i="3"/>
  <c r="D232" i="3" s="1"/>
  <c r="E233" i="3"/>
  <c r="D233" i="3" s="1"/>
  <c r="E234" i="3"/>
  <c r="D234" i="3" s="1"/>
  <c r="E235" i="3"/>
  <c r="D235" i="3" s="1"/>
  <c r="E236" i="3"/>
  <c r="D236" i="3" s="1"/>
  <c r="E237" i="3"/>
  <c r="D237" i="3" s="1"/>
  <c r="E238" i="3"/>
  <c r="D238" i="3" s="1"/>
  <c r="E239" i="3"/>
  <c r="D239" i="3" s="1"/>
  <c r="E240" i="3"/>
  <c r="D240" i="3" s="1"/>
  <c r="E241" i="3"/>
  <c r="D241" i="3" s="1"/>
  <c r="E242" i="3"/>
  <c r="D242" i="3" s="1"/>
  <c r="E243" i="3"/>
  <c r="D243" i="3" s="1"/>
  <c r="E244" i="3"/>
  <c r="D244" i="3" s="1"/>
  <c r="E245" i="3"/>
  <c r="D245" i="3" s="1"/>
  <c r="E246" i="3"/>
  <c r="D246" i="3" s="1"/>
  <c r="E247" i="3"/>
  <c r="D247" i="3" s="1"/>
  <c r="E248" i="3"/>
  <c r="D248" i="3" s="1"/>
  <c r="E249" i="3"/>
  <c r="D249" i="3" s="1"/>
  <c r="E250" i="3"/>
  <c r="D250" i="3" s="1"/>
  <c r="E251" i="3"/>
  <c r="D251" i="3" s="1"/>
  <c r="E252" i="3"/>
  <c r="D252" i="3" s="1"/>
  <c r="E253" i="3"/>
  <c r="D253" i="3" s="1"/>
  <c r="E254" i="3"/>
  <c r="D254" i="3" s="1"/>
  <c r="E255" i="3"/>
  <c r="D255" i="3" s="1"/>
  <c r="E256" i="3"/>
  <c r="D256" i="3" s="1"/>
  <c r="E257" i="3"/>
  <c r="D257" i="3" s="1"/>
  <c r="E258" i="3"/>
  <c r="D258" i="3" s="1"/>
  <c r="E259" i="3"/>
  <c r="D259" i="3" s="1"/>
  <c r="E260" i="3"/>
  <c r="D260" i="3" s="1"/>
  <c r="E261" i="3"/>
  <c r="D261" i="3" s="1"/>
  <c r="E262" i="3"/>
  <c r="D262" i="3" s="1"/>
  <c r="E263" i="3"/>
  <c r="D263" i="3" s="1"/>
  <c r="E264" i="3"/>
  <c r="D264" i="3" s="1"/>
  <c r="E265" i="3"/>
  <c r="D265" i="3" s="1"/>
  <c r="E266" i="3"/>
  <c r="D266" i="3" s="1"/>
  <c r="E267" i="3"/>
  <c r="D267" i="3" s="1"/>
  <c r="E268" i="3"/>
  <c r="D268" i="3" s="1"/>
  <c r="E269" i="3"/>
  <c r="D269" i="3" s="1"/>
  <c r="E270" i="3"/>
  <c r="D270" i="3" s="1"/>
  <c r="E271" i="3"/>
  <c r="D271" i="3" s="1"/>
  <c r="E272" i="3"/>
  <c r="D272" i="3" s="1"/>
  <c r="E273" i="3"/>
  <c r="D273" i="3" s="1"/>
  <c r="E274" i="3"/>
  <c r="D274" i="3" s="1"/>
  <c r="E275" i="3"/>
  <c r="D275" i="3" s="1"/>
  <c r="E276" i="3"/>
  <c r="D276" i="3" s="1"/>
  <c r="E277" i="3"/>
  <c r="D277" i="3" s="1"/>
  <c r="E278" i="3"/>
  <c r="D278" i="3" s="1"/>
  <c r="E279" i="3"/>
  <c r="D279" i="3" s="1"/>
  <c r="E280" i="3"/>
  <c r="D280" i="3" s="1"/>
  <c r="E281" i="3"/>
  <c r="D281" i="3" s="1"/>
  <c r="E282" i="3"/>
  <c r="D282" i="3" s="1"/>
  <c r="E283" i="3"/>
  <c r="D283" i="3" s="1"/>
  <c r="E284" i="3"/>
  <c r="D284" i="3" s="1"/>
  <c r="E285" i="3"/>
  <c r="D285" i="3" s="1"/>
  <c r="E286" i="3"/>
  <c r="D286" i="3" s="1"/>
  <c r="E287" i="3"/>
  <c r="D287" i="3" s="1"/>
  <c r="E288" i="3"/>
  <c r="D288" i="3" s="1"/>
  <c r="E289" i="3"/>
  <c r="D289" i="3" s="1"/>
  <c r="E290" i="3"/>
  <c r="D290" i="3" s="1"/>
  <c r="E291" i="3"/>
  <c r="D291" i="3" s="1"/>
  <c r="E292" i="3"/>
  <c r="D292" i="3" s="1"/>
  <c r="E293" i="3"/>
  <c r="D293" i="3" s="1"/>
  <c r="E294" i="3"/>
  <c r="D294" i="3" s="1"/>
  <c r="E295" i="3"/>
  <c r="D295" i="3" s="1"/>
  <c r="E296" i="3"/>
  <c r="D296" i="3" s="1"/>
  <c r="E297" i="3"/>
  <c r="D297" i="3" s="1"/>
  <c r="E298" i="3"/>
  <c r="D298" i="3" s="1"/>
  <c r="E299" i="3"/>
  <c r="D299" i="3" s="1"/>
  <c r="E300" i="3"/>
  <c r="D300" i="3" s="1"/>
  <c r="E301" i="3"/>
  <c r="D301" i="3" s="1"/>
  <c r="E302" i="3"/>
  <c r="D302" i="3" s="1"/>
  <c r="E303" i="3"/>
  <c r="D303" i="3" s="1"/>
  <c r="E304" i="3"/>
  <c r="D304" i="3" s="1"/>
  <c r="E305" i="3"/>
  <c r="D305" i="3" s="1"/>
  <c r="E306" i="3"/>
  <c r="D306" i="3" s="1"/>
  <c r="E307" i="3"/>
  <c r="D307" i="3" s="1"/>
  <c r="E308" i="3"/>
  <c r="D308" i="3" s="1"/>
  <c r="E309" i="3"/>
  <c r="D309" i="3" s="1"/>
  <c r="E310" i="3"/>
  <c r="D310" i="3" s="1"/>
  <c r="E311" i="3"/>
  <c r="D311" i="3" s="1"/>
  <c r="E312" i="3"/>
  <c r="D312" i="3" s="1"/>
  <c r="E313" i="3"/>
  <c r="D313" i="3" s="1"/>
  <c r="E314" i="3"/>
  <c r="D314" i="3" s="1"/>
  <c r="E315" i="3"/>
  <c r="D315" i="3" s="1"/>
  <c r="E316" i="3"/>
  <c r="D316" i="3" s="1"/>
  <c r="E317" i="3"/>
  <c r="D317" i="3" s="1"/>
  <c r="E318" i="3"/>
  <c r="D318" i="3" s="1"/>
  <c r="E319" i="3"/>
  <c r="D319" i="3" s="1"/>
  <c r="E320" i="3"/>
  <c r="D320" i="3" s="1"/>
  <c r="E321" i="3"/>
  <c r="D321" i="3" s="1"/>
  <c r="E322" i="3"/>
  <c r="D322" i="3" s="1"/>
  <c r="E323" i="3"/>
  <c r="D323" i="3" s="1"/>
  <c r="E324" i="3"/>
  <c r="D324" i="3" s="1"/>
  <c r="E325" i="3"/>
  <c r="D325" i="3" s="1"/>
  <c r="E326" i="3"/>
  <c r="D326" i="3" s="1"/>
  <c r="E327" i="3"/>
  <c r="D327" i="3" s="1"/>
  <c r="E328" i="3"/>
  <c r="D328" i="3" s="1"/>
  <c r="E329" i="3"/>
  <c r="D329" i="3" s="1"/>
  <c r="E330" i="3"/>
  <c r="D330" i="3" s="1"/>
  <c r="E331" i="3"/>
  <c r="D331" i="3" s="1"/>
  <c r="E332" i="3"/>
  <c r="D332" i="3" s="1"/>
  <c r="E333" i="3"/>
  <c r="D333" i="3" s="1"/>
  <c r="E334" i="3"/>
  <c r="D334" i="3" s="1"/>
  <c r="E335" i="3"/>
  <c r="D335" i="3" s="1"/>
  <c r="E336" i="3"/>
  <c r="D336" i="3" s="1"/>
  <c r="E337" i="3"/>
  <c r="D337" i="3" s="1"/>
  <c r="E338" i="3"/>
  <c r="D338" i="3" s="1"/>
  <c r="E339" i="3"/>
  <c r="D339" i="3" s="1"/>
  <c r="E340" i="3"/>
  <c r="D340" i="3" s="1"/>
  <c r="E341" i="3"/>
  <c r="D341" i="3" s="1"/>
  <c r="E342" i="3"/>
  <c r="D342" i="3" s="1"/>
  <c r="E343" i="3"/>
  <c r="D343" i="3" s="1"/>
  <c r="E344" i="3"/>
  <c r="D344" i="3" s="1"/>
  <c r="E345" i="3"/>
  <c r="D345" i="3" s="1"/>
  <c r="E346" i="3"/>
  <c r="D346" i="3" s="1"/>
  <c r="E347" i="3"/>
  <c r="D347" i="3" s="1"/>
  <c r="E348" i="3"/>
  <c r="D348" i="3" s="1"/>
  <c r="E349" i="3"/>
  <c r="D349" i="3" s="1"/>
  <c r="E350" i="3"/>
  <c r="D350" i="3" s="1"/>
  <c r="E351" i="3"/>
  <c r="D351" i="3" s="1"/>
  <c r="E352" i="3"/>
  <c r="D352" i="3" s="1"/>
  <c r="E353" i="3"/>
  <c r="D353" i="3" s="1"/>
  <c r="E354" i="3"/>
  <c r="D354" i="3" s="1"/>
  <c r="E355" i="3"/>
  <c r="D355" i="3" s="1"/>
  <c r="E356" i="3"/>
  <c r="D356" i="3" s="1"/>
  <c r="E357" i="3"/>
  <c r="D357" i="3" s="1"/>
  <c r="E358" i="3"/>
  <c r="D358" i="3" s="1"/>
  <c r="E359" i="3"/>
  <c r="D359" i="3" s="1"/>
  <c r="E360" i="3"/>
  <c r="D360" i="3" s="1"/>
  <c r="E361" i="3"/>
  <c r="D361" i="3" s="1"/>
  <c r="E362" i="3"/>
  <c r="D362" i="3" s="1"/>
  <c r="E363" i="3"/>
  <c r="D363" i="3" s="1"/>
  <c r="E364" i="3"/>
  <c r="D364" i="3" s="1"/>
  <c r="E365" i="3"/>
  <c r="D365" i="3" s="1"/>
  <c r="E366" i="3"/>
  <c r="D366" i="3" s="1"/>
  <c r="E367" i="3"/>
  <c r="D367" i="3" s="1"/>
  <c r="E3" i="3"/>
  <c r="D3" i="3" s="1"/>
  <c r="E4" i="3"/>
  <c r="D4" i="3" s="1"/>
  <c r="E2" i="3"/>
  <c r="D2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2" i="3"/>
</calcChain>
</file>

<file path=xl/sharedStrings.xml><?xml version="1.0" encoding="utf-8"?>
<sst xmlns="http://schemas.openxmlformats.org/spreadsheetml/2006/main" count="867" uniqueCount="558">
  <si>
    <t>love</t>
  </si>
  <si>
    <t>know</t>
  </si>
  <si>
    <t>like</t>
  </si>
  <si>
    <t>baby</t>
  </si>
  <si>
    <t>now</t>
  </si>
  <si>
    <t>want</t>
  </si>
  <si>
    <t>go</t>
  </si>
  <si>
    <t>down</t>
  </si>
  <si>
    <t>make</t>
  </si>
  <si>
    <t>one</t>
  </si>
  <si>
    <t>out</t>
  </si>
  <si>
    <t>see</t>
  </si>
  <si>
    <t>time</t>
  </si>
  <si>
    <t>let</t>
  </si>
  <si>
    <t>come</t>
  </si>
  <si>
    <t>girl</t>
  </si>
  <si>
    <t>wanna</t>
  </si>
  <si>
    <t>say</t>
  </si>
  <si>
    <t>never</t>
  </si>
  <si>
    <t>cause</t>
  </si>
  <si>
    <t>gonna</t>
  </si>
  <si>
    <t>was</t>
  </si>
  <si>
    <t>way</t>
  </si>
  <si>
    <t>right</t>
  </si>
  <si>
    <t>back</t>
  </si>
  <si>
    <t>need</t>
  </si>
  <si>
    <t>feel</t>
  </si>
  <si>
    <t>will</t>
  </si>
  <si>
    <t>night</t>
  </si>
  <si>
    <t>aint</t>
  </si>
  <si>
    <t>not</t>
  </si>
  <si>
    <t>tell</t>
  </si>
  <si>
    <t>from</t>
  </si>
  <si>
    <t>were</t>
  </si>
  <si>
    <t>give</t>
  </si>
  <si>
    <t>there</t>
  </si>
  <si>
    <t>life</t>
  </si>
  <si>
    <t>good</t>
  </si>
  <si>
    <t>been</t>
  </si>
  <si>
    <t>here</t>
  </si>
  <si>
    <t>heart</t>
  </si>
  <si>
    <t>he</t>
  </si>
  <si>
    <t>thats</t>
  </si>
  <si>
    <t>as</t>
  </si>
  <si>
    <t>ive</t>
  </si>
  <si>
    <t>think</t>
  </si>
  <si>
    <t>more</t>
  </si>
  <si>
    <t>away</t>
  </si>
  <si>
    <t>little</t>
  </si>
  <si>
    <t>keep</t>
  </si>
  <si>
    <t>man</t>
  </si>
  <si>
    <t>ya</t>
  </si>
  <si>
    <t>only</t>
  </si>
  <si>
    <t>well</t>
  </si>
  <si>
    <t>why</t>
  </si>
  <si>
    <t>too</t>
  </si>
  <si>
    <t>around</t>
  </si>
  <si>
    <t>by</t>
  </si>
  <si>
    <t>day</t>
  </si>
  <si>
    <t>hey</t>
  </si>
  <si>
    <t>said</t>
  </si>
  <si>
    <t>ever</t>
  </si>
  <si>
    <t>over</t>
  </si>
  <si>
    <t>world</t>
  </si>
  <si>
    <t>who</t>
  </si>
  <si>
    <t>would</t>
  </si>
  <si>
    <t>or</t>
  </si>
  <si>
    <t>mind</t>
  </si>
  <si>
    <t>gotta</t>
  </si>
  <si>
    <t>long</t>
  </si>
  <si>
    <t>look</t>
  </si>
  <si>
    <t>really</t>
  </si>
  <si>
    <t>through</t>
  </si>
  <si>
    <t>still</t>
  </si>
  <si>
    <t>always</t>
  </si>
  <si>
    <t>turn</t>
  </si>
  <si>
    <t>again</t>
  </si>
  <si>
    <t>hold</t>
  </si>
  <si>
    <t>eyes</t>
  </si>
  <si>
    <t>thing</t>
  </si>
  <si>
    <t>find</t>
  </si>
  <si>
    <t>off</t>
  </si>
  <si>
    <t>lets</t>
  </si>
  <si>
    <t>better</t>
  </si>
  <si>
    <t>us</t>
  </si>
  <si>
    <t>them</t>
  </si>
  <si>
    <t>boy</t>
  </si>
  <si>
    <t>tonight</t>
  </si>
  <si>
    <t>things</t>
  </si>
  <si>
    <t>call</t>
  </si>
  <si>
    <t>stop</t>
  </si>
  <si>
    <t>dance</t>
  </si>
  <si>
    <t>home</t>
  </si>
  <si>
    <t>show</t>
  </si>
  <si>
    <t>hear</t>
  </si>
  <si>
    <t>youll</t>
  </si>
  <si>
    <t>without</t>
  </si>
  <si>
    <t>an</t>
  </si>
  <si>
    <t>gone</t>
  </si>
  <si>
    <t>em</t>
  </si>
  <si>
    <t>real</t>
  </si>
  <si>
    <t>rock</t>
  </si>
  <si>
    <t>than</t>
  </si>
  <si>
    <t>everything</t>
  </si>
  <si>
    <t>leave</t>
  </si>
  <si>
    <t>try</t>
  </si>
  <si>
    <t>bad</t>
  </si>
  <si>
    <t>believe</t>
  </si>
  <si>
    <t>hard</t>
  </si>
  <si>
    <t>nothing</t>
  </si>
  <si>
    <t>into</t>
  </si>
  <si>
    <t>am</t>
  </si>
  <si>
    <t>new</t>
  </si>
  <si>
    <t>even</t>
  </si>
  <si>
    <t>live</t>
  </si>
  <si>
    <t>shake</t>
  </si>
  <si>
    <t>stay</t>
  </si>
  <si>
    <t>uh</t>
  </si>
  <si>
    <t>something</t>
  </si>
  <si>
    <t>id</t>
  </si>
  <si>
    <t>head</t>
  </si>
  <si>
    <t>money</t>
  </si>
  <si>
    <t>did</t>
  </si>
  <si>
    <t>sweet</t>
  </si>
  <si>
    <t>before</t>
  </si>
  <si>
    <t>move</t>
  </si>
  <si>
    <t>play</t>
  </si>
  <si>
    <t>him</t>
  </si>
  <si>
    <t>another</t>
  </si>
  <si>
    <t>going</t>
  </si>
  <si>
    <t>body</t>
  </si>
  <si>
    <t>run</t>
  </si>
  <si>
    <t>should</t>
  </si>
  <si>
    <t>made</t>
  </si>
  <si>
    <t>please</t>
  </si>
  <si>
    <t>everybody</t>
  </si>
  <si>
    <t>mine</t>
  </si>
  <si>
    <t>hands</t>
  </si>
  <si>
    <t>yes</t>
  </si>
  <si>
    <t>light</t>
  </si>
  <si>
    <t>these</t>
  </si>
  <si>
    <t>walk</t>
  </si>
  <si>
    <t>inside</t>
  </si>
  <si>
    <t>name</t>
  </si>
  <si>
    <t>break</t>
  </si>
  <si>
    <t>alone</t>
  </si>
  <si>
    <t>talk</t>
  </si>
  <si>
    <t>people</t>
  </si>
  <si>
    <t>two</t>
  </si>
  <si>
    <t>big</t>
  </si>
  <si>
    <t>together</t>
  </si>
  <si>
    <t>hot</t>
  </si>
  <si>
    <t>wrong</t>
  </si>
  <si>
    <t>place</t>
  </si>
  <si>
    <t>girls</t>
  </si>
  <si>
    <t>touch</t>
  </si>
  <si>
    <t>fall</t>
  </si>
  <si>
    <t>feeling</t>
  </si>
  <si>
    <t>best</t>
  </si>
  <si>
    <t>cry</t>
  </si>
  <si>
    <t>ride</t>
  </si>
  <si>
    <t>bring</t>
  </si>
  <si>
    <t>shit</t>
  </si>
  <si>
    <t>remember</t>
  </si>
  <si>
    <t>left</t>
  </si>
  <si>
    <t>bout</t>
  </si>
  <si>
    <t>forever</t>
  </si>
  <si>
    <t>yo</t>
  </si>
  <si>
    <t>face</t>
  </si>
  <si>
    <t>didnt</t>
  </si>
  <si>
    <t>someone</t>
  </si>
  <si>
    <t>crazy</t>
  </si>
  <si>
    <t>hand</t>
  </si>
  <si>
    <t>whats</t>
  </si>
  <si>
    <t>work</t>
  </si>
  <si>
    <t>hes</t>
  </si>
  <si>
    <t>wish</t>
  </si>
  <si>
    <t>last</t>
  </si>
  <si>
    <t>other</t>
  </si>
  <si>
    <t>change</t>
  </si>
  <si>
    <t>song</t>
  </si>
  <si>
    <t>kiss</t>
  </si>
  <si>
    <t>stand</t>
  </si>
  <si>
    <t>roll</t>
  </si>
  <si>
    <t>side</t>
  </si>
  <si>
    <t>thought</t>
  </si>
  <si>
    <t>enough</t>
  </si>
  <si>
    <t>woman</t>
  </si>
  <si>
    <t>high</t>
  </si>
  <si>
    <t>nigga</t>
  </si>
  <si>
    <t>dream</t>
  </si>
  <si>
    <t>told</t>
  </si>
  <si>
    <t>while</t>
  </si>
  <si>
    <t>same</t>
  </si>
  <si>
    <t>looking</t>
  </si>
  <si>
    <t>rain</t>
  </si>
  <si>
    <t>help</t>
  </si>
  <si>
    <t>beat</t>
  </si>
  <si>
    <t>hit</t>
  </si>
  <si>
    <t>wit</t>
  </si>
  <si>
    <t>close</t>
  </si>
  <si>
    <t>friends</t>
  </si>
  <si>
    <t>fly</t>
  </si>
  <si>
    <t>wait</t>
  </si>
  <si>
    <t>start</t>
  </si>
  <si>
    <t>own</t>
  </si>
  <si>
    <t>ah</t>
  </si>
  <si>
    <t>lonely</t>
  </si>
  <si>
    <t>mean</t>
  </si>
  <si>
    <t>maybe</t>
  </si>
  <si>
    <t>makes</t>
  </si>
  <si>
    <t>has</t>
  </si>
  <si>
    <t>used</t>
  </si>
  <si>
    <t>old</t>
  </si>
  <si>
    <t>round</t>
  </si>
  <si>
    <t>found</t>
  </si>
  <si>
    <t>nobody</t>
  </si>
  <si>
    <t>miss</t>
  </si>
  <si>
    <t>knew</t>
  </si>
  <si>
    <t>goes</t>
  </si>
  <si>
    <t>free</t>
  </si>
  <si>
    <t>first</t>
  </si>
  <si>
    <t>alright</t>
  </si>
  <si>
    <t>gon</t>
  </si>
  <si>
    <t>care</t>
  </si>
  <si>
    <t>comes</t>
  </si>
  <si>
    <t>might</t>
  </si>
  <si>
    <t>came</t>
  </si>
  <si>
    <t>myself</t>
  </si>
  <si>
    <t>music</t>
  </si>
  <si>
    <t>watch</t>
  </si>
  <si>
    <t>must</t>
  </si>
  <si>
    <t>party</t>
  </si>
  <si>
    <t>till</t>
  </si>
  <si>
    <t>whoa</t>
  </si>
  <si>
    <t>waiting</t>
  </si>
  <si>
    <t>lose</t>
  </si>
  <si>
    <t>those</t>
  </si>
  <si>
    <t>days</t>
  </si>
  <si>
    <t>babe</t>
  </si>
  <si>
    <t>sun</t>
  </si>
  <si>
    <t>fire</t>
  </si>
  <si>
    <t>somebody</t>
  </si>
  <si>
    <t>because</t>
  </si>
  <si>
    <t>low</t>
  </si>
  <si>
    <t>friend</t>
  </si>
  <si>
    <t>floor</t>
  </si>
  <si>
    <t>game</t>
  </si>
  <si>
    <t>soul</t>
  </si>
  <si>
    <t>dreams</t>
  </si>
  <si>
    <t>anything</t>
  </si>
  <si>
    <t>lost</t>
  </si>
  <si>
    <t>fuck</t>
  </si>
  <si>
    <t>end</t>
  </si>
  <si>
    <t>ass</t>
  </si>
  <si>
    <t>times</t>
  </si>
  <si>
    <t>lovin</t>
  </si>
  <si>
    <t>else</t>
  </si>
  <si>
    <t>yall</t>
  </si>
  <si>
    <t>sing</t>
  </si>
  <si>
    <t>huh</t>
  </si>
  <si>
    <t>far</t>
  </si>
  <si>
    <t>coming</t>
  </si>
  <si>
    <t>whole</t>
  </si>
  <si>
    <t>words</t>
  </si>
  <si>
    <t>club</t>
  </si>
  <si>
    <t>getting</t>
  </si>
  <si>
    <t>fine</t>
  </si>
  <si>
    <t>deep</t>
  </si>
  <si>
    <t>done</t>
  </si>
  <si>
    <t>after</t>
  </si>
  <si>
    <t>until</t>
  </si>
  <si>
    <t>door</t>
  </si>
  <si>
    <t>til</t>
  </si>
  <si>
    <t>bitch</t>
  </si>
  <si>
    <t>young</t>
  </si>
  <si>
    <t>heard</t>
  </si>
  <si>
    <t>understand</t>
  </si>
  <si>
    <t>smile</t>
  </si>
  <si>
    <t>boys</t>
  </si>
  <si>
    <t>seen</t>
  </si>
  <si>
    <t>ready</t>
  </si>
  <si>
    <t>slow</t>
  </si>
  <si>
    <t>sky</t>
  </si>
  <si>
    <t>once</t>
  </si>
  <si>
    <t>sure</t>
  </si>
  <si>
    <t>wants</t>
  </si>
  <si>
    <t>arms</t>
  </si>
  <si>
    <t>goin</t>
  </si>
  <si>
    <t>kind</t>
  </si>
  <si>
    <t>yourself</t>
  </si>
  <si>
    <t>took</t>
  </si>
  <si>
    <t>step</t>
  </si>
  <si>
    <t>city</t>
  </si>
  <si>
    <t>hurt</t>
  </si>
  <si>
    <t>many</t>
  </si>
  <si>
    <t>bit</t>
  </si>
  <si>
    <t>their</t>
  </si>
  <si>
    <t>matter</t>
  </si>
  <si>
    <t>though</t>
  </si>
  <si>
    <t>lady</t>
  </si>
  <si>
    <t>pain</t>
  </si>
  <si>
    <t>hope</t>
  </si>
  <si>
    <t>cold</t>
  </si>
  <si>
    <t>happy</t>
  </si>
  <si>
    <t>open</t>
  </si>
  <si>
    <t>living</t>
  </si>
  <si>
    <t>lie</t>
  </si>
  <si>
    <t>die</t>
  </si>
  <si>
    <t>tryin</t>
  </si>
  <si>
    <t>beautiful</t>
  </si>
  <si>
    <t>loves</t>
  </si>
  <si>
    <t>chance</t>
  </si>
  <si>
    <t>morning</t>
  </si>
  <si>
    <t>couldnt</t>
  </si>
  <si>
    <t>trying</t>
  </si>
  <si>
    <t>loving</t>
  </si>
  <si>
    <t>easy</t>
  </si>
  <si>
    <t>tears</t>
  </si>
  <si>
    <t>god</t>
  </si>
  <si>
    <t>lover</t>
  </si>
  <si>
    <t>ask</t>
  </si>
  <si>
    <t>since</t>
  </si>
  <si>
    <t>knows</t>
  </si>
  <si>
    <t>feelin</t>
  </si>
  <si>
    <t>wonder</t>
  </si>
  <si>
    <t>any</t>
  </si>
  <si>
    <t>listen</t>
  </si>
  <si>
    <t>forget</t>
  </si>
  <si>
    <t>next</t>
  </si>
  <si>
    <t>pretty</t>
  </si>
  <si>
    <t>nothin</t>
  </si>
  <si>
    <t>damn</t>
  </si>
  <si>
    <t>guess</t>
  </si>
  <si>
    <t>fight</t>
  </si>
  <si>
    <t>wild</t>
  </si>
  <si>
    <t>seems</t>
  </si>
  <si>
    <t>may</t>
  </si>
  <si>
    <t>theyre</t>
  </si>
  <si>
    <t>lookin</t>
  </si>
  <si>
    <t>blue</t>
  </si>
  <si>
    <t>strong</t>
  </si>
  <si>
    <t>town</t>
  </si>
  <si>
    <t>gave</t>
  </si>
  <si>
    <t>lights</t>
  </si>
  <si>
    <t>lay</t>
  </si>
  <si>
    <t>ha</t>
  </si>
  <si>
    <t>line</t>
  </si>
  <si>
    <t>mama</t>
  </si>
  <si>
    <t>thinking</t>
  </si>
  <si>
    <t>red</t>
  </si>
  <si>
    <t>wanted</t>
  </si>
  <si>
    <t>feels</t>
  </si>
  <si>
    <t>sometimes</t>
  </si>
  <si>
    <t>throw</t>
  </si>
  <si>
    <t>gettin</t>
  </si>
  <si>
    <t>each</t>
  </si>
  <si>
    <t>sleep</t>
  </si>
  <si>
    <t>heaven</t>
  </si>
  <si>
    <t>black</t>
  </si>
  <si>
    <t>weve</t>
  </si>
  <si>
    <t>saw</t>
  </si>
  <si>
    <t>fun</t>
  </si>
  <si>
    <t>honey</t>
  </si>
  <si>
    <t>late</t>
  </si>
  <si>
    <t>wouldnt</t>
  </si>
  <si>
    <t>top</t>
  </si>
  <si>
    <t>house</t>
  </si>
  <si>
    <t>drop</t>
  </si>
  <si>
    <t>air</t>
  </si>
  <si>
    <t>alive</t>
  </si>
  <si>
    <t>youd</t>
  </si>
  <si>
    <t>years</t>
  </si>
  <si>
    <t>goodbye</t>
  </si>
  <si>
    <t>moment</t>
  </si>
  <si>
    <t>lot</t>
  </si>
  <si>
    <t>tried</t>
  </si>
  <si>
    <t>sound</t>
  </si>
  <si>
    <t>jump</t>
  </si>
  <si>
    <t>hell</t>
  </si>
  <si>
    <t>along</t>
  </si>
  <si>
    <t>sexy</t>
  </si>
  <si>
    <t>you</t>
  </si>
  <si>
    <t>i</t>
  </si>
  <si>
    <t>the</t>
  </si>
  <si>
    <t>to</t>
  </si>
  <si>
    <t>and</t>
  </si>
  <si>
    <t>me</t>
  </si>
  <si>
    <t>a</t>
  </si>
  <si>
    <t>it</t>
  </si>
  <si>
    <t>my</t>
  </si>
  <si>
    <t>in</t>
  </si>
  <si>
    <t>that</t>
  </si>
  <si>
    <t>on</t>
  </si>
  <si>
    <t>your</t>
  </si>
  <si>
    <t>im</t>
  </si>
  <si>
    <t>be</t>
  </si>
  <si>
    <t>of</t>
  </si>
  <si>
    <t>all</t>
  </si>
  <si>
    <t>dont</t>
  </si>
  <si>
    <t>so</t>
  </si>
  <si>
    <t>for</t>
  </si>
  <si>
    <t>is</t>
  </si>
  <si>
    <t>we</t>
  </si>
  <si>
    <t>oh</t>
  </si>
  <si>
    <t>just</t>
  </si>
  <si>
    <t>do</t>
  </si>
  <si>
    <t>with</t>
  </si>
  <si>
    <t>its</t>
  </si>
  <si>
    <t>up</t>
  </si>
  <si>
    <t>but</t>
  </si>
  <si>
    <t>no</t>
  </si>
  <si>
    <t>got</t>
  </si>
  <si>
    <t>get</t>
  </si>
  <si>
    <t>can</t>
  </si>
  <si>
    <t>what</t>
  </si>
  <si>
    <t>when</t>
  </si>
  <si>
    <t>this</t>
  </si>
  <si>
    <t>youre</t>
  </si>
  <si>
    <t>if</t>
  </si>
  <si>
    <t>yeah</t>
  </si>
  <si>
    <t>cant</t>
  </si>
  <si>
    <t>she</t>
  </si>
  <si>
    <t>take</t>
  </si>
  <si>
    <t>have</t>
  </si>
  <si>
    <t>ill</t>
  </si>
  <si>
    <t>they</t>
  </si>
  <si>
    <t>how</t>
  </si>
  <si>
    <t>her</t>
  </si>
  <si>
    <t>are</t>
  </si>
  <si>
    <t>at</t>
  </si>
  <si>
    <t>about</t>
  </si>
  <si>
    <t>could</t>
  </si>
  <si>
    <t>where</t>
  </si>
  <si>
    <t>some</t>
  </si>
  <si>
    <t>then</t>
  </si>
  <si>
    <t>wont</t>
  </si>
  <si>
    <t>la</t>
  </si>
  <si>
    <t>ooh</t>
  </si>
  <si>
    <t>had</t>
  </si>
  <si>
    <t>every</t>
  </si>
  <si>
    <t>theres</t>
  </si>
  <si>
    <t>na</t>
  </si>
  <si>
    <t>our</t>
  </si>
  <si>
    <t>put</t>
  </si>
  <si>
    <t>much</t>
  </si>
  <si>
    <t>shes</t>
  </si>
  <si>
    <t>da</t>
  </si>
  <si>
    <t>his</t>
  </si>
  <si>
    <t>youve</t>
  </si>
  <si>
    <t>whos</t>
  </si>
  <si>
    <t>Rank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</si>
  <si>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</si>
  <si>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</si>
  <si>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</si>
  <si>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</si>
  <si>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</si>
  <si>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</si>
  <si>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</si>
  <si>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</si>
  <si>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</si>
  <si>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</si>
  <si>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</si>
  <si>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</si>
  <si>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</si>
  <si>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</si>
  <si>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</si>
  <si>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</si>
  <si>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</si>
  <si>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</si>
  <si>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</si>
  <si>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</si>
  <si>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</si>
  <si>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</si>
  <si>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</si>
  <si>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</si>
  <si>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</si>
  <si>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Subgroup</t>
  </si>
  <si>
    <t>Keywords</t>
  </si>
  <si>
    <t>Real-World Data set</t>
  </si>
  <si>
    <t>Happy/Positive</t>
  </si>
  <si>
    <t>Love/Romantic</t>
  </si>
  <si>
    <t>Alcohol/Drugs/Violence</t>
  </si>
  <si>
    <t>Sad/Negative</t>
  </si>
  <si>
    <t>Financial</t>
  </si>
  <si>
    <t>Good, dance, sweet, light, together, best, dream, friends, music, party, soul, dreams, sing, smile, kind</t>
  </si>
  <si>
    <t>Love, baby, girl, heart, eyes, boy, body, hands, girls, touch, face, kiss, woman, babe, boys, beautiful, loves</t>
  </si>
  <si>
    <t>Never, gone, without, leave, bad, hard, alone, cry, break, rain, lonely, miss, lose, lost, end, hurt, cold, die, tears</t>
  </si>
  <si>
    <t>Sh*t, high, n*gga, f*ck, ass, club, bitch, fight, n*ggas, drink, booty, niggaz, bang, pussy, gun, fuckin, dick, drunk, kill, shoot, wine, kick, hell</t>
  </si>
  <si>
    <t>Money, dollar, cash, bill, bills, ballin</t>
  </si>
  <si>
    <t>%</t>
  </si>
  <si>
    <t>Year</t>
  </si>
  <si>
    <t>GDP Close (millions $)</t>
  </si>
  <si>
    <t>Annual % Change</t>
  </si>
  <si>
    <t>Average UEMP</t>
  </si>
  <si>
    <t>% Frequency</t>
  </si>
  <si>
    <t>Crime rate per 100,000 population</t>
  </si>
  <si>
    <t>Violent crime</t>
  </si>
  <si>
    <t>Property crime</t>
  </si>
  <si>
    <t>Violent Crime rate</t>
  </si>
  <si>
    <t>Murder and nonnegligent manslaughter rate</t>
  </si>
  <si>
    <t>Legacy rape rate /1</t>
  </si>
  <si>
    <t>Robbery rate</t>
  </si>
  <si>
    <t>Aggravated assault rate</t>
  </si>
  <si>
    <t>Property crime rate</t>
  </si>
  <si>
    <t>Estimated crime in United States Total</t>
  </si>
  <si>
    <t>Avg</t>
  </si>
  <si>
    <t>Max</t>
  </si>
  <si>
    <t>Min</t>
  </si>
  <si>
    <t>STD</t>
  </si>
  <si>
    <t>Positive %</t>
  </si>
  <si>
    <t>Negative %</t>
  </si>
  <si>
    <t>Love %</t>
  </si>
  <si>
    <t>MLK assassinated</t>
  </si>
  <si>
    <t>Moon Landing</t>
  </si>
  <si>
    <t>Kent State Massacre</t>
  </si>
  <si>
    <t>Watergate</t>
  </si>
  <si>
    <t>US diplomatic ties with China</t>
  </si>
  <si>
    <t>US abstains from Olympics</t>
  </si>
  <si>
    <t>US hostages released from Iran</t>
  </si>
  <si>
    <t>Challenger explosion</t>
  </si>
  <si>
    <t>Exxon Valdex oil spill</t>
  </si>
  <si>
    <t>Persian Gulf War begins</t>
  </si>
  <si>
    <t>START 1 treaty to reduce nuclear arms</t>
  </si>
  <si>
    <t>Positive in News:</t>
  </si>
  <si>
    <t>9/11 attacks</t>
  </si>
  <si>
    <t>P + N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</si>
  <si>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</si>
  <si>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</si>
  <si>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</si>
  <si>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</si>
  <si>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</si>
  <si>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</si>
  <si>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</si>
  <si>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</si>
  <si>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F crit</t>
  </si>
  <si>
    <t>Between Groups</t>
  </si>
  <si>
    <t>Within Groups</t>
  </si>
  <si>
    <t>t-Test: Paired Two Sample for Means</t>
  </si>
  <si>
    <t>Mean</t>
  </si>
  <si>
    <t>Pearson Correlation</t>
  </si>
  <si>
    <t>Hypothesized Mean Difference</t>
  </si>
  <si>
    <t>P(T&lt;=t) one-tail</t>
  </si>
  <si>
    <t>t Critical one-tail</t>
  </si>
  <si>
    <t>P(T&lt;=t) two-tail</t>
  </si>
  <si>
    <t>t Critical two-tail</t>
  </si>
  <si>
    <t>Correlation of Positive and Negative</t>
  </si>
  <si>
    <t>Negative*k</t>
  </si>
  <si>
    <t>neg^2</t>
  </si>
  <si>
    <t>pos^2</t>
  </si>
  <si>
    <t>Violent Crime Rate</t>
  </si>
  <si>
    <t>Property Crime Rate</t>
  </si>
  <si>
    <t>Neg STD</t>
  </si>
  <si>
    <t>Positive STD</t>
  </si>
  <si>
    <t>Negative STD</t>
  </si>
  <si>
    <t xml:space="preserve">Violent 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</si>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</sst>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 applyAlignment="1">
      <alignment horizontal="left" vertical="center" indent="4"/>
    </xf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0" fillId="3" borderId="1" xfId="0" applyFill="1" applyBorder="1" applyAlignment="1"/>
    <xf numFmtId="2" fontId="0" fillId="0" borderId="0" xfId="0" applyNumberFormat="1"/>
    <xf numFmtId="0" fontId="0" fillId="4" borderId="1" xfId="0" applyFill="1" applyBorder="1" applyAlignment="1"/>
    <xf numFmtId="16" fontId="0" fillId="0" borderId="0" xfId="0" applyNumberFormat="1"/>
    <xf numFmtId="0" fontId="0" fillId="5" borderId="0" xfId="0" applyFill="1"/>
    <xf numFmtId="0" fontId="0" fillId="5" borderId="0" xfId="0" applyFill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 2" xfId="1" xr:uid="{58B06D1A-BB9A-49A8-AE10-D6510D16A2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433070866141738E-2"/>
                  <c:y val="-0.430199402158063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Sheet1!$A$2:$A$51</c:f>
              <c:numCache>
                <c:formatCode>General</c:formatCode>
                <c:ptCount val="50"/>
                <c:pt idx="0">
                  <c:v>1966</c:v>
                </c:pt>
                <c:pt idx="1">
                  <c:v>1967</c:v>
                </c:pt>
                <c:pt idx="2">
                  <c:v>1968</c:v>
                </c:pt>
                <c:pt idx="3">
                  <c:v>1969</c:v>
                </c:pt>
                <c:pt idx="4">
                  <c:v>1970</c:v>
                </c:pt>
                <c:pt idx="5">
                  <c:v>1971</c:v>
                </c:pt>
                <c:pt idx="6">
                  <c:v>1972</c:v>
                </c:pt>
                <c:pt idx="7">
                  <c:v>1973</c:v>
                </c:pt>
                <c:pt idx="8">
                  <c:v>1974</c:v>
                </c:pt>
                <c:pt idx="9">
                  <c:v>1975</c:v>
                </c:pt>
                <c:pt idx="10">
                  <c:v>1976</c:v>
                </c:pt>
                <c:pt idx="11">
                  <c:v>1977</c:v>
                </c:pt>
                <c:pt idx="12">
                  <c:v>1978</c:v>
                </c:pt>
                <c:pt idx="13">
                  <c:v>1979</c:v>
                </c:pt>
                <c:pt idx="14">
                  <c:v>1980</c:v>
                </c:pt>
                <c:pt idx="15">
                  <c:v>1981</c:v>
                </c:pt>
                <c:pt idx="16">
                  <c:v>1982</c:v>
                </c:pt>
                <c:pt idx="17">
                  <c:v>1983</c:v>
                </c:pt>
                <c:pt idx="18">
                  <c:v>1984</c:v>
                </c:pt>
                <c:pt idx="19">
                  <c:v>1985</c:v>
                </c:pt>
                <c:pt idx="20">
                  <c:v>1986</c:v>
                </c:pt>
                <c:pt idx="21">
                  <c:v>1987</c:v>
                </c:pt>
                <c:pt idx="22">
                  <c:v>1988</c:v>
                </c:pt>
                <c:pt idx="23">
                  <c:v>1989</c:v>
                </c:pt>
                <c:pt idx="24">
                  <c:v>1990</c:v>
                </c:pt>
                <c:pt idx="25">
                  <c:v>1991</c:v>
                </c:pt>
                <c:pt idx="26">
                  <c:v>1992</c:v>
                </c:pt>
                <c:pt idx="27">
                  <c:v>1993</c:v>
                </c:pt>
                <c:pt idx="28">
                  <c:v>1994</c:v>
                </c:pt>
                <c:pt idx="29">
                  <c:v>1995</c:v>
                </c:pt>
                <c:pt idx="30">
                  <c:v>1996</c:v>
                </c:pt>
                <c:pt idx="31">
                  <c:v>1997</c:v>
                </c:pt>
                <c:pt idx="32">
                  <c:v>1998</c:v>
                </c:pt>
                <c:pt idx="33">
                  <c:v>1999</c:v>
                </c:pt>
                <c:pt idx="34">
                  <c:v>2000</c:v>
                </c:pt>
                <c:pt idx="35">
                  <c:v>2001</c:v>
                </c:pt>
                <c:pt idx="36">
                  <c:v>2002</c:v>
                </c:pt>
                <c:pt idx="37">
                  <c:v>2003</c:v>
                </c:pt>
                <c:pt idx="38">
                  <c:v>2004</c:v>
                </c:pt>
                <c:pt idx="39">
                  <c:v>2005</c:v>
                </c:pt>
                <c:pt idx="40">
                  <c:v>2006</c:v>
                </c:pt>
                <c:pt idx="41">
                  <c:v>2007</c:v>
                </c:pt>
                <c:pt idx="42">
                  <c:v>2008</c:v>
                </c:pt>
                <c:pt idx="43">
                  <c:v>2009</c:v>
                </c:pt>
                <c:pt idx="44">
                  <c:v>2010</c:v>
                </c:pt>
                <c:pt idx="45">
                  <c:v>2011</c:v>
                </c:pt>
                <c:pt idx="46">
                  <c:v>2012</c:v>
                </c:pt>
                <c:pt idx="47">
                  <c:v>2013</c:v>
                </c:pt>
                <c:pt idx="48">
                  <c:v>2014</c:v>
                </c:pt>
                <c:pt idx="49">
                  <c:v>2015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1.15114538966271E-2</c:v>
                </c:pt>
                <c:pt idx="1">
                  <c:v>0</c:v>
                </c:pt>
                <c:pt idx="2">
                  <c:v>5.2637119696810099E-3</c:v>
                </c:pt>
                <c:pt idx="3">
                  <c:v>5.4226994197711601E-3</c:v>
                </c:pt>
                <c:pt idx="4">
                  <c:v>5.1361068310220803E-2</c:v>
                </c:pt>
                <c:pt idx="5">
                  <c:v>1.55990016638935E-2</c:v>
                </c:pt>
                <c:pt idx="6">
                  <c:v>3.5705177250701298E-2</c:v>
                </c:pt>
                <c:pt idx="7">
                  <c:v>4.5989698307579097E-2</c:v>
                </c:pt>
                <c:pt idx="8">
                  <c:v>9.9383820314052802E-3</c:v>
                </c:pt>
                <c:pt idx="9">
                  <c:v>1.9454306697144999E-2</c:v>
                </c:pt>
                <c:pt idx="10">
                  <c:v>8.4648918610064697E-3</c:v>
                </c:pt>
                <c:pt idx="11">
                  <c:v>3.8371144899035897E-2</c:v>
                </c:pt>
                <c:pt idx="12">
                  <c:v>0</c:v>
                </c:pt>
                <c:pt idx="13">
                  <c:v>8.6166041962862407E-3</c:v>
                </c:pt>
                <c:pt idx="14">
                  <c:v>0</c:v>
                </c:pt>
                <c:pt idx="15">
                  <c:v>0</c:v>
                </c:pt>
                <c:pt idx="16">
                  <c:v>4.2029168242760401E-2</c:v>
                </c:pt>
                <c:pt idx="17">
                  <c:v>3.56531660011409E-2</c:v>
                </c:pt>
                <c:pt idx="18">
                  <c:v>7.6601938029032101E-3</c:v>
                </c:pt>
                <c:pt idx="19">
                  <c:v>3.79075056861258E-3</c:v>
                </c:pt>
                <c:pt idx="20">
                  <c:v>0</c:v>
                </c:pt>
                <c:pt idx="21">
                  <c:v>9.5492742551566007E-2</c:v>
                </c:pt>
                <c:pt idx="22">
                  <c:v>1.4053826154170401E-2</c:v>
                </c:pt>
                <c:pt idx="23">
                  <c:v>1.26546236831282E-2</c:v>
                </c:pt>
                <c:pt idx="24">
                  <c:v>5.9708621925005896E-3</c:v>
                </c:pt>
                <c:pt idx="25">
                  <c:v>5.0095180843602802E-2</c:v>
                </c:pt>
                <c:pt idx="26">
                  <c:v>5.1090462049366098E-2</c:v>
                </c:pt>
                <c:pt idx="27">
                  <c:v>0.14917276918904199</c:v>
                </c:pt>
                <c:pt idx="28">
                  <c:v>4.6226386021140799E-2</c:v>
                </c:pt>
                <c:pt idx="29">
                  <c:v>0.17047391749062299</c:v>
                </c:pt>
                <c:pt idx="30">
                  <c:v>9.1352968971491505E-2</c:v>
                </c:pt>
                <c:pt idx="31">
                  <c:v>0.10064862446879801</c:v>
                </c:pt>
                <c:pt idx="32">
                  <c:v>0.114492891899627</c:v>
                </c:pt>
                <c:pt idx="33">
                  <c:v>0.17076596799515201</c:v>
                </c:pt>
                <c:pt idx="34">
                  <c:v>0.139952670551413</c:v>
                </c:pt>
                <c:pt idx="35">
                  <c:v>0.220078666416932</c:v>
                </c:pt>
                <c:pt idx="36">
                  <c:v>0.241349803629023</c:v>
                </c:pt>
                <c:pt idx="37">
                  <c:v>0.238756817947926</c:v>
                </c:pt>
                <c:pt idx="38">
                  <c:v>0.28296906345686801</c:v>
                </c:pt>
                <c:pt idx="39">
                  <c:v>0.29610829103214797</c:v>
                </c:pt>
                <c:pt idx="40">
                  <c:v>0.135631416409314</c:v>
                </c:pt>
                <c:pt idx="41">
                  <c:v>0.209997618583706</c:v>
                </c:pt>
                <c:pt idx="42">
                  <c:v>0.127152930297075</c:v>
                </c:pt>
                <c:pt idx="43">
                  <c:v>0.19965576592082601</c:v>
                </c:pt>
                <c:pt idx="44">
                  <c:v>0.21054989360510601</c:v>
                </c:pt>
                <c:pt idx="45">
                  <c:v>0.25976352561805799</c:v>
                </c:pt>
                <c:pt idx="46">
                  <c:v>0.362559504040739</c:v>
                </c:pt>
                <c:pt idx="47">
                  <c:v>0.18296292310175899</c:v>
                </c:pt>
                <c:pt idx="48">
                  <c:v>0.30372620194088401</c:v>
                </c:pt>
                <c:pt idx="49">
                  <c:v>0.500423243539311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C-4460-AA8A-2F1717327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51736"/>
        <c:axId val="459354936"/>
      </c:scatterChart>
      <c:valAx>
        <c:axId val="459351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54936"/>
        <c:crosses val="autoZero"/>
        <c:crossBetween val="midCat"/>
      </c:valAx>
      <c:valAx>
        <c:axId val="45935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51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Lyric Subgroup Percent Frequencies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'Adjusted Data'!$B$1</c:f>
              <c:strCache>
                <c:ptCount val="1"/>
                <c:pt idx="0">
                  <c:v>Positive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'Adjusted Data'!$A$2:$A$52</c:f>
              <c:numCache>
                <c:formatCode>General</c:formatCode>
                <c:ptCount val="51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</c:numCache>
            </c:numRef>
          </c:xVal>
          <c:yVal>
            <c:numRef>
              <c:f>'Adjusted Data'!$B$2:$B$52</c:f>
              <c:numCache>
                <c:formatCode>General</c:formatCode>
                <c:ptCount val="51"/>
                <c:pt idx="0">
                  <c:v>2.5243359181653098</c:v>
                </c:pt>
                <c:pt idx="1">
                  <c:v>2.3483365949119301</c:v>
                </c:pt>
                <c:pt idx="2">
                  <c:v>3.0000560758144998</c:v>
                </c:pt>
                <c:pt idx="3">
                  <c:v>2.4318349299926298</c:v>
                </c:pt>
                <c:pt idx="4">
                  <c:v>2.5107098313540401</c:v>
                </c:pt>
                <c:pt idx="5">
                  <c:v>1.9797357239575999</c:v>
                </c:pt>
                <c:pt idx="6">
                  <c:v>2.2774542429284499</c:v>
                </c:pt>
                <c:pt idx="7">
                  <c:v>2.3208365212955799</c:v>
                </c:pt>
                <c:pt idx="8">
                  <c:v>2.0419426048565099</c:v>
                </c:pt>
                <c:pt idx="9">
                  <c:v>2.3901808785529699</c:v>
                </c:pt>
                <c:pt idx="10">
                  <c:v>3.1224162248917802</c:v>
                </c:pt>
                <c:pt idx="11">
                  <c:v>3.6060439327887499</c:v>
                </c:pt>
                <c:pt idx="12">
                  <c:v>2.8250755431915202</c:v>
                </c:pt>
                <c:pt idx="13">
                  <c:v>3.2321341001292798</c:v>
                </c:pt>
                <c:pt idx="14">
                  <c:v>3.2312265736073398</c:v>
                </c:pt>
                <c:pt idx="15">
                  <c:v>2.4532762389045</c:v>
                </c:pt>
                <c:pt idx="16">
                  <c:v>2.2916480171873599</c:v>
                </c:pt>
                <c:pt idx="17">
                  <c:v>2.1855167486235398</c:v>
                </c:pt>
                <c:pt idx="18">
                  <c:v>2.1071021106674199</c:v>
                </c:pt>
                <c:pt idx="19">
                  <c:v>2.1793251369259599</c:v>
                </c:pt>
                <c:pt idx="20">
                  <c:v>2.4526156178923402</c:v>
                </c:pt>
                <c:pt idx="21">
                  <c:v>2.85476487723678</c:v>
                </c:pt>
                <c:pt idx="22">
                  <c:v>2.66615737203972</c:v>
                </c:pt>
                <c:pt idx="23">
                  <c:v>2.73346918698615</c:v>
                </c:pt>
                <c:pt idx="24">
                  <c:v>2.91689075896105</c:v>
                </c:pt>
                <c:pt idx="25">
                  <c:v>2.4241700501552401</c:v>
                </c:pt>
                <c:pt idx="26">
                  <c:v>2.6550445847109501</c:v>
                </c:pt>
                <c:pt idx="27">
                  <c:v>2.3533544081489199</c:v>
                </c:pt>
                <c:pt idx="28">
                  <c:v>2.01518850013561</c:v>
                </c:pt>
                <c:pt idx="29">
                  <c:v>1.9291811766156099</c:v>
                </c:pt>
                <c:pt idx="30">
                  <c:v>2.3781111489942002</c:v>
                </c:pt>
                <c:pt idx="31">
                  <c:v>1.8081587651598601</c:v>
                </c:pt>
                <c:pt idx="32">
                  <c:v>1.79490046969358</c:v>
                </c:pt>
                <c:pt idx="33">
                  <c:v>1.52418662341379</c:v>
                </c:pt>
                <c:pt idx="34">
                  <c:v>1.6773624920814101</c:v>
                </c:pt>
                <c:pt idx="35">
                  <c:v>1.8651874093488301</c:v>
                </c:pt>
                <c:pt idx="36">
                  <c:v>1.6084472747705501</c:v>
                </c:pt>
                <c:pt idx="37">
                  <c:v>1.4151874849156301</c:v>
                </c:pt>
                <c:pt idx="38">
                  <c:v>1.4757641247298501</c:v>
                </c:pt>
                <c:pt idx="39">
                  <c:v>1.07697180867912</c:v>
                </c:pt>
                <c:pt idx="40">
                  <c:v>1.3705583756345101</c:v>
                </c:pt>
                <c:pt idx="41">
                  <c:v>1.0516651364660701</c:v>
                </c:pt>
                <c:pt idx="42">
                  <c:v>1.16472905977354</c:v>
                </c:pt>
                <c:pt idx="43">
                  <c:v>1.3038955034100099</c:v>
                </c:pt>
                <c:pt idx="44">
                  <c:v>1.69133677567412</c:v>
                </c:pt>
                <c:pt idx="45">
                  <c:v>1.7314368910292299</c:v>
                </c:pt>
                <c:pt idx="46">
                  <c:v>1.3906305983518401</c:v>
                </c:pt>
                <c:pt idx="47">
                  <c:v>1.9567142698992499</c:v>
                </c:pt>
                <c:pt idx="48">
                  <c:v>1.9076575364580499</c:v>
                </c:pt>
                <c:pt idx="49">
                  <c:v>1.40504234881596</c:v>
                </c:pt>
                <c:pt idx="50">
                  <c:v>1.4987800627396299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A8-4BE8-BCB1-DAB15DF98CA8}"/>
            </c:ext>
          </c:extLst>
        </c:ser>
        <c:ser>
          <c:idx val="1"/>
          <c:order val="1"/>
          <c:tx>
            <c:strRef>
              <c:f>'Adjusted Data'!$C$1</c:f>
              <c:strCache>
                <c:ptCount val="1"/>
                <c:pt idx="0">
                  <c:v>Negative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'Adjusted Data'!$A$2:$A$52</c:f>
              <c:numCache>
                <c:formatCode>General</c:formatCode>
                <c:ptCount val="51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</c:numCache>
            </c:numRef>
          </c:xVal>
          <c:yVal>
            <c:numRef>
              <c:f>'Adjusted Data'!$C$2:$C$52</c:f>
              <c:numCache>
                <c:formatCode>General</c:formatCode>
                <c:ptCount val="51"/>
                <c:pt idx="0">
                  <c:v>1.0669306495077799</c:v>
                </c:pt>
                <c:pt idx="1">
                  <c:v>1.01300794290318</c:v>
                </c:pt>
                <c:pt idx="2">
                  <c:v>1.0710480569730201</c:v>
                </c:pt>
                <c:pt idx="3">
                  <c:v>1.0474786819665201</c:v>
                </c:pt>
                <c:pt idx="4">
                  <c:v>1.0357355891762901</c:v>
                </c:pt>
                <c:pt idx="5">
                  <c:v>0.93850679366858103</c:v>
                </c:pt>
                <c:pt idx="6">
                  <c:v>1.08673044925124</c:v>
                </c:pt>
                <c:pt idx="7">
                  <c:v>0.88752869166029003</c:v>
                </c:pt>
                <c:pt idx="8">
                  <c:v>0.80481972038263405</c:v>
                </c:pt>
                <c:pt idx="9">
                  <c:v>1.0832836414231699</c:v>
                </c:pt>
                <c:pt idx="10">
                  <c:v>0.73926365449151299</c:v>
                </c:pt>
                <c:pt idx="11">
                  <c:v>0.96923011808524095</c:v>
                </c:pt>
                <c:pt idx="12">
                  <c:v>0.95927862247589801</c:v>
                </c:pt>
                <c:pt idx="13">
                  <c:v>1.0966965360438601</c:v>
                </c:pt>
                <c:pt idx="14">
                  <c:v>0.91766834690448496</c:v>
                </c:pt>
                <c:pt idx="15">
                  <c:v>0.82965341897497602</c:v>
                </c:pt>
                <c:pt idx="16">
                  <c:v>1.07421000805657</c:v>
                </c:pt>
                <c:pt idx="17">
                  <c:v>0.77753961249106796</c:v>
                </c:pt>
                <c:pt idx="18">
                  <c:v>1.1409013120364999</c:v>
                </c:pt>
                <c:pt idx="19">
                  <c:v>1.34819410931096</c:v>
                </c:pt>
                <c:pt idx="20">
                  <c:v>0.92873388931008305</c:v>
                </c:pt>
                <c:pt idx="21">
                  <c:v>1.15688722430295</c:v>
                </c:pt>
                <c:pt idx="22">
                  <c:v>0.77540106951871601</c:v>
                </c:pt>
                <c:pt idx="23">
                  <c:v>1.1207926357950899</c:v>
                </c:pt>
                <c:pt idx="24">
                  <c:v>1.0060425828086901</c:v>
                </c:pt>
                <c:pt idx="25">
                  <c:v>0.913541915452591</c:v>
                </c:pt>
                <c:pt idx="26">
                  <c:v>0.77814514243729704</c:v>
                </c:pt>
                <c:pt idx="27">
                  <c:v>0.63863077561707704</c:v>
                </c:pt>
                <c:pt idx="28">
                  <c:v>0.84892866829400504</c:v>
                </c:pt>
                <c:pt idx="29">
                  <c:v>0.78584856235939404</c:v>
                </c:pt>
                <c:pt idx="30">
                  <c:v>0.78418002045686996</c:v>
                </c:pt>
                <c:pt idx="31">
                  <c:v>1.10568593479288</c:v>
                </c:pt>
                <c:pt idx="32">
                  <c:v>0.76325206888839103</c:v>
                </c:pt>
                <c:pt idx="33">
                  <c:v>0.89209044938460003</c:v>
                </c:pt>
                <c:pt idx="34">
                  <c:v>0.86760128900762901</c:v>
                </c:pt>
                <c:pt idx="35">
                  <c:v>0.806636301178147</c:v>
                </c:pt>
                <c:pt idx="36">
                  <c:v>0.85690204158081995</c:v>
                </c:pt>
                <c:pt idx="37">
                  <c:v>0.86447111481668304</c:v>
                </c:pt>
                <c:pt idx="38">
                  <c:v>0.84799835340125496</c:v>
                </c:pt>
                <c:pt idx="39">
                  <c:v>0.696864111498257</c:v>
                </c:pt>
                <c:pt idx="40">
                  <c:v>0.80795262267343404</c:v>
                </c:pt>
                <c:pt idx="41">
                  <c:v>0.82422168433352805</c:v>
                </c:pt>
                <c:pt idx="42">
                  <c:v>0.98937022363663896</c:v>
                </c:pt>
                <c:pt idx="43">
                  <c:v>0.63807652294532402</c:v>
                </c:pt>
                <c:pt idx="44">
                  <c:v>0.89959839357429705</c:v>
                </c:pt>
                <c:pt idx="45">
                  <c:v>0.95643409116362399</c:v>
                </c:pt>
                <c:pt idx="46">
                  <c:v>0.58894661411680405</c:v>
                </c:pt>
                <c:pt idx="47">
                  <c:v>1.04893169489649</c:v>
                </c:pt>
                <c:pt idx="48">
                  <c:v>1.0089867082817601</c:v>
                </c:pt>
                <c:pt idx="49">
                  <c:v>0.70375583376546402</c:v>
                </c:pt>
                <c:pt idx="50">
                  <c:v>0.68714833441218903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A8-4BE8-BCB1-DAB15DF98CA8}"/>
            </c:ext>
          </c:extLst>
        </c:ser>
        <c:ser>
          <c:idx val="2"/>
          <c:order val="2"/>
          <c:tx>
            <c:strRef>
              <c:f>'Adjusted Data'!$D$1</c:f>
              <c:strCache>
                <c:ptCount val="1"/>
                <c:pt idx="0">
                  <c:v>Financial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'Adjusted Data'!$A$2:$A$52</c:f>
              <c:numCache>
                <c:formatCode>General</c:formatCode>
                <c:ptCount val="51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</c:numCache>
            </c:numRef>
          </c:xVal>
          <c:yVal>
            <c:numRef>
              <c:f>'Adjusted Data'!$D$2:$D$52</c:f>
              <c:numCache>
                <c:formatCode>General</c:formatCode>
                <c:ptCount val="51"/>
                <c:pt idx="0">
                  <c:v>1.6498927569707899E-2</c:v>
                </c:pt>
                <c:pt idx="1">
                  <c:v>9.2091631173017094E-2</c:v>
                </c:pt>
                <c:pt idx="2">
                  <c:v>3.36454887007233E-2</c:v>
                </c:pt>
                <c:pt idx="3">
                  <c:v>3.68459837877671E-2</c:v>
                </c:pt>
                <c:pt idx="4">
                  <c:v>9.7608589555880906E-2</c:v>
                </c:pt>
                <c:pt idx="5">
                  <c:v>2.8015128169211301E-2</c:v>
                </c:pt>
                <c:pt idx="6">
                  <c:v>7.2795341098169694E-2</c:v>
                </c:pt>
                <c:pt idx="7">
                  <c:v>2.04029584289722E-2</c:v>
                </c:pt>
                <c:pt idx="8">
                  <c:v>5.9786607799852801E-2</c:v>
                </c:pt>
                <c:pt idx="9">
                  <c:v>0.173921685549592</c:v>
                </c:pt>
                <c:pt idx="10">
                  <c:v>2.4317883371431301E-2</c:v>
                </c:pt>
                <c:pt idx="11">
                  <c:v>0.110043594193084</c:v>
                </c:pt>
                <c:pt idx="12">
                  <c:v>0.115113434697107</c:v>
                </c:pt>
                <c:pt idx="13">
                  <c:v>1.33743480005349E-2</c:v>
                </c:pt>
                <c:pt idx="14">
                  <c:v>4.30830209814312E-2</c:v>
                </c:pt>
                <c:pt idx="15">
                  <c:v>4.4605022525536303E-2</c:v>
                </c:pt>
                <c:pt idx="16">
                  <c:v>2.6855250201414299E-2</c:v>
                </c:pt>
                <c:pt idx="17">
                  <c:v>8.4058336485520902E-3</c:v>
                </c:pt>
                <c:pt idx="18">
                  <c:v>0.106959498003422</c:v>
                </c:pt>
                <c:pt idx="19">
                  <c:v>1.14902907043548E-2</c:v>
                </c:pt>
                <c:pt idx="20">
                  <c:v>0.12888551933282699</c:v>
                </c:pt>
                <c:pt idx="21">
                  <c:v>2.0807324178110601E-2</c:v>
                </c:pt>
                <c:pt idx="22">
                  <c:v>4.58365164247517E-2</c:v>
                </c:pt>
                <c:pt idx="23">
                  <c:v>9.1349870002107994E-2</c:v>
                </c:pt>
                <c:pt idx="24">
                  <c:v>3.1636559207820499E-2</c:v>
                </c:pt>
                <c:pt idx="25">
                  <c:v>7.7621208502507699E-2</c:v>
                </c:pt>
                <c:pt idx="26">
                  <c:v>3.0057108506161698E-2</c:v>
                </c:pt>
                <c:pt idx="27">
                  <c:v>1.59657693904269E-2</c:v>
                </c:pt>
                <c:pt idx="28">
                  <c:v>5.1532411174396497E-2</c:v>
                </c:pt>
                <c:pt idx="29">
                  <c:v>7.3962217633825295E-2</c:v>
                </c:pt>
                <c:pt idx="30">
                  <c:v>7.9554494828957795E-2</c:v>
                </c:pt>
                <c:pt idx="31">
                  <c:v>9.1352968971491505E-2</c:v>
                </c:pt>
                <c:pt idx="32">
                  <c:v>7.82822634757325E-2</c:v>
                </c:pt>
                <c:pt idx="33">
                  <c:v>0.15981299494323001</c:v>
                </c:pt>
                <c:pt idx="34">
                  <c:v>0.137714490318671</c:v>
                </c:pt>
                <c:pt idx="35">
                  <c:v>5.0891880200514002E-2</c:v>
                </c:pt>
                <c:pt idx="36">
                  <c:v>0.14281700693013599</c:v>
                </c:pt>
                <c:pt idx="37">
                  <c:v>6.58226737170063E-2</c:v>
                </c:pt>
                <c:pt idx="38">
                  <c:v>8.6446434084594001E-2</c:v>
                </c:pt>
                <c:pt idx="39">
                  <c:v>6.7574701721043101E-2</c:v>
                </c:pt>
                <c:pt idx="40">
                  <c:v>0.103637901861252</c:v>
                </c:pt>
                <c:pt idx="41">
                  <c:v>0.106418495951923</c:v>
                </c:pt>
                <c:pt idx="42">
                  <c:v>0.179688683942759</c:v>
                </c:pt>
                <c:pt idx="43">
                  <c:v>0.34909259045197</c:v>
                </c:pt>
                <c:pt idx="44">
                  <c:v>0.114744693057946</c:v>
                </c:pt>
                <c:pt idx="45">
                  <c:v>0.109754731772874</c:v>
                </c:pt>
                <c:pt idx="46">
                  <c:v>0.20378000716589001</c:v>
                </c:pt>
                <c:pt idx="47">
                  <c:v>0.121775711280859</c:v>
                </c:pt>
                <c:pt idx="48">
                  <c:v>0.22870365387719899</c:v>
                </c:pt>
                <c:pt idx="49">
                  <c:v>0.13334321060819301</c:v>
                </c:pt>
                <c:pt idx="50">
                  <c:v>0.29378080963999398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A8-4BE8-BCB1-DAB15DF98CA8}"/>
            </c:ext>
          </c:extLst>
        </c:ser>
        <c:ser>
          <c:idx val="3"/>
          <c:order val="3"/>
          <c:tx>
            <c:strRef>
              <c:f>'Adjusted Data'!$E$1</c:f>
              <c:strCache>
                <c:ptCount val="1"/>
                <c:pt idx="0">
                  <c:v>Violent 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'Adjusted Data'!$A$2:$A$52</c:f>
              <c:numCache>
                <c:formatCode>General</c:formatCode>
                <c:ptCount val="51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</c:numCache>
            </c:numRef>
          </c:xVal>
          <c:yVal>
            <c:numRef>
              <c:f>'Adjusted Data'!$E$2:$E$52</c:f>
              <c:numCache>
                <c:formatCode>General</c:formatCode>
                <c:ptCount val="51"/>
                <c:pt idx="0">
                  <c:v>0.10449320794148299</c:v>
                </c:pt>
                <c:pt idx="1">
                  <c:v>0.19569471624266099</c:v>
                </c:pt>
                <c:pt idx="2">
                  <c:v>0.117759210452531</c:v>
                </c:pt>
                <c:pt idx="3">
                  <c:v>0.136856511211706</c:v>
                </c:pt>
                <c:pt idx="4">
                  <c:v>0.222330676210617</c:v>
                </c:pt>
                <c:pt idx="5">
                  <c:v>0.14474482887425799</c:v>
                </c:pt>
                <c:pt idx="6">
                  <c:v>2.5998336106489099E-2</c:v>
                </c:pt>
                <c:pt idx="7">
                  <c:v>0.30094363682733899</c:v>
                </c:pt>
                <c:pt idx="8">
                  <c:v>0.31272994849153701</c:v>
                </c:pt>
                <c:pt idx="9">
                  <c:v>0.32796660703637398</c:v>
                </c:pt>
                <c:pt idx="10">
                  <c:v>0.15563445357715999</c:v>
                </c:pt>
                <c:pt idx="11">
                  <c:v>0.110043594193084</c:v>
                </c:pt>
                <c:pt idx="12">
                  <c:v>0.235023262506595</c:v>
                </c:pt>
                <c:pt idx="13">
                  <c:v>0.240738264009629</c:v>
                </c:pt>
                <c:pt idx="14">
                  <c:v>0.146482271336866</c:v>
                </c:pt>
                <c:pt idx="15">
                  <c:v>0.13381506757660899</c:v>
                </c:pt>
                <c:pt idx="16">
                  <c:v>0.120848625906364</c:v>
                </c:pt>
                <c:pt idx="17">
                  <c:v>5.8840835539864599E-2</c:v>
                </c:pt>
                <c:pt idx="18">
                  <c:v>0.15330861380490499</c:v>
                </c:pt>
                <c:pt idx="19">
                  <c:v>0.114902907043548</c:v>
                </c:pt>
                <c:pt idx="20">
                  <c:v>0.14404852160727799</c:v>
                </c:pt>
                <c:pt idx="21">
                  <c:v>9.1552226383686999E-2</c:v>
                </c:pt>
                <c:pt idx="22">
                  <c:v>0.110771581359816</c:v>
                </c:pt>
                <c:pt idx="23">
                  <c:v>9.4863326540650605E-2</c:v>
                </c:pt>
                <c:pt idx="24">
                  <c:v>0.22461957037552499</c:v>
                </c:pt>
                <c:pt idx="25">
                  <c:v>0.244805349892524</c:v>
                </c:pt>
                <c:pt idx="26">
                  <c:v>0.10019036168720501</c:v>
                </c:pt>
                <c:pt idx="27">
                  <c:v>0.140498770635756</c:v>
                </c:pt>
                <c:pt idx="28">
                  <c:v>0.26308652020612899</c:v>
                </c:pt>
                <c:pt idx="29">
                  <c:v>0.24654072544608399</c:v>
                </c:pt>
                <c:pt idx="30">
                  <c:v>0.29264689169223701</c:v>
                </c:pt>
                <c:pt idx="31">
                  <c:v>0.22365726886123799</c:v>
                </c:pt>
                <c:pt idx="32">
                  <c:v>0.307537463654663</c:v>
                </c:pt>
                <c:pt idx="33">
                  <c:v>0.45558629901726899</c:v>
                </c:pt>
                <c:pt idx="34">
                  <c:v>0.29195471947558299</c:v>
                </c:pt>
                <c:pt idx="35">
                  <c:v>0.45293773378457403</c:v>
                </c:pt>
                <c:pt idx="36">
                  <c:v>0.60872822625959899</c:v>
                </c:pt>
                <c:pt idx="37">
                  <c:v>0.62312131118766001</c:v>
                </c:pt>
                <c:pt idx="38">
                  <c:v>0.72656169599670595</c:v>
                </c:pt>
                <c:pt idx="39">
                  <c:v>0.79189103579347397</c:v>
                </c:pt>
                <c:pt idx="40">
                  <c:v>0.58375634517766495</c:v>
                </c:pt>
                <c:pt idx="41">
                  <c:v>0.50079292212670001</c:v>
                </c:pt>
                <c:pt idx="42">
                  <c:v>0.67112640990669103</c:v>
                </c:pt>
                <c:pt idx="43">
                  <c:v>0.52941856432782297</c:v>
                </c:pt>
                <c:pt idx="44">
                  <c:v>0.51864601262191601</c:v>
                </c:pt>
                <c:pt idx="45">
                  <c:v>0.61149064844887402</c:v>
                </c:pt>
                <c:pt idx="46">
                  <c:v>0.69867431028305205</c:v>
                </c:pt>
                <c:pt idx="47">
                  <c:v>0.85242997896601302</c:v>
                </c:pt>
                <c:pt idx="48">
                  <c:v>0.516601194640262</c:v>
                </c:pt>
                <c:pt idx="49">
                  <c:v>0.73338765834506203</c:v>
                </c:pt>
                <c:pt idx="50">
                  <c:v>0.99835681920031805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A8-4BE8-BCB1-DAB15DF98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843344"/>
        <c:axId val="707844304"/>
      </c:scatterChart>
      <c:valAx>
        <c:axId val="707843344"/>
        <c:scaling>
          <c:orientation val="minMax"/>
          <c:max val="2015"/>
          <c:min val="19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44304"/>
        <c:crosses val="autoZero"/>
        <c:crossBetween val="midCat"/>
      </c:valAx>
      <c:valAx>
        <c:axId val="7078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of Occurrences per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4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201006124234467E-2"/>
                  <c:y val="-0.423822543015456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PosNeg!$C$2:$C$52</c:f>
              <c:numCache>
                <c:formatCode>General</c:formatCode>
                <c:ptCount val="51"/>
                <c:pt idx="0">
                  <c:v>0.63270733515628319</c:v>
                </c:pt>
                <c:pt idx="1">
                  <c:v>0.34272326215921511</c:v>
                </c:pt>
                <c:pt idx="2">
                  <c:v>1.4165243770168146</c:v>
                </c:pt>
                <c:pt idx="3">
                  <c:v>0.48029871897115095</c:v>
                </c:pt>
                <c:pt idx="4">
                  <c:v>0.6102564070532529</c:v>
                </c:pt>
                <c:pt idx="5">
                  <c:v>-0.26459942462021169</c:v>
                </c:pt>
                <c:pt idx="6">
                  <c:v>0.22593444302160115</c:v>
                </c:pt>
                <c:pt idx="7">
                  <c:v>0.29741295523543371</c:v>
                </c:pt>
                <c:pt idx="8">
                  <c:v>-0.16210468567431607</c:v>
                </c:pt>
                <c:pt idx="9">
                  <c:v>0.41166770795349905</c:v>
                </c:pt>
                <c:pt idx="10">
                  <c:v>1.6181302340511361</c:v>
                </c:pt>
                <c:pt idx="11">
                  <c:v>2.4149760966246818</c:v>
                </c:pt>
                <c:pt idx="12">
                  <c:v>1.1282189073863589</c:v>
                </c:pt>
                <c:pt idx="13">
                  <c:v>1.7989061356501972</c:v>
                </c:pt>
                <c:pt idx="14">
                  <c:v>1.7974108558257051</c:v>
                </c:pt>
                <c:pt idx="15">
                  <c:v>0.51562634395128304</c:v>
                </c:pt>
                <c:pt idx="16">
                  <c:v>0.24932071743854339</c:v>
                </c:pt>
                <c:pt idx="17">
                  <c:v>7.4454263627385109E-2</c:v>
                </c:pt>
                <c:pt idx="18">
                  <c:v>-5.4745074624442489E-2</c:v>
                </c:pt>
                <c:pt idx="19">
                  <c:v>6.4252697250361798E-2</c:v>
                </c:pt>
                <c:pt idx="20">
                  <c:v>0.5145378762897469</c:v>
                </c:pt>
                <c:pt idx="21">
                  <c:v>1.1771363341802124</c:v>
                </c:pt>
                <c:pt idx="22">
                  <c:v>0.86637847702573112</c:v>
                </c:pt>
                <c:pt idx="23">
                  <c:v>0.97728432540157639</c:v>
                </c:pt>
                <c:pt idx="24">
                  <c:v>1.2794976153937865</c:v>
                </c:pt>
                <c:pt idx="25">
                  <c:v>0.46766973248874588</c:v>
                </c:pt>
                <c:pt idx="26">
                  <c:v>0.84806856950803255</c:v>
                </c:pt>
                <c:pt idx="27">
                  <c:v>0.35099082758562344</c:v>
                </c:pt>
                <c:pt idx="28">
                  <c:v>-0.20618590208437781</c:v>
                </c:pt>
                <c:pt idx="29">
                  <c:v>-0.34789527642100454</c:v>
                </c:pt>
                <c:pt idx="30">
                  <c:v>0.39178110116020881</c:v>
                </c:pt>
                <c:pt idx="31">
                  <c:v>-0.54729701927510088</c:v>
                </c:pt>
                <c:pt idx="32">
                  <c:v>-0.56914195850123306</c:v>
                </c:pt>
                <c:pt idx="33">
                  <c:v>-1.0151817631424036</c:v>
                </c:pt>
                <c:pt idx="34">
                  <c:v>-0.7628025979273606</c:v>
                </c:pt>
                <c:pt idx="35">
                  <c:v>-0.45333416638611657</c:v>
                </c:pt>
                <c:pt idx="36">
                  <c:v>-0.87635028116765679</c:v>
                </c:pt>
                <c:pt idx="37">
                  <c:v>-1.1947734431022354</c:v>
                </c:pt>
                <c:pt idx="38">
                  <c:v>-1.0949647596534111</c:v>
                </c:pt>
                <c:pt idx="39">
                  <c:v>-1.7520321730424799</c:v>
                </c:pt>
                <c:pt idx="40">
                  <c:v>-1.268306287685613</c:v>
                </c:pt>
                <c:pt idx="41">
                  <c:v>-1.7937285372482497</c:v>
                </c:pt>
                <c:pt idx="42">
                  <c:v>-1.6074395425881598</c:v>
                </c:pt>
                <c:pt idx="43">
                  <c:v>-1.3781429100544009</c:v>
                </c:pt>
                <c:pt idx="44">
                  <c:v>-0.73977796579513277</c:v>
                </c:pt>
                <c:pt idx="45">
                  <c:v>-0.6737072868665207</c:v>
                </c:pt>
                <c:pt idx="46">
                  <c:v>-1.235234428146154</c:v>
                </c:pt>
                <c:pt idx="47">
                  <c:v>-0.3025305648697923</c:v>
                </c:pt>
                <c:pt idx="48">
                  <c:v>-0.38335855391115059</c:v>
                </c:pt>
                <c:pt idx="49">
                  <c:v>-1.2114890067357189</c:v>
                </c:pt>
                <c:pt idx="50">
                  <c:v>-1.0570427078832725</c:v>
                </c:pt>
              </c:numCache>
            </c:numRef>
          </c:xVal>
          <c:yVal>
            <c:numRef>
              <c:f>PosNeg!$E$2:$E$52</c:f>
              <c:numCache>
                <c:formatCode>General</c:formatCode>
                <c:ptCount val="51"/>
                <c:pt idx="0">
                  <c:v>0.98533766226874731</c:v>
                </c:pt>
                <c:pt idx="1">
                  <c:v>0.64379013002499241</c:v>
                </c:pt>
                <c:pt idx="2">
                  <c:v>1.0114174058043737</c:v>
                </c:pt>
                <c:pt idx="3">
                  <c:v>0.86212849994461105</c:v>
                </c:pt>
                <c:pt idx="4">
                  <c:v>0.78774750878215449</c:v>
                </c:pt>
                <c:pt idx="5">
                  <c:v>0.17189831908554865</c:v>
                </c:pt>
                <c:pt idx="6">
                  <c:v>1.1107500009127873</c:v>
                </c:pt>
                <c:pt idx="7">
                  <c:v>-0.15099802710633353</c:v>
                </c:pt>
                <c:pt idx="8">
                  <c:v>-0.67487835161313736</c:v>
                </c:pt>
                <c:pt idx="9">
                  <c:v>1.0889178492660199</c:v>
                </c:pt>
                <c:pt idx="10">
                  <c:v>-1.0901118207508185</c:v>
                </c:pt>
                <c:pt idx="11">
                  <c:v>0.36650048758907355</c:v>
                </c:pt>
                <c:pt idx="12">
                  <c:v>0.30346750980424381</c:v>
                </c:pt>
                <c:pt idx="13">
                  <c:v>1.1738753995524784</c:v>
                </c:pt>
                <c:pt idx="14">
                  <c:v>3.9907168858999725E-2</c:v>
                </c:pt>
                <c:pt idx="15">
                  <c:v>-0.51758119416711168</c:v>
                </c:pt>
                <c:pt idx="16">
                  <c:v>1.0314452689749103</c:v>
                </c:pt>
                <c:pt idx="17">
                  <c:v>-0.84767111585678068</c:v>
                </c:pt>
                <c:pt idx="18">
                  <c:v>1.4538693595067469</c:v>
                </c:pt>
                <c:pt idx="19">
                  <c:v>2.7668661992269001</c:v>
                </c:pt>
                <c:pt idx="20">
                  <c:v>0.10999654195527238</c:v>
                </c:pt>
                <c:pt idx="21">
                  <c:v>1.5551244564607529</c:v>
                </c:pt>
                <c:pt idx="22">
                  <c:v>-0.86121669101049003</c:v>
                </c:pt>
                <c:pt idx="23">
                  <c:v>1.3265005907744236</c:v>
                </c:pt>
                <c:pt idx="24">
                  <c:v>0.59967139598393804</c:v>
                </c:pt>
                <c:pt idx="25">
                  <c:v>1.3770267206381909E-2</c:v>
                </c:pt>
                <c:pt idx="26">
                  <c:v>-0.84383567672812609</c:v>
                </c:pt>
                <c:pt idx="27">
                  <c:v>-1.7275225444776618</c:v>
                </c:pt>
                <c:pt idx="28">
                  <c:v>-0.39549136869577917</c:v>
                </c:pt>
                <c:pt idx="29">
                  <c:v>-0.79504205656505444</c:v>
                </c:pt>
                <c:pt idx="30">
                  <c:v>-0.8056106352796063</c:v>
                </c:pt>
                <c:pt idx="31">
                  <c:v>1.2308144360440358</c:v>
                </c:pt>
                <c:pt idx="32">
                  <c:v>-0.93816871077726749</c:v>
                </c:pt>
                <c:pt idx="33">
                  <c:v>-0.1221037598942523</c:v>
                </c:pt>
                <c:pt idx="34">
                  <c:v>-0.27721860520067232</c:v>
                </c:pt>
                <c:pt idx="35">
                  <c:v>-0.66337209150682597</c:v>
                </c:pt>
                <c:pt idx="36">
                  <c:v>-0.34498785837054641</c:v>
                </c:pt>
                <c:pt idx="37">
                  <c:v>-0.29704519288014697</c:v>
                </c:pt>
                <c:pt idx="38">
                  <c:v>-0.40138400235303145</c:v>
                </c:pt>
                <c:pt idx="39">
                  <c:v>-1.3586713977727594</c:v>
                </c:pt>
                <c:pt idx="40">
                  <c:v>-0.65503448409309972</c:v>
                </c:pt>
                <c:pt idx="41">
                  <c:v>-0.55198591305841471</c:v>
                </c:pt>
                <c:pt idx="42">
                  <c:v>0.49406833021702373</c:v>
                </c:pt>
                <c:pt idx="43">
                  <c:v>-1.7310331922955629</c:v>
                </c:pt>
                <c:pt idx="44">
                  <c:v>-7.4548287039035807E-2</c:v>
                </c:pt>
                <c:pt idx="45">
                  <c:v>0.28545018999087962</c:v>
                </c:pt>
                <c:pt idx="46">
                  <c:v>-2.0422230448893162</c:v>
                </c:pt>
                <c:pt idx="47">
                  <c:v>0.87133191371589147</c:v>
                </c:pt>
                <c:pt idx="48">
                  <c:v>0.61831954725936478</c:v>
                </c:pt>
                <c:pt idx="49">
                  <c:v>-1.3150190872436529</c:v>
                </c:pt>
                <c:pt idx="50">
                  <c:v>-1.4202113295849701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D-464A-BB24-88684166E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274864"/>
        <c:axId val="477678448"/>
      </c:scatterChart>
      <c:valAx>
        <c:axId val="45927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78448"/>
        <c:crosses val="autoZero"/>
        <c:crossBetween val="midCat"/>
      </c:valAx>
      <c:valAx>
        <c:axId val="4776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7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Subgroup vs. Negative Subgroup Standard</a:t>
            </a:r>
            <a:r>
              <a:rPr lang="en-US" baseline="0"/>
              <a:t> Deviation from Average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PosNeg!$C$1</c:f>
              <c:strCache>
                <c:ptCount val="1"/>
                <c:pt idx="0">
                  <c:v>Positive STD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306903330024722"/>
                  <c:y val="0.146300013407383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accent1"/>
                        </a:solidFill>
                      </a:rPr>
                      <a:t>y = -0.0485x + 96.482</a:t>
                    </a:r>
                    <a:br>
                      <a:rPr lang="en-US" sz="1200" baseline="0">
                        <a:solidFill>
                          <a:schemeClr val="accent1"/>
                        </a:solidFill>
                      </a:rPr>
                    </a:br>
                    <a:r>
                      <a:rPr lang="en-US" sz="1200" baseline="0">
                        <a:solidFill>
                          <a:schemeClr val="accent1"/>
                        </a:solidFill>
                      </a:rPr>
                      <a:t>R² = 0.5195</a:t>
                    </a:r>
                    <a:endParaRPr lang="en-US" sz="1200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PosNeg!$A$2:$A$52</c:f>
              <c:numCache>
                <c:formatCode>General</c:formatCode>
                <c:ptCount val="51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</c:numCache>
            </c:numRef>
          </c:xVal>
          <c:yVal>
            <c:numRef>
              <c:f>PosNeg!$C$2:$C$52</c:f>
              <c:numCache>
                <c:formatCode>General</c:formatCode>
                <c:ptCount val="51"/>
                <c:pt idx="0">
                  <c:v>0.63270733515628319</c:v>
                </c:pt>
                <c:pt idx="1">
                  <c:v>0.34272326215921511</c:v>
                </c:pt>
                <c:pt idx="2">
                  <c:v>1.4165243770168146</c:v>
                </c:pt>
                <c:pt idx="3">
                  <c:v>0.48029871897115095</c:v>
                </c:pt>
                <c:pt idx="4">
                  <c:v>0.6102564070532529</c:v>
                </c:pt>
                <c:pt idx="5">
                  <c:v>-0.26459942462021169</c:v>
                </c:pt>
                <c:pt idx="6">
                  <c:v>0.22593444302160115</c:v>
                </c:pt>
                <c:pt idx="7">
                  <c:v>0.29741295523543371</c:v>
                </c:pt>
                <c:pt idx="8">
                  <c:v>-0.16210468567431607</c:v>
                </c:pt>
                <c:pt idx="9">
                  <c:v>0.41166770795349905</c:v>
                </c:pt>
                <c:pt idx="10">
                  <c:v>1.6181302340511361</c:v>
                </c:pt>
                <c:pt idx="11">
                  <c:v>2.4149760966246818</c:v>
                </c:pt>
                <c:pt idx="12">
                  <c:v>1.1282189073863589</c:v>
                </c:pt>
                <c:pt idx="13">
                  <c:v>1.7989061356501972</c:v>
                </c:pt>
                <c:pt idx="14">
                  <c:v>1.7974108558257051</c:v>
                </c:pt>
                <c:pt idx="15">
                  <c:v>0.51562634395128304</c:v>
                </c:pt>
                <c:pt idx="16">
                  <c:v>0.24932071743854339</c:v>
                </c:pt>
                <c:pt idx="17">
                  <c:v>7.4454263627385109E-2</c:v>
                </c:pt>
                <c:pt idx="18">
                  <c:v>-5.4745074624442489E-2</c:v>
                </c:pt>
                <c:pt idx="19">
                  <c:v>6.4252697250361798E-2</c:v>
                </c:pt>
                <c:pt idx="20">
                  <c:v>0.5145378762897469</c:v>
                </c:pt>
                <c:pt idx="21">
                  <c:v>1.1771363341802124</c:v>
                </c:pt>
                <c:pt idx="22">
                  <c:v>0.86637847702573112</c:v>
                </c:pt>
                <c:pt idx="23">
                  <c:v>0.97728432540157639</c:v>
                </c:pt>
                <c:pt idx="24">
                  <c:v>1.2794976153937865</c:v>
                </c:pt>
                <c:pt idx="25">
                  <c:v>0.46766973248874588</c:v>
                </c:pt>
                <c:pt idx="26">
                  <c:v>0.84806856950803255</c:v>
                </c:pt>
                <c:pt idx="27">
                  <c:v>0.35099082758562344</c:v>
                </c:pt>
                <c:pt idx="28">
                  <c:v>-0.20618590208437781</c:v>
                </c:pt>
                <c:pt idx="29">
                  <c:v>-0.34789527642100454</c:v>
                </c:pt>
                <c:pt idx="30">
                  <c:v>0.39178110116020881</c:v>
                </c:pt>
                <c:pt idx="31">
                  <c:v>-0.54729701927510088</c:v>
                </c:pt>
                <c:pt idx="32">
                  <c:v>-0.56914195850123306</c:v>
                </c:pt>
                <c:pt idx="33">
                  <c:v>-1.0151817631424036</c:v>
                </c:pt>
                <c:pt idx="34">
                  <c:v>-0.7628025979273606</c:v>
                </c:pt>
                <c:pt idx="35">
                  <c:v>-0.45333416638611657</c:v>
                </c:pt>
                <c:pt idx="36">
                  <c:v>-0.87635028116765679</c:v>
                </c:pt>
                <c:pt idx="37">
                  <c:v>-1.1947734431022354</c:v>
                </c:pt>
                <c:pt idx="38">
                  <c:v>-1.0949647596534111</c:v>
                </c:pt>
                <c:pt idx="39">
                  <c:v>-1.7520321730424799</c:v>
                </c:pt>
                <c:pt idx="40">
                  <c:v>-1.268306287685613</c:v>
                </c:pt>
                <c:pt idx="41">
                  <c:v>-1.7937285372482497</c:v>
                </c:pt>
                <c:pt idx="42">
                  <c:v>-1.6074395425881598</c:v>
                </c:pt>
                <c:pt idx="43">
                  <c:v>-1.3781429100544009</c:v>
                </c:pt>
                <c:pt idx="44">
                  <c:v>-0.73977796579513277</c:v>
                </c:pt>
                <c:pt idx="45">
                  <c:v>-0.6737072868665207</c:v>
                </c:pt>
                <c:pt idx="46">
                  <c:v>-1.235234428146154</c:v>
                </c:pt>
                <c:pt idx="47">
                  <c:v>-0.3025305648697923</c:v>
                </c:pt>
                <c:pt idx="48">
                  <c:v>-0.38335855391115059</c:v>
                </c:pt>
                <c:pt idx="49">
                  <c:v>-1.2114890067357189</c:v>
                </c:pt>
                <c:pt idx="50">
                  <c:v>-1.0570427078832725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BD-41EB-B706-0BB08A626E6E}"/>
            </c:ext>
          </c:extLst>
        </c:ser>
        <c:ser>
          <c:idx val="1"/>
          <c:order val="1"/>
          <c:tx>
            <c:strRef>
              <c:f>PosNeg!$E$1</c:f>
              <c:strCache>
                <c:ptCount val="1"/>
                <c:pt idx="0">
                  <c:v>Negative 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722874214203693E-2"/>
                  <c:y val="-0.29529632895530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chemeClr val="accent2"/>
                        </a:solidFill>
                      </a:rPr>
                      <a:t>y = -0.0301x + 59.914</a:t>
                    </a:r>
                    <a:br>
                      <a:rPr lang="en-US" sz="1200" baseline="0">
                        <a:solidFill>
                          <a:schemeClr val="accent2"/>
                        </a:solidFill>
                      </a:rPr>
                    </a:br>
                    <a:r>
                      <a:rPr lang="en-US" sz="1200" baseline="0">
                        <a:solidFill>
                          <a:schemeClr val="accent2"/>
                        </a:solidFill>
                      </a:rPr>
                      <a:t>R² = 0.2003</a:t>
                    </a:r>
                    <a:endParaRPr lang="en-US" sz="1200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PosNeg!$A$2:$A$52</c:f>
              <c:numCache>
                <c:formatCode>General</c:formatCode>
                <c:ptCount val="51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</c:numCache>
            </c:numRef>
          </c:xVal>
          <c:yVal>
            <c:numRef>
              <c:f>PosNeg!$E$2:$E$52</c:f>
              <c:numCache>
                <c:formatCode>General</c:formatCode>
                <c:ptCount val="51"/>
                <c:pt idx="0">
                  <c:v>0.98533766226874731</c:v>
                </c:pt>
                <c:pt idx="1">
                  <c:v>0.64379013002499241</c:v>
                </c:pt>
                <c:pt idx="2">
                  <c:v>1.0114174058043737</c:v>
                </c:pt>
                <c:pt idx="3">
                  <c:v>0.86212849994461105</c:v>
                </c:pt>
                <c:pt idx="4">
                  <c:v>0.78774750878215449</c:v>
                </c:pt>
                <c:pt idx="5">
                  <c:v>0.17189831908554865</c:v>
                </c:pt>
                <c:pt idx="6">
                  <c:v>1.1107500009127873</c:v>
                </c:pt>
                <c:pt idx="7">
                  <c:v>-0.15099802710633353</c:v>
                </c:pt>
                <c:pt idx="8">
                  <c:v>-0.67487835161313736</c:v>
                </c:pt>
                <c:pt idx="9">
                  <c:v>1.0889178492660199</c:v>
                </c:pt>
                <c:pt idx="10">
                  <c:v>-1.0901118207508185</c:v>
                </c:pt>
                <c:pt idx="11">
                  <c:v>0.36650048758907355</c:v>
                </c:pt>
                <c:pt idx="12">
                  <c:v>0.30346750980424381</c:v>
                </c:pt>
                <c:pt idx="13">
                  <c:v>1.1738753995524784</c:v>
                </c:pt>
                <c:pt idx="14">
                  <c:v>3.9907168858999725E-2</c:v>
                </c:pt>
                <c:pt idx="15">
                  <c:v>-0.51758119416711168</c:v>
                </c:pt>
                <c:pt idx="16">
                  <c:v>1.0314452689749103</c:v>
                </c:pt>
                <c:pt idx="17">
                  <c:v>-0.84767111585678068</c:v>
                </c:pt>
                <c:pt idx="18">
                  <c:v>1.4538693595067469</c:v>
                </c:pt>
                <c:pt idx="19">
                  <c:v>2.7668661992269001</c:v>
                </c:pt>
                <c:pt idx="20">
                  <c:v>0.10999654195527238</c:v>
                </c:pt>
                <c:pt idx="21">
                  <c:v>1.5551244564607529</c:v>
                </c:pt>
                <c:pt idx="22">
                  <c:v>-0.86121669101049003</c:v>
                </c:pt>
                <c:pt idx="23">
                  <c:v>1.3265005907744236</c:v>
                </c:pt>
                <c:pt idx="24">
                  <c:v>0.59967139598393804</c:v>
                </c:pt>
                <c:pt idx="25">
                  <c:v>1.3770267206381909E-2</c:v>
                </c:pt>
                <c:pt idx="26">
                  <c:v>-0.84383567672812609</c:v>
                </c:pt>
                <c:pt idx="27">
                  <c:v>-1.7275225444776618</c:v>
                </c:pt>
                <c:pt idx="28">
                  <c:v>-0.39549136869577917</c:v>
                </c:pt>
                <c:pt idx="29">
                  <c:v>-0.79504205656505444</c:v>
                </c:pt>
                <c:pt idx="30">
                  <c:v>-0.8056106352796063</c:v>
                </c:pt>
                <c:pt idx="31">
                  <c:v>1.2308144360440358</c:v>
                </c:pt>
                <c:pt idx="32">
                  <c:v>-0.93816871077726749</c:v>
                </c:pt>
                <c:pt idx="33">
                  <c:v>-0.1221037598942523</c:v>
                </c:pt>
                <c:pt idx="34">
                  <c:v>-0.27721860520067232</c:v>
                </c:pt>
                <c:pt idx="35">
                  <c:v>-0.66337209150682597</c:v>
                </c:pt>
                <c:pt idx="36">
                  <c:v>-0.34498785837054641</c:v>
                </c:pt>
                <c:pt idx="37">
                  <c:v>-0.29704519288014697</c:v>
                </c:pt>
                <c:pt idx="38">
                  <c:v>-0.40138400235303145</c:v>
                </c:pt>
                <c:pt idx="39">
                  <c:v>-1.3586713977727594</c:v>
                </c:pt>
                <c:pt idx="40">
                  <c:v>-0.65503448409309972</c:v>
                </c:pt>
                <c:pt idx="41">
                  <c:v>-0.55198591305841471</c:v>
                </c:pt>
                <c:pt idx="42">
                  <c:v>0.49406833021702373</c:v>
                </c:pt>
                <c:pt idx="43">
                  <c:v>-1.7310331922955629</c:v>
                </c:pt>
                <c:pt idx="44">
                  <c:v>-7.4548287039035807E-2</c:v>
                </c:pt>
                <c:pt idx="45">
                  <c:v>0.28545018999087962</c:v>
                </c:pt>
                <c:pt idx="46">
                  <c:v>-2.0422230448893162</c:v>
                </c:pt>
                <c:pt idx="47">
                  <c:v>0.87133191371589147</c:v>
                </c:pt>
                <c:pt idx="48">
                  <c:v>0.61831954725936478</c:v>
                </c:pt>
                <c:pt idx="49">
                  <c:v>-1.3150190872436529</c:v>
                </c:pt>
                <c:pt idx="50">
                  <c:v>-1.4202113295849701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BD-41EB-B706-0BB08A62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943544"/>
        <c:axId val="697941624"/>
      </c:scatterChart>
      <c:valAx>
        <c:axId val="697943544"/>
        <c:scaling>
          <c:orientation val="minMax"/>
          <c:max val="2015"/>
          <c:min val="19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41624"/>
        <c:crosses val="autoZero"/>
        <c:crossBetween val="midCat"/>
      </c:valAx>
      <c:valAx>
        <c:axId val="697941624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</a:t>
                </a:r>
                <a:r>
                  <a:rPr lang="en-US" baseline="0"/>
                  <a:t>Standard Deviations from Subgroup Average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933584699867997E-2"/>
              <c:y val="0.11943722508418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43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Happy/Positive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'subgroup_1-3'!$A$2:$A$52</c:f>
              <c:numCache>
                <c:formatCode>General</c:formatCode>
                <c:ptCount val="51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</c:numCache>
            </c:numRef>
          </c:xVal>
          <c:yVal>
            <c:numRef>
              <c:f>'subgroup_1-3'!$B$2:$B$52</c:f>
              <c:numCache>
                <c:formatCode>General</c:formatCode>
                <c:ptCount val="51"/>
                <c:pt idx="0">
                  <c:v>0.44822086564373298</c:v>
                </c:pt>
                <c:pt idx="1">
                  <c:v>0.63312996431449198</c:v>
                </c:pt>
                <c:pt idx="2">
                  <c:v>0.60001121516290001</c:v>
                </c:pt>
                <c:pt idx="3">
                  <c:v>0.61848615643751903</c:v>
                </c:pt>
                <c:pt idx="4">
                  <c:v>0.50159969632883195</c:v>
                </c:pt>
                <c:pt idx="5">
                  <c:v>0.40621935845356399</c:v>
                </c:pt>
                <c:pt idx="6">
                  <c:v>0.571963394342762</c:v>
                </c:pt>
                <c:pt idx="7">
                  <c:v>0.499872481509818</c:v>
                </c:pt>
                <c:pt idx="8">
                  <c:v>0.53577998528329596</c:v>
                </c:pt>
                <c:pt idx="9">
                  <c:v>0.47704233750745301</c:v>
                </c:pt>
                <c:pt idx="10">
                  <c:v>0.89003453139438704</c:v>
                </c:pt>
                <c:pt idx="11">
                  <c:v>0.94171921953697002</c:v>
                </c:pt>
                <c:pt idx="12">
                  <c:v>0.589956352822677</c:v>
                </c:pt>
                <c:pt idx="13">
                  <c:v>0.93397530203735901</c:v>
                </c:pt>
                <c:pt idx="14">
                  <c:v>0.56223342380767705</c:v>
                </c:pt>
                <c:pt idx="15">
                  <c:v>0.524109014675052</c:v>
                </c:pt>
                <c:pt idx="16">
                  <c:v>0.49906006624295002</c:v>
                </c:pt>
                <c:pt idx="17">
                  <c:v>0.422393140839742</c:v>
                </c:pt>
                <c:pt idx="18">
                  <c:v>0.45457786651454601</c:v>
                </c:pt>
                <c:pt idx="19">
                  <c:v>0.53046842085104695</c:v>
                </c:pt>
                <c:pt idx="20">
                  <c:v>0.56292645943896802</c:v>
                </c:pt>
                <c:pt idx="21">
                  <c:v>0.55555555555555503</c:v>
                </c:pt>
                <c:pt idx="22">
                  <c:v>0.50229182582123699</c:v>
                </c:pt>
                <c:pt idx="23">
                  <c:v>0.43742533904855502</c:v>
                </c:pt>
                <c:pt idx="24">
                  <c:v>0.48562118384004499</c:v>
                </c:pt>
                <c:pt idx="25">
                  <c:v>0.420945784571292</c:v>
                </c:pt>
                <c:pt idx="26">
                  <c:v>0.60949136693050099</c:v>
                </c:pt>
                <c:pt idx="27">
                  <c:v>0.4151100041511</c:v>
                </c:pt>
                <c:pt idx="28">
                  <c:v>0.38378085164089998</c:v>
                </c:pt>
                <c:pt idx="29">
                  <c:v>0.33437085888625201</c:v>
                </c:pt>
                <c:pt idx="30">
                  <c:v>0.54551653596999605</c:v>
                </c:pt>
                <c:pt idx="31">
                  <c:v>0.45833989604662101</c:v>
                </c:pt>
                <c:pt idx="32">
                  <c:v>0.36345336613732898</c:v>
                </c:pt>
                <c:pt idx="33">
                  <c:v>0.29458066978341702</c:v>
                </c:pt>
                <c:pt idx="34">
                  <c:v>0.34979480540942498</c:v>
                </c:pt>
                <c:pt idx="35">
                  <c:v>0.44148706073945898</c:v>
                </c:pt>
                <c:pt idx="36">
                  <c:v>0.50337141786851403</c:v>
                </c:pt>
                <c:pt idx="37">
                  <c:v>0.41687693354104</c:v>
                </c:pt>
                <c:pt idx="38">
                  <c:v>0.32520325203251998</c:v>
                </c:pt>
                <c:pt idx="39">
                  <c:v>0.28719248231443301</c:v>
                </c:pt>
                <c:pt idx="40">
                  <c:v>0.40926395939086202</c:v>
                </c:pt>
                <c:pt idx="41">
                  <c:v>0.306735664802604</c:v>
                </c:pt>
                <c:pt idx="42">
                  <c:v>0.28793487908900001</c:v>
                </c:pt>
                <c:pt idx="43">
                  <c:v>0.282048318113512</c:v>
                </c:pt>
                <c:pt idx="44">
                  <c:v>0.49569707401032698</c:v>
                </c:pt>
                <c:pt idx="45">
                  <c:v>0.38526150744764198</c:v>
                </c:pt>
                <c:pt idx="46">
                  <c:v>0.405320673593694</c:v>
                </c:pt>
                <c:pt idx="47">
                  <c:v>0.51477914314181294</c:v>
                </c:pt>
                <c:pt idx="48">
                  <c:v>0.388796211591239</c:v>
                </c:pt>
                <c:pt idx="49">
                  <c:v>0.312368817443267</c:v>
                </c:pt>
                <c:pt idx="50">
                  <c:v>0.31120848478812901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4-452C-992C-1C62E8B95DF5}"/>
            </c:ext>
          </c:extLst>
        </c:ser>
        <c:ser>
          <c:idx val="1"/>
          <c:order val="1"/>
          <c:tx>
            <c:v>Sad/Negative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'subgroup_1-3'!$A$2:$A$52</c:f>
              <c:numCache>
                <c:formatCode>General</c:formatCode>
                <c:ptCount val="51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</c:numCache>
            </c:numRef>
          </c:xVal>
          <c:yVal>
            <c:numRef>
              <c:f>'subgroup_1-3'!$F$2:$F$52</c:f>
              <c:numCache>
                <c:formatCode>General</c:formatCode>
                <c:ptCount val="51"/>
                <c:pt idx="0">
                  <c:v>0.355643549835927</c:v>
                </c:pt>
                <c:pt idx="1">
                  <c:v>0.33766931430106201</c:v>
                </c:pt>
                <c:pt idx="2">
                  <c:v>0.35701601899100899</c:v>
                </c:pt>
                <c:pt idx="3">
                  <c:v>0.34915956065550702</c:v>
                </c:pt>
                <c:pt idx="4">
                  <c:v>0.345245196392097</c:v>
                </c:pt>
                <c:pt idx="5">
                  <c:v>0.31283559788952697</c:v>
                </c:pt>
                <c:pt idx="6">
                  <c:v>0.36224348308374898</c:v>
                </c:pt>
                <c:pt idx="7">
                  <c:v>0.29584289722009599</c:v>
                </c:pt>
                <c:pt idx="8">
                  <c:v>0.268273240127544</c:v>
                </c:pt>
                <c:pt idx="9">
                  <c:v>0.36109454714105799</c:v>
                </c:pt>
                <c:pt idx="10">
                  <c:v>0.246421218163837</c:v>
                </c:pt>
                <c:pt idx="11">
                  <c:v>0.32307670602841299</c:v>
                </c:pt>
                <c:pt idx="12">
                  <c:v>0.319759540825299</c:v>
                </c:pt>
                <c:pt idx="13">
                  <c:v>0.36556551201462201</c:v>
                </c:pt>
                <c:pt idx="14">
                  <c:v>0.305889448968161</c:v>
                </c:pt>
                <c:pt idx="15">
                  <c:v>0.27655113965832501</c:v>
                </c:pt>
                <c:pt idx="16">
                  <c:v>0.35807000268552502</c:v>
                </c:pt>
                <c:pt idx="17">
                  <c:v>0.25917987083035599</c:v>
                </c:pt>
                <c:pt idx="18">
                  <c:v>0.38030043734550201</c:v>
                </c:pt>
                <c:pt idx="19">
                  <c:v>0.449398036436988</c:v>
                </c:pt>
                <c:pt idx="20">
                  <c:v>0.309577963103361</c:v>
                </c:pt>
                <c:pt idx="21">
                  <c:v>0.38562907476765101</c:v>
                </c:pt>
                <c:pt idx="22">
                  <c:v>0.25846702317290499</c:v>
                </c:pt>
                <c:pt idx="23">
                  <c:v>0.37359754526503097</c:v>
                </c:pt>
                <c:pt idx="24">
                  <c:v>0.33534752760289699</c:v>
                </c:pt>
                <c:pt idx="25">
                  <c:v>0.30451397181752998</c:v>
                </c:pt>
                <c:pt idx="26">
                  <c:v>0.259381714145765</c:v>
                </c:pt>
                <c:pt idx="27">
                  <c:v>0.21287692520569201</c:v>
                </c:pt>
                <c:pt idx="28">
                  <c:v>0.282976222764668</c:v>
                </c:pt>
                <c:pt idx="29">
                  <c:v>0.261949520786464</c:v>
                </c:pt>
                <c:pt idx="30">
                  <c:v>0.26139334015228999</c:v>
                </c:pt>
                <c:pt idx="31">
                  <c:v>0.36856197826429299</c:v>
                </c:pt>
                <c:pt idx="32">
                  <c:v>0.25441735629612999</c:v>
                </c:pt>
                <c:pt idx="33">
                  <c:v>0.29736348312819999</c:v>
                </c:pt>
                <c:pt idx="34">
                  <c:v>0.289200429669209</c:v>
                </c:pt>
                <c:pt idx="35">
                  <c:v>0.26887876705938202</c:v>
                </c:pt>
                <c:pt idx="36">
                  <c:v>0.28563401386027298</c:v>
                </c:pt>
                <c:pt idx="37">
                  <c:v>0.288157038272227</c:v>
                </c:pt>
                <c:pt idx="38">
                  <c:v>0.282666117800418</c:v>
                </c:pt>
                <c:pt idx="39">
                  <c:v>0.23228803716608501</c:v>
                </c:pt>
                <c:pt idx="40">
                  <c:v>0.26931754089114401</c:v>
                </c:pt>
                <c:pt idx="41">
                  <c:v>0.27474056144450898</c:v>
                </c:pt>
                <c:pt idx="42">
                  <c:v>0.32979007454554599</c:v>
                </c:pt>
                <c:pt idx="43">
                  <c:v>0.21269217431510801</c:v>
                </c:pt>
                <c:pt idx="44">
                  <c:v>0.29986613119143202</c:v>
                </c:pt>
                <c:pt idx="45">
                  <c:v>0.318811363721208</c:v>
                </c:pt>
                <c:pt idx="46">
                  <c:v>0.19631553803893401</c:v>
                </c:pt>
                <c:pt idx="47">
                  <c:v>0.34964389829883002</c:v>
                </c:pt>
                <c:pt idx="48">
                  <c:v>0.33632890276058702</c:v>
                </c:pt>
                <c:pt idx="49">
                  <c:v>0.23458527792182099</c:v>
                </c:pt>
                <c:pt idx="50">
                  <c:v>0.229049444804063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14-452C-992C-1C62E8B95DF5}"/>
            </c:ext>
          </c:extLst>
        </c:ser>
        <c:ser>
          <c:idx val="2"/>
          <c:order val="2"/>
          <c:tx>
            <c:v>Love/Romantic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'subgroup_1-3'!$A$2:$A$52</c:f>
              <c:numCache>
                <c:formatCode>General</c:formatCode>
                <c:ptCount val="51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</c:numCache>
            </c:numRef>
          </c:xVal>
          <c:yVal>
            <c:numRef>
              <c:f>'subgroup_1-3'!$I$2:$I$52</c:f>
              <c:numCache>
                <c:formatCode>General</c:formatCode>
                <c:ptCount val="51"/>
                <c:pt idx="0">
                  <c:v>3.7892536985095902</c:v>
                </c:pt>
                <c:pt idx="1">
                  <c:v>3.0562910095545002</c:v>
                </c:pt>
                <c:pt idx="2">
                  <c:v>3.9084842707340299</c:v>
                </c:pt>
                <c:pt idx="3">
                  <c:v>2.98452468680913</c:v>
                </c:pt>
                <c:pt idx="4">
                  <c:v>3.5030638251721702</c:v>
                </c:pt>
                <c:pt idx="5">
                  <c:v>3.1143484148106602</c:v>
                </c:pt>
                <c:pt idx="6">
                  <c:v>2.6518302828618898</c:v>
                </c:pt>
                <c:pt idx="7">
                  <c:v>2.7339964294822701</c:v>
                </c:pt>
                <c:pt idx="8">
                  <c:v>2.47884473877851</c:v>
                </c:pt>
                <c:pt idx="9">
                  <c:v>3.4734645199761398</c:v>
                </c:pt>
                <c:pt idx="10">
                  <c:v>3.0543261514517699</c:v>
                </c:pt>
                <c:pt idx="11">
                  <c:v>3.5764168112752301</c:v>
                </c:pt>
                <c:pt idx="12">
                  <c:v>3.04091323324859</c:v>
                </c:pt>
                <c:pt idx="13">
                  <c:v>2.7105345281084201</c:v>
                </c:pt>
                <c:pt idx="14">
                  <c:v>3.5845073456550698</c:v>
                </c:pt>
                <c:pt idx="15">
                  <c:v>2.7432088853204801</c:v>
                </c:pt>
                <c:pt idx="16">
                  <c:v>2.9898845224241302</c:v>
                </c:pt>
                <c:pt idx="17">
                  <c:v>3.1395788677341998</c:v>
                </c:pt>
                <c:pt idx="18">
                  <c:v>2.4351112378779201</c:v>
                </c:pt>
                <c:pt idx="19">
                  <c:v>2.7040484124248301</c:v>
                </c:pt>
                <c:pt idx="20">
                  <c:v>2.8847611827141701</c:v>
                </c:pt>
                <c:pt idx="21">
                  <c:v>3.7494798168955401</c:v>
                </c:pt>
                <c:pt idx="22">
                  <c:v>3.1588999236058002</c:v>
                </c:pt>
                <c:pt idx="23">
                  <c:v>3.4607546904644702</c:v>
                </c:pt>
                <c:pt idx="24">
                  <c:v>3.8659875351956701</c:v>
                </c:pt>
                <c:pt idx="25">
                  <c:v>3.2123238595653199</c:v>
                </c:pt>
                <c:pt idx="26">
                  <c:v>3.2127709314363901</c:v>
                </c:pt>
                <c:pt idx="27">
                  <c:v>3.0622345690838801</c:v>
                </c:pt>
                <c:pt idx="28">
                  <c:v>3.1136425278003701</c:v>
                </c:pt>
                <c:pt idx="29">
                  <c:v>2.8074825110172799</c:v>
                </c:pt>
                <c:pt idx="30">
                  <c:v>2.7986134788044001</c:v>
                </c:pt>
                <c:pt idx="31">
                  <c:v>2.6933375334698302</c:v>
                </c:pt>
                <c:pt idx="32">
                  <c:v>2.3093267725340998</c:v>
                </c:pt>
                <c:pt idx="33">
                  <c:v>2.73351779410361</c:v>
                </c:pt>
                <c:pt idx="34">
                  <c:v>2.4761065359297101</c:v>
                </c:pt>
                <c:pt idx="35">
                  <c:v>2.6743683045370101</c:v>
                </c:pt>
                <c:pt idx="36">
                  <c:v>2.2499531747518202</c:v>
                </c:pt>
                <c:pt idx="37">
                  <c:v>2.7974636329727698</c:v>
                </c:pt>
                <c:pt idx="38">
                  <c:v>2.65925697231655</c:v>
                </c:pt>
                <c:pt idx="39">
                  <c:v>2.1032625910674598</c:v>
                </c:pt>
                <c:pt idx="40">
                  <c:v>2.26734348561759</c:v>
                </c:pt>
                <c:pt idx="41">
                  <c:v>1.9572656706451801</c:v>
                </c:pt>
                <c:pt idx="42">
                  <c:v>1.9505964365352499</c:v>
                </c:pt>
                <c:pt idx="43">
                  <c:v>2.18471852964975</c:v>
                </c:pt>
                <c:pt idx="44">
                  <c:v>2.3981640849110701</c:v>
                </c:pt>
                <c:pt idx="45">
                  <c:v>2.9051405532534398</c:v>
                </c:pt>
                <c:pt idx="46">
                  <c:v>2.5438910784664901</c:v>
                </c:pt>
                <c:pt idx="47">
                  <c:v>2.7703974316395401</c:v>
                </c:pt>
                <c:pt idx="48">
                  <c:v>2.5964591293117301</c:v>
                </c:pt>
                <c:pt idx="49">
                  <c:v>2.07916635800182</c:v>
                </c:pt>
                <c:pt idx="50">
                  <c:v>2.2531494298660499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14-452C-992C-1C62E8B95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746768"/>
        <c:axId val="752747088"/>
      </c:scatterChart>
      <c:valAx>
        <c:axId val="75274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47088"/>
        <c:crosses val="autoZero"/>
        <c:crossBetween val="midCat"/>
      </c:valAx>
      <c:valAx>
        <c:axId val="7527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4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vs Negative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'subgroup_1-3'!$F$1</c:f>
              <c:strCache>
                <c:ptCount val="1"/>
                <c:pt idx="0">
                  <c:v>Negative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0754593175853E-2"/>
                  <c:y val="-0.244836322543015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'subgroup_1-3'!$B$2:$B$52</c:f>
              <c:numCache>
                <c:formatCode>General</c:formatCode>
                <c:ptCount val="51"/>
                <c:pt idx="0">
                  <c:v>0.44822086564373298</c:v>
                </c:pt>
                <c:pt idx="1">
                  <c:v>0.63312996431449198</c:v>
                </c:pt>
                <c:pt idx="2">
                  <c:v>0.60001121516290001</c:v>
                </c:pt>
                <c:pt idx="3">
                  <c:v>0.61848615643751903</c:v>
                </c:pt>
                <c:pt idx="4">
                  <c:v>0.50159969632883195</c:v>
                </c:pt>
                <c:pt idx="5">
                  <c:v>0.40621935845356399</c:v>
                </c:pt>
                <c:pt idx="6">
                  <c:v>0.571963394342762</c:v>
                </c:pt>
                <c:pt idx="7">
                  <c:v>0.499872481509818</c:v>
                </c:pt>
                <c:pt idx="8">
                  <c:v>0.53577998528329596</c:v>
                </c:pt>
                <c:pt idx="9">
                  <c:v>0.47704233750745301</c:v>
                </c:pt>
                <c:pt idx="10">
                  <c:v>0.89003453139438704</c:v>
                </c:pt>
                <c:pt idx="11">
                  <c:v>0.94171921953697002</c:v>
                </c:pt>
                <c:pt idx="12">
                  <c:v>0.589956352822677</c:v>
                </c:pt>
                <c:pt idx="13">
                  <c:v>0.93397530203735901</c:v>
                </c:pt>
                <c:pt idx="14">
                  <c:v>0.56223342380767705</c:v>
                </c:pt>
                <c:pt idx="15">
                  <c:v>0.524109014675052</c:v>
                </c:pt>
                <c:pt idx="16">
                  <c:v>0.49906006624295002</c:v>
                </c:pt>
                <c:pt idx="17">
                  <c:v>0.422393140839742</c:v>
                </c:pt>
                <c:pt idx="18">
                  <c:v>0.45457786651454601</c:v>
                </c:pt>
                <c:pt idx="19">
                  <c:v>0.53046842085104695</c:v>
                </c:pt>
                <c:pt idx="20">
                  <c:v>0.56292645943896802</c:v>
                </c:pt>
                <c:pt idx="21">
                  <c:v>0.55555555555555503</c:v>
                </c:pt>
                <c:pt idx="22">
                  <c:v>0.50229182582123699</c:v>
                </c:pt>
                <c:pt idx="23">
                  <c:v>0.43742533904855502</c:v>
                </c:pt>
                <c:pt idx="24">
                  <c:v>0.48562118384004499</c:v>
                </c:pt>
                <c:pt idx="25">
                  <c:v>0.420945784571292</c:v>
                </c:pt>
                <c:pt idx="26">
                  <c:v>0.60949136693050099</c:v>
                </c:pt>
                <c:pt idx="27">
                  <c:v>0.4151100041511</c:v>
                </c:pt>
                <c:pt idx="28">
                  <c:v>0.38378085164089998</c:v>
                </c:pt>
                <c:pt idx="29">
                  <c:v>0.33437085888625201</c:v>
                </c:pt>
                <c:pt idx="30">
                  <c:v>0.54551653596999605</c:v>
                </c:pt>
                <c:pt idx="31">
                  <c:v>0.45833989604662101</c:v>
                </c:pt>
                <c:pt idx="32">
                  <c:v>0.36345336613732898</c:v>
                </c:pt>
                <c:pt idx="33">
                  <c:v>0.29458066978341702</c:v>
                </c:pt>
                <c:pt idx="34">
                  <c:v>0.34979480540942498</c:v>
                </c:pt>
                <c:pt idx="35">
                  <c:v>0.44148706073945898</c:v>
                </c:pt>
                <c:pt idx="36">
                  <c:v>0.50337141786851403</c:v>
                </c:pt>
                <c:pt idx="37">
                  <c:v>0.41687693354104</c:v>
                </c:pt>
                <c:pt idx="38">
                  <c:v>0.32520325203251998</c:v>
                </c:pt>
                <c:pt idx="39">
                  <c:v>0.28719248231443301</c:v>
                </c:pt>
                <c:pt idx="40">
                  <c:v>0.40926395939086202</c:v>
                </c:pt>
                <c:pt idx="41">
                  <c:v>0.306735664802604</c:v>
                </c:pt>
                <c:pt idx="42">
                  <c:v>0.28793487908900001</c:v>
                </c:pt>
                <c:pt idx="43">
                  <c:v>0.282048318113512</c:v>
                </c:pt>
                <c:pt idx="44">
                  <c:v>0.49569707401032698</c:v>
                </c:pt>
                <c:pt idx="45">
                  <c:v>0.38526150744764198</c:v>
                </c:pt>
                <c:pt idx="46">
                  <c:v>0.405320673593694</c:v>
                </c:pt>
                <c:pt idx="47">
                  <c:v>0.51477914314181294</c:v>
                </c:pt>
                <c:pt idx="48">
                  <c:v>0.388796211591239</c:v>
                </c:pt>
                <c:pt idx="49">
                  <c:v>0.312368817443267</c:v>
                </c:pt>
                <c:pt idx="50">
                  <c:v>0.31120848478812901</c:v>
                </c:pt>
              </c:numCache>
            </c:numRef>
          </c:xVal>
          <c:yVal>
            <c:numRef>
              <c:f>'subgroup_1-3'!$F$2:$F$52</c:f>
              <c:numCache>
                <c:formatCode>General</c:formatCode>
                <c:ptCount val="51"/>
                <c:pt idx="0">
                  <c:v>0.355643549835927</c:v>
                </c:pt>
                <c:pt idx="1">
                  <c:v>0.33766931430106201</c:v>
                </c:pt>
                <c:pt idx="2">
                  <c:v>0.35701601899100899</c:v>
                </c:pt>
                <c:pt idx="3">
                  <c:v>0.34915956065550702</c:v>
                </c:pt>
                <c:pt idx="4">
                  <c:v>0.345245196392097</c:v>
                </c:pt>
                <c:pt idx="5">
                  <c:v>0.31283559788952697</c:v>
                </c:pt>
                <c:pt idx="6">
                  <c:v>0.36224348308374898</c:v>
                </c:pt>
                <c:pt idx="7">
                  <c:v>0.29584289722009599</c:v>
                </c:pt>
                <c:pt idx="8">
                  <c:v>0.268273240127544</c:v>
                </c:pt>
                <c:pt idx="9">
                  <c:v>0.36109454714105799</c:v>
                </c:pt>
                <c:pt idx="10">
                  <c:v>0.246421218163837</c:v>
                </c:pt>
                <c:pt idx="11">
                  <c:v>0.32307670602841299</c:v>
                </c:pt>
                <c:pt idx="12">
                  <c:v>0.319759540825299</c:v>
                </c:pt>
                <c:pt idx="13">
                  <c:v>0.36556551201462201</c:v>
                </c:pt>
                <c:pt idx="14">
                  <c:v>0.305889448968161</c:v>
                </c:pt>
                <c:pt idx="15">
                  <c:v>0.27655113965832501</c:v>
                </c:pt>
                <c:pt idx="16">
                  <c:v>0.35807000268552502</c:v>
                </c:pt>
                <c:pt idx="17">
                  <c:v>0.25917987083035599</c:v>
                </c:pt>
                <c:pt idx="18">
                  <c:v>0.38030043734550201</c:v>
                </c:pt>
                <c:pt idx="19">
                  <c:v>0.449398036436988</c:v>
                </c:pt>
                <c:pt idx="20">
                  <c:v>0.309577963103361</c:v>
                </c:pt>
                <c:pt idx="21">
                  <c:v>0.38562907476765101</c:v>
                </c:pt>
                <c:pt idx="22">
                  <c:v>0.25846702317290499</c:v>
                </c:pt>
                <c:pt idx="23">
                  <c:v>0.37359754526503097</c:v>
                </c:pt>
                <c:pt idx="24">
                  <c:v>0.33534752760289699</c:v>
                </c:pt>
                <c:pt idx="25">
                  <c:v>0.30451397181752998</c:v>
                </c:pt>
                <c:pt idx="26">
                  <c:v>0.259381714145765</c:v>
                </c:pt>
                <c:pt idx="27">
                  <c:v>0.21287692520569201</c:v>
                </c:pt>
                <c:pt idx="28">
                  <c:v>0.282976222764668</c:v>
                </c:pt>
                <c:pt idx="29">
                  <c:v>0.261949520786464</c:v>
                </c:pt>
                <c:pt idx="30">
                  <c:v>0.26139334015228999</c:v>
                </c:pt>
                <c:pt idx="31">
                  <c:v>0.36856197826429299</c:v>
                </c:pt>
                <c:pt idx="32">
                  <c:v>0.25441735629612999</c:v>
                </c:pt>
                <c:pt idx="33">
                  <c:v>0.29736348312819999</c:v>
                </c:pt>
                <c:pt idx="34">
                  <c:v>0.289200429669209</c:v>
                </c:pt>
                <c:pt idx="35">
                  <c:v>0.26887876705938202</c:v>
                </c:pt>
                <c:pt idx="36">
                  <c:v>0.28563401386027298</c:v>
                </c:pt>
                <c:pt idx="37">
                  <c:v>0.288157038272227</c:v>
                </c:pt>
                <c:pt idx="38">
                  <c:v>0.282666117800418</c:v>
                </c:pt>
                <c:pt idx="39">
                  <c:v>0.23228803716608501</c:v>
                </c:pt>
                <c:pt idx="40">
                  <c:v>0.26931754089114401</c:v>
                </c:pt>
                <c:pt idx="41">
                  <c:v>0.27474056144450898</c:v>
                </c:pt>
                <c:pt idx="42">
                  <c:v>0.32979007454554599</c:v>
                </c:pt>
                <c:pt idx="43">
                  <c:v>0.21269217431510801</c:v>
                </c:pt>
                <c:pt idx="44">
                  <c:v>0.29986613119143202</c:v>
                </c:pt>
                <c:pt idx="45">
                  <c:v>0.318811363721208</c:v>
                </c:pt>
                <c:pt idx="46">
                  <c:v>0.19631553803893401</c:v>
                </c:pt>
                <c:pt idx="47">
                  <c:v>0.34964389829883002</c:v>
                </c:pt>
                <c:pt idx="48">
                  <c:v>0.33632890276058702</c:v>
                </c:pt>
                <c:pt idx="49">
                  <c:v>0.23458527792182099</c:v>
                </c:pt>
                <c:pt idx="50">
                  <c:v>0.229049444804063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6E-4C7A-B50C-67EB2A016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750928"/>
        <c:axId val="752752528"/>
      </c:scatterChart>
      <c:valAx>
        <c:axId val="7527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52528"/>
        <c:crosses val="autoZero"/>
        <c:crossBetween val="midCat"/>
      </c:valAx>
      <c:valAx>
        <c:axId val="7527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5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'subgroup_1-3'!$G$1</c:f>
              <c:strCache>
                <c:ptCount val="1"/>
                <c:pt idx="0">
                  <c:v>P + 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167104111986"/>
                  <c:y val="-0.48635717410323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'subgroup_1-3'!$G$2:$G$52</c:f>
              <c:numCache>
                <c:formatCode>General</c:formatCode>
                <c:ptCount val="51"/>
                <c:pt idx="0">
                  <c:v>0.80386441547965992</c:v>
                </c:pt>
                <c:pt idx="1">
                  <c:v>0.97079927861555393</c:v>
                </c:pt>
                <c:pt idx="2">
                  <c:v>0.957027234153909</c:v>
                </c:pt>
                <c:pt idx="3">
                  <c:v>0.96764571709302605</c:v>
                </c:pt>
                <c:pt idx="4">
                  <c:v>0.84684489272092889</c:v>
                </c:pt>
                <c:pt idx="5">
                  <c:v>0.71905495634309102</c:v>
                </c:pt>
                <c:pt idx="6">
                  <c:v>0.93420687742651098</c:v>
                </c:pt>
                <c:pt idx="7">
                  <c:v>0.79571537872991405</c:v>
                </c:pt>
                <c:pt idx="8">
                  <c:v>0.8040532254108399</c:v>
                </c:pt>
                <c:pt idx="9">
                  <c:v>0.83813688464851099</c:v>
                </c:pt>
                <c:pt idx="10">
                  <c:v>1.1364557495582241</c:v>
                </c:pt>
                <c:pt idx="11">
                  <c:v>1.2647959255653829</c:v>
                </c:pt>
                <c:pt idx="12">
                  <c:v>0.909715893647976</c:v>
                </c:pt>
                <c:pt idx="13">
                  <c:v>1.2995408140519811</c:v>
                </c:pt>
                <c:pt idx="14">
                  <c:v>0.86812287277583811</c:v>
                </c:pt>
                <c:pt idx="15">
                  <c:v>0.80066015433337701</c:v>
                </c:pt>
                <c:pt idx="16">
                  <c:v>0.8571300689284751</c:v>
                </c:pt>
                <c:pt idx="17">
                  <c:v>0.68157301167009798</c:v>
                </c:pt>
                <c:pt idx="18">
                  <c:v>0.83487830386004802</c:v>
                </c:pt>
                <c:pt idx="19">
                  <c:v>0.9798664572880349</c:v>
                </c:pt>
                <c:pt idx="20">
                  <c:v>0.87250442254232907</c:v>
                </c:pt>
                <c:pt idx="21">
                  <c:v>0.9411846303232061</c:v>
                </c:pt>
                <c:pt idx="22">
                  <c:v>0.76075884899414192</c:v>
                </c:pt>
                <c:pt idx="23">
                  <c:v>0.81102288431358605</c:v>
                </c:pt>
                <c:pt idx="24">
                  <c:v>0.82096871144294203</c:v>
                </c:pt>
                <c:pt idx="25">
                  <c:v>0.72545975638882199</c:v>
                </c:pt>
                <c:pt idx="26">
                  <c:v>0.86887308107626593</c:v>
                </c:pt>
                <c:pt idx="27">
                  <c:v>0.62798692935679201</c:v>
                </c:pt>
                <c:pt idx="28">
                  <c:v>0.66675707440556797</c:v>
                </c:pt>
                <c:pt idx="29">
                  <c:v>0.59632037967271601</c:v>
                </c:pt>
                <c:pt idx="30">
                  <c:v>0.80690987612228604</c:v>
                </c:pt>
                <c:pt idx="31">
                  <c:v>0.826901874310914</c:v>
                </c:pt>
                <c:pt idx="32">
                  <c:v>0.61787072243345897</c:v>
                </c:pt>
                <c:pt idx="33">
                  <c:v>0.59194415291161695</c:v>
                </c:pt>
                <c:pt idx="34">
                  <c:v>0.63899523507863398</c:v>
                </c:pt>
                <c:pt idx="35">
                  <c:v>0.71036582779884094</c:v>
                </c:pt>
                <c:pt idx="36">
                  <c:v>0.78900543172878701</c:v>
                </c:pt>
                <c:pt idx="37">
                  <c:v>0.70503397181326699</c:v>
                </c:pt>
                <c:pt idx="38">
                  <c:v>0.60786936983293804</c:v>
                </c:pt>
                <c:pt idx="39">
                  <c:v>0.51948051948051799</c:v>
                </c:pt>
                <c:pt idx="40">
                  <c:v>0.67858150028200603</c:v>
                </c:pt>
                <c:pt idx="41">
                  <c:v>0.58147622624711293</c:v>
                </c:pt>
                <c:pt idx="42">
                  <c:v>0.61772495363454594</c:v>
                </c:pt>
                <c:pt idx="43">
                  <c:v>0.49474049242862</c:v>
                </c:pt>
                <c:pt idx="44">
                  <c:v>0.79556320520175894</c:v>
                </c:pt>
                <c:pt idx="45">
                  <c:v>0.70407287116884998</c:v>
                </c:pt>
                <c:pt idx="46">
                  <c:v>0.60163621163262804</c:v>
                </c:pt>
                <c:pt idx="47">
                  <c:v>0.86442304144064297</c:v>
                </c:pt>
                <c:pt idx="48">
                  <c:v>0.72512511435182603</c:v>
                </c:pt>
                <c:pt idx="49">
                  <c:v>0.54695409536508799</c:v>
                </c:pt>
                <c:pt idx="50">
                  <c:v>0.54025792959219199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0-4E21-A447-CE5D55644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75024"/>
        <c:axId val="738077264"/>
      </c:scatterChart>
      <c:valAx>
        <c:axId val="73807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77264"/>
        <c:crosses val="autoZero"/>
        <c:crossBetween val="midCat"/>
      </c:valAx>
      <c:valAx>
        <c:axId val="7380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07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'subgroup_1-3'!$B$1</c:f>
              <c:strCache>
                <c:ptCount val="1"/>
                <c:pt idx="0">
                  <c:v>Positive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'subgroup_1-3'!$A$2:$A$52</c:f>
              <c:numCache>
                <c:formatCode>General</c:formatCode>
                <c:ptCount val="51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</c:numCache>
            </c:numRef>
          </c:xVal>
          <c:yVal>
            <c:numRef>
              <c:f>'subgroup_1-3'!$B$1:$B$51</c:f>
              <c:numCache>
                <c:formatCode>General</c:formatCode>
                <c:ptCount val="51"/>
                <c:pt idx="0">
                  <c:v>0</c:v>
                </c:pt>
                <c:pt idx="1">
                  <c:v>0.44822086564373298</c:v>
                </c:pt>
                <c:pt idx="2">
                  <c:v>0.63312996431449198</c:v>
                </c:pt>
                <c:pt idx="3">
                  <c:v>0.60001121516290001</c:v>
                </c:pt>
                <c:pt idx="4">
                  <c:v>0.61848615643751903</c:v>
                </c:pt>
                <c:pt idx="5">
                  <c:v>0.50159969632883195</c:v>
                </c:pt>
                <c:pt idx="6">
                  <c:v>0.40621935845356399</c:v>
                </c:pt>
                <c:pt idx="7">
                  <c:v>0.571963394342762</c:v>
                </c:pt>
                <c:pt idx="8">
                  <c:v>0.499872481509818</c:v>
                </c:pt>
                <c:pt idx="9">
                  <c:v>0.53577998528329596</c:v>
                </c:pt>
                <c:pt idx="10">
                  <c:v>0.47704233750745301</c:v>
                </c:pt>
                <c:pt idx="11">
                  <c:v>0.89003453139438704</c:v>
                </c:pt>
                <c:pt idx="12">
                  <c:v>0.94171921953697002</c:v>
                </c:pt>
                <c:pt idx="13">
                  <c:v>0.589956352822677</c:v>
                </c:pt>
                <c:pt idx="14">
                  <c:v>0.93397530203735901</c:v>
                </c:pt>
                <c:pt idx="15">
                  <c:v>0.56223342380767705</c:v>
                </c:pt>
                <c:pt idx="16">
                  <c:v>0.524109014675052</c:v>
                </c:pt>
                <c:pt idx="17">
                  <c:v>0.49906006624295002</c:v>
                </c:pt>
                <c:pt idx="18">
                  <c:v>0.422393140839742</c:v>
                </c:pt>
                <c:pt idx="19">
                  <c:v>0.45457786651454601</c:v>
                </c:pt>
                <c:pt idx="20">
                  <c:v>0.53046842085104695</c:v>
                </c:pt>
                <c:pt idx="21">
                  <c:v>0.56292645943896802</c:v>
                </c:pt>
                <c:pt idx="22">
                  <c:v>0.55555555555555503</c:v>
                </c:pt>
                <c:pt idx="23">
                  <c:v>0.50229182582123699</c:v>
                </c:pt>
                <c:pt idx="24">
                  <c:v>0.43742533904855502</c:v>
                </c:pt>
                <c:pt idx="25">
                  <c:v>0.48562118384004499</c:v>
                </c:pt>
                <c:pt idx="26">
                  <c:v>0.420945784571292</c:v>
                </c:pt>
                <c:pt idx="27">
                  <c:v>0.60949136693050099</c:v>
                </c:pt>
                <c:pt idx="28">
                  <c:v>0.4151100041511</c:v>
                </c:pt>
                <c:pt idx="29">
                  <c:v>0.38378085164089998</c:v>
                </c:pt>
                <c:pt idx="30">
                  <c:v>0.33437085888625201</c:v>
                </c:pt>
                <c:pt idx="31">
                  <c:v>0.54551653596999605</c:v>
                </c:pt>
                <c:pt idx="32">
                  <c:v>0.45833989604662101</c:v>
                </c:pt>
                <c:pt idx="33">
                  <c:v>0.36345336613732898</c:v>
                </c:pt>
                <c:pt idx="34">
                  <c:v>0.29458066978341702</c:v>
                </c:pt>
                <c:pt idx="35">
                  <c:v>0.34979480540942498</c:v>
                </c:pt>
                <c:pt idx="36">
                  <c:v>0.44148706073945898</c:v>
                </c:pt>
                <c:pt idx="37">
                  <c:v>0.50337141786851403</c:v>
                </c:pt>
                <c:pt idx="38">
                  <c:v>0.41687693354104</c:v>
                </c:pt>
                <c:pt idx="39">
                  <c:v>0.32520325203251998</c:v>
                </c:pt>
                <c:pt idx="40">
                  <c:v>0.28719248231443301</c:v>
                </c:pt>
                <c:pt idx="41">
                  <c:v>0.40926395939086202</c:v>
                </c:pt>
                <c:pt idx="42">
                  <c:v>0.306735664802604</c:v>
                </c:pt>
                <c:pt idx="43">
                  <c:v>0.28793487908900001</c:v>
                </c:pt>
                <c:pt idx="44">
                  <c:v>0.282048318113512</c:v>
                </c:pt>
                <c:pt idx="45">
                  <c:v>0.49569707401032698</c:v>
                </c:pt>
                <c:pt idx="46">
                  <c:v>0.38526150744764198</c:v>
                </c:pt>
                <c:pt idx="47">
                  <c:v>0.405320673593694</c:v>
                </c:pt>
                <c:pt idx="48">
                  <c:v>0.51477914314181294</c:v>
                </c:pt>
                <c:pt idx="49">
                  <c:v>0.388796211591239</c:v>
                </c:pt>
                <c:pt idx="50">
                  <c:v>0.312368817443267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4-47D3-867F-EF269359E8EE}"/>
            </c:ext>
          </c:extLst>
        </c:ser>
        <c:ser>
          <c:idx val="1"/>
          <c:order val="1"/>
          <c:tx>
            <c:strRef>
              <c:f>'subgroup_1-3'!$F$1</c:f>
              <c:strCache>
                <c:ptCount val="1"/>
                <c:pt idx="0">
                  <c:v>Negative 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'subgroup_1-3'!$A$2:$A$52</c:f>
              <c:numCache>
                <c:formatCode>General</c:formatCode>
                <c:ptCount val="51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</c:numCache>
            </c:numRef>
          </c:xVal>
          <c:yVal>
            <c:numRef>
              <c:f>'subgroup_1-3'!$E$2:$E$52</c:f>
              <c:numCache>
                <c:formatCode>General</c:formatCode>
                <c:ptCount val="51"/>
                <c:pt idx="0">
                  <c:v>0.56086689173443471</c:v>
                </c:pt>
                <c:pt idx="1">
                  <c:v>0.53252066242592289</c:v>
                </c:pt>
                <c:pt idx="2">
                  <c:v>0.56303134124959486</c:v>
                </c:pt>
                <c:pt idx="3">
                  <c:v>0.55064133060914622</c:v>
                </c:pt>
                <c:pt idx="4">
                  <c:v>0.54446819090635112</c:v>
                </c:pt>
                <c:pt idx="5">
                  <c:v>0.49335670362397688</c:v>
                </c:pt>
                <c:pt idx="6">
                  <c:v>0.57127530220066813</c:v>
                </c:pt>
                <c:pt idx="7">
                  <c:v>0.46655840175393226</c:v>
                </c:pt>
                <c:pt idx="8">
                  <c:v>0.42307973361326867</c:v>
                </c:pt>
                <c:pt idx="9">
                  <c:v>0.56946337525506108</c:v>
                </c:pt>
                <c:pt idx="10">
                  <c:v>0.3886180495969237</c:v>
                </c:pt>
                <c:pt idx="11">
                  <c:v>0.50950742108370051</c:v>
                </c:pt>
                <c:pt idx="12">
                  <c:v>0.50427609286841735</c:v>
                </c:pt>
                <c:pt idx="13">
                  <c:v>0.57651430074730337</c:v>
                </c:pt>
                <c:pt idx="14">
                  <c:v>0.48240229447794186</c:v>
                </c:pt>
                <c:pt idx="15">
                  <c:v>0.43613437718001125</c:v>
                </c:pt>
                <c:pt idx="16">
                  <c:v>0.56469352395740646</c:v>
                </c:pt>
                <c:pt idx="17">
                  <c:v>0.40873905521361792</c:v>
                </c:pt>
                <c:pt idx="18">
                  <c:v>0.59975198289866616</c:v>
                </c:pt>
                <c:pt idx="19">
                  <c:v>0.70872220222819693</c:v>
                </c:pt>
                <c:pt idx="20">
                  <c:v>0.48821925772409819</c:v>
                </c:pt>
                <c:pt idx="21">
                  <c:v>0.60815549903025157</c:v>
                </c:pt>
                <c:pt idx="22">
                  <c:v>0.40761486035587574</c:v>
                </c:pt>
                <c:pt idx="23">
                  <c:v>0.58918120142789432</c:v>
                </c:pt>
                <c:pt idx="24">
                  <c:v>0.52885909373088835</c:v>
                </c:pt>
                <c:pt idx="25">
                  <c:v>0.48023310120990126</c:v>
                </c:pt>
                <c:pt idx="26">
                  <c:v>0.40905737177800677</c:v>
                </c:pt>
                <c:pt idx="27">
                  <c:v>0.33571709487542328</c:v>
                </c:pt>
                <c:pt idx="28">
                  <c:v>0.44626704060847072</c:v>
                </c:pt>
                <c:pt idx="29">
                  <c:v>0.41310692569177332</c:v>
                </c:pt>
                <c:pt idx="30">
                  <c:v>0.41222980222453764</c:v>
                </c:pt>
                <c:pt idx="31">
                  <c:v>0.58123987137107946</c:v>
                </c:pt>
                <c:pt idx="32">
                  <c:v>0.4012283419590581</c:v>
                </c:pt>
                <c:pt idx="33">
                  <c:v>0.4689564384743703</c:v>
                </c:pt>
                <c:pt idx="34">
                  <c:v>0.45608291265696543</c:v>
                </c:pt>
                <c:pt idx="35">
                  <c:v>0.42403467855259946</c:v>
                </c:pt>
                <c:pt idx="36">
                  <c:v>0.4504585043123932</c:v>
                </c:pt>
                <c:pt idx="37">
                  <c:v>0.45443743450909041</c:v>
                </c:pt>
                <c:pt idx="38">
                  <c:v>0.4457779902447272</c:v>
                </c:pt>
                <c:pt idx="39">
                  <c:v>0.36632934704577014</c:v>
                </c:pt>
                <c:pt idx="40">
                  <c:v>0.42472664587580355</c:v>
                </c:pt>
                <c:pt idx="41">
                  <c:v>0.43327900872051417</c:v>
                </c:pt>
                <c:pt idx="42">
                  <c:v>0.52009472439627091</c:v>
                </c:pt>
                <c:pt idx="43">
                  <c:v>0.3354257338826685</c:v>
                </c:pt>
                <c:pt idx="44">
                  <c:v>0.47290323419434815</c:v>
                </c:pt>
                <c:pt idx="45">
                  <c:v>0.50278077221539097</c:v>
                </c:pt>
                <c:pt idx="46">
                  <c:v>0.30959899503271449</c:v>
                </c:pt>
                <c:pt idx="47">
                  <c:v>0.55140515424291059</c:v>
                </c:pt>
                <c:pt idx="48">
                  <c:v>0.53040676930260311</c:v>
                </c:pt>
                <c:pt idx="49">
                  <c:v>0.36995220561533987</c:v>
                </c:pt>
                <c:pt idx="50">
                  <c:v>0.36122193195973762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D4-47D3-867F-EF269359E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124560"/>
        <c:axId val="1019123600"/>
      </c:scatterChart>
      <c:valAx>
        <c:axId val="101912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23600"/>
        <c:crosses val="autoZero"/>
        <c:crossBetween val="midCat"/>
      </c:valAx>
      <c:valAx>
        <c:axId val="101912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2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P+kN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05599300087489"/>
                  <c:y val="-0.456020341207349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'subgroup_1-3'!$H$2:$H$52</c:f>
              <c:numCache>
                <c:formatCode>General</c:formatCode>
                <c:ptCount val="51"/>
                <c:pt idx="0">
                  <c:v>1.0090877573781678</c:v>
                </c:pt>
                <c:pt idx="1">
                  <c:v>1.165650626740415</c:v>
                </c:pt>
                <c:pt idx="2">
                  <c:v>1.1630425564124949</c:v>
                </c:pt>
                <c:pt idx="3">
                  <c:v>1.1691274870466652</c:v>
                </c:pt>
                <c:pt idx="4">
                  <c:v>1.046067887235183</c:v>
                </c:pt>
                <c:pt idx="5">
                  <c:v>0.89957606207754082</c:v>
                </c:pt>
                <c:pt idx="6">
                  <c:v>1.1432386965434302</c:v>
                </c:pt>
                <c:pt idx="7">
                  <c:v>0.96643088326375026</c:v>
                </c:pt>
                <c:pt idx="8">
                  <c:v>0.95885971889656463</c:v>
                </c:pt>
                <c:pt idx="9">
                  <c:v>1.0465057127625141</c:v>
                </c:pt>
                <c:pt idx="10">
                  <c:v>1.2786525809913107</c:v>
                </c:pt>
                <c:pt idx="11">
                  <c:v>1.4512266406206704</c:v>
                </c:pt>
                <c:pt idx="12">
                  <c:v>1.0942324456910943</c:v>
                </c:pt>
                <c:pt idx="13">
                  <c:v>1.5104896027846624</c:v>
                </c:pt>
                <c:pt idx="14">
                  <c:v>1.044635718285619</c:v>
                </c:pt>
                <c:pt idx="15">
                  <c:v>0.96024339185506324</c:v>
                </c:pt>
                <c:pt idx="16">
                  <c:v>1.0637535902003565</c:v>
                </c:pt>
                <c:pt idx="17">
                  <c:v>0.83113219605335997</c:v>
                </c:pt>
                <c:pt idx="18">
                  <c:v>1.0543298494132123</c:v>
                </c:pt>
                <c:pt idx="19">
                  <c:v>1.239190623079244</c:v>
                </c:pt>
                <c:pt idx="20">
                  <c:v>1.0511457171630663</c:v>
                </c:pt>
                <c:pt idx="21">
                  <c:v>1.1637110545858067</c:v>
                </c:pt>
                <c:pt idx="22">
                  <c:v>0.90990668617711279</c:v>
                </c:pt>
                <c:pt idx="23">
                  <c:v>1.0266065404764493</c:v>
                </c:pt>
                <c:pt idx="24">
                  <c:v>1.0144802775709334</c:v>
                </c:pt>
                <c:pt idx="25">
                  <c:v>0.90117888578119332</c:v>
                </c:pt>
                <c:pt idx="26">
                  <c:v>1.0185487387085077</c:v>
                </c:pt>
                <c:pt idx="27">
                  <c:v>0.75082709902652334</c:v>
                </c:pt>
                <c:pt idx="28">
                  <c:v>0.8300478922493707</c:v>
                </c:pt>
                <c:pt idx="29">
                  <c:v>0.74747778457802538</c:v>
                </c:pt>
                <c:pt idx="30">
                  <c:v>0.9577463381945337</c:v>
                </c:pt>
                <c:pt idx="31">
                  <c:v>1.0395797674177005</c:v>
                </c:pt>
                <c:pt idx="32">
                  <c:v>0.76468170809638703</c:v>
                </c:pt>
                <c:pt idx="33">
                  <c:v>0.76353710825778731</c:v>
                </c:pt>
                <c:pt idx="34">
                  <c:v>0.80587771806639041</c:v>
                </c:pt>
                <c:pt idx="35">
                  <c:v>0.86552173929205845</c:v>
                </c:pt>
                <c:pt idx="36">
                  <c:v>0.95382992218090723</c:v>
                </c:pt>
                <c:pt idx="37">
                  <c:v>0.87131436805013041</c:v>
                </c:pt>
                <c:pt idx="38">
                  <c:v>0.77098124227724718</c:v>
                </c:pt>
                <c:pt idx="39">
                  <c:v>0.6535218293602032</c:v>
                </c:pt>
                <c:pt idx="40">
                  <c:v>0.83399060526666557</c:v>
                </c:pt>
                <c:pt idx="41">
                  <c:v>0.74001467352311812</c:v>
                </c:pt>
                <c:pt idx="42">
                  <c:v>0.80802960348527098</c:v>
                </c:pt>
                <c:pt idx="43">
                  <c:v>0.61747405199618055</c:v>
                </c:pt>
                <c:pt idx="44">
                  <c:v>0.96860030820467513</c:v>
                </c:pt>
                <c:pt idx="45">
                  <c:v>0.88804227966303295</c:v>
                </c:pt>
                <c:pt idx="46">
                  <c:v>0.71491966862640854</c:v>
                </c:pt>
                <c:pt idx="47">
                  <c:v>1.0661842973847235</c:v>
                </c:pt>
                <c:pt idx="48">
                  <c:v>0.91920298089384211</c:v>
                </c:pt>
                <c:pt idx="49">
                  <c:v>0.68232102305860687</c:v>
                </c:pt>
                <c:pt idx="50">
                  <c:v>0.67243041674786663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D-45AC-8945-FC61333D3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115600"/>
        <c:axId val="1019117520"/>
      </c:scatterChart>
      <c:valAx>
        <c:axId val="10191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17520"/>
        <c:crosses val="autoZero"/>
        <c:crossBetween val="midCat"/>
      </c:valAx>
      <c:valAx>
        <c:axId val="10191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1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Top Words Overall</a:t>
            </a:r>
          </a:p>
          <a:p>
            <a:pPr>
              <a:defRPr/>
            </a:pPr>
            <a:r>
              <a:rPr lang="en-US"/>
              <a:t>(N</a:t>
            </a:r>
            <a:r>
              <a:rPr lang="en-US" baseline="0"/>
              <a:t> &gt; 400, Stopwords ignored)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1749781277340242E-2"/>
                  <c:y val="-0.672575713136144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34222x</a:t>
                    </a:r>
                    <a:r>
                      <a:rPr lang="en-US" sz="1200" baseline="30000"/>
                      <a:t>-0.731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0.9813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'Zipf''s Law'!$B$2:$B$367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</c:numCache>
            </c:numRef>
          </c:xVal>
          <c:yVal>
            <c:numRef>
              <c:f>'Zipf''s Law'!$C$2:$C$367</c:f>
              <c:numCache>
                <c:formatCode>General</c:formatCode>
                <c:ptCount val="366"/>
                <c:pt idx="0">
                  <c:v>15283</c:v>
                </c:pt>
                <c:pt idx="1">
                  <c:v>11166</c:v>
                </c:pt>
                <c:pt idx="2">
                  <c:v>10949</c:v>
                </c:pt>
                <c:pt idx="3">
                  <c:v>9098</c:v>
                </c:pt>
                <c:pt idx="4">
                  <c:v>6525</c:v>
                </c:pt>
                <c:pt idx="5">
                  <c:v>6214</c:v>
                </c:pt>
                <c:pt idx="6">
                  <c:v>6105</c:v>
                </c:pt>
                <c:pt idx="7">
                  <c:v>5686</c:v>
                </c:pt>
                <c:pt idx="8">
                  <c:v>5520</c:v>
                </c:pt>
                <c:pt idx="9">
                  <c:v>5412</c:v>
                </c:pt>
                <c:pt idx="10">
                  <c:v>5381</c:v>
                </c:pt>
                <c:pt idx="11">
                  <c:v>5264</c:v>
                </c:pt>
                <c:pt idx="12">
                  <c:v>5176</c:v>
                </c:pt>
                <c:pt idx="13">
                  <c:v>4927</c:v>
                </c:pt>
                <c:pt idx="14">
                  <c:v>4867</c:v>
                </c:pt>
                <c:pt idx="15">
                  <c:v>4803</c:v>
                </c:pt>
                <c:pt idx="16">
                  <c:v>4767</c:v>
                </c:pt>
                <c:pt idx="17">
                  <c:v>4757</c:v>
                </c:pt>
                <c:pt idx="18">
                  <c:v>4753</c:v>
                </c:pt>
                <c:pt idx="19">
                  <c:v>4691</c:v>
                </c:pt>
                <c:pt idx="20">
                  <c:v>4550</c:v>
                </c:pt>
                <c:pt idx="21">
                  <c:v>4483</c:v>
                </c:pt>
                <c:pt idx="22">
                  <c:v>3946</c:v>
                </c:pt>
                <c:pt idx="23">
                  <c:v>3938</c:v>
                </c:pt>
                <c:pt idx="24">
                  <c:v>3735</c:v>
                </c:pt>
                <c:pt idx="25">
                  <c:v>3697</c:v>
                </c:pt>
                <c:pt idx="26">
                  <c:v>3611</c:v>
                </c:pt>
                <c:pt idx="27">
                  <c:v>3598</c:v>
                </c:pt>
                <c:pt idx="28">
                  <c:v>3592</c:v>
                </c:pt>
                <c:pt idx="29">
                  <c:v>3444</c:v>
                </c:pt>
                <c:pt idx="30">
                  <c:v>3148</c:v>
                </c:pt>
                <c:pt idx="31">
                  <c:v>2900</c:v>
                </c:pt>
                <c:pt idx="32">
                  <c:v>2885</c:v>
                </c:pt>
                <c:pt idx="33">
                  <c:v>2881</c:v>
                </c:pt>
                <c:pt idx="34">
                  <c:v>2878</c:v>
                </c:pt>
                <c:pt idx="35">
                  <c:v>2871</c:v>
                </c:pt>
                <c:pt idx="36">
                  <c:v>2727</c:v>
                </c:pt>
                <c:pt idx="37">
                  <c:v>2640</c:v>
                </c:pt>
                <c:pt idx="38">
                  <c:v>2617</c:v>
                </c:pt>
                <c:pt idx="39">
                  <c:v>2580</c:v>
                </c:pt>
                <c:pt idx="40">
                  <c:v>2553</c:v>
                </c:pt>
                <c:pt idx="41">
                  <c:v>2547</c:v>
                </c:pt>
                <c:pt idx="42">
                  <c:v>2466</c:v>
                </c:pt>
                <c:pt idx="43">
                  <c:v>2425</c:v>
                </c:pt>
                <c:pt idx="44">
                  <c:v>2420</c:v>
                </c:pt>
                <c:pt idx="45">
                  <c:v>2325</c:v>
                </c:pt>
                <c:pt idx="46">
                  <c:v>2291</c:v>
                </c:pt>
                <c:pt idx="47">
                  <c:v>2228</c:v>
                </c:pt>
                <c:pt idx="48">
                  <c:v>2213</c:v>
                </c:pt>
                <c:pt idx="49">
                  <c:v>2212</c:v>
                </c:pt>
                <c:pt idx="50">
                  <c:v>2163</c:v>
                </c:pt>
                <c:pt idx="51">
                  <c:v>2130</c:v>
                </c:pt>
                <c:pt idx="52">
                  <c:v>2115</c:v>
                </c:pt>
                <c:pt idx="53">
                  <c:v>2103</c:v>
                </c:pt>
                <c:pt idx="54">
                  <c:v>2075</c:v>
                </c:pt>
                <c:pt idx="55">
                  <c:v>1977</c:v>
                </c:pt>
                <c:pt idx="56">
                  <c:v>1930</c:v>
                </c:pt>
                <c:pt idx="57">
                  <c:v>1926</c:v>
                </c:pt>
                <c:pt idx="58">
                  <c:v>1918</c:v>
                </c:pt>
                <c:pt idx="59">
                  <c:v>1903</c:v>
                </c:pt>
                <c:pt idx="60">
                  <c:v>1880</c:v>
                </c:pt>
                <c:pt idx="61">
                  <c:v>1848</c:v>
                </c:pt>
                <c:pt idx="62">
                  <c:v>1843</c:v>
                </c:pt>
                <c:pt idx="63">
                  <c:v>1781</c:v>
                </c:pt>
                <c:pt idx="64">
                  <c:v>1733</c:v>
                </c:pt>
                <c:pt idx="65">
                  <c:v>1728</c:v>
                </c:pt>
                <c:pt idx="66">
                  <c:v>1726</c:v>
                </c:pt>
                <c:pt idx="67">
                  <c:v>1714</c:v>
                </c:pt>
                <c:pt idx="68">
                  <c:v>1697</c:v>
                </c:pt>
                <c:pt idx="69">
                  <c:v>1686</c:v>
                </c:pt>
                <c:pt idx="70">
                  <c:v>1675</c:v>
                </c:pt>
                <c:pt idx="71">
                  <c:v>1662</c:v>
                </c:pt>
                <c:pt idx="72">
                  <c:v>1655</c:v>
                </c:pt>
                <c:pt idx="73">
                  <c:v>1646</c:v>
                </c:pt>
                <c:pt idx="74">
                  <c:v>1636</c:v>
                </c:pt>
                <c:pt idx="75">
                  <c:v>1613</c:v>
                </c:pt>
                <c:pt idx="76">
                  <c:v>1587</c:v>
                </c:pt>
                <c:pt idx="77">
                  <c:v>1560</c:v>
                </c:pt>
                <c:pt idx="78">
                  <c:v>1553</c:v>
                </c:pt>
                <c:pt idx="79">
                  <c:v>1553</c:v>
                </c:pt>
                <c:pt idx="80">
                  <c:v>1542</c:v>
                </c:pt>
                <c:pt idx="81">
                  <c:v>1475</c:v>
                </c:pt>
                <c:pt idx="82">
                  <c:v>1443</c:v>
                </c:pt>
                <c:pt idx="83">
                  <c:v>1398</c:v>
                </c:pt>
                <c:pt idx="84">
                  <c:v>1377</c:v>
                </c:pt>
                <c:pt idx="85">
                  <c:v>1367</c:v>
                </c:pt>
                <c:pt idx="86">
                  <c:v>1359</c:v>
                </c:pt>
                <c:pt idx="87">
                  <c:v>1354</c:v>
                </c:pt>
                <c:pt idx="88">
                  <c:v>1320</c:v>
                </c:pt>
                <c:pt idx="89">
                  <c:v>1304</c:v>
                </c:pt>
                <c:pt idx="90">
                  <c:v>1269</c:v>
                </c:pt>
                <c:pt idx="91">
                  <c:v>1265</c:v>
                </c:pt>
                <c:pt idx="92">
                  <c:v>1260</c:v>
                </c:pt>
                <c:pt idx="93">
                  <c:v>1258</c:v>
                </c:pt>
                <c:pt idx="94">
                  <c:v>1245</c:v>
                </c:pt>
                <c:pt idx="95">
                  <c:v>1241</c:v>
                </c:pt>
                <c:pt idx="96">
                  <c:v>1236</c:v>
                </c:pt>
                <c:pt idx="97">
                  <c:v>1233</c:v>
                </c:pt>
                <c:pt idx="98">
                  <c:v>1223</c:v>
                </c:pt>
                <c:pt idx="99">
                  <c:v>1219</c:v>
                </c:pt>
                <c:pt idx="100">
                  <c:v>1210</c:v>
                </c:pt>
                <c:pt idx="101">
                  <c:v>1207</c:v>
                </c:pt>
                <c:pt idx="102">
                  <c:v>1204</c:v>
                </c:pt>
                <c:pt idx="103">
                  <c:v>1201</c:v>
                </c:pt>
                <c:pt idx="104">
                  <c:v>1158</c:v>
                </c:pt>
                <c:pt idx="105">
                  <c:v>1142</c:v>
                </c:pt>
                <c:pt idx="106">
                  <c:v>1141</c:v>
                </c:pt>
                <c:pt idx="107">
                  <c:v>1136</c:v>
                </c:pt>
                <c:pt idx="108">
                  <c:v>1135</c:v>
                </c:pt>
                <c:pt idx="109">
                  <c:v>1128</c:v>
                </c:pt>
                <c:pt idx="110">
                  <c:v>1125</c:v>
                </c:pt>
                <c:pt idx="111">
                  <c:v>1121</c:v>
                </c:pt>
                <c:pt idx="112">
                  <c:v>1104</c:v>
                </c:pt>
                <c:pt idx="113">
                  <c:v>1089</c:v>
                </c:pt>
                <c:pt idx="114">
                  <c:v>1088</c:v>
                </c:pt>
                <c:pt idx="115">
                  <c:v>1084</c:v>
                </c:pt>
                <c:pt idx="116">
                  <c:v>1068</c:v>
                </c:pt>
                <c:pt idx="117">
                  <c:v>1038</c:v>
                </c:pt>
                <c:pt idx="118">
                  <c:v>1033</c:v>
                </c:pt>
                <c:pt idx="119">
                  <c:v>1031</c:v>
                </c:pt>
                <c:pt idx="120">
                  <c:v>1022</c:v>
                </c:pt>
                <c:pt idx="121">
                  <c:v>1018</c:v>
                </c:pt>
                <c:pt idx="122">
                  <c:v>1017</c:v>
                </c:pt>
                <c:pt idx="123">
                  <c:v>1015</c:v>
                </c:pt>
                <c:pt idx="124">
                  <c:v>1009</c:v>
                </c:pt>
                <c:pt idx="125">
                  <c:v>994</c:v>
                </c:pt>
                <c:pt idx="126">
                  <c:v>991</c:v>
                </c:pt>
                <c:pt idx="127">
                  <c:v>977</c:v>
                </c:pt>
                <c:pt idx="128">
                  <c:v>977</c:v>
                </c:pt>
                <c:pt idx="129">
                  <c:v>975</c:v>
                </c:pt>
                <c:pt idx="130">
                  <c:v>975</c:v>
                </c:pt>
                <c:pt idx="131">
                  <c:v>972</c:v>
                </c:pt>
                <c:pt idx="132">
                  <c:v>967</c:v>
                </c:pt>
                <c:pt idx="133">
                  <c:v>964</c:v>
                </c:pt>
                <c:pt idx="134">
                  <c:v>954</c:v>
                </c:pt>
                <c:pt idx="135">
                  <c:v>949</c:v>
                </c:pt>
                <c:pt idx="136">
                  <c:v>946</c:v>
                </c:pt>
                <c:pt idx="137">
                  <c:v>943</c:v>
                </c:pt>
                <c:pt idx="138">
                  <c:v>942</c:v>
                </c:pt>
                <c:pt idx="139">
                  <c:v>942</c:v>
                </c:pt>
                <c:pt idx="140">
                  <c:v>925</c:v>
                </c:pt>
                <c:pt idx="141">
                  <c:v>922</c:v>
                </c:pt>
                <c:pt idx="142">
                  <c:v>908</c:v>
                </c:pt>
                <c:pt idx="143">
                  <c:v>899</c:v>
                </c:pt>
                <c:pt idx="144">
                  <c:v>898</c:v>
                </c:pt>
                <c:pt idx="145">
                  <c:v>896</c:v>
                </c:pt>
                <c:pt idx="146">
                  <c:v>896</c:v>
                </c:pt>
                <c:pt idx="147">
                  <c:v>894</c:v>
                </c:pt>
                <c:pt idx="148">
                  <c:v>889</c:v>
                </c:pt>
                <c:pt idx="149">
                  <c:v>884</c:v>
                </c:pt>
                <c:pt idx="150">
                  <c:v>874</c:v>
                </c:pt>
                <c:pt idx="151">
                  <c:v>871</c:v>
                </c:pt>
                <c:pt idx="152">
                  <c:v>869</c:v>
                </c:pt>
                <c:pt idx="153">
                  <c:v>868</c:v>
                </c:pt>
                <c:pt idx="154">
                  <c:v>862</c:v>
                </c:pt>
                <c:pt idx="155">
                  <c:v>861</c:v>
                </c:pt>
                <c:pt idx="156">
                  <c:v>859</c:v>
                </c:pt>
                <c:pt idx="157">
                  <c:v>847</c:v>
                </c:pt>
                <c:pt idx="158">
                  <c:v>844</c:v>
                </c:pt>
                <c:pt idx="159">
                  <c:v>841</c:v>
                </c:pt>
                <c:pt idx="160">
                  <c:v>839</c:v>
                </c:pt>
                <c:pt idx="161">
                  <c:v>827</c:v>
                </c:pt>
                <c:pt idx="162">
                  <c:v>827</c:v>
                </c:pt>
                <c:pt idx="163">
                  <c:v>823</c:v>
                </c:pt>
                <c:pt idx="164">
                  <c:v>816</c:v>
                </c:pt>
                <c:pt idx="165">
                  <c:v>809</c:v>
                </c:pt>
                <c:pt idx="166">
                  <c:v>804</c:v>
                </c:pt>
                <c:pt idx="167">
                  <c:v>804</c:v>
                </c:pt>
                <c:pt idx="168">
                  <c:v>799</c:v>
                </c:pt>
                <c:pt idx="169">
                  <c:v>799</c:v>
                </c:pt>
                <c:pt idx="170">
                  <c:v>798</c:v>
                </c:pt>
                <c:pt idx="171">
                  <c:v>796</c:v>
                </c:pt>
                <c:pt idx="172">
                  <c:v>790</c:v>
                </c:pt>
                <c:pt idx="173">
                  <c:v>790</c:v>
                </c:pt>
                <c:pt idx="174">
                  <c:v>789</c:v>
                </c:pt>
                <c:pt idx="175">
                  <c:v>780</c:v>
                </c:pt>
                <c:pt idx="176">
                  <c:v>772</c:v>
                </c:pt>
                <c:pt idx="177">
                  <c:v>769</c:v>
                </c:pt>
                <c:pt idx="178">
                  <c:v>769</c:v>
                </c:pt>
                <c:pt idx="179">
                  <c:v>767</c:v>
                </c:pt>
                <c:pt idx="180">
                  <c:v>765</c:v>
                </c:pt>
                <c:pt idx="181">
                  <c:v>765</c:v>
                </c:pt>
                <c:pt idx="182">
                  <c:v>765</c:v>
                </c:pt>
                <c:pt idx="183">
                  <c:v>765</c:v>
                </c:pt>
                <c:pt idx="184">
                  <c:v>764</c:v>
                </c:pt>
                <c:pt idx="185">
                  <c:v>762</c:v>
                </c:pt>
                <c:pt idx="186">
                  <c:v>762</c:v>
                </c:pt>
                <c:pt idx="187">
                  <c:v>758</c:v>
                </c:pt>
                <c:pt idx="188">
                  <c:v>753</c:v>
                </c:pt>
                <c:pt idx="189">
                  <c:v>752</c:v>
                </c:pt>
                <c:pt idx="190">
                  <c:v>750</c:v>
                </c:pt>
                <c:pt idx="191">
                  <c:v>748</c:v>
                </c:pt>
                <c:pt idx="192">
                  <c:v>746</c:v>
                </c:pt>
                <c:pt idx="193">
                  <c:v>740</c:v>
                </c:pt>
                <c:pt idx="194">
                  <c:v>739</c:v>
                </c:pt>
                <c:pt idx="195">
                  <c:v>738</c:v>
                </c:pt>
                <c:pt idx="196">
                  <c:v>732</c:v>
                </c:pt>
                <c:pt idx="197">
                  <c:v>730</c:v>
                </c:pt>
                <c:pt idx="198">
                  <c:v>727</c:v>
                </c:pt>
                <c:pt idx="199">
                  <c:v>723</c:v>
                </c:pt>
                <c:pt idx="200">
                  <c:v>718</c:v>
                </c:pt>
                <c:pt idx="201">
                  <c:v>717</c:v>
                </c:pt>
                <c:pt idx="202">
                  <c:v>712</c:v>
                </c:pt>
                <c:pt idx="203">
                  <c:v>712</c:v>
                </c:pt>
                <c:pt idx="204">
                  <c:v>710</c:v>
                </c:pt>
                <c:pt idx="205">
                  <c:v>706</c:v>
                </c:pt>
                <c:pt idx="206">
                  <c:v>705</c:v>
                </c:pt>
                <c:pt idx="207">
                  <c:v>705</c:v>
                </c:pt>
                <c:pt idx="208">
                  <c:v>702</c:v>
                </c:pt>
                <c:pt idx="209">
                  <c:v>702</c:v>
                </c:pt>
                <c:pt idx="210">
                  <c:v>702</c:v>
                </c:pt>
                <c:pt idx="211">
                  <c:v>701</c:v>
                </c:pt>
                <c:pt idx="212">
                  <c:v>700</c:v>
                </c:pt>
                <c:pt idx="213">
                  <c:v>700</c:v>
                </c:pt>
                <c:pt idx="214">
                  <c:v>697</c:v>
                </c:pt>
                <c:pt idx="215">
                  <c:v>696</c:v>
                </c:pt>
                <c:pt idx="216">
                  <c:v>694</c:v>
                </c:pt>
                <c:pt idx="217">
                  <c:v>692</c:v>
                </c:pt>
                <c:pt idx="218">
                  <c:v>687</c:v>
                </c:pt>
                <c:pt idx="219">
                  <c:v>686</c:v>
                </c:pt>
                <c:pt idx="220">
                  <c:v>684</c:v>
                </c:pt>
                <c:pt idx="221">
                  <c:v>684</c:v>
                </c:pt>
                <c:pt idx="222">
                  <c:v>682</c:v>
                </c:pt>
                <c:pt idx="223">
                  <c:v>675</c:v>
                </c:pt>
                <c:pt idx="224">
                  <c:v>675</c:v>
                </c:pt>
                <c:pt idx="225">
                  <c:v>674</c:v>
                </c:pt>
                <c:pt idx="226">
                  <c:v>672</c:v>
                </c:pt>
                <c:pt idx="227">
                  <c:v>664</c:v>
                </c:pt>
                <c:pt idx="228">
                  <c:v>660</c:v>
                </c:pt>
                <c:pt idx="229">
                  <c:v>649</c:v>
                </c:pt>
                <c:pt idx="230">
                  <c:v>648</c:v>
                </c:pt>
                <c:pt idx="231">
                  <c:v>644</c:v>
                </c:pt>
                <c:pt idx="232">
                  <c:v>642</c:v>
                </c:pt>
                <c:pt idx="233">
                  <c:v>640</c:v>
                </c:pt>
                <c:pt idx="234">
                  <c:v>636</c:v>
                </c:pt>
                <c:pt idx="235">
                  <c:v>635</c:v>
                </c:pt>
                <c:pt idx="236">
                  <c:v>631</c:v>
                </c:pt>
                <c:pt idx="237">
                  <c:v>629</c:v>
                </c:pt>
                <c:pt idx="238">
                  <c:v>629</c:v>
                </c:pt>
                <c:pt idx="239">
                  <c:v>626</c:v>
                </c:pt>
                <c:pt idx="240">
                  <c:v>625</c:v>
                </c:pt>
                <c:pt idx="241">
                  <c:v>625</c:v>
                </c:pt>
                <c:pt idx="242">
                  <c:v>621</c:v>
                </c:pt>
                <c:pt idx="243">
                  <c:v>620</c:v>
                </c:pt>
                <c:pt idx="244">
                  <c:v>618</c:v>
                </c:pt>
                <c:pt idx="245">
                  <c:v>616</c:v>
                </c:pt>
                <c:pt idx="246">
                  <c:v>614</c:v>
                </c:pt>
                <c:pt idx="247">
                  <c:v>613</c:v>
                </c:pt>
                <c:pt idx="248">
                  <c:v>612</c:v>
                </c:pt>
                <c:pt idx="249">
                  <c:v>612</c:v>
                </c:pt>
                <c:pt idx="250">
                  <c:v>609</c:v>
                </c:pt>
                <c:pt idx="251">
                  <c:v>608</c:v>
                </c:pt>
                <c:pt idx="252">
                  <c:v>606</c:v>
                </c:pt>
                <c:pt idx="253">
                  <c:v>605</c:v>
                </c:pt>
                <c:pt idx="254">
                  <c:v>603</c:v>
                </c:pt>
                <c:pt idx="255">
                  <c:v>601</c:v>
                </c:pt>
                <c:pt idx="256">
                  <c:v>596</c:v>
                </c:pt>
                <c:pt idx="257">
                  <c:v>594</c:v>
                </c:pt>
                <c:pt idx="258">
                  <c:v>590</c:v>
                </c:pt>
                <c:pt idx="259">
                  <c:v>589</c:v>
                </c:pt>
                <c:pt idx="260">
                  <c:v>586</c:v>
                </c:pt>
                <c:pt idx="261">
                  <c:v>585</c:v>
                </c:pt>
                <c:pt idx="262">
                  <c:v>583</c:v>
                </c:pt>
                <c:pt idx="263">
                  <c:v>581</c:v>
                </c:pt>
                <c:pt idx="264">
                  <c:v>574</c:v>
                </c:pt>
                <c:pt idx="265">
                  <c:v>571</c:v>
                </c:pt>
                <c:pt idx="266">
                  <c:v>567</c:v>
                </c:pt>
                <c:pt idx="267">
                  <c:v>562</c:v>
                </c:pt>
                <c:pt idx="268">
                  <c:v>561</c:v>
                </c:pt>
                <c:pt idx="269">
                  <c:v>560</c:v>
                </c:pt>
                <c:pt idx="270">
                  <c:v>557</c:v>
                </c:pt>
                <c:pt idx="271">
                  <c:v>556</c:v>
                </c:pt>
                <c:pt idx="272">
                  <c:v>556</c:v>
                </c:pt>
                <c:pt idx="273">
                  <c:v>554</c:v>
                </c:pt>
                <c:pt idx="274">
                  <c:v>554</c:v>
                </c:pt>
                <c:pt idx="275">
                  <c:v>553</c:v>
                </c:pt>
                <c:pt idx="276">
                  <c:v>552</c:v>
                </c:pt>
                <c:pt idx="277">
                  <c:v>545</c:v>
                </c:pt>
                <c:pt idx="278">
                  <c:v>542</c:v>
                </c:pt>
                <c:pt idx="279">
                  <c:v>541</c:v>
                </c:pt>
                <c:pt idx="280">
                  <c:v>540</c:v>
                </c:pt>
                <c:pt idx="281">
                  <c:v>535</c:v>
                </c:pt>
                <c:pt idx="282">
                  <c:v>533</c:v>
                </c:pt>
                <c:pt idx="283">
                  <c:v>532</c:v>
                </c:pt>
                <c:pt idx="284">
                  <c:v>530</c:v>
                </c:pt>
                <c:pt idx="285">
                  <c:v>524</c:v>
                </c:pt>
                <c:pt idx="286">
                  <c:v>523</c:v>
                </c:pt>
                <c:pt idx="287">
                  <c:v>522</c:v>
                </c:pt>
                <c:pt idx="288">
                  <c:v>520</c:v>
                </c:pt>
                <c:pt idx="289">
                  <c:v>519</c:v>
                </c:pt>
                <c:pt idx="290">
                  <c:v>517</c:v>
                </c:pt>
                <c:pt idx="291">
                  <c:v>517</c:v>
                </c:pt>
                <c:pt idx="292">
                  <c:v>516</c:v>
                </c:pt>
                <c:pt idx="293">
                  <c:v>516</c:v>
                </c:pt>
                <c:pt idx="294">
                  <c:v>515</c:v>
                </c:pt>
                <c:pt idx="295">
                  <c:v>514</c:v>
                </c:pt>
                <c:pt idx="296">
                  <c:v>510</c:v>
                </c:pt>
                <c:pt idx="297">
                  <c:v>509</c:v>
                </c:pt>
                <c:pt idx="298">
                  <c:v>508</c:v>
                </c:pt>
                <c:pt idx="299">
                  <c:v>504</c:v>
                </c:pt>
                <c:pt idx="300">
                  <c:v>504</c:v>
                </c:pt>
                <c:pt idx="301">
                  <c:v>503</c:v>
                </c:pt>
                <c:pt idx="302">
                  <c:v>502</c:v>
                </c:pt>
                <c:pt idx="303">
                  <c:v>501</c:v>
                </c:pt>
                <c:pt idx="304">
                  <c:v>500</c:v>
                </c:pt>
                <c:pt idx="305">
                  <c:v>498</c:v>
                </c:pt>
                <c:pt idx="306">
                  <c:v>497</c:v>
                </c:pt>
                <c:pt idx="307">
                  <c:v>496</c:v>
                </c:pt>
                <c:pt idx="308">
                  <c:v>494</c:v>
                </c:pt>
                <c:pt idx="309">
                  <c:v>493</c:v>
                </c:pt>
                <c:pt idx="310">
                  <c:v>492</c:v>
                </c:pt>
                <c:pt idx="311">
                  <c:v>491</c:v>
                </c:pt>
                <c:pt idx="312">
                  <c:v>491</c:v>
                </c:pt>
                <c:pt idx="313">
                  <c:v>491</c:v>
                </c:pt>
                <c:pt idx="314">
                  <c:v>487</c:v>
                </c:pt>
                <c:pt idx="315">
                  <c:v>487</c:v>
                </c:pt>
                <c:pt idx="316">
                  <c:v>486</c:v>
                </c:pt>
                <c:pt idx="317">
                  <c:v>484</c:v>
                </c:pt>
                <c:pt idx="318">
                  <c:v>483</c:v>
                </c:pt>
                <c:pt idx="319">
                  <c:v>479</c:v>
                </c:pt>
                <c:pt idx="320">
                  <c:v>477</c:v>
                </c:pt>
                <c:pt idx="321">
                  <c:v>476</c:v>
                </c:pt>
                <c:pt idx="322">
                  <c:v>472</c:v>
                </c:pt>
                <c:pt idx="323">
                  <c:v>471</c:v>
                </c:pt>
                <c:pt idx="324">
                  <c:v>471</c:v>
                </c:pt>
                <c:pt idx="325">
                  <c:v>470</c:v>
                </c:pt>
                <c:pt idx="326">
                  <c:v>467</c:v>
                </c:pt>
                <c:pt idx="327">
                  <c:v>466</c:v>
                </c:pt>
                <c:pt idx="328">
                  <c:v>465</c:v>
                </c:pt>
                <c:pt idx="329">
                  <c:v>465</c:v>
                </c:pt>
                <c:pt idx="330">
                  <c:v>462</c:v>
                </c:pt>
                <c:pt idx="331">
                  <c:v>461</c:v>
                </c:pt>
                <c:pt idx="332">
                  <c:v>460</c:v>
                </c:pt>
                <c:pt idx="333">
                  <c:v>452</c:v>
                </c:pt>
                <c:pt idx="334">
                  <c:v>452</c:v>
                </c:pt>
                <c:pt idx="335">
                  <c:v>448</c:v>
                </c:pt>
                <c:pt idx="336">
                  <c:v>446</c:v>
                </c:pt>
                <c:pt idx="337">
                  <c:v>442</c:v>
                </c:pt>
                <c:pt idx="338">
                  <c:v>441</c:v>
                </c:pt>
                <c:pt idx="339">
                  <c:v>440</c:v>
                </c:pt>
                <c:pt idx="340">
                  <c:v>435</c:v>
                </c:pt>
                <c:pt idx="341">
                  <c:v>433</c:v>
                </c:pt>
                <c:pt idx="342">
                  <c:v>432</c:v>
                </c:pt>
                <c:pt idx="343">
                  <c:v>428</c:v>
                </c:pt>
                <c:pt idx="344">
                  <c:v>427</c:v>
                </c:pt>
                <c:pt idx="345">
                  <c:v>425</c:v>
                </c:pt>
                <c:pt idx="346">
                  <c:v>423</c:v>
                </c:pt>
                <c:pt idx="347">
                  <c:v>421</c:v>
                </c:pt>
                <c:pt idx="348">
                  <c:v>421</c:v>
                </c:pt>
                <c:pt idx="349">
                  <c:v>421</c:v>
                </c:pt>
                <c:pt idx="350">
                  <c:v>421</c:v>
                </c:pt>
                <c:pt idx="351">
                  <c:v>417</c:v>
                </c:pt>
                <c:pt idx="352">
                  <c:v>417</c:v>
                </c:pt>
                <c:pt idx="353">
                  <c:v>417</c:v>
                </c:pt>
                <c:pt idx="354">
                  <c:v>417</c:v>
                </c:pt>
                <c:pt idx="355">
                  <c:v>412</c:v>
                </c:pt>
                <c:pt idx="356">
                  <c:v>412</c:v>
                </c:pt>
                <c:pt idx="357">
                  <c:v>410</c:v>
                </c:pt>
                <c:pt idx="358">
                  <c:v>410</c:v>
                </c:pt>
                <c:pt idx="359">
                  <c:v>410</c:v>
                </c:pt>
                <c:pt idx="360">
                  <c:v>408</c:v>
                </c:pt>
                <c:pt idx="361">
                  <c:v>405</c:v>
                </c:pt>
                <c:pt idx="362">
                  <c:v>403</c:v>
                </c:pt>
                <c:pt idx="363">
                  <c:v>402</c:v>
                </c:pt>
                <c:pt idx="364">
                  <c:v>401</c:v>
                </c:pt>
                <c:pt idx="365">
                  <c:v>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7-4D5C-91D8-B27CF6AE1F1F}"/>
            </c:ext>
          </c:extLst>
        </c:ser>
        <c:ser>
          <c:idx val="1"/>
          <c:order val="1"/>
          <c:tx>
            <c:v>Zipf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strRef>
              <c:f>'Zipf''s Law'!$B:$B</c:f>
              <c:strCache>
                <c:ptCount val="367"/>
                <c:pt idx="0">
                  <c:v>Rank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</c:strCache>
            </c:strRef>
          </c:xVal>
          <c:yVal>
            <c:numRef>
              <c:f>'Zipf''s Law'!$D:$D</c:f>
              <c:numCache>
                <c:formatCode>General</c:formatCode>
                <c:ptCount val="1048576"/>
                <c:pt idx="1">
                  <c:v>25000</c:v>
                </c:pt>
                <c:pt idx="2">
                  <c:v>16666.666666666664</c:v>
                </c:pt>
                <c:pt idx="3">
                  <c:v>12500</c:v>
                </c:pt>
                <c:pt idx="4">
                  <c:v>10000</c:v>
                </c:pt>
                <c:pt idx="5">
                  <c:v>8333.3333333333321</c:v>
                </c:pt>
                <c:pt idx="6">
                  <c:v>7142.8571428571422</c:v>
                </c:pt>
                <c:pt idx="7">
                  <c:v>6250</c:v>
                </c:pt>
                <c:pt idx="8">
                  <c:v>5555.5555555555557</c:v>
                </c:pt>
                <c:pt idx="9">
                  <c:v>5000</c:v>
                </c:pt>
                <c:pt idx="10">
                  <c:v>4545.454545454546</c:v>
                </c:pt>
                <c:pt idx="11">
                  <c:v>4166.6666666666661</c:v>
                </c:pt>
                <c:pt idx="12">
                  <c:v>3846.1538461538462</c:v>
                </c:pt>
                <c:pt idx="13">
                  <c:v>3571.4285714285711</c:v>
                </c:pt>
                <c:pt idx="14">
                  <c:v>3333.3333333333335</c:v>
                </c:pt>
                <c:pt idx="15">
                  <c:v>3125</c:v>
                </c:pt>
                <c:pt idx="16">
                  <c:v>2941.1764705882351</c:v>
                </c:pt>
                <c:pt idx="17">
                  <c:v>2777.7777777777778</c:v>
                </c:pt>
                <c:pt idx="18">
                  <c:v>2631.5789473684208</c:v>
                </c:pt>
                <c:pt idx="19">
                  <c:v>2500</c:v>
                </c:pt>
                <c:pt idx="20">
                  <c:v>2380.9523809523807</c:v>
                </c:pt>
                <c:pt idx="21">
                  <c:v>2272.727272727273</c:v>
                </c:pt>
                <c:pt idx="22">
                  <c:v>2173.913043478261</c:v>
                </c:pt>
                <c:pt idx="23">
                  <c:v>2083.333333333333</c:v>
                </c:pt>
                <c:pt idx="24">
                  <c:v>2000</c:v>
                </c:pt>
                <c:pt idx="25">
                  <c:v>1923.0769230769231</c:v>
                </c:pt>
                <c:pt idx="26">
                  <c:v>1851.8518518518517</c:v>
                </c:pt>
                <c:pt idx="27">
                  <c:v>1785.7142857142856</c:v>
                </c:pt>
                <c:pt idx="28">
                  <c:v>1724.1379310344828</c:v>
                </c:pt>
                <c:pt idx="29">
                  <c:v>1666.6666666666667</c:v>
                </c:pt>
                <c:pt idx="30">
                  <c:v>1612.9032258064515</c:v>
                </c:pt>
                <c:pt idx="31">
                  <c:v>1562.5</c:v>
                </c:pt>
                <c:pt idx="32">
                  <c:v>1515.1515151515152</c:v>
                </c:pt>
                <c:pt idx="33">
                  <c:v>1470.5882352941176</c:v>
                </c:pt>
                <c:pt idx="34">
                  <c:v>1428.5714285714284</c:v>
                </c:pt>
                <c:pt idx="35">
                  <c:v>1388.8888888888889</c:v>
                </c:pt>
                <c:pt idx="36">
                  <c:v>1351.3513513513515</c:v>
                </c:pt>
                <c:pt idx="37">
                  <c:v>1315.7894736842104</c:v>
                </c:pt>
                <c:pt idx="38">
                  <c:v>1282.051282051282</c:v>
                </c:pt>
                <c:pt idx="39">
                  <c:v>1250</c:v>
                </c:pt>
                <c:pt idx="40">
                  <c:v>1219.5121951219512</c:v>
                </c:pt>
                <c:pt idx="41">
                  <c:v>1190.4761904761904</c:v>
                </c:pt>
                <c:pt idx="42">
                  <c:v>1162.7906976744187</c:v>
                </c:pt>
                <c:pt idx="43">
                  <c:v>1136.3636363636365</c:v>
                </c:pt>
                <c:pt idx="44">
                  <c:v>1111.1111111111111</c:v>
                </c:pt>
                <c:pt idx="45">
                  <c:v>1086.9565217391305</c:v>
                </c:pt>
                <c:pt idx="46">
                  <c:v>1063.8297872340424</c:v>
                </c:pt>
                <c:pt idx="47">
                  <c:v>1041.6666666666665</c:v>
                </c:pt>
                <c:pt idx="48">
                  <c:v>1020.408163265306</c:v>
                </c:pt>
                <c:pt idx="49">
                  <c:v>1000</c:v>
                </c:pt>
                <c:pt idx="50">
                  <c:v>980.39215686274508</c:v>
                </c:pt>
                <c:pt idx="51">
                  <c:v>961.53846153846155</c:v>
                </c:pt>
                <c:pt idx="52">
                  <c:v>943.39622641509425</c:v>
                </c:pt>
                <c:pt idx="53">
                  <c:v>925.92592592592587</c:v>
                </c:pt>
                <c:pt idx="54">
                  <c:v>909.09090909090901</c:v>
                </c:pt>
                <c:pt idx="55">
                  <c:v>892.85714285714278</c:v>
                </c:pt>
                <c:pt idx="56">
                  <c:v>877.19298245614027</c:v>
                </c:pt>
                <c:pt idx="57">
                  <c:v>862.06896551724139</c:v>
                </c:pt>
                <c:pt idx="58">
                  <c:v>847.45762711864404</c:v>
                </c:pt>
                <c:pt idx="59">
                  <c:v>833.33333333333337</c:v>
                </c:pt>
                <c:pt idx="60">
                  <c:v>819.67213114754099</c:v>
                </c:pt>
                <c:pt idx="61">
                  <c:v>806.45161290322574</c:v>
                </c:pt>
                <c:pt idx="62">
                  <c:v>793.65079365079362</c:v>
                </c:pt>
                <c:pt idx="63">
                  <c:v>781.25</c:v>
                </c:pt>
                <c:pt idx="64">
                  <c:v>769.23076923076928</c:v>
                </c:pt>
                <c:pt idx="65">
                  <c:v>757.57575757575762</c:v>
                </c:pt>
                <c:pt idx="66">
                  <c:v>746.26865671641792</c:v>
                </c:pt>
                <c:pt idx="67">
                  <c:v>735.29411764705878</c:v>
                </c:pt>
                <c:pt idx="68">
                  <c:v>724.63768115942025</c:v>
                </c:pt>
                <c:pt idx="69">
                  <c:v>714.28571428571422</c:v>
                </c:pt>
                <c:pt idx="70">
                  <c:v>704.22535211267609</c:v>
                </c:pt>
                <c:pt idx="71">
                  <c:v>694.44444444444446</c:v>
                </c:pt>
                <c:pt idx="72">
                  <c:v>684.93150684931504</c:v>
                </c:pt>
                <c:pt idx="73">
                  <c:v>675.67567567567573</c:v>
                </c:pt>
                <c:pt idx="74">
                  <c:v>666.66666666666674</c:v>
                </c:pt>
                <c:pt idx="75">
                  <c:v>657.8947368421052</c:v>
                </c:pt>
                <c:pt idx="76">
                  <c:v>649.35064935064941</c:v>
                </c:pt>
                <c:pt idx="77">
                  <c:v>641.02564102564099</c:v>
                </c:pt>
                <c:pt idx="78">
                  <c:v>632.91139240506322</c:v>
                </c:pt>
                <c:pt idx="79">
                  <c:v>625</c:v>
                </c:pt>
                <c:pt idx="80">
                  <c:v>617.28395061728395</c:v>
                </c:pt>
                <c:pt idx="81">
                  <c:v>609.7560975609756</c:v>
                </c:pt>
                <c:pt idx="82">
                  <c:v>602.40963855421694</c:v>
                </c:pt>
                <c:pt idx="83">
                  <c:v>595.23809523809518</c:v>
                </c:pt>
                <c:pt idx="84">
                  <c:v>588.23529411764707</c:v>
                </c:pt>
                <c:pt idx="85">
                  <c:v>581.39534883720933</c:v>
                </c:pt>
                <c:pt idx="86">
                  <c:v>574.71264367816093</c:v>
                </c:pt>
                <c:pt idx="87">
                  <c:v>568.18181818181824</c:v>
                </c:pt>
                <c:pt idx="88">
                  <c:v>561.79775280898878</c:v>
                </c:pt>
                <c:pt idx="89">
                  <c:v>555.55555555555554</c:v>
                </c:pt>
                <c:pt idx="90">
                  <c:v>549.45054945054949</c:v>
                </c:pt>
                <c:pt idx="91">
                  <c:v>543.47826086956525</c:v>
                </c:pt>
                <c:pt idx="92">
                  <c:v>537.63440860215053</c:v>
                </c:pt>
                <c:pt idx="93">
                  <c:v>531.91489361702122</c:v>
                </c:pt>
                <c:pt idx="94">
                  <c:v>526.31578947368416</c:v>
                </c:pt>
                <c:pt idx="95">
                  <c:v>520.83333333333326</c:v>
                </c:pt>
                <c:pt idx="96">
                  <c:v>515.46391752577324</c:v>
                </c:pt>
                <c:pt idx="97">
                  <c:v>510.20408163265301</c:v>
                </c:pt>
                <c:pt idx="98">
                  <c:v>505.05050505050508</c:v>
                </c:pt>
                <c:pt idx="99">
                  <c:v>500</c:v>
                </c:pt>
                <c:pt idx="100">
                  <c:v>495.04950495049508</c:v>
                </c:pt>
                <c:pt idx="101">
                  <c:v>490.19607843137254</c:v>
                </c:pt>
                <c:pt idx="102">
                  <c:v>485.43689320388347</c:v>
                </c:pt>
                <c:pt idx="103">
                  <c:v>480.76923076923077</c:v>
                </c:pt>
                <c:pt idx="104">
                  <c:v>476.19047619047626</c:v>
                </c:pt>
                <c:pt idx="105">
                  <c:v>471.69811320754712</c:v>
                </c:pt>
                <c:pt idx="106">
                  <c:v>467.28971962616816</c:v>
                </c:pt>
                <c:pt idx="107">
                  <c:v>462.96296296296293</c:v>
                </c:pt>
                <c:pt idx="108">
                  <c:v>458.71559633027528</c:v>
                </c:pt>
                <c:pt idx="109">
                  <c:v>454.5454545454545</c:v>
                </c:pt>
                <c:pt idx="110">
                  <c:v>450.45045045045043</c:v>
                </c:pt>
                <c:pt idx="111">
                  <c:v>446.42857142857139</c:v>
                </c:pt>
                <c:pt idx="112">
                  <c:v>442.47787610619469</c:v>
                </c:pt>
                <c:pt idx="113">
                  <c:v>438.59649122807014</c:v>
                </c:pt>
                <c:pt idx="114">
                  <c:v>434.78260869565219</c:v>
                </c:pt>
                <c:pt idx="115">
                  <c:v>431.0344827586207</c:v>
                </c:pt>
                <c:pt idx="116">
                  <c:v>427.35042735042737</c:v>
                </c:pt>
                <c:pt idx="117">
                  <c:v>423.72881355932202</c:v>
                </c:pt>
                <c:pt idx="118">
                  <c:v>420.16806722689074</c:v>
                </c:pt>
                <c:pt idx="119">
                  <c:v>416.66666666666669</c:v>
                </c:pt>
                <c:pt idx="120">
                  <c:v>413.22314049586777</c:v>
                </c:pt>
                <c:pt idx="121">
                  <c:v>409.8360655737705</c:v>
                </c:pt>
                <c:pt idx="122">
                  <c:v>406.50406504065046</c:v>
                </c:pt>
                <c:pt idx="123">
                  <c:v>403.22580645161287</c:v>
                </c:pt>
                <c:pt idx="124">
                  <c:v>400</c:v>
                </c:pt>
                <c:pt idx="125">
                  <c:v>396.82539682539681</c:v>
                </c:pt>
                <c:pt idx="126">
                  <c:v>393.70078740157481</c:v>
                </c:pt>
                <c:pt idx="127">
                  <c:v>390.625</c:v>
                </c:pt>
                <c:pt idx="128">
                  <c:v>387.59689922480618</c:v>
                </c:pt>
                <c:pt idx="129">
                  <c:v>384.61538461538464</c:v>
                </c:pt>
                <c:pt idx="130">
                  <c:v>381.67938931297709</c:v>
                </c:pt>
                <c:pt idx="131">
                  <c:v>378.78787878787881</c:v>
                </c:pt>
                <c:pt idx="132">
                  <c:v>375.93984962406012</c:v>
                </c:pt>
                <c:pt idx="133">
                  <c:v>373.13432835820896</c:v>
                </c:pt>
                <c:pt idx="134">
                  <c:v>370.37037037037038</c:v>
                </c:pt>
                <c:pt idx="135">
                  <c:v>367.64705882352939</c:v>
                </c:pt>
                <c:pt idx="136">
                  <c:v>364.96350364963502</c:v>
                </c:pt>
                <c:pt idx="137">
                  <c:v>362.31884057971013</c:v>
                </c:pt>
                <c:pt idx="138">
                  <c:v>359.71223021582733</c:v>
                </c:pt>
                <c:pt idx="139">
                  <c:v>357.14285714285711</c:v>
                </c:pt>
                <c:pt idx="140">
                  <c:v>354.6099290780142</c:v>
                </c:pt>
                <c:pt idx="141">
                  <c:v>352.11267605633805</c:v>
                </c:pt>
                <c:pt idx="142">
                  <c:v>349.65034965034965</c:v>
                </c:pt>
                <c:pt idx="143">
                  <c:v>347.22222222222223</c:v>
                </c:pt>
                <c:pt idx="144">
                  <c:v>344.82758620689657</c:v>
                </c:pt>
                <c:pt idx="145">
                  <c:v>342.46575342465752</c:v>
                </c:pt>
                <c:pt idx="146">
                  <c:v>340.13605442176868</c:v>
                </c:pt>
                <c:pt idx="147">
                  <c:v>337.83783783783787</c:v>
                </c:pt>
                <c:pt idx="148">
                  <c:v>335.57046979865771</c:v>
                </c:pt>
                <c:pt idx="149">
                  <c:v>333.33333333333337</c:v>
                </c:pt>
                <c:pt idx="150">
                  <c:v>331.12582781456956</c:v>
                </c:pt>
                <c:pt idx="151">
                  <c:v>328.9473684210526</c:v>
                </c:pt>
                <c:pt idx="152">
                  <c:v>326.79738562091507</c:v>
                </c:pt>
                <c:pt idx="153">
                  <c:v>324.6753246753247</c:v>
                </c:pt>
                <c:pt idx="154">
                  <c:v>322.58064516129031</c:v>
                </c:pt>
                <c:pt idx="155">
                  <c:v>320.5128205128205</c:v>
                </c:pt>
                <c:pt idx="156">
                  <c:v>318.47133757961785</c:v>
                </c:pt>
                <c:pt idx="157">
                  <c:v>316.45569620253161</c:v>
                </c:pt>
                <c:pt idx="158">
                  <c:v>314.46540880503147</c:v>
                </c:pt>
                <c:pt idx="159">
                  <c:v>312.5</c:v>
                </c:pt>
                <c:pt idx="160">
                  <c:v>310.55900621118008</c:v>
                </c:pt>
                <c:pt idx="161">
                  <c:v>308.64197530864197</c:v>
                </c:pt>
                <c:pt idx="162">
                  <c:v>306.74846625766872</c:v>
                </c:pt>
                <c:pt idx="163">
                  <c:v>304.8780487804878</c:v>
                </c:pt>
                <c:pt idx="164">
                  <c:v>303.030303030303</c:v>
                </c:pt>
                <c:pt idx="165">
                  <c:v>301.20481927710847</c:v>
                </c:pt>
                <c:pt idx="166">
                  <c:v>299.40119760479041</c:v>
                </c:pt>
                <c:pt idx="167">
                  <c:v>297.61904761904759</c:v>
                </c:pt>
                <c:pt idx="168">
                  <c:v>295.85798816568047</c:v>
                </c:pt>
                <c:pt idx="169">
                  <c:v>294.11764705882354</c:v>
                </c:pt>
                <c:pt idx="170">
                  <c:v>292.39766081871346</c:v>
                </c:pt>
                <c:pt idx="171">
                  <c:v>290.69767441860466</c:v>
                </c:pt>
                <c:pt idx="172">
                  <c:v>289.01734104046244</c:v>
                </c:pt>
                <c:pt idx="173">
                  <c:v>287.35632183908046</c:v>
                </c:pt>
                <c:pt idx="174">
                  <c:v>285.71428571428572</c:v>
                </c:pt>
                <c:pt idx="175">
                  <c:v>284.09090909090912</c:v>
                </c:pt>
                <c:pt idx="176">
                  <c:v>282.4858757062147</c:v>
                </c:pt>
                <c:pt idx="177">
                  <c:v>280.89887640449439</c:v>
                </c:pt>
                <c:pt idx="178">
                  <c:v>279.32960893854749</c:v>
                </c:pt>
                <c:pt idx="179">
                  <c:v>277.77777777777777</c:v>
                </c:pt>
                <c:pt idx="180">
                  <c:v>276.24309392265189</c:v>
                </c:pt>
                <c:pt idx="181">
                  <c:v>274.72527472527474</c:v>
                </c:pt>
                <c:pt idx="182">
                  <c:v>273.22404371584702</c:v>
                </c:pt>
                <c:pt idx="183">
                  <c:v>271.73913043478262</c:v>
                </c:pt>
                <c:pt idx="184">
                  <c:v>270.27027027027026</c:v>
                </c:pt>
                <c:pt idx="185">
                  <c:v>268.81720430107526</c:v>
                </c:pt>
                <c:pt idx="186">
                  <c:v>267.37967914438502</c:v>
                </c:pt>
                <c:pt idx="187">
                  <c:v>265.95744680851061</c:v>
                </c:pt>
                <c:pt idx="188">
                  <c:v>264.55026455026456</c:v>
                </c:pt>
                <c:pt idx="189">
                  <c:v>263.15789473684208</c:v>
                </c:pt>
                <c:pt idx="190">
                  <c:v>261.78010471204192</c:v>
                </c:pt>
                <c:pt idx="191">
                  <c:v>260.41666666666663</c:v>
                </c:pt>
                <c:pt idx="192">
                  <c:v>259.06735751295338</c:v>
                </c:pt>
                <c:pt idx="193">
                  <c:v>257.73195876288662</c:v>
                </c:pt>
                <c:pt idx="194">
                  <c:v>256.41025641025641</c:v>
                </c:pt>
                <c:pt idx="195">
                  <c:v>255.10204081632651</c:v>
                </c:pt>
                <c:pt idx="196">
                  <c:v>253.80710659898475</c:v>
                </c:pt>
                <c:pt idx="197">
                  <c:v>252.52525252525254</c:v>
                </c:pt>
                <c:pt idx="198">
                  <c:v>251.25628140703517</c:v>
                </c:pt>
                <c:pt idx="199">
                  <c:v>250</c:v>
                </c:pt>
                <c:pt idx="200">
                  <c:v>248.75621890547262</c:v>
                </c:pt>
                <c:pt idx="201">
                  <c:v>247.52475247524754</c:v>
                </c:pt>
                <c:pt idx="202">
                  <c:v>246.30541871921181</c:v>
                </c:pt>
                <c:pt idx="203">
                  <c:v>245.09803921568627</c:v>
                </c:pt>
                <c:pt idx="204">
                  <c:v>243.90243902439025</c:v>
                </c:pt>
                <c:pt idx="205">
                  <c:v>242.71844660194174</c:v>
                </c:pt>
                <c:pt idx="206">
                  <c:v>241.54589371980674</c:v>
                </c:pt>
                <c:pt idx="207">
                  <c:v>240.38461538461539</c:v>
                </c:pt>
                <c:pt idx="208">
                  <c:v>239.23444976076553</c:v>
                </c:pt>
                <c:pt idx="209">
                  <c:v>238.09523809523813</c:v>
                </c:pt>
                <c:pt idx="210">
                  <c:v>236.96682464454977</c:v>
                </c:pt>
                <c:pt idx="211">
                  <c:v>235.84905660377356</c:v>
                </c:pt>
                <c:pt idx="212">
                  <c:v>234.74178403755869</c:v>
                </c:pt>
                <c:pt idx="213">
                  <c:v>233.64485981308408</c:v>
                </c:pt>
                <c:pt idx="214">
                  <c:v>232.55813953488371</c:v>
                </c:pt>
                <c:pt idx="215">
                  <c:v>231.48148148148147</c:v>
                </c:pt>
                <c:pt idx="216">
                  <c:v>230.41474654377879</c:v>
                </c:pt>
                <c:pt idx="217">
                  <c:v>229.35779816513764</c:v>
                </c:pt>
                <c:pt idx="218">
                  <c:v>228.31050228310502</c:v>
                </c:pt>
                <c:pt idx="219">
                  <c:v>227.27272727272725</c:v>
                </c:pt>
                <c:pt idx="220">
                  <c:v>226.24434389140274</c:v>
                </c:pt>
                <c:pt idx="221">
                  <c:v>225.22522522522522</c:v>
                </c:pt>
                <c:pt idx="222">
                  <c:v>224.2152466367713</c:v>
                </c:pt>
                <c:pt idx="223">
                  <c:v>223.21428571428569</c:v>
                </c:pt>
                <c:pt idx="224">
                  <c:v>222.22222222222223</c:v>
                </c:pt>
                <c:pt idx="225">
                  <c:v>221.23893805309734</c:v>
                </c:pt>
                <c:pt idx="226">
                  <c:v>220.26431718061676</c:v>
                </c:pt>
                <c:pt idx="227">
                  <c:v>219.29824561403507</c:v>
                </c:pt>
                <c:pt idx="228">
                  <c:v>218.34061135371178</c:v>
                </c:pt>
                <c:pt idx="229">
                  <c:v>217.39130434782609</c:v>
                </c:pt>
                <c:pt idx="230">
                  <c:v>216.45021645021646</c:v>
                </c:pt>
                <c:pt idx="231">
                  <c:v>215.51724137931035</c:v>
                </c:pt>
                <c:pt idx="232">
                  <c:v>214.59227467811158</c:v>
                </c:pt>
                <c:pt idx="233">
                  <c:v>213.67521367521368</c:v>
                </c:pt>
                <c:pt idx="234">
                  <c:v>212.76595744680853</c:v>
                </c:pt>
                <c:pt idx="235">
                  <c:v>211.86440677966101</c:v>
                </c:pt>
                <c:pt idx="236">
                  <c:v>210.97046413502107</c:v>
                </c:pt>
                <c:pt idx="237">
                  <c:v>210.08403361344537</c:v>
                </c:pt>
                <c:pt idx="238">
                  <c:v>209.20502092050208</c:v>
                </c:pt>
                <c:pt idx="239">
                  <c:v>208.33333333333334</c:v>
                </c:pt>
                <c:pt idx="240">
                  <c:v>207.46887966804979</c:v>
                </c:pt>
                <c:pt idx="241">
                  <c:v>206.61157024793388</c:v>
                </c:pt>
                <c:pt idx="242">
                  <c:v>205.76131687242801</c:v>
                </c:pt>
                <c:pt idx="243">
                  <c:v>204.91803278688525</c:v>
                </c:pt>
                <c:pt idx="244">
                  <c:v>204.08163265306123</c:v>
                </c:pt>
                <c:pt idx="245">
                  <c:v>203.25203252032523</c:v>
                </c:pt>
                <c:pt idx="246">
                  <c:v>202.42914979757086</c:v>
                </c:pt>
                <c:pt idx="247">
                  <c:v>201.61290322580643</c:v>
                </c:pt>
                <c:pt idx="248">
                  <c:v>200.80321285140559</c:v>
                </c:pt>
                <c:pt idx="249">
                  <c:v>200</c:v>
                </c:pt>
                <c:pt idx="250">
                  <c:v>199.20318725099602</c:v>
                </c:pt>
                <c:pt idx="251">
                  <c:v>198.4126984126984</c:v>
                </c:pt>
                <c:pt idx="252">
                  <c:v>197.62845849802369</c:v>
                </c:pt>
                <c:pt idx="253">
                  <c:v>196.85039370078741</c:v>
                </c:pt>
                <c:pt idx="254">
                  <c:v>196.07843137254901</c:v>
                </c:pt>
                <c:pt idx="255">
                  <c:v>195.3125</c:v>
                </c:pt>
                <c:pt idx="256">
                  <c:v>194.55252918287937</c:v>
                </c:pt>
                <c:pt idx="257">
                  <c:v>193.79844961240309</c:v>
                </c:pt>
                <c:pt idx="258">
                  <c:v>193.05019305019306</c:v>
                </c:pt>
                <c:pt idx="259">
                  <c:v>192.30769230769232</c:v>
                </c:pt>
                <c:pt idx="260">
                  <c:v>191.57088122605364</c:v>
                </c:pt>
                <c:pt idx="261">
                  <c:v>190.83969465648855</c:v>
                </c:pt>
                <c:pt idx="262">
                  <c:v>190.11406844106463</c:v>
                </c:pt>
                <c:pt idx="263">
                  <c:v>189.39393939393941</c:v>
                </c:pt>
                <c:pt idx="264">
                  <c:v>188.67924528301887</c:v>
                </c:pt>
                <c:pt idx="265">
                  <c:v>187.96992481203006</c:v>
                </c:pt>
                <c:pt idx="266">
                  <c:v>187.26591760299627</c:v>
                </c:pt>
                <c:pt idx="267">
                  <c:v>186.56716417910448</c:v>
                </c:pt>
                <c:pt idx="268">
                  <c:v>185.87360594795538</c:v>
                </c:pt>
                <c:pt idx="269">
                  <c:v>185.18518518518519</c:v>
                </c:pt>
                <c:pt idx="270">
                  <c:v>184.50184501845018</c:v>
                </c:pt>
                <c:pt idx="271">
                  <c:v>183.8235294117647</c:v>
                </c:pt>
                <c:pt idx="272">
                  <c:v>183.15018315018315</c:v>
                </c:pt>
                <c:pt idx="273">
                  <c:v>182.48175182481751</c:v>
                </c:pt>
                <c:pt idx="274">
                  <c:v>181.81818181818181</c:v>
                </c:pt>
                <c:pt idx="275">
                  <c:v>181.15942028985506</c:v>
                </c:pt>
                <c:pt idx="276">
                  <c:v>180.50541516245488</c:v>
                </c:pt>
                <c:pt idx="277">
                  <c:v>179.85611510791367</c:v>
                </c:pt>
                <c:pt idx="278">
                  <c:v>179.21146953405017</c:v>
                </c:pt>
                <c:pt idx="279">
                  <c:v>178.57142857142856</c:v>
                </c:pt>
                <c:pt idx="280">
                  <c:v>177.9359430604982</c:v>
                </c:pt>
                <c:pt idx="281">
                  <c:v>177.3049645390071</c:v>
                </c:pt>
                <c:pt idx="282">
                  <c:v>176.67844522968198</c:v>
                </c:pt>
                <c:pt idx="283">
                  <c:v>176.05633802816902</c:v>
                </c:pt>
                <c:pt idx="284">
                  <c:v>175.43859649122808</c:v>
                </c:pt>
                <c:pt idx="285">
                  <c:v>174.82517482517483</c:v>
                </c:pt>
                <c:pt idx="286">
                  <c:v>174.21602787456445</c:v>
                </c:pt>
                <c:pt idx="287">
                  <c:v>173.61111111111111</c:v>
                </c:pt>
                <c:pt idx="288">
                  <c:v>173.01038062283737</c:v>
                </c:pt>
                <c:pt idx="289">
                  <c:v>172.41379310344828</c:v>
                </c:pt>
                <c:pt idx="290">
                  <c:v>171.82130584192439</c:v>
                </c:pt>
                <c:pt idx="291">
                  <c:v>171.23287671232876</c:v>
                </c:pt>
                <c:pt idx="292">
                  <c:v>170.64846416382252</c:v>
                </c:pt>
                <c:pt idx="293">
                  <c:v>170.06802721088434</c:v>
                </c:pt>
                <c:pt idx="294">
                  <c:v>169.4915254237288</c:v>
                </c:pt>
                <c:pt idx="295">
                  <c:v>168.91891891891893</c:v>
                </c:pt>
                <c:pt idx="296">
                  <c:v>168.35016835016833</c:v>
                </c:pt>
                <c:pt idx="297">
                  <c:v>167.78523489932886</c:v>
                </c:pt>
                <c:pt idx="298">
                  <c:v>167.22408026755852</c:v>
                </c:pt>
                <c:pt idx="299">
                  <c:v>166.66666666666669</c:v>
                </c:pt>
                <c:pt idx="300">
                  <c:v>166.11295681063123</c:v>
                </c:pt>
                <c:pt idx="301">
                  <c:v>165.56291390728478</c:v>
                </c:pt>
                <c:pt idx="302">
                  <c:v>165.01650165016503</c:v>
                </c:pt>
                <c:pt idx="303">
                  <c:v>164.4736842105263</c:v>
                </c:pt>
                <c:pt idx="304">
                  <c:v>163.9344262295082</c:v>
                </c:pt>
                <c:pt idx="305">
                  <c:v>163.39869281045753</c:v>
                </c:pt>
                <c:pt idx="306">
                  <c:v>162.86644951140065</c:v>
                </c:pt>
                <c:pt idx="307">
                  <c:v>162.33766233766235</c:v>
                </c:pt>
                <c:pt idx="308">
                  <c:v>161.81229773462783</c:v>
                </c:pt>
                <c:pt idx="309">
                  <c:v>161.29032258064515</c:v>
                </c:pt>
                <c:pt idx="310">
                  <c:v>160.77170418006432</c:v>
                </c:pt>
                <c:pt idx="311">
                  <c:v>160.25641025641025</c:v>
                </c:pt>
                <c:pt idx="312">
                  <c:v>159.7444089456869</c:v>
                </c:pt>
                <c:pt idx="313">
                  <c:v>159.23566878980893</c:v>
                </c:pt>
                <c:pt idx="314">
                  <c:v>158.73015873015873</c:v>
                </c:pt>
                <c:pt idx="315">
                  <c:v>158.22784810126581</c:v>
                </c:pt>
                <c:pt idx="316">
                  <c:v>157.72870662460568</c:v>
                </c:pt>
                <c:pt idx="317">
                  <c:v>157.23270440251574</c:v>
                </c:pt>
                <c:pt idx="318">
                  <c:v>156.73981191222569</c:v>
                </c:pt>
                <c:pt idx="319">
                  <c:v>156.25</c:v>
                </c:pt>
                <c:pt idx="320">
                  <c:v>155.76323987538942</c:v>
                </c:pt>
                <c:pt idx="321">
                  <c:v>155.27950310559004</c:v>
                </c:pt>
                <c:pt idx="322">
                  <c:v>154.79876160990713</c:v>
                </c:pt>
                <c:pt idx="323">
                  <c:v>154.32098765432099</c:v>
                </c:pt>
                <c:pt idx="324">
                  <c:v>153.84615384615384</c:v>
                </c:pt>
                <c:pt idx="325">
                  <c:v>153.37423312883436</c:v>
                </c:pt>
                <c:pt idx="326">
                  <c:v>152.90519877675843</c:v>
                </c:pt>
                <c:pt idx="327">
                  <c:v>152.4390243902439</c:v>
                </c:pt>
                <c:pt idx="328">
                  <c:v>151.9756838905775</c:v>
                </c:pt>
                <c:pt idx="329">
                  <c:v>151.5151515151515</c:v>
                </c:pt>
                <c:pt idx="330">
                  <c:v>151.05740181268882</c:v>
                </c:pt>
                <c:pt idx="331">
                  <c:v>150.60240963855424</c:v>
                </c:pt>
                <c:pt idx="332">
                  <c:v>150.15015015015015</c:v>
                </c:pt>
                <c:pt idx="333">
                  <c:v>149.70059880239521</c:v>
                </c:pt>
                <c:pt idx="334">
                  <c:v>149.25373134328359</c:v>
                </c:pt>
                <c:pt idx="335">
                  <c:v>148.8095238095238</c:v>
                </c:pt>
                <c:pt idx="336">
                  <c:v>148.36795252225519</c:v>
                </c:pt>
                <c:pt idx="337">
                  <c:v>147.92899408284023</c:v>
                </c:pt>
                <c:pt idx="338">
                  <c:v>147.49262536873155</c:v>
                </c:pt>
                <c:pt idx="339">
                  <c:v>147.05882352941177</c:v>
                </c:pt>
                <c:pt idx="340">
                  <c:v>146.62756598240469</c:v>
                </c:pt>
                <c:pt idx="341">
                  <c:v>146.19883040935673</c:v>
                </c:pt>
                <c:pt idx="342">
                  <c:v>145.77259475218659</c:v>
                </c:pt>
                <c:pt idx="343">
                  <c:v>145.34883720930233</c:v>
                </c:pt>
                <c:pt idx="344">
                  <c:v>144.92753623188406</c:v>
                </c:pt>
                <c:pt idx="345">
                  <c:v>144.50867052023122</c:v>
                </c:pt>
                <c:pt idx="346">
                  <c:v>144.09221902017291</c:v>
                </c:pt>
                <c:pt idx="347">
                  <c:v>143.67816091954023</c:v>
                </c:pt>
                <c:pt idx="348">
                  <c:v>143.26647564469914</c:v>
                </c:pt>
                <c:pt idx="349">
                  <c:v>142.85714285714286</c:v>
                </c:pt>
                <c:pt idx="350">
                  <c:v>142.45014245014247</c:v>
                </c:pt>
                <c:pt idx="351">
                  <c:v>142.04545454545456</c:v>
                </c:pt>
                <c:pt idx="352">
                  <c:v>141.64305949008499</c:v>
                </c:pt>
                <c:pt idx="353">
                  <c:v>141.24293785310735</c:v>
                </c:pt>
                <c:pt idx="354">
                  <c:v>140.84507042253523</c:v>
                </c:pt>
                <c:pt idx="355">
                  <c:v>140.44943820224719</c:v>
                </c:pt>
                <c:pt idx="356">
                  <c:v>140.0560224089636</c:v>
                </c:pt>
                <c:pt idx="357">
                  <c:v>139.66480446927375</c:v>
                </c:pt>
                <c:pt idx="358">
                  <c:v>139.27576601671311</c:v>
                </c:pt>
                <c:pt idx="359">
                  <c:v>138.88888888888889</c:v>
                </c:pt>
                <c:pt idx="360">
                  <c:v>138.50415512465375</c:v>
                </c:pt>
                <c:pt idx="361">
                  <c:v>138.12154696132595</c:v>
                </c:pt>
                <c:pt idx="362">
                  <c:v>137.74104683195591</c:v>
                </c:pt>
                <c:pt idx="363">
                  <c:v>137.36263736263737</c:v>
                </c:pt>
                <c:pt idx="364">
                  <c:v>136.98630136986301</c:v>
                </c:pt>
                <c:pt idx="365">
                  <c:v>136.61202185792351</c:v>
                </c:pt>
                <c:pt idx="366">
                  <c:v>136.23978201634876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D7-4D5C-91D8-B27CF6AE1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109712"/>
        <c:axId val="726111632"/>
      </c:scatterChart>
      <c:valAx>
        <c:axId val="726109712"/>
        <c:scaling>
          <c:orientation val="minMax"/>
          <c:max val="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Ranked Word Frequencies (#1</a:t>
                </a:r>
                <a:r>
                  <a:rPr lang="en-US" baseline="0"/>
                  <a:t> - #366)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11632"/>
        <c:crosses val="autoZero"/>
        <c:crossBetween val="midCat"/>
      </c:valAx>
      <c:valAx>
        <c:axId val="7261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0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Natural Logarithm</a:t>
            </a:r>
            <a:r>
              <a:rPr lang="en-US" baseline="0"/>
              <a:t> of Top Word Frequencies</a:t>
            </a:r>
          </a:p>
          <a:p>
            <a:pPr>
              <a:defRPr/>
            </a:pPr>
            <a:r>
              <a:rPr lang="en-US" baseline="0"/>
              <a:t>(N &gt; 400, Stopwords ignored)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4045056867891511E-2"/>
                  <c:y val="-0.27939559638378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'Zipf''s Law'!$A$2:$A$367</c:f>
              <c:strCache>
                <c:ptCount val="366"/>
                <c:pt idx="0">
                  <c:v>love</c:v>
                </c:pt>
                <c:pt idx="1">
                  <c:v>know</c:v>
                </c:pt>
                <c:pt idx="2">
                  <c:v>like</c:v>
                </c:pt>
                <c:pt idx="3">
                  <c:v>baby</c:v>
                </c:pt>
                <c:pt idx="4">
                  <c:v>now</c:v>
                </c:pt>
                <c:pt idx="5">
                  <c:v>want</c:v>
                </c:pt>
                <c:pt idx="6">
                  <c:v>go</c:v>
                </c:pt>
                <c:pt idx="7">
                  <c:v>down</c:v>
                </c:pt>
                <c:pt idx="8">
                  <c:v>make</c:v>
                </c:pt>
                <c:pt idx="9">
                  <c:v>one</c:v>
                </c:pt>
                <c:pt idx="10">
                  <c:v>out</c:v>
                </c:pt>
                <c:pt idx="11">
                  <c:v>see</c:v>
                </c:pt>
                <c:pt idx="12">
                  <c:v>time</c:v>
                </c:pt>
                <c:pt idx="13">
                  <c:v>let</c:v>
                </c:pt>
                <c:pt idx="14">
                  <c:v>come</c:v>
                </c:pt>
                <c:pt idx="15">
                  <c:v>girl</c:v>
                </c:pt>
                <c:pt idx="16">
                  <c:v>wanna</c:v>
                </c:pt>
                <c:pt idx="17">
                  <c:v>say</c:v>
                </c:pt>
                <c:pt idx="18">
                  <c:v>never</c:v>
                </c:pt>
                <c:pt idx="19">
                  <c:v>cause</c:v>
                </c:pt>
                <c:pt idx="20">
                  <c:v>gonna</c:v>
                </c:pt>
                <c:pt idx="21">
                  <c:v>way</c:v>
                </c:pt>
                <c:pt idx="22">
                  <c:v>right</c:v>
                </c:pt>
                <c:pt idx="23">
                  <c:v>back</c:v>
                </c:pt>
                <c:pt idx="24">
                  <c:v>need</c:v>
                </c:pt>
                <c:pt idx="25">
                  <c:v>feel</c:v>
                </c:pt>
                <c:pt idx="26">
                  <c:v>will</c:v>
                </c:pt>
                <c:pt idx="27">
                  <c:v>night</c:v>
                </c:pt>
                <c:pt idx="28">
                  <c:v>aint</c:v>
                </c:pt>
                <c:pt idx="29">
                  <c:v>tell</c:v>
                </c:pt>
                <c:pt idx="30">
                  <c:v>give</c:v>
                </c:pt>
                <c:pt idx="31">
                  <c:v>life</c:v>
                </c:pt>
                <c:pt idx="32">
                  <c:v>good</c:v>
                </c:pt>
                <c:pt idx="33">
                  <c:v>been</c:v>
                </c:pt>
                <c:pt idx="34">
                  <c:v>here</c:v>
                </c:pt>
                <c:pt idx="35">
                  <c:v>heart</c:v>
                </c:pt>
                <c:pt idx="36">
                  <c:v>thats</c:v>
                </c:pt>
                <c:pt idx="37">
                  <c:v>think</c:v>
                </c:pt>
                <c:pt idx="38">
                  <c:v>more</c:v>
                </c:pt>
                <c:pt idx="39">
                  <c:v>away</c:v>
                </c:pt>
                <c:pt idx="40">
                  <c:v>little</c:v>
                </c:pt>
                <c:pt idx="41">
                  <c:v>keep</c:v>
                </c:pt>
                <c:pt idx="42">
                  <c:v>man</c:v>
                </c:pt>
                <c:pt idx="43">
                  <c:v>only</c:v>
                </c:pt>
                <c:pt idx="44">
                  <c:v>well</c:v>
                </c:pt>
                <c:pt idx="45">
                  <c:v>why</c:v>
                </c:pt>
                <c:pt idx="46">
                  <c:v>too</c:v>
                </c:pt>
                <c:pt idx="47">
                  <c:v>around</c:v>
                </c:pt>
                <c:pt idx="48">
                  <c:v>day</c:v>
                </c:pt>
                <c:pt idx="49">
                  <c:v>hey</c:v>
                </c:pt>
                <c:pt idx="50">
                  <c:v>said</c:v>
                </c:pt>
                <c:pt idx="51">
                  <c:v>ever</c:v>
                </c:pt>
                <c:pt idx="52">
                  <c:v>over</c:v>
                </c:pt>
                <c:pt idx="53">
                  <c:v>world</c:v>
                </c:pt>
                <c:pt idx="54">
                  <c:v>who</c:v>
                </c:pt>
                <c:pt idx="55">
                  <c:v>would</c:v>
                </c:pt>
                <c:pt idx="56">
                  <c:v>mind</c:v>
                </c:pt>
                <c:pt idx="57">
                  <c:v>gotta</c:v>
                </c:pt>
                <c:pt idx="58">
                  <c:v>long</c:v>
                </c:pt>
                <c:pt idx="59">
                  <c:v>look</c:v>
                </c:pt>
                <c:pt idx="60">
                  <c:v>really</c:v>
                </c:pt>
                <c:pt idx="61">
                  <c:v>through</c:v>
                </c:pt>
                <c:pt idx="62">
                  <c:v>still</c:v>
                </c:pt>
                <c:pt idx="63">
                  <c:v>always</c:v>
                </c:pt>
                <c:pt idx="64">
                  <c:v>turn</c:v>
                </c:pt>
                <c:pt idx="65">
                  <c:v>again</c:v>
                </c:pt>
                <c:pt idx="66">
                  <c:v>hold</c:v>
                </c:pt>
                <c:pt idx="67">
                  <c:v>eyes</c:v>
                </c:pt>
                <c:pt idx="68">
                  <c:v>thing</c:v>
                </c:pt>
                <c:pt idx="69">
                  <c:v>find</c:v>
                </c:pt>
                <c:pt idx="70">
                  <c:v>off</c:v>
                </c:pt>
                <c:pt idx="71">
                  <c:v>lets</c:v>
                </c:pt>
                <c:pt idx="72">
                  <c:v>better</c:v>
                </c:pt>
                <c:pt idx="73">
                  <c:v>us</c:v>
                </c:pt>
                <c:pt idx="74">
                  <c:v>them</c:v>
                </c:pt>
                <c:pt idx="75">
                  <c:v>boy</c:v>
                </c:pt>
                <c:pt idx="76">
                  <c:v>tonight</c:v>
                </c:pt>
                <c:pt idx="77">
                  <c:v>things</c:v>
                </c:pt>
                <c:pt idx="78">
                  <c:v>call</c:v>
                </c:pt>
                <c:pt idx="79">
                  <c:v>stop</c:v>
                </c:pt>
                <c:pt idx="80">
                  <c:v>dance</c:v>
                </c:pt>
                <c:pt idx="81">
                  <c:v>home</c:v>
                </c:pt>
                <c:pt idx="82">
                  <c:v>show</c:v>
                </c:pt>
                <c:pt idx="83">
                  <c:v>hear</c:v>
                </c:pt>
                <c:pt idx="84">
                  <c:v>youll</c:v>
                </c:pt>
                <c:pt idx="85">
                  <c:v>without</c:v>
                </c:pt>
                <c:pt idx="86">
                  <c:v>gone</c:v>
                </c:pt>
                <c:pt idx="87">
                  <c:v>real</c:v>
                </c:pt>
                <c:pt idx="88">
                  <c:v>rock</c:v>
                </c:pt>
                <c:pt idx="89">
                  <c:v>than</c:v>
                </c:pt>
                <c:pt idx="90">
                  <c:v>everything</c:v>
                </c:pt>
                <c:pt idx="91">
                  <c:v>leave</c:v>
                </c:pt>
                <c:pt idx="92">
                  <c:v>try</c:v>
                </c:pt>
                <c:pt idx="93">
                  <c:v>bad</c:v>
                </c:pt>
                <c:pt idx="94">
                  <c:v>believe</c:v>
                </c:pt>
                <c:pt idx="95">
                  <c:v>hard</c:v>
                </c:pt>
                <c:pt idx="96">
                  <c:v>nothing</c:v>
                </c:pt>
                <c:pt idx="97">
                  <c:v>into</c:v>
                </c:pt>
                <c:pt idx="98">
                  <c:v>new</c:v>
                </c:pt>
                <c:pt idx="99">
                  <c:v>even</c:v>
                </c:pt>
                <c:pt idx="100">
                  <c:v>live</c:v>
                </c:pt>
                <c:pt idx="101">
                  <c:v>shake</c:v>
                </c:pt>
                <c:pt idx="102">
                  <c:v>stay</c:v>
                </c:pt>
                <c:pt idx="103">
                  <c:v>something</c:v>
                </c:pt>
                <c:pt idx="104">
                  <c:v>head</c:v>
                </c:pt>
                <c:pt idx="105">
                  <c:v>money</c:v>
                </c:pt>
                <c:pt idx="106">
                  <c:v>did</c:v>
                </c:pt>
                <c:pt idx="107">
                  <c:v>sweet</c:v>
                </c:pt>
                <c:pt idx="108">
                  <c:v>before</c:v>
                </c:pt>
                <c:pt idx="109">
                  <c:v>move</c:v>
                </c:pt>
                <c:pt idx="110">
                  <c:v>play</c:v>
                </c:pt>
                <c:pt idx="111">
                  <c:v>another</c:v>
                </c:pt>
                <c:pt idx="112">
                  <c:v>going</c:v>
                </c:pt>
                <c:pt idx="113">
                  <c:v>body</c:v>
                </c:pt>
                <c:pt idx="114">
                  <c:v>run</c:v>
                </c:pt>
                <c:pt idx="115">
                  <c:v>should</c:v>
                </c:pt>
                <c:pt idx="116">
                  <c:v>made</c:v>
                </c:pt>
                <c:pt idx="117">
                  <c:v>please</c:v>
                </c:pt>
                <c:pt idx="118">
                  <c:v>everybody</c:v>
                </c:pt>
                <c:pt idx="119">
                  <c:v>mine</c:v>
                </c:pt>
                <c:pt idx="120">
                  <c:v>TRUE</c:v>
                </c:pt>
                <c:pt idx="121">
                  <c:v>hands</c:v>
                </c:pt>
                <c:pt idx="122">
                  <c:v>yes</c:v>
                </c:pt>
                <c:pt idx="123">
                  <c:v>light</c:v>
                </c:pt>
                <c:pt idx="124">
                  <c:v>these</c:v>
                </c:pt>
                <c:pt idx="125">
                  <c:v>walk</c:v>
                </c:pt>
                <c:pt idx="126">
                  <c:v>inside</c:v>
                </c:pt>
                <c:pt idx="127">
                  <c:v>name</c:v>
                </c:pt>
                <c:pt idx="128">
                  <c:v>break</c:v>
                </c:pt>
                <c:pt idx="129">
                  <c:v>alone</c:v>
                </c:pt>
                <c:pt idx="130">
                  <c:v>talk</c:v>
                </c:pt>
                <c:pt idx="131">
                  <c:v>people</c:v>
                </c:pt>
                <c:pt idx="132">
                  <c:v>two</c:v>
                </c:pt>
                <c:pt idx="133">
                  <c:v>big</c:v>
                </c:pt>
                <c:pt idx="134">
                  <c:v>together</c:v>
                </c:pt>
                <c:pt idx="135">
                  <c:v>hot</c:v>
                </c:pt>
                <c:pt idx="136">
                  <c:v>wrong</c:v>
                </c:pt>
                <c:pt idx="137">
                  <c:v>place</c:v>
                </c:pt>
                <c:pt idx="138">
                  <c:v>girls</c:v>
                </c:pt>
                <c:pt idx="139">
                  <c:v>touch</c:v>
                </c:pt>
                <c:pt idx="140">
                  <c:v>fall</c:v>
                </c:pt>
                <c:pt idx="141">
                  <c:v>feeling</c:v>
                </c:pt>
                <c:pt idx="142">
                  <c:v>best</c:v>
                </c:pt>
                <c:pt idx="143">
                  <c:v>cry</c:v>
                </c:pt>
                <c:pt idx="144">
                  <c:v>ride</c:v>
                </c:pt>
                <c:pt idx="145">
                  <c:v>bring</c:v>
                </c:pt>
                <c:pt idx="146">
                  <c:v>shit</c:v>
                </c:pt>
                <c:pt idx="147">
                  <c:v>remember</c:v>
                </c:pt>
                <c:pt idx="148">
                  <c:v>left</c:v>
                </c:pt>
                <c:pt idx="149">
                  <c:v>bout</c:v>
                </c:pt>
                <c:pt idx="150">
                  <c:v>forever</c:v>
                </c:pt>
                <c:pt idx="151">
                  <c:v>yo</c:v>
                </c:pt>
                <c:pt idx="152">
                  <c:v>face</c:v>
                </c:pt>
                <c:pt idx="153">
                  <c:v>didnt</c:v>
                </c:pt>
                <c:pt idx="154">
                  <c:v>someone</c:v>
                </c:pt>
                <c:pt idx="155">
                  <c:v>crazy</c:v>
                </c:pt>
                <c:pt idx="156">
                  <c:v>hand</c:v>
                </c:pt>
                <c:pt idx="157">
                  <c:v>whats</c:v>
                </c:pt>
                <c:pt idx="158">
                  <c:v>work</c:v>
                </c:pt>
                <c:pt idx="159">
                  <c:v>hes</c:v>
                </c:pt>
                <c:pt idx="160">
                  <c:v>wish</c:v>
                </c:pt>
                <c:pt idx="161">
                  <c:v>last</c:v>
                </c:pt>
                <c:pt idx="162">
                  <c:v>other</c:v>
                </c:pt>
                <c:pt idx="163">
                  <c:v>change</c:v>
                </c:pt>
                <c:pt idx="164">
                  <c:v>song</c:v>
                </c:pt>
                <c:pt idx="165">
                  <c:v>kiss</c:v>
                </c:pt>
                <c:pt idx="166">
                  <c:v>stand</c:v>
                </c:pt>
                <c:pt idx="167">
                  <c:v>roll</c:v>
                </c:pt>
                <c:pt idx="168">
                  <c:v>side</c:v>
                </c:pt>
                <c:pt idx="169">
                  <c:v>thought</c:v>
                </c:pt>
                <c:pt idx="170">
                  <c:v>enough</c:v>
                </c:pt>
                <c:pt idx="171">
                  <c:v>woman</c:v>
                </c:pt>
                <c:pt idx="172">
                  <c:v>high</c:v>
                </c:pt>
                <c:pt idx="173">
                  <c:v>nigga</c:v>
                </c:pt>
                <c:pt idx="174">
                  <c:v>dream</c:v>
                </c:pt>
                <c:pt idx="175">
                  <c:v>told</c:v>
                </c:pt>
                <c:pt idx="176">
                  <c:v>while</c:v>
                </c:pt>
                <c:pt idx="177">
                  <c:v>same</c:v>
                </c:pt>
                <c:pt idx="178">
                  <c:v>looking</c:v>
                </c:pt>
                <c:pt idx="179">
                  <c:v>rain</c:v>
                </c:pt>
                <c:pt idx="180">
                  <c:v>help</c:v>
                </c:pt>
                <c:pt idx="181">
                  <c:v>beat</c:v>
                </c:pt>
                <c:pt idx="182">
                  <c:v>hit</c:v>
                </c:pt>
                <c:pt idx="183">
                  <c:v>wit</c:v>
                </c:pt>
                <c:pt idx="184">
                  <c:v>close</c:v>
                </c:pt>
                <c:pt idx="185">
                  <c:v>friends</c:v>
                </c:pt>
                <c:pt idx="186">
                  <c:v>fly</c:v>
                </c:pt>
                <c:pt idx="187">
                  <c:v>wait</c:v>
                </c:pt>
                <c:pt idx="188">
                  <c:v>start</c:v>
                </c:pt>
                <c:pt idx="189">
                  <c:v>own</c:v>
                </c:pt>
                <c:pt idx="190">
                  <c:v>ah</c:v>
                </c:pt>
                <c:pt idx="191">
                  <c:v>lonely</c:v>
                </c:pt>
                <c:pt idx="192">
                  <c:v>mean</c:v>
                </c:pt>
                <c:pt idx="193">
                  <c:v>maybe</c:v>
                </c:pt>
                <c:pt idx="194">
                  <c:v>makes</c:v>
                </c:pt>
                <c:pt idx="195">
                  <c:v>has</c:v>
                </c:pt>
                <c:pt idx="196">
                  <c:v>used</c:v>
                </c:pt>
                <c:pt idx="197">
                  <c:v>old</c:v>
                </c:pt>
                <c:pt idx="198">
                  <c:v>round</c:v>
                </c:pt>
                <c:pt idx="199">
                  <c:v>found</c:v>
                </c:pt>
                <c:pt idx="200">
                  <c:v>nobody</c:v>
                </c:pt>
                <c:pt idx="201">
                  <c:v>miss</c:v>
                </c:pt>
                <c:pt idx="202">
                  <c:v>knew</c:v>
                </c:pt>
                <c:pt idx="203">
                  <c:v>goes</c:v>
                </c:pt>
                <c:pt idx="204">
                  <c:v>free</c:v>
                </c:pt>
                <c:pt idx="205">
                  <c:v>first</c:v>
                </c:pt>
                <c:pt idx="206">
                  <c:v>alright</c:v>
                </c:pt>
                <c:pt idx="207">
                  <c:v>gon</c:v>
                </c:pt>
                <c:pt idx="208">
                  <c:v>care</c:v>
                </c:pt>
                <c:pt idx="209">
                  <c:v>comes</c:v>
                </c:pt>
                <c:pt idx="210">
                  <c:v>might</c:v>
                </c:pt>
                <c:pt idx="211">
                  <c:v>came</c:v>
                </c:pt>
                <c:pt idx="212">
                  <c:v>myself</c:v>
                </c:pt>
                <c:pt idx="213">
                  <c:v>music</c:v>
                </c:pt>
                <c:pt idx="214">
                  <c:v>watch</c:v>
                </c:pt>
                <c:pt idx="215">
                  <c:v>must</c:v>
                </c:pt>
                <c:pt idx="216">
                  <c:v>party</c:v>
                </c:pt>
                <c:pt idx="217">
                  <c:v>till</c:v>
                </c:pt>
                <c:pt idx="218">
                  <c:v>whoa</c:v>
                </c:pt>
                <c:pt idx="219">
                  <c:v>waiting</c:v>
                </c:pt>
                <c:pt idx="220">
                  <c:v>lose</c:v>
                </c:pt>
                <c:pt idx="221">
                  <c:v>those</c:v>
                </c:pt>
                <c:pt idx="222">
                  <c:v>days</c:v>
                </c:pt>
                <c:pt idx="223">
                  <c:v>babe</c:v>
                </c:pt>
                <c:pt idx="224">
                  <c:v>sun</c:v>
                </c:pt>
                <c:pt idx="225">
                  <c:v>fire</c:v>
                </c:pt>
                <c:pt idx="226">
                  <c:v>somebody</c:v>
                </c:pt>
                <c:pt idx="227">
                  <c:v>because</c:v>
                </c:pt>
                <c:pt idx="228">
                  <c:v>low</c:v>
                </c:pt>
                <c:pt idx="229">
                  <c:v>friend</c:v>
                </c:pt>
                <c:pt idx="230">
                  <c:v>floor</c:v>
                </c:pt>
                <c:pt idx="231">
                  <c:v>game</c:v>
                </c:pt>
                <c:pt idx="232">
                  <c:v>soul</c:v>
                </c:pt>
                <c:pt idx="233">
                  <c:v>dreams</c:v>
                </c:pt>
                <c:pt idx="234">
                  <c:v>anything</c:v>
                </c:pt>
                <c:pt idx="235">
                  <c:v>lost</c:v>
                </c:pt>
                <c:pt idx="236">
                  <c:v>fuck</c:v>
                </c:pt>
                <c:pt idx="237">
                  <c:v>end</c:v>
                </c:pt>
                <c:pt idx="238">
                  <c:v>ass</c:v>
                </c:pt>
                <c:pt idx="239">
                  <c:v>times</c:v>
                </c:pt>
                <c:pt idx="240">
                  <c:v>lovin</c:v>
                </c:pt>
                <c:pt idx="241">
                  <c:v>else</c:v>
                </c:pt>
                <c:pt idx="242">
                  <c:v>yall</c:v>
                </c:pt>
                <c:pt idx="243">
                  <c:v>sing</c:v>
                </c:pt>
                <c:pt idx="244">
                  <c:v>huh</c:v>
                </c:pt>
                <c:pt idx="245">
                  <c:v>far</c:v>
                </c:pt>
                <c:pt idx="246">
                  <c:v>coming</c:v>
                </c:pt>
                <c:pt idx="247">
                  <c:v>whole</c:v>
                </c:pt>
                <c:pt idx="248">
                  <c:v>words</c:v>
                </c:pt>
                <c:pt idx="249">
                  <c:v>club</c:v>
                </c:pt>
                <c:pt idx="250">
                  <c:v>getting</c:v>
                </c:pt>
                <c:pt idx="251">
                  <c:v>fine</c:v>
                </c:pt>
                <c:pt idx="252">
                  <c:v>deep</c:v>
                </c:pt>
                <c:pt idx="253">
                  <c:v>done</c:v>
                </c:pt>
                <c:pt idx="254">
                  <c:v>after</c:v>
                </c:pt>
                <c:pt idx="255">
                  <c:v>until</c:v>
                </c:pt>
                <c:pt idx="256">
                  <c:v>door</c:v>
                </c:pt>
                <c:pt idx="257">
                  <c:v>til</c:v>
                </c:pt>
                <c:pt idx="258">
                  <c:v>bitch</c:v>
                </c:pt>
                <c:pt idx="259">
                  <c:v>young</c:v>
                </c:pt>
                <c:pt idx="260">
                  <c:v>heard</c:v>
                </c:pt>
                <c:pt idx="261">
                  <c:v>understand</c:v>
                </c:pt>
                <c:pt idx="262">
                  <c:v>smile</c:v>
                </c:pt>
                <c:pt idx="263">
                  <c:v>boys</c:v>
                </c:pt>
                <c:pt idx="264">
                  <c:v>seen</c:v>
                </c:pt>
                <c:pt idx="265">
                  <c:v>ready</c:v>
                </c:pt>
                <c:pt idx="266">
                  <c:v>slow</c:v>
                </c:pt>
                <c:pt idx="267">
                  <c:v>sky</c:v>
                </c:pt>
                <c:pt idx="268">
                  <c:v>once</c:v>
                </c:pt>
                <c:pt idx="269">
                  <c:v>sure</c:v>
                </c:pt>
                <c:pt idx="270">
                  <c:v>wants</c:v>
                </c:pt>
                <c:pt idx="271">
                  <c:v>arms</c:v>
                </c:pt>
                <c:pt idx="272">
                  <c:v>goin</c:v>
                </c:pt>
                <c:pt idx="273">
                  <c:v>kind</c:v>
                </c:pt>
                <c:pt idx="274">
                  <c:v>yourself</c:v>
                </c:pt>
                <c:pt idx="275">
                  <c:v>took</c:v>
                </c:pt>
                <c:pt idx="276">
                  <c:v>step</c:v>
                </c:pt>
                <c:pt idx="277">
                  <c:v>city</c:v>
                </c:pt>
                <c:pt idx="278">
                  <c:v>hurt</c:v>
                </c:pt>
                <c:pt idx="279">
                  <c:v>many</c:v>
                </c:pt>
                <c:pt idx="280">
                  <c:v>bit</c:v>
                </c:pt>
                <c:pt idx="281">
                  <c:v>their</c:v>
                </c:pt>
                <c:pt idx="282">
                  <c:v>matter</c:v>
                </c:pt>
                <c:pt idx="283">
                  <c:v>though</c:v>
                </c:pt>
                <c:pt idx="284">
                  <c:v>lady</c:v>
                </c:pt>
                <c:pt idx="285">
                  <c:v>pain</c:v>
                </c:pt>
                <c:pt idx="286">
                  <c:v>hope</c:v>
                </c:pt>
                <c:pt idx="287">
                  <c:v>cold</c:v>
                </c:pt>
                <c:pt idx="288">
                  <c:v>happy</c:v>
                </c:pt>
                <c:pt idx="289">
                  <c:v>open</c:v>
                </c:pt>
                <c:pt idx="290">
                  <c:v>living</c:v>
                </c:pt>
                <c:pt idx="291">
                  <c:v>lie</c:v>
                </c:pt>
                <c:pt idx="292">
                  <c:v>die</c:v>
                </c:pt>
                <c:pt idx="293">
                  <c:v>tryin</c:v>
                </c:pt>
                <c:pt idx="294">
                  <c:v>beautiful</c:v>
                </c:pt>
                <c:pt idx="295">
                  <c:v>loves</c:v>
                </c:pt>
                <c:pt idx="296">
                  <c:v>chance</c:v>
                </c:pt>
                <c:pt idx="297">
                  <c:v>morning</c:v>
                </c:pt>
                <c:pt idx="298">
                  <c:v>couldnt</c:v>
                </c:pt>
                <c:pt idx="299">
                  <c:v>trying</c:v>
                </c:pt>
                <c:pt idx="300">
                  <c:v>loving</c:v>
                </c:pt>
                <c:pt idx="301">
                  <c:v>easy</c:v>
                </c:pt>
                <c:pt idx="302">
                  <c:v>tears</c:v>
                </c:pt>
                <c:pt idx="303">
                  <c:v>god</c:v>
                </c:pt>
                <c:pt idx="304">
                  <c:v>lover</c:v>
                </c:pt>
                <c:pt idx="305">
                  <c:v>ask</c:v>
                </c:pt>
                <c:pt idx="306">
                  <c:v>since</c:v>
                </c:pt>
                <c:pt idx="307">
                  <c:v>knows</c:v>
                </c:pt>
                <c:pt idx="308">
                  <c:v>feelin</c:v>
                </c:pt>
                <c:pt idx="309">
                  <c:v>wonder</c:v>
                </c:pt>
                <c:pt idx="310">
                  <c:v>any</c:v>
                </c:pt>
                <c:pt idx="311">
                  <c:v>listen</c:v>
                </c:pt>
                <c:pt idx="312">
                  <c:v>forget</c:v>
                </c:pt>
                <c:pt idx="313">
                  <c:v>next</c:v>
                </c:pt>
                <c:pt idx="314">
                  <c:v>pretty</c:v>
                </c:pt>
                <c:pt idx="315">
                  <c:v>nothin</c:v>
                </c:pt>
                <c:pt idx="316">
                  <c:v>damn</c:v>
                </c:pt>
                <c:pt idx="317">
                  <c:v>guess</c:v>
                </c:pt>
                <c:pt idx="318">
                  <c:v>fight</c:v>
                </c:pt>
                <c:pt idx="319">
                  <c:v>wild</c:v>
                </c:pt>
                <c:pt idx="320">
                  <c:v>seems</c:v>
                </c:pt>
                <c:pt idx="321">
                  <c:v>may</c:v>
                </c:pt>
                <c:pt idx="322">
                  <c:v>theyre</c:v>
                </c:pt>
                <c:pt idx="323">
                  <c:v>lookin</c:v>
                </c:pt>
                <c:pt idx="324">
                  <c:v>blue</c:v>
                </c:pt>
                <c:pt idx="325">
                  <c:v>strong</c:v>
                </c:pt>
                <c:pt idx="326">
                  <c:v>town</c:v>
                </c:pt>
                <c:pt idx="327">
                  <c:v>gave</c:v>
                </c:pt>
                <c:pt idx="328">
                  <c:v>lights</c:v>
                </c:pt>
                <c:pt idx="329">
                  <c:v>lay</c:v>
                </c:pt>
                <c:pt idx="330">
                  <c:v>ha</c:v>
                </c:pt>
                <c:pt idx="331">
                  <c:v>line</c:v>
                </c:pt>
                <c:pt idx="332">
                  <c:v>mama</c:v>
                </c:pt>
                <c:pt idx="333">
                  <c:v>thinking</c:v>
                </c:pt>
                <c:pt idx="334">
                  <c:v>red</c:v>
                </c:pt>
                <c:pt idx="335">
                  <c:v>wanted</c:v>
                </c:pt>
                <c:pt idx="336">
                  <c:v>feels</c:v>
                </c:pt>
                <c:pt idx="337">
                  <c:v>sometimes</c:v>
                </c:pt>
                <c:pt idx="338">
                  <c:v>throw</c:v>
                </c:pt>
                <c:pt idx="339">
                  <c:v>gettin</c:v>
                </c:pt>
                <c:pt idx="340">
                  <c:v>each</c:v>
                </c:pt>
                <c:pt idx="341">
                  <c:v>sleep</c:v>
                </c:pt>
                <c:pt idx="342">
                  <c:v>heaven</c:v>
                </c:pt>
                <c:pt idx="343">
                  <c:v>black</c:v>
                </c:pt>
                <c:pt idx="344">
                  <c:v>weve</c:v>
                </c:pt>
                <c:pt idx="345">
                  <c:v>saw</c:v>
                </c:pt>
                <c:pt idx="346">
                  <c:v>fun</c:v>
                </c:pt>
                <c:pt idx="347">
                  <c:v>honey</c:v>
                </c:pt>
                <c:pt idx="348">
                  <c:v>late</c:v>
                </c:pt>
                <c:pt idx="349">
                  <c:v>wouldnt</c:v>
                </c:pt>
                <c:pt idx="350">
                  <c:v>top</c:v>
                </c:pt>
                <c:pt idx="351">
                  <c:v>house</c:v>
                </c:pt>
                <c:pt idx="352">
                  <c:v>drop</c:v>
                </c:pt>
                <c:pt idx="353">
                  <c:v>air</c:v>
                </c:pt>
                <c:pt idx="354">
                  <c:v>alive</c:v>
                </c:pt>
                <c:pt idx="355">
                  <c:v>youd</c:v>
                </c:pt>
                <c:pt idx="356">
                  <c:v>years</c:v>
                </c:pt>
                <c:pt idx="357">
                  <c:v>goodbye</c:v>
                </c:pt>
                <c:pt idx="358">
                  <c:v>moment</c:v>
                </c:pt>
                <c:pt idx="359">
                  <c:v>lot</c:v>
                </c:pt>
                <c:pt idx="360">
                  <c:v>tried</c:v>
                </c:pt>
                <c:pt idx="361">
                  <c:v>sound</c:v>
                </c:pt>
                <c:pt idx="362">
                  <c:v>jump</c:v>
                </c:pt>
                <c:pt idx="363">
                  <c:v>hell</c:v>
                </c:pt>
                <c:pt idx="364">
                  <c:v>along</c:v>
                </c:pt>
                <c:pt idx="365">
                  <c:v>sexy</c:v>
                </c:pt>
              </c:strCache>
            </c:strRef>
          </c:xVal>
          <c:yVal>
            <c:numRef>
              <c:f>'Zipf''s Law'!$G$2:$G$367</c:f>
              <c:numCache>
                <c:formatCode>General</c:formatCode>
                <c:ptCount val="366"/>
                <c:pt idx="0">
                  <c:v>9.634496378527837</c:v>
                </c:pt>
                <c:pt idx="1">
                  <c:v>9.3206287258703053</c:v>
                </c:pt>
                <c:pt idx="2">
                  <c:v>9.3010034068734253</c:v>
                </c:pt>
                <c:pt idx="3">
                  <c:v>9.1158098881299487</c:v>
                </c:pt>
                <c:pt idx="4">
                  <c:v>8.7833962321908938</c:v>
                </c:pt>
                <c:pt idx="5">
                  <c:v>8.7345600899529927</c:v>
                </c:pt>
                <c:pt idx="6">
                  <c:v>8.7168633865448051</c:v>
                </c:pt>
                <c:pt idx="7">
                  <c:v>8.6457622922109447</c:v>
                </c:pt>
                <c:pt idx="8">
                  <c:v>8.6161331392711418</c:v>
                </c:pt>
                <c:pt idx="9">
                  <c:v>8.5963739892906794</c:v>
                </c:pt>
                <c:pt idx="10">
                  <c:v>8.5906295094894194</c:v>
                </c:pt>
                <c:pt idx="11">
                  <c:v>8.5686464730051526</c:v>
                </c:pt>
                <c:pt idx="12">
                  <c:v>8.5517878361807362</c:v>
                </c:pt>
                <c:pt idx="13">
                  <c:v>8.5024855625439635</c:v>
                </c:pt>
                <c:pt idx="14">
                  <c:v>8.4902330098334549</c:v>
                </c:pt>
                <c:pt idx="15">
                  <c:v>8.4769960016648245</c:v>
                </c:pt>
                <c:pt idx="16">
                  <c:v>8.4694724552048264</c:v>
                </c:pt>
                <c:pt idx="17">
                  <c:v>8.4673724964322812</c:v>
                </c:pt>
                <c:pt idx="18">
                  <c:v>8.4665312766140097</c:v>
                </c:pt>
                <c:pt idx="19">
                  <c:v>8.453401058328458</c:v>
                </c:pt>
                <c:pt idx="20">
                  <c:v>8.4228825119449962</c:v>
                </c:pt>
                <c:pt idx="21">
                  <c:v>8.4080477441554393</c:v>
                </c:pt>
                <c:pt idx="22">
                  <c:v>8.2804576865825599</c:v>
                </c:pt>
                <c:pt idx="23">
                  <c:v>8.278428259199071</c:v>
                </c:pt>
                <c:pt idx="24">
                  <c:v>8.2255030975669179</c:v>
                </c:pt>
                <c:pt idx="25">
                  <c:v>8.2152769589366326</c:v>
                </c:pt>
                <c:pt idx="26">
                  <c:v>8.1917400212774574</c:v>
                </c:pt>
                <c:pt idx="27">
                  <c:v>8.188133414510478</c:v>
                </c:pt>
                <c:pt idx="28">
                  <c:v>8.1864644294220899</c:v>
                </c:pt>
                <c:pt idx="29">
                  <c:v>8.1443888655476222</c:v>
                </c:pt>
                <c:pt idx="30">
                  <c:v>8.0545226095372939</c:v>
                </c:pt>
                <c:pt idx="31">
                  <c:v>7.9724660159745655</c:v>
                </c:pt>
                <c:pt idx="32">
                  <c:v>7.9672801789422003</c:v>
                </c:pt>
                <c:pt idx="33">
                  <c:v>7.9658927350845286</c:v>
                </c:pt>
                <c:pt idx="34">
                  <c:v>7.9648508874473132</c:v>
                </c:pt>
                <c:pt idx="35">
                  <c:v>7.9624156801210644</c:v>
                </c:pt>
                <c:pt idx="36">
                  <c:v>7.9109573828455888</c:v>
                </c:pt>
                <c:pt idx="37">
                  <c:v>7.8785341961403619</c:v>
                </c:pt>
                <c:pt idx="38">
                  <c:v>7.8697839025301457</c:v>
                </c:pt>
                <c:pt idx="39">
                  <c:v>7.8555446779156632</c:v>
                </c:pt>
                <c:pt idx="40">
                  <c:v>7.8450244172414836</c:v>
                </c:pt>
                <c:pt idx="41">
                  <c:v>7.8426714749794568</c:v>
                </c:pt>
                <c:pt idx="42">
                  <c:v>7.8103526837242896</c:v>
                </c:pt>
                <c:pt idx="43">
                  <c:v>7.7935868033715838</c:v>
                </c:pt>
                <c:pt idx="44">
                  <c:v>7.7915228191507317</c:v>
                </c:pt>
                <c:pt idx="45">
                  <c:v>7.7514753180214564</c:v>
                </c:pt>
                <c:pt idx="46">
                  <c:v>7.7367436824534952</c:v>
                </c:pt>
                <c:pt idx="47">
                  <c:v>7.708859601047175</c:v>
                </c:pt>
                <c:pt idx="48">
                  <c:v>7.7021043400510498</c:v>
                </c:pt>
                <c:pt idx="49">
                  <c:v>7.7016523626422257</c:v>
                </c:pt>
                <c:pt idx="50">
                  <c:v>7.6792514259530584</c:v>
                </c:pt>
                <c:pt idx="51">
                  <c:v>7.6638772587034705</c:v>
                </c:pt>
                <c:pt idx="52">
                  <c:v>7.6568100914803781</c:v>
                </c:pt>
                <c:pt idx="53">
                  <c:v>7.6511201757027001</c:v>
                </c:pt>
                <c:pt idx="54">
                  <c:v>7.6377164326647984</c:v>
                </c:pt>
                <c:pt idx="55">
                  <c:v>7.5893358231706172</c:v>
                </c:pt>
                <c:pt idx="56">
                  <c:v>7.5652752818989315</c:v>
                </c:pt>
                <c:pt idx="57">
                  <c:v>7.5632005923580712</c:v>
                </c:pt>
                <c:pt idx="58">
                  <c:v>7.5590382554433839</c:v>
                </c:pt>
                <c:pt idx="59">
                  <c:v>7.5511868672961491</c:v>
                </c:pt>
                <c:pt idx="60">
                  <c:v>7.5390270558239951</c:v>
                </c:pt>
                <c:pt idx="61">
                  <c:v>7.5218592522016294</c:v>
                </c:pt>
                <c:pt idx="62">
                  <c:v>7.5191499576698231</c:v>
                </c:pt>
                <c:pt idx="63">
                  <c:v>7.4849302832896614</c:v>
                </c:pt>
                <c:pt idx="64">
                  <c:v>7.4576092897156059</c:v>
                </c:pt>
                <c:pt idx="65">
                  <c:v>7.4547199493640006</c:v>
                </c:pt>
                <c:pt idx="66">
                  <c:v>7.4535618716433731</c:v>
                </c:pt>
                <c:pt idx="67">
                  <c:v>7.4465850991577254</c:v>
                </c:pt>
                <c:pt idx="68">
                  <c:v>7.4366172652342266</c:v>
                </c:pt>
                <c:pt idx="69">
                  <c:v>7.4301141385618008</c:v>
                </c:pt>
                <c:pt idx="70">
                  <c:v>7.4235684442591667</c:v>
                </c:pt>
                <c:pt idx="71">
                  <c:v>7.4157769754153939</c:v>
                </c:pt>
                <c:pt idx="72">
                  <c:v>7.4115562878111634</c:v>
                </c:pt>
                <c:pt idx="73">
                  <c:v>7.4061033812370152</c:v>
                </c:pt>
                <c:pt idx="74">
                  <c:v>7.4000095171626921</c:v>
                </c:pt>
                <c:pt idx="75">
                  <c:v>7.3858510781252091</c:v>
                </c:pt>
                <c:pt idx="76">
                  <c:v>7.3696007205264094</c:v>
                </c:pt>
                <c:pt idx="77">
                  <c:v>7.352441100243583</c:v>
                </c:pt>
                <c:pt idx="78">
                  <c:v>7.3479438231486869</c:v>
                </c:pt>
                <c:pt idx="79">
                  <c:v>7.3479438231486869</c:v>
                </c:pt>
                <c:pt idx="80">
                  <c:v>7.3408355541232746</c:v>
                </c:pt>
                <c:pt idx="81">
                  <c:v>7.2964132687739198</c:v>
                </c:pt>
                <c:pt idx="82">
                  <c:v>7.2744795587738711</c:v>
                </c:pt>
                <c:pt idx="83">
                  <c:v>7.2427979227937556</c:v>
                </c:pt>
                <c:pt idx="84">
                  <c:v>7.2276624987286544</c:v>
                </c:pt>
                <c:pt idx="85">
                  <c:v>7.2203738367239492</c:v>
                </c:pt>
                <c:pt idx="86">
                  <c:v>7.2145044141511434</c:v>
                </c:pt>
                <c:pt idx="87">
                  <c:v>7.2108184534722204</c:v>
                </c:pt>
                <c:pt idx="88">
                  <c:v>7.1853870155804165</c:v>
                </c:pt>
                <c:pt idx="89">
                  <c:v>7.1731917424865985</c:v>
                </c:pt>
                <c:pt idx="90">
                  <c:v>7.1459844677143876</c:v>
                </c:pt>
                <c:pt idx="91">
                  <c:v>7.1428274011616208</c:v>
                </c:pt>
                <c:pt idx="92">
                  <c:v>7.1388669999455239</c:v>
                </c:pt>
                <c:pt idx="93">
                  <c:v>7.1372784372603855</c:v>
                </c:pt>
                <c:pt idx="94">
                  <c:v>7.1268908088988079</c:v>
                </c:pt>
                <c:pt idx="95">
                  <c:v>7.1236727852046071</c:v>
                </c:pt>
                <c:pt idx="96">
                  <c:v>7.1196356380176358</c:v>
                </c:pt>
                <c:pt idx="97">
                  <c:v>7.1172055031643442</c:v>
                </c:pt>
                <c:pt idx="98">
                  <c:v>7.1090621356871724</c:v>
                </c:pt>
                <c:pt idx="99">
                  <c:v>7.1057861294812712</c:v>
                </c:pt>
                <c:pt idx="100">
                  <c:v>7.0983756385907864</c:v>
                </c:pt>
                <c:pt idx="101">
                  <c:v>7.0958932210975316</c:v>
                </c:pt>
                <c:pt idx="102">
                  <c:v>7.0934046258687662</c:v>
                </c:pt>
                <c:pt idx="103">
                  <c:v>7.0909098220799835</c:v>
                </c:pt>
                <c:pt idx="104">
                  <c:v>7.0544496581329401</c:v>
                </c:pt>
                <c:pt idx="105">
                  <c:v>7.0405363902159559</c:v>
                </c:pt>
                <c:pt idx="106">
                  <c:v>7.0396603498620758</c:v>
                </c:pt>
                <c:pt idx="107">
                  <c:v>7.035268599281097</c:v>
                </c:pt>
                <c:pt idx="108">
                  <c:v>7.0343879299155034</c:v>
                </c:pt>
                <c:pt idx="109">
                  <c:v>7.0282014320580046</c:v>
                </c:pt>
                <c:pt idx="110">
                  <c:v>7.0255383146385206</c:v>
                </c:pt>
                <c:pt idx="111">
                  <c:v>7.02197642307216</c:v>
                </c:pt>
                <c:pt idx="112">
                  <c:v>7.0066952268370404</c:v>
                </c:pt>
                <c:pt idx="113">
                  <c:v>6.9930151229329605</c:v>
                </c:pt>
                <c:pt idx="114">
                  <c:v>6.9920964274158877</c:v>
                </c:pt>
                <c:pt idx="115">
                  <c:v>6.9884131819995918</c:v>
                </c:pt>
                <c:pt idx="116">
                  <c:v>6.9735430195201404</c:v>
                </c:pt>
                <c:pt idx="117">
                  <c:v>6.9450510637258338</c:v>
                </c:pt>
                <c:pt idx="118">
                  <c:v>6.9402224691196386</c:v>
                </c:pt>
                <c:pt idx="119">
                  <c:v>6.9382844840169602</c:v>
                </c:pt>
                <c:pt idx="120">
                  <c:v>6.9295167707636498</c:v>
                </c:pt>
                <c:pt idx="121">
                  <c:v>6.9255951971104679</c:v>
                </c:pt>
                <c:pt idx="122">
                  <c:v>6.9246123960485599</c:v>
                </c:pt>
                <c:pt idx="123">
                  <c:v>6.9226438914758877</c:v>
                </c:pt>
                <c:pt idx="124">
                  <c:v>6.9167150203536085</c:v>
                </c:pt>
                <c:pt idx="125">
                  <c:v>6.9017372066565743</c:v>
                </c:pt>
                <c:pt idx="126">
                  <c:v>6.8987145343299883</c:v>
                </c:pt>
                <c:pt idx="127">
                  <c:v>6.8844866520427823</c:v>
                </c:pt>
                <c:pt idx="128">
                  <c:v>6.8844866520427823</c:v>
                </c:pt>
                <c:pt idx="129">
                  <c:v>6.8824374709978473</c:v>
                </c:pt>
                <c:pt idx="130">
                  <c:v>6.8824374709978473</c:v>
                </c:pt>
                <c:pt idx="131">
                  <c:v>6.879355804460439</c:v>
                </c:pt>
                <c:pt idx="132">
                  <c:v>6.8741984954532942</c:v>
                </c:pt>
                <c:pt idx="133">
                  <c:v>6.8710912946105456</c:v>
                </c:pt>
                <c:pt idx="134">
                  <c:v>6.8606636714482869</c:v>
                </c:pt>
                <c:pt idx="135">
                  <c:v>6.8554087986099281</c:v>
                </c:pt>
                <c:pt idx="136">
                  <c:v>6.852242569051878</c:v>
                </c:pt>
                <c:pt idx="137">
                  <c:v>6.8490662826334576</c:v>
                </c:pt>
                <c:pt idx="138">
                  <c:v>6.8480052745763631</c:v>
                </c:pt>
                <c:pt idx="139">
                  <c:v>6.8480052745763631</c:v>
                </c:pt>
                <c:pt idx="140">
                  <c:v>6.8297937375124249</c:v>
                </c:pt>
                <c:pt idx="141">
                  <c:v>6.826545223556594</c:v>
                </c:pt>
                <c:pt idx="142">
                  <c:v>6.8112443786012937</c:v>
                </c:pt>
                <c:pt idx="143">
                  <c:v>6.80128303447162</c:v>
                </c:pt>
                <c:pt idx="144">
                  <c:v>6.8001700683021999</c:v>
                </c:pt>
                <c:pt idx="145">
                  <c:v>6.7979404129749303</c:v>
                </c:pt>
                <c:pt idx="146">
                  <c:v>6.7979404129749303</c:v>
                </c:pt>
                <c:pt idx="147">
                  <c:v>6.7957057751735137</c:v>
                </c:pt>
                <c:pt idx="148">
                  <c:v>6.7900972355139046</c:v>
                </c:pt>
                <c:pt idx="149">
                  <c:v>6.7844570626376433</c:v>
                </c:pt>
                <c:pt idx="150">
                  <c:v>6.7730803756555353</c:v>
                </c:pt>
                <c:pt idx="151">
                  <c:v>6.7696419768525029</c:v>
                </c:pt>
                <c:pt idx="152">
                  <c:v>6.7673431252653922</c:v>
                </c:pt>
                <c:pt idx="153">
                  <c:v>6.7661917146603505</c:v>
                </c:pt>
                <c:pt idx="154">
                  <c:v>6.7592552706636928</c:v>
                </c:pt>
                <c:pt idx="155">
                  <c:v>6.7580945044277305</c:v>
                </c:pt>
                <c:pt idx="156">
                  <c:v>6.7557689219842549</c:v>
                </c:pt>
                <c:pt idx="157">
                  <c:v>6.7417006946520548</c:v>
                </c:pt>
                <c:pt idx="158">
                  <c:v>6.7381524945959574</c:v>
                </c:pt>
                <c:pt idx="159">
                  <c:v>6.7345916599729483</c:v>
                </c:pt>
                <c:pt idx="160">
                  <c:v>6.7322107064672059</c:v>
                </c:pt>
                <c:pt idx="161">
                  <c:v>6.7178046950236912</c:v>
                </c:pt>
                <c:pt idx="162">
                  <c:v>6.7178046950236912</c:v>
                </c:pt>
                <c:pt idx="163">
                  <c:v>6.7129562006770698</c:v>
                </c:pt>
                <c:pt idx="164">
                  <c:v>6.7044143549641069</c:v>
                </c:pt>
                <c:pt idx="165">
                  <c:v>6.6957989170584913</c:v>
                </c:pt>
                <c:pt idx="166">
                  <c:v>6.6895992691789665</c:v>
                </c:pt>
                <c:pt idx="167">
                  <c:v>6.6895992691789665</c:v>
                </c:pt>
                <c:pt idx="168">
                  <c:v>6.6833609457662746</c:v>
                </c:pt>
                <c:pt idx="169">
                  <c:v>6.6833609457662746</c:v>
                </c:pt>
                <c:pt idx="170">
                  <c:v>6.6821085974498091</c:v>
                </c:pt>
                <c:pt idx="171">
                  <c:v>6.6795991858443831</c:v>
                </c:pt>
                <c:pt idx="172">
                  <c:v>6.6720329454610674</c:v>
                </c:pt>
                <c:pt idx="173">
                  <c:v>6.6720329454610674</c:v>
                </c:pt>
                <c:pt idx="174">
                  <c:v>6.6707663208458738</c:v>
                </c:pt>
                <c:pt idx="175">
                  <c:v>6.6592939196836376</c:v>
                </c:pt>
                <c:pt idx="176">
                  <c:v>6.6489845500247764</c:v>
                </c:pt>
                <c:pt idx="177">
                  <c:v>6.6450909695056444</c:v>
                </c:pt>
                <c:pt idx="178">
                  <c:v>6.6450909695056444</c:v>
                </c:pt>
                <c:pt idx="179">
                  <c:v>6.642486801367256</c:v>
                </c:pt>
                <c:pt idx="180">
                  <c:v>6.6398758338265358</c:v>
                </c:pt>
                <c:pt idx="181">
                  <c:v>6.6398758338265358</c:v>
                </c:pt>
                <c:pt idx="182">
                  <c:v>6.6398758338265358</c:v>
                </c:pt>
                <c:pt idx="183">
                  <c:v>6.6398758338265358</c:v>
                </c:pt>
                <c:pt idx="184">
                  <c:v>6.6385677891665207</c:v>
                </c:pt>
                <c:pt idx="185">
                  <c:v>6.6359465556866466</c:v>
                </c:pt>
                <c:pt idx="186">
                  <c:v>6.6359465556866466</c:v>
                </c:pt>
                <c:pt idx="187">
                  <c:v>6.6306833856423717</c:v>
                </c:pt>
                <c:pt idx="188">
                  <c:v>6.6240652277998935</c:v>
                </c:pt>
                <c:pt idx="189">
                  <c:v>6.62273632394984</c:v>
                </c:pt>
                <c:pt idx="190">
                  <c:v>6.620073206530356</c:v>
                </c:pt>
                <c:pt idx="191">
                  <c:v>6.6174029779744776</c:v>
                </c:pt>
                <c:pt idx="192">
                  <c:v>6.6147256002037604</c:v>
                </c:pt>
                <c:pt idx="193">
                  <c:v>6.6066501861982152</c:v>
                </c:pt>
                <c:pt idx="194">
                  <c:v>6.6052979209482015</c:v>
                </c:pt>
                <c:pt idx="195">
                  <c:v>6.6039438246004725</c:v>
                </c:pt>
                <c:pt idx="196">
                  <c:v>6.5957805139613113</c:v>
                </c:pt>
                <c:pt idx="197">
                  <c:v>6.5930445341424369</c:v>
                </c:pt>
                <c:pt idx="198">
                  <c:v>6.5889264775335192</c:v>
                </c:pt>
                <c:pt idx="199">
                  <c:v>6.5834092221587648</c:v>
                </c:pt>
                <c:pt idx="200">
                  <c:v>6.576469569048224</c:v>
                </c:pt>
                <c:pt idx="201">
                  <c:v>6.5750758405996201</c:v>
                </c:pt>
                <c:pt idx="202">
                  <c:v>6.5680779114119758</c:v>
                </c:pt>
                <c:pt idx="203">
                  <c:v>6.5680779114119758</c:v>
                </c:pt>
                <c:pt idx="204">
                  <c:v>6.5652649700353614</c:v>
                </c:pt>
                <c:pt idx="205">
                  <c:v>6.5596152374932419</c:v>
                </c:pt>
                <c:pt idx="206">
                  <c:v>6.5581978028122689</c:v>
                </c:pt>
                <c:pt idx="207">
                  <c:v>6.5581978028122689</c:v>
                </c:pt>
                <c:pt idx="208">
                  <c:v>6.5539334040258108</c:v>
                </c:pt>
                <c:pt idx="209">
                  <c:v>6.5539334040258108</c:v>
                </c:pt>
                <c:pt idx="210">
                  <c:v>6.5539334040258108</c:v>
                </c:pt>
                <c:pt idx="211">
                  <c:v>6.5525078870345901</c:v>
                </c:pt>
                <c:pt idx="212">
                  <c:v>6.5510803350434044</c:v>
                </c:pt>
                <c:pt idx="213">
                  <c:v>6.5510803350434044</c:v>
                </c:pt>
                <c:pt idx="214">
                  <c:v>6.5467854107605241</c:v>
                </c:pt>
                <c:pt idx="215">
                  <c:v>6.5453496603344199</c:v>
                </c:pt>
                <c:pt idx="216">
                  <c:v>6.5424719605068047</c:v>
                </c:pt>
                <c:pt idx="217">
                  <c:v>6.5395859556176692</c:v>
                </c:pt>
                <c:pt idx="218">
                  <c:v>6.5323342922223491</c:v>
                </c:pt>
                <c:pt idx="219">
                  <c:v>6.5308776277258849</c:v>
                </c:pt>
                <c:pt idx="220">
                  <c:v>6.5279579176225502</c:v>
                </c:pt>
                <c:pt idx="221">
                  <c:v>6.5279579176225502</c:v>
                </c:pt>
                <c:pt idx="222">
                  <c:v>6.5250296578434623</c:v>
                </c:pt>
                <c:pt idx="223">
                  <c:v>6.5147126908725301</c:v>
                </c:pt>
                <c:pt idx="224">
                  <c:v>6.5147126908725301</c:v>
                </c:pt>
                <c:pt idx="225">
                  <c:v>6.513230110912307</c:v>
                </c:pt>
                <c:pt idx="226">
                  <c:v>6.5102583405231496</c:v>
                </c:pt>
                <c:pt idx="227">
                  <c:v>6.4982821494764336</c:v>
                </c:pt>
                <c:pt idx="228">
                  <c:v>6.4922398350204711</c:v>
                </c:pt>
                <c:pt idx="229">
                  <c:v>6.4754327167040904</c:v>
                </c:pt>
                <c:pt idx="230">
                  <c:v>6.4738906963522744</c:v>
                </c:pt>
                <c:pt idx="231">
                  <c:v>6.4676987261043539</c:v>
                </c:pt>
                <c:pt idx="232">
                  <c:v>6.4645883036899612</c:v>
                </c:pt>
                <c:pt idx="233">
                  <c:v>6.4614681763537174</c:v>
                </c:pt>
                <c:pt idx="234">
                  <c:v>6.4551985633401223</c:v>
                </c:pt>
                <c:pt idx="235">
                  <c:v>6.4536249988926917</c:v>
                </c:pt>
                <c:pt idx="236">
                  <c:v>6.4473058625412127</c:v>
                </c:pt>
                <c:pt idx="237">
                  <c:v>6.444131256700441</c:v>
                </c:pt>
                <c:pt idx="238">
                  <c:v>6.444131256700441</c:v>
                </c:pt>
                <c:pt idx="239">
                  <c:v>6.4393503711000983</c:v>
                </c:pt>
                <c:pt idx="240">
                  <c:v>6.4377516497364011</c:v>
                </c:pt>
                <c:pt idx="241">
                  <c:v>6.4377516497364011</c:v>
                </c:pt>
                <c:pt idx="242">
                  <c:v>6.4313310819334788</c:v>
                </c:pt>
                <c:pt idx="243">
                  <c:v>6.4297194780391376</c:v>
                </c:pt>
                <c:pt idx="244">
                  <c:v>6.4264884574576904</c:v>
                </c:pt>
                <c:pt idx="245">
                  <c:v>6.4232469635335194</c:v>
                </c:pt>
                <c:pt idx="246">
                  <c:v>6.4199949281471422</c:v>
                </c:pt>
                <c:pt idx="247">
                  <c:v>6.4183649359362116</c:v>
                </c:pt>
                <c:pt idx="248">
                  <c:v>6.4167322825123261</c:v>
                </c:pt>
                <c:pt idx="249">
                  <c:v>6.4167322825123261</c:v>
                </c:pt>
                <c:pt idx="250">
                  <c:v>6.4118182677098972</c:v>
                </c:pt>
                <c:pt idx="251">
                  <c:v>6.4101748819661672</c:v>
                </c:pt>
                <c:pt idx="252">
                  <c:v>6.4068799860693142</c:v>
                </c:pt>
                <c:pt idx="253">
                  <c:v>6.4052284580308418</c:v>
                </c:pt>
                <c:pt idx="254">
                  <c:v>6.4019171967271857</c:v>
                </c:pt>
                <c:pt idx="255">
                  <c:v>6.3985949345352076</c:v>
                </c:pt>
                <c:pt idx="256">
                  <c:v>6.39024066706535</c:v>
                </c:pt>
                <c:pt idx="257">
                  <c:v>6.3868793193626452</c:v>
                </c:pt>
                <c:pt idx="258">
                  <c:v>6.3801225368997647</c:v>
                </c:pt>
                <c:pt idx="259">
                  <c:v>6.3784261836515865</c:v>
                </c:pt>
                <c:pt idx="260">
                  <c:v>6.3733197895770122</c:v>
                </c:pt>
                <c:pt idx="261">
                  <c:v>6.3716118472318568</c:v>
                </c:pt>
                <c:pt idx="262">
                  <c:v>6.3681871863504922</c:v>
                </c:pt>
                <c:pt idx="263">
                  <c:v>6.3647507568519108</c:v>
                </c:pt>
                <c:pt idx="264">
                  <c:v>6.3526293963195668</c:v>
                </c:pt>
                <c:pt idx="265">
                  <c:v>6.3473892096560105</c:v>
                </c:pt>
                <c:pt idx="266">
                  <c:v>6.3403593037277517</c:v>
                </c:pt>
                <c:pt idx="267">
                  <c:v>6.3315018498936908</c:v>
                </c:pt>
                <c:pt idx="268">
                  <c:v>6.329720905522696</c:v>
                </c:pt>
                <c:pt idx="269">
                  <c:v>6.3279367837291947</c:v>
                </c:pt>
                <c:pt idx="270">
                  <c:v>6.3225652399272843</c:v>
                </c:pt>
                <c:pt idx="271">
                  <c:v>6.3207682942505823</c:v>
                </c:pt>
                <c:pt idx="272">
                  <c:v>6.3207682942505823</c:v>
                </c:pt>
                <c:pt idx="273">
                  <c:v>6.3171646867472839</c:v>
                </c:pt>
                <c:pt idx="274">
                  <c:v>6.3171646867472839</c:v>
                </c:pt>
                <c:pt idx="275">
                  <c:v>6.315358001522335</c:v>
                </c:pt>
                <c:pt idx="276">
                  <c:v>6.313548046277095</c:v>
                </c:pt>
                <c:pt idx="277">
                  <c:v>6.300785794663244</c:v>
                </c:pt>
                <c:pt idx="278">
                  <c:v>6.2952660014396464</c:v>
                </c:pt>
                <c:pt idx="279">
                  <c:v>6.2934192788464811</c:v>
                </c:pt>
                <c:pt idx="280">
                  <c:v>6.2915691395583204</c:v>
                </c:pt>
                <c:pt idx="281">
                  <c:v>6.2822667468960063</c:v>
                </c:pt>
                <c:pt idx="282">
                  <c:v>6.2785214241658442</c:v>
                </c:pt>
                <c:pt idx="283">
                  <c:v>6.2766434893416445</c:v>
                </c:pt>
                <c:pt idx="284">
                  <c:v>6.2728770065461674</c:v>
                </c:pt>
                <c:pt idx="285">
                  <c:v>6.261491684321042</c:v>
                </c:pt>
                <c:pt idx="286">
                  <c:v>6.2595814640649232</c:v>
                </c:pt>
                <c:pt idx="287">
                  <c:v>6.2576675878826391</c:v>
                </c:pt>
                <c:pt idx="288">
                  <c:v>6.253828811575473</c:v>
                </c:pt>
                <c:pt idx="289">
                  <c:v>6.2519038831658884</c:v>
                </c:pt>
                <c:pt idx="290">
                  <c:v>6.2480428745084291</c:v>
                </c:pt>
                <c:pt idx="291">
                  <c:v>6.2480428745084291</c:v>
                </c:pt>
                <c:pt idx="292">
                  <c:v>6.2461067654815627</c:v>
                </c:pt>
                <c:pt idx="293">
                  <c:v>6.2461067654815627</c:v>
                </c:pt>
                <c:pt idx="294">
                  <c:v>6.2441669006637364</c:v>
                </c:pt>
                <c:pt idx="295">
                  <c:v>6.2422232654551655</c:v>
                </c:pt>
                <c:pt idx="296">
                  <c:v>6.2344107257183712</c:v>
                </c:pt>
                <c:pt idx="297">
                  <c:v>6.2324480165505225</c:v>
                </c:pt>
                <c:pt idx="298">
                  <c:v>6.230481447578482</c:v>
                </c:pt>
                <c:pt idx="299">
                  <c:v>6.2225762680713688</c:v>
                </c:pt>
                <c:pt idx="300">
                  <c:v>6.2225762680713688</c:v>
                </c:pt>
                <c:pt idx="301">
                  <c:v>6.2205901700997392</c:v>
                </c:pt>
                <c:pt idx="302">
                  <c:v>6.2186001196917289</c:v>
                </c:pt>
                <c:pt idx="303">
                  <c:v>6.2166061010848646</c:v>
                </c:pt>
                <c:pt idx="304">
                  <c:v>6.2146080984221914</c:v>
                </c:pt>
                <c:pt idx="305">
                  <c:v>6.2106000770246528</c:v>
                </c:pt>
                <c:pt idx="306">
                  <c:v>6.2085900260966289</c:v>
                </c:pt>
                <c:pt idx="307">
                  <c:v>6.2065759267249279</c:v>
                </c:pt>
                <c:pt idx="308">
                  <c:v>6.2025355171879228</c:v>
                </c:pt>
                <c:pt idx="309">
                  <c:v>6.2005091740426899</c:v>
                </c:pt>
                <c:pt idx="310">
                  <c:v>6.1984787164923079</c:v>
                </c:pt>
                <c:pt idx="311">
                  <c:v>6.1964441277945204</c:v>
                </c:pt>
                <c:pt idx="312">
                  <c:v>6.1964441277945204</c:v>
                </c:pt>
                <c:pt idx="313">
                  <c:v>6.1964441277945204</c:v>
                </c:pt>
                <c:pt idx="314">
                  <c:v>6.1882641230825897</c:v>
                </c:pt>
                <c:pt idx="315">
                  <c:v>6.1882641230825897</c:v>
                </c:pt>
                <c:pt idx="316">
                  <c:v>6.1862086239004936</c:v>
                </c:pt>
                <c:pt idx="317">
                  <c:v>6.1820849067166321</c:v>
                </c:pt>
                <c:pt idx="318">
                  <c:v>6.1800166536525722</c:v>
                </c:pt>
                <c:pt idx="319">
                  <c:v>6.1717005974109149</c:v>
                </c:pt>
                <c:pt idx="320">
                  <c:v>6.1675164908883415</c:v>
                </c:pt>
                <c:pt idx="321">
                  <c:v>6.1654178542314204</c:v>
                </c:pt>
                <c:pt idx="322">
                  <c:v>6.156978985585555</c:v>
                </c:pt>
                <c:pt idx="323">
                  <c:v>6.1548580940164177</c:v>
                </c:pt>
                <c:pt idx="324">
                  <c:v>6.1548580940164177</c:v>
                </c:pt>
                <c:pt idx="325">
                  <c:v>6.1527326947041043</c:v>
                </c:pt>
                <c:pt idx="326">
                  <c:v>6.1463292576688975</c:v>
                </c:pt>
                <c:pt idx="327">
                  <c:v>6.1441856341256456</c:v>
                </c:pt>
                <c:pt idx="328">
                  <c:v>6.1420374055873559</c:v>
                </c:pt>
                <c:pt idx="329">
                  <c:v>6.1420374055873559</c:v>
                </c:pt>
                <c:pt idx="330">
                  <c:v>6.1355648910817386</c:v>
                </c:pt>
                <c:pt idx="331">
                  <c:v>6.1333980429966486</c:v>
                </c:pt>
                <c:pt idx="332">
                  <c:v>6.131226489483141</c:v>
                </c:pt>
                <c:pt idx="333">
                  <c:v>6.1136821798322316</c:v>
                </c:pt>
                <c:pt idx="334">
                  <c:v>6.1136821798322316</c:v>
                </c:pt>
                <c:pt idx="335">
                  <c:v>6.1047932324149849</c:v>
                </c:pt>
                <c:pt idx="336">
                  <c:v>6.1003189520200642</c:v>
                </c:pt>
                <c:pt idx="337">
                  <c:v>6.0913098820776979</c:v>
                </c:pt>
                <c:pt idx="338">
                  <c:v>6.089044875446846</c:v>
                </c:pt>
                <c:pt idx="339">
                  <c:v>6.0867747269123065</c:v>
                </c:pt>
                <c:pt idx="340">
                  <c:v>6.0753460310886842</c:v>
                </c:pt>
                <c:pt idx="341">
                  <c:v>6.0707377280024897</c:v>
                </c:pt>
                <c:pt idx="342">
                  <c:v>6.0684255882441107</c:v>
                </c:pt>
                <c:pt idx="343">
                  <c:v>6.0591231955817966</c:v>
                </c:pt>
                <c:pt idx="344">
                  <c:v>6.0567840132286248</c:v>
                </c:pt>
                <c:pt idx="345">
                  <c:v>6.0520891689244172</c:v>
                </c:pt>
                <c:pt idx="346">
                  <c:v>6.0473721790462776</c:v>
                </c:pt>
                <c:pt idx="347">
                  <c:v>6.0426328336823811</c:v>
                </c:pt>
                <c:pt idx="348">
                  <c:v>6.0426328336823811</c:v>
                </c:pt>
                <c:pt idx="349">
                  <c:v>6.0426328336823811</c:v>
                </c:pt>
                <c:pt idx="350">
                  <c:v>6.0426328336823811</c:v>
                </c:pt>
                <c:pt idx="351">
                  <c:v>6.0330862217988015</c:v>
                </c:pt>
                <c:pt idx="352">
                  <c:v>6.0330862217988015</c:v>
                </c:pt>
                <c:pt idx="353">
                  <c:v>6.0330862217988015</c:v>
                </c:pt>
                <c:pt idx="354">
                  <c:v>6.0330862217988015</c:v>
                </c:pt>
                <c:pt idx="355">
                  <c:v>6.0210233493495267</c:v>
                </c:pt>
                <c:pt idx="356">
                  <c:v>6.0210233493495267</c:v>
                </c:pt>
                <c:pt idx="357">
                  <c:v>6.0161571596983539</c:v>
                </c:pt>
                <c:pt idx="358">
                  <c:v>6.0161571596983539</c:v>
                </c:pt>
                <c:pt idx="359">
                  <c:v>6.0161571596983539</c:v>
                </c:pt>
                <c:pt idx="360">
                  <c:v>6.0112671744041615</c:v>
                </c:pt>
                <c:pt idx="361">
                  <c:v>6.0038870671065387</c:v>
                </c:pt>
                <c:pt idx="362">
                  <c:v>5.9989365619466826</c:v>
                </c:pt>
                <c:pt idx="363">
                  <c:v>5.9964520886190211</c:v>
                </c:pt>
                <c:pt idx="364">
                  <c:v>5.9939614273065693</c:v>
                </c:pt>
                <c:pt idx="365">
                  <c:v>5.9939614273065693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3-4643-8B46-3EE3E977C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37072"/>
        <c:axId val="829434192"/>
      </c:scatterChart>
      <c:valAx>
        <c:axId val="82943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34192"/>
        <c:crosses val="autoZero"/>
        <c:crossBetween val="midCat"/>
      </c:valAx>
      <c:valAx>
        <c:axId val="8294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3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Subgroup</a:t>
            </a:r>
          </a:p>
          <a:p>
            <a:pPr>
              <a:defRPr/>
            </a:pPr>
            <a:r>
              <a:rPr lang="en-US"/>
              <a:t>vs. US GDP Close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subgroup_financial!$C$1</c:f>
              <c:strCache>
                <c:ptCount val="1"/>
                <c:pt idx="0">
                  <c:v>GDP Close (millions 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89348206474191E-2"/>
                  <c:y val="0.310803077942902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35622x + 6855.5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0.365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subgroup_financial!$B$2:$B$52</c:f>
              <c:numCache>
                <c:formatCode>General</c:formatCode>
                <c:ptCount val="51"/>
                <c:pt idx="0">
                  <c:v>1.6498927569707899E-2</c:v>
                </c:pt>
                <c:pt idx="1">
                  <c:v>9.2091631173017094E-2</c:v>
                </c:pt>
                <c:pt idx="2">
                  <c:v>3.36454887007233E-2</c:v>
                </c:pt>
                <c:pt idx="3">
                  <c:v>3.68459837877671E-2</c:v>
                </c:pt>
                <c:pt idx="4">
                  <c:v>9.7608589555880906E-2</c:v>
                </c:pt>
                <c:pt idx="5">
                  <c:v>2.8015128169211301E-2</c:v>
                </c:pt>
                <c:pt idx="6">
                  <c:v>7.2795341098169694E-2</c:v>
                </c:pt>
                <c:pt idx="7">
                  <c:v>2.04029584289722E-2</c:v>
                </c:pt>
                <c:pt idx="8">
                  <c:v>5.9786607799852801E-2</c:v>
                </c:pt>
                <c:pt idx="9">
                  <c:v>0.173921685549592</c:v>
                </c:pt>
                <c:pt idx="10">
                  <c:v>2.4317883371431301E-2</c:v>
                </c:pt>
                <c:pt idx="11">
                  <c:v>0.110043594193084</c:v>
                </c:pt>
                <c:pt idx="12">
                  <c:v>0.115113434697107</c:v>
                </c:pt>
                <c:pt idx="13">
                  <c:v>1.33743480005349E-2</c:v>
                </c:pt>
                <c:pt idx="14">
                  <c:v>4.30830209814312E-2</c:v>
                </c:pt>
                <c:pt idx="15">
                  <c:v>4.4605022525536303E-2</c:v>
                </c:pt>
                <c:pt idx="16">
                  <c:v>2.6855250201414299E-2</c:v>
                </c:pt>
                <c:pt idx="17">
                  <c:v>8.4058336485520902E-3</c:v>
                </c:pt>
                <c:pt idx="18">
                  <c:v>0.106959498003422</c:v>
                </c:pt>
                <c:pt idx="19">
                  <c:v>1.14902907043548E-2</c:v>
                </c:pt>
                <c:pt idx="20">
                  <c:v>0.12888551933282699</c:v>
                </c:pt>
                <c:pt idx="21">
                  <c:v>2.0807324178110601E-2</c:v>
                </c:pt>
                <c:pt idx="22">
                  <c:v>4.58365164247517E-2</c:v>
                </c:pt>
                <c:pt idx="23">
                  <c:v>9.1349870002107994E-2</c:v>
                </c:pt>
                <c:pt idx="24">
                  <c:v>3.1636559207820499E-2</c:v>
                </c:pt>
                <c:pt idx="25">
                  <c:v>7.7621208502507699E-2</c:v>
                </c:pt>
                <c:pt idx="26">
                  <c:v>3.0057108506161698E-2</c:v>
                </c:pt>
                <c:pt idx="27">
                  <c:v>1.59657693904269E-2</c:v>
                </c:pt>
                <c:pt idx="28">
                  <c:v>5.1532411174396497E-2</c:v>
                </c:pt>
                <c:pt idx="29">
                  <c:v>7.3962217633825295E-2</c:v>
                </c:pt>
                <c:pt idx="30">
                  <c:v>7.9554494828957795E-2</c:v>
                </c:pt>
                <c:pt idx="31">
                  <c:v>9.1352968971491505E-2</c:v>
                </c:pt>
                <c:pt idx="32">
                  <c:v>7.82822634757325E-2</c:v>
                </c:pt>
                <c:pt idx="33">
                  <c:v>0.15981299494323001</c:v>
                </c:pt>
                <c:pt idx="34">
                  <c:v>0.137714490318671</c:v>
                </c:pt>
                <c:pt idx="35">
                  <c:v>5.0891880200514002E-2</c:v>
                </c:pt>
                <c:pt idx="36">
                  <c:v>0.14281700693013599</c:v>
                </c:pt>
                <c:pt idx="37">
                  <c:v>6.58226737170063E-2</c:v>
                </c:pt>
                <c:pt idx="38">
                  <c:v>8.6446434084594001E-2</c:v>
                </c:pt>
                <c:pt idx="39">
                  <c:v>6.7574701721043101E-2</c:v>
                </c:pt>
                <c:pt idx="40">
                  <c:v>0.103637901861252</c:v>
                </c:pt>
                <c:pt idx="41">
                  <c:v>0.106418495951923</c:v>
                </c:pt>
                <c:pt idx="42">
                  <c:v>0.179688683942759</c:v>
                </c:pt>
                <c:pt idx="43">
                  <c:v>0.34909259045197</c:v>
                </c:pt>
                <c:pt idx="44">
                  <c:v>0.114744693057946</c:v>
                </c:pt>
                <c:pt idx="45">
                  <c:v>0.109754731772874</c:v>
                </c:pt>
                <c:pt idx="46">
                  <c:v>0.20378000716589001</c:v>
                </c:pt>
                <c:pt idx="47">
                  <c:v>0.121775711280859</c:v>
                </c:pt>
                <c:pt idx="48">
                  <c:v>0.22870365387719899</c:v>
                </c:pt>
                <c:pt idx="49">
                  <c:v>0.13334321060819301</c:v>
                </c:pt>
                <c:pt idx="50">
                  <c:v>0.29378080963999398</c:v>
                </c:pt>
              </c:numCache>
            </c:numRef>
          </c:xVal>
          <c:yVal>
            <c:numRef>
              <c:f>subgroup_financial!$C$2:$C$52</c:f>
              <c:numCache>
                <c:formatCode>General</c:formatCode>
                <c:ptCount val="51"/>
                <c:pt idx="0">
                  <c:v>4301.973</c:v>
                </c:pt>
                <c:pt idx="1">
                  <c:v>4495.777</c:v>
                </c:pt>
                <c:pt idx="2">
                  <c:v>4615.8530000000001</c:v>
                </c:pt>
                <c:pt idx="3">
                  <c:v>4844.7790000000005</c:v>
                </c:pt>
                <c:pt idx="4">
                  <c:v>4943.9350000000004</c:v>
                </c:pt>
                <c:pt idx="5">
                  <c:v>4935.6930000000002</c:v>
                </c:pt>
                <c:pt idx="6">
                  <c:v>5151.2449999999999</c:v>
                </c:pt>
                <c:pt idx="7">
                  <c:v>5506.3959999999997</c:v>
                </c:pt>
                <c:pt idx="8">
                  <c:v>5727.96</c:v>
                </c:pt>
                <c:pt idx="9">
                  <c:v>5616.5259999999998</c:v>
                </c:pt>
                <c:pt idx="10">
                  <c:v>5759.9719999999998</c:v>
                </c:pt>
                <c:pt idx="11">
                  <c:v>6008.5039999999999</c:v>
                </c:pt>
                <c:pt idx="12">
                  <c:v>6309.652</c:v>
                </c:pt>
                <c:pt idx="13">
                  <c:v>6729.7550000000001</c:v>
                </c:pt>
                <c:pt idx="14">
                  <c:v>6816.2030000000004</c:v>
                </c:pt>
                <c:pt idx="15">
                  <c:v>6813.5349999999999</c:v>
                </c:pt>
                <c:pt idx="16">
                  <c:v>6902.1049999999996</c:v>
                </c:pt>
                <c:pt idx="17">
                  <c:v>6802.4970000000003</c:v>
                </c:pt>
                <c:pt idx="18">
                  <c:v>7339.893</c:v>
                </c:pt>
                <c:pt idx="19">
                  <c:v>7749.1509999999998</c:v>
                </c:pt>
                <c:pt idx="20">
                  <c:v>8073.2389999999996</c:v>
                </c:pt>
                <c:pt idx="21">
                  <c:v>8308.0210000000006</c:v>
                </c:pt>
                <c:pt idx="22">
                  <c:v>8680.1620000000003</c:v>
                </c:pt>
                <c:pt idx="23">
                  <c:v>9009.9130000000005</c:v>
                </c:pt>
                <c:pt idx="24">
                  <c:v>9257.1280000000006</c:v>
                </c:pt>
                <c:pt idx="25">
                  <c:v>9312.9369999999999</c:v>
                </c:pt>
                <c:pt idx="26">
                  <c:v>9421.5650000000005</c:v>
                </c:pt>
                <c:pt idx="27">
                  <c:v>9834.51</c:v>
                </c:pt>
                <c:pt idx="28">
                  <c:v>10091.049000000001</c:v>
                </c:pt>
                <c:pt idx="29">
                  <c:v>10506.371999999999</c:v>
                </c:pt>
                <c:pt idx="30">
                  <c:v>10737.477999999999</c:v>
                </c:pt>
                <c:pt idx="31">
                  <c:v>11212.205</c:v>
                </c:pt>
                <c:pt idx="32">
                  <c:v>11715.393</c:v>
                </c:pt>
                <c:pt idx="33">
                  <c:v>12287</c:v>
                </c:pt>
                <c:pt idx="34">
                  <c:v>12877.593000000001</c:v>
                </c:pt>
                <c:pt idx="35">
                  <c:v>13260.505999999999</c:v>
                </c:pt>
                <c:pt idx="36">
                  <c:v>13280.859</c:v>
                </c:pt>
                <c:pt idx="37">
                  <c:v>13559.031999999999</c:v>
                </c:pt>
                <c:pt idx="38">
                  <c:v>14145.645</c:v>
                </c:pt>
                <c:pt idx="39">
                  <c:v>14609.876</c:v>
                </c:pt>
                <c:pt idx="40">
                  <c:v>15066.597</c:v>
                </c:pt>
                <c:pt idx="41">
                  <c:v>15456.928</c:v>
                </c:pt>
                <c:pt idx="42">
                  <c:v>15761.967000000001</c:v>
                </c:pt>
                <c:pt idx="43">
                  <c:v>15328.027</c:v>
                </c:pt>
                <c:pt idx="44">
                  <c:v>15356.058000000001</c:v>
                </c:pt>
                <c:pt idx="45">
                  <c:v>15750.625</c:v>
                </c:pt>
                <c:pt idx="46">
                  <c:v>16004.107</c:v>
                </c:pt>
                <c:pt idx="47">
                  <c:v>16239.138000000001</c:v>
                </c:pt>
                <c:pt idx="48">
                  <c:v>16663.649000000001</c:v>
                </c:pt>
                <c:pt idx="49">
                  <c:v>17143.038</c:v>
                </c:pt>
                <c:pt idx="50">
                  <c:v>17468.901999999998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23-4365-844C-7E164062B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725968"/>
        <c:axId val="814726288"/>
      </c:scatterChart>
      <c:valAx>
        <c:axId val="81472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26288"/>
        <c:crosses val="autoZero"/>
        <c:crossBetween val="midCat"/>
      </c:valAx>
      <c:valAx>
        <c:axId val="8147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Close (Million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25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Subgroup</a:t>
            </a:r>
          </a:p>
          <a:p>
            <a:pPr>
              <a:defRPr/>
            </a:pPr>
            <a:r>
              <a:rPr lang="en-US" baseline="0"/>
              <a:t>vs. </a:t>
            </a:r>
            <a:r>
              <a:rPr lang="en-US"/>
              <a:t>Annual US GDP %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subgroup_financial!$D$1</c:f>
              <c:strCache>
                <c:ptCount val="1"/>
                <c:pt idx="0">
                  <c:v>Annual % Change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24343832020998"/>
                  <c:y val="-0.354670309068509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-10.761x + 3.947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0.1105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subgroup_financial!$B$2:$B$52</c:f>
              <c:numCache>
                <c:formatCode>General</c:formatCode>
                <c:ptCount val="51"/>
                <c:pt idx="0">
                  <c:v>1.6498927569707899E-2</c:v>
                </c:pt>
                <c:pt idx="1">
                  <c:v>9.2091631173017094E-2</c:v>
                </c:pt>
                <c:pt idx="2">
                  <c:v>3.36454887007233E-2</c:v>
                </c:pt>
                <c:pt idx="3">
                  <c:v>3.68459837877671E-2</c:v>
                </c:pt>
                <c:pt idx="4">
                  <c:v>9.7608589555880906E-2</c:v>
                </c:pt>
                <c:pt idx="5">
                  <c:v>2.8015128169211301E-2</c:v>
                </c:pt>
                <c:pt idx="6">
                  <c:v>7.2795341098169694E-2</c:v>
                </c:pt>
                <c:pt idx="7">
                  <c:v>2.04029584289722E-2</c:v>
                </c:pt>
                <c:pt idx="8">
                  <c:v>5.9786607799852801E-2</c:v>
                </c:pt>
                <c:pt idx="9">
                  <c:v>0.173921685549592</c:v>
                </c:pt>
                <c:pt idx="10">
                  <c:v>2.4317883371431301E-2</c:v>
                </c:pt>
                <c:pt idx="11">
                  <c:v>0.110043594193084</c:v>
                </c:pt>
                <c:pt idx="12">
                  <c:v>0.115113434697107</c:v>
                </c:pt>
                <c:pt idx="13">
                  <c:v>1.33743480005349E-2</c:v>
                </c:pt>
                <c:pt idx="14">
                  <c:v>4.30830209814312E-2</c:v>
                </c:pt>
                <c:pt idx="15">
                  <c:v>4.4605022525536303E-2</c:v>
                </c:pt>
                <c:pt idx="16">
                  <c:v>2.6855250201414299E-2</c:v>
                </c:pt>
                <c:pt idx="17">
                  <c:v>8.4058336485520902E-3</c:v>
                </c:pt>
                <c:pt idx="18">
                  <c:v>0.106959498003422</c:v>
                </c:pt>
                <c:pt idx="19">
                  <c:v>1.14902907043548E-2</c:v>
                </c:pt>
                <c:pt idx="20">
                  <c:v>0.12888551933282699</c:v>
                </c:pt>
                <c:pt idx="21">
                  <c:v>2.0807324178110601E-2</c:v>
                </c:pt>
                <c:pt idx="22">
                  <c:v>4.58365164247517E-2</c:v>
                </c:pt>
                <c:pt idx="23">
                  <c:v>9.1349870002107994E-2</c:v>
                </c:pt>
                <c:pt idx="24">
                  <c:v>3.1636559207820499E-2</c:v>
                </c:pt>
                <c:pt idx="25">
                  <c:v>7.7621208502507699E-2</c:v>
                </c:pt>
                <c:pt idx="26">
                  <c:v>3.0057108506161698E-2</c:v>
                </c:pt>
                <c:pt idx="27">
                  <c:v>1.59657693904269E-2</c:v>
                </c:pt>
                <c:pt idx="28">
                  <c:v>5.1532411174396497E-2</c:v>
                </c:pt>
                <c:pt idx="29">
                  <c:v>7.3962217633825295E-2</c:v>
                </c:pt>
                <c:pt idx="30">
                  <c:v>7.9554494828957795E-2</c:v>
                </c:pt>
                <c:pt idx="31">
                  <c:v>9.1352968971491505E-2</c:v>
                </c:pt>
                <c:pt idx="32">
                  <c:v>7.82822634757325E-2</c:v>
                </c:pt>
                <c:pt idx="33">
                  <c:v>0.15981299494323001</c:v>
                </c:pt>
                <c:pt idx="34">
                  <c:v>0.137714490318671</c:v>
                </c:pt>
                <c:pt idx="35">
                  <c:v>5.0891880200514002E-2</c:v>
                </c:pt>
                <c:pt idx="36">
                  <c:v>0.14281700693013599</c:v>
                </c:pt>
                <c:pt idx="37">
                  <c:v>6.58226737170063E-2</c:v>
                </c:pt>
                <c:pt idx="38">
                  <c:v>8.6446434084594001E-2</c:v>
                </c:pt>
                <c:pt idx="39">
                  <c:v>6.7574701721043101E-2</c:v>
                </c:pt>
                <c:pt idx="40">
                  <c:v>0.103637901861252</c:v>
                </c:pt>
                <c:pt idx="41">
                  <c:v>0.106418495951923</c:v>
                </c:pt>
                <c:pt idx="42">
                  <c:v>0.179688683942759</c:v>
                </c:pt>
                <c:pt idx="43">
                  <c:v>0.34909259045197</c:v>
                </c:pt>
                <c:pt idx="44">
                  <c:v>0.114744693057946</c:v>
                </c:pt>
                <c:pt idx="45">
                  <c:v>0.109754731772874</c:v>
                </c:pt>
                <c:pt idx="46">
                  <c:v>0.20378000716589001</c:v>
                </c:pt>
                <c:pt idx="47">
                  <c:v>0.121775711280859</c:v>
                </c:pt>
                <c:pt idx="48">
                  <c:v>0.22870365387719899</c:v>
                </c:pt>
                <c:pt idx="49">
                  <c:v>0.13334321060819301</c:v>
                </c:pt>
                <c:pt idx="50">
                  <c:v>0.29378080963999398</c:v>
                </c:pt>
              </c:numCache>
            </c:numRef>
          </c:xVal>
          <c:yVal>
            <c:numRef>
              <c:f>subgroup_financial!$D$2:$D$52</c:f>
              <c:numCache>
                <c:formatCode>General</c:formatCode>
                <c:ptCount val="51"/>
                <c:pt idx="0">
                  <c:v>8.4621697360409502</c:v>
                </c:pt>
                <c:pt idx="1">
                  <c:v>4.5050027045730001</c:v>
                </c:pt>
                <c:pt idx="2">
                  <c:v>2.67086201117182</c:v>
                </c:pt>
                <c:pt idx="3">
                  <c:v>4.9595600206505797</c:v>
                </c:pt>
                <c:pt idx="4">
                  <c:v>2.0466568237684299</c:v>
                </c:pt>
                <c:pt idx="5">
                  <c:v>-0.16670931150996501</c:v>
                </c:pt>
                <c:pt idx="6">
                  <c:v>4.3672084142996699</c:v>
                </c:pt>
                <c:pt idx="7">
                  <c:v>6.8944692011348696</c:v>
                </c:pt>
                <c:pt idx="8">
                  <c:v>4.0237570999252599</c:v>
                </c:pt>
                <c:pt idx="9">
                  <c:v>-1.94543956312544</c:v>
                </c:pt>
                <c:pt idx="10">
                  <c:v>2.5539986817473999</c:v>
                </c:pt>
                <c:pt idx="11">
                  <c:v>4.3148126414503398</c:v>
                </c:pt>
                <c:pt idx="12">
                  <c:v>5.0120296166899498</c:v>
                </c:pt>
                <c:pt idx="13">
                  <c:v>6.6581009539036398</c:v>
                </c:pt>
                <c:pt idx="14">
                  <c:v>1.28456385113574</c:v>
                </c:pt>
                <c:pt idx="15">
                  <c:v>-3.9142026726618498E-2</c:v>
                </c:pt>
                <c:pt idx="16">
                  <c:v>1.29991260043428</c:v>
                </c:pt>
                <c:pt idx="17">
                  <c:v>-1.44315393637157</c:v>
                </c:pt>
                <c:pt idx="18">
                  <c:v>7.8999814332883904</c:v>
                </c:pt>
                <c:pt idx="19">
                  <c:v>5.5758033529916604</c:v>
                </c:pt>
                <c:pt idx="20">
                  <c:v>4.1822388026765704</c:v>
                </c:pt>
                <c:pt idx="21">
                  <c:v>2.9081512389265498</c:v>
                </c:pt>
                <c:pt idx="22">
                  <c:v>4.4792977774129303</c:v>
                </c:pt>
                <c:pt idx="23">
                  <c:v>3.7989037531787999</c:v>
                </c:pt>
                <c:pt idx="24">
                  <c:v>2.7438111777549898</c:v>
                </c:pt>
                <c:pt idx="25">
                  <c:v>0.60287596757870598</c:v>
                </c:pt>
                <c:pt idx="26">
                  <c:v>1.1664204321365099</c:v>
                </c:pt>
                <c:pt idx="27">
                  <c:v>4.3829767135290103</c:v>
                </c:pt>
                <c:pt idx="28">
                  <c:v>2.6085590436127499</c:v>
                </c:pt>
                <c:pt idx="29">
                  <c:v>4.1157564491065104</c:v>
                </c:pt>
                <c:pt idx="30">
                  <c:v>2.1996746355449801</c:v>
                </c:pt>
                <c:pt idx="31">
                  <c:v>4.4212151121520398</c:v>
                </c:pt>
                <c:pt idx="32">
                  <c:v>4.4878594353207104</c:v>
                </c:pt>
                <c:pt idx="33">
                  <c:v>4.8791107562503404</c:v>
                </c:pt>
                <c:pt idx="34">
                  <c:v>4.8066493041426002</c:v>
                </c:pt>
                <c:pt idx="35">
                  <c:v>2.9734826997560702</c:v>
                </c:pt>
                <c:pt idx="36">
                  <c:v>0.153485847372649</c:v>
                </c:pt>
                <c:pt idx="37">
                  <c:v>2.09454072210238</c:v>
                </c:pt>
                <c:pt idx="38">
                  <c:v>4.3263634159134803</c:v>
                </c:pt>
                <c:pt idx="39">
                  <c:v>3.28179450283108</c:v>
                </c:pt>
                <c:pt idx="40">
                  <c:v>3.1261114057367698</c:v>
                </c:pt>
                <c:pt idx="41">
                  <c:v>2.5907044570184001</c:v>
                </c:pt>
                <c:pt idx="42">
                  <c:v>1.9734775241238101</c:v>
                </c:pt>
                <c:pt idx="43">
                  <c:v>-2.7530827846549899</c:v>
                </c:pt>
                <c:pt idx="44">
                  <c:v>0.18287415594975701</c:v>
                </c:pt>
                <c:pt idx="45">
                  <c:v>2.56945499945363</c:v>
                </c:pt>
                <c:pt idx="46">
                  <c:v>1.60934566088647</c:v>
                </c:pt>
                <c:pt idx="47">
                  <c:v>1.4685667872628001</c:v>
                </c:pt>
                <c:pt idx="48">
                  <c:v>2.61412274469249</c:v>
                </c:pt>
                <c:pt idx="49">
                  <c:v>2.8768548833451701</c:v>
                </c:pt>
                <c:pt idx="50">
                  <c:v>1.9008532793312201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9-4137-95A3-3A8B94BA1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61976"/>
        <c:axId val="460181616"/>
      </c:scatterChart>
      <c:valAx>
        <c:axId val="45936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81616"/>
        <c:crosses val="autoZero"/>
        <c:crossBetween val="midCat"/>
      </c:valAx>
      <c:valAx>
        <c:axId val="4601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%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61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Subgroup</a:t>
            </a:r>
          </a:p>
          <a:p>
            <a:pPr>
              <a:defRPr/>
            </a:pPr>
            <a:r>
              <a:rPr lang="en-US" baseline="0"/>
              <a:t>vs. </a:t>
            </a:r>
            <a:r>
              <a:rPr lang="en-US"/>
              <a:t>Average US % Unemployment Rate Over 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subgroup_financial!$E$1</c:f>
              <c:strCache>
                <c:ptCount val="1"/>
                <c:pt idx="0">
                  <c:v>Average UEMP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42475940507437"/>
                  <c:y val="0.2157075164262185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1.5124x + 4.5267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0.0053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subgroup_financial!$B$2:$B$52</c:f>
              <c:numCache>
                <c:formatCode>General</c:formatCode>
                <c:ptCount val="51"/>
                <c:pt idx="0">
                  <c:v>1.6498927569707899E-2</c:v>
                </c:pt>
                <c:pt idx="1">
                  <c:v>9.2091631173017094E-2</c:v>
                </c:pt>
                <c:pt idx="2">
                  <c:v>3.36454887007233E-2</c:v>
                </c:pt>
                <c:pt idx="3">
                  <c:v>3.68459837877671E-2</c:v>
                </c:pt>
                <c:pt idx="4">
                  <c:v>9.7608589555880906E-2</c:v>
                </c:pt>
                <c:pt idx="5">
                  <c:v>2.8015128169211301E-2</c:v>
                </c:pt>
                <c:pt idx="6">
                  <c:v>7.2795341098169694E-2</c:v>
                </c:pt>
                <c:pt idx="7">
                  <c:v>2.04029584289722E-2</c:v>
                </c:pt>
                <c:pt idx="8">
                  <c:v>5.9786607799852801E-2</c:v>
                </c:pt>
                <c:pt idx="9">
                  <c:v>0.173921685549592</c:v>
                </c:pt>
                <c:pt idx="10">
                  <c:v>2.4317883371431301E-2</c:v>
                </c:pt>
                <c:pt idx="11">
                  <c:v>0.110043594193084</c:v>
                </c:pt>
                <c:pt idx="12">
                  <c:v>0.115113434697107</c:v>
                </c:pt>
                <c:pt idx="13">
                  <c:v>1.33743480005349E-2</c:v>
                </c:pt>
                <c:pt idx="14">
                  <c:v>4.30830209814312E-2</c:v>
                </c:pt>
                <c:pt idx="15">
                  <c:v>4.4605022525536303E-2</c:v>
                </c:pt>
                <c:pt idx="16">
                  <c:v>2.6855250201414299E-2</c:v>
                </c:pt>
                <c:pt idx="17">
                  <c:v>8.4058336485520902E-3</c:v>
                </c:pt>
                <c:pt idx="18">
                  <c:v>0.106959498003422</c:v>
                </c:pt>
                <c:pt idx="19">
                  <c:v>1.14902907043548E-2</c:v>
                </c:pt>
                <c:pt idx="20">
                  <c:v>0.12888551933282699</c:v>
                </c:pt>
                <c:pt idx="21">
                  <c:v>2.0807324178110601E-2</c:v>
                </c:pt>
                <c:pt idx="22">
                  <c:v>4.58365164247517E-2</c:v>
                </c:pt>
                <c:pt idx="23">
                  <c:v>9.1349870002107994E-2</c:v>
                </c:pt>
                <c:pt idx="24">
                  <c:v>3.1636559207820499E-2</c:v>
                </c:pt>
                <c:pt idx="25">
                  <c:v>7.7621208502507699E-2</c:v>
                </c:pt>
                <c:pt idx="26">
                  <c:v>3.0057108506161698E-2</c:v>
                </c:pt>
                <c:pt idx="27">
                  <c:v>1.59657693904269E-2</c:v>
                </c:pt>
                <c:pt idx="28">
                  <c:v>5.1532411174396497E-2</c:v>
                </c:pt>
                <c:pt idx="29">
                  <c:v>7.3962217633825295E-2</c:v>
                </c:pt>
                <c:pt idx="30">
                  <c:v>7.9554494828957795E-2</c:v>
                </c:pt>
                <c:pt idx="31">
                  <c:v>9.1352968971491505E-2</c:v>
                </c:pt>
                <c:pt idx="32">
                  <c:v>7.82822634757325E-2</c:v>
                </c:pt>
                <c:pt idx="33">
                  <c:v>0.15981299494323001</c:v>
                </c:pt>
                <c:pt idx="34">
                  <c:v>0.137714490318671</c:v>
                </c:pt>
                <c:pt idx="35">
                  <c:v>5.0891880200514002E-2</c:v>
                </c:pt>
                <c:pt idx="36">
                  <c:v>0.14281700693013599</c:v>
                </c:pt>
                <c:pt idx="37">
                  <c:v>6.58226737170063E-2</c:v>
                </c:pt>
                <c:pt idx="38">
                  <c:v>8.6446434084594001E-2</c:v>
                </c:pt>
                <c:pt idx="39">
                  <c:v>6.7574701721043101E-2</c:v>
                </c:pt>
                <c:pt idx="40">
                  <c:v>0.103637901861252</c:v>
                </c:pt>
                <c:pt idx="41">
                  <c:v>0.106418495951923</c:v>
                </c:pt>
                <c:pt idx="42">
                  <c:v>0.179688683942759</c:v>
                </c:pt>
                <c:pt idx="43">
                  <c:v>0.34909259045197</c:v>
                </c:pt>
                <c:pt idx="44">
                  <c:v>0.114744693057946</c:v>
                </c:pt>
                <c:pt idx="45">
                  <c:v>0.109754731772874</c:v>
                </c:pt>
                <c:pt idx="46">
                  <c:v>0.20378000716589001</c:v>
                </c:pt>
                <c:pt idx="47">
                  <c:v>0.121775711280859</c:v>
                </c:pt>
                <c:pt idx="48">
                  <c:v>0.22870365387719899</c:v>
                </c:pt>
                <c:pt idx="49">
                  <c:v>0.13334321060819301</c:v>
                </c:pt>
                <c:pt idx="50">
                  <c:v>0.29378080963999398</c:v>
                </c:pt>
              </c:numCache>
            </c:numRef>
          </c:xVal>
          <c:yVal>
            <c:numRef>
              <c:f>subgroup_financial!$E$2:$E$52</c:f>
              <c:numCache>
                <c:formatCode>General</c:formatCode>
                <c:ptCount val="51"/>
                <c:pt idx="0">
                  <c:v>3.18333333333333</c:v>
                </c:pt>
                <c:pt idx="1">
                  <c:v>2.6166666666666698</c:v>
                </c:pt>
                <c:pt idx="2">
                  <c:v>2.6083333333333298</c:v>
                </c:pt>
                <c:pt idx="3">
                  <c:v>2.2833333333333301</c:v>
                </c:pt>
                <c:pt idx="4">
                  <c:v>2.2166666666666699</c:v>
                </c:pt>
                <c:pt idx="5">
                  <c:v>3.30833333333333</c:v>
                </c:pt>
                <c:pt idx="6">
                  <c:v>3.9916666666666698</c:v>
                </c:pt>
                <c:pt idx="7">
                  <c:v>3.6333333333333302</c:v>
                </c:pt>
                <c:pt idx="8">
                  <c:v>3.1</c:v>
                </c:pt>
                <c:pt idx="9">
                  <c:v>3.625</c:v>
                </c:pt>
                <c:pt idx="10">
                  <c:v>6.05833333333333</c:v>
                </c:pt>
                <c:pt idx="11">
                  <c:v>5.4583333333333304</c:v>
                </c:pt>
                <c:pt idx="12">
                  <c:v>4.93333333333333</c:v>
                </c:pt>
                <c:pt idx="13">
                  <c:v>4.0416666666666696</c:v>
                </c:pt>
                <c:pt idx="14">
                  <c:v>3.94166666666667</c:v>
                </c:pt>
                <c:pt idx="15">
                  <c:v>5.0999999999999996</c:v>
                </c:pt>
                <c:pt idx="16">
                  <c:v>5.4249999999999998</c:v>
                </c:pt>
                <c:pt idx="17">
                  <c:v>7.4083333333333297</c:v>
                </c:pt>
                <c:pt idx="18">
                  <c:v>7.5083333333333302</c:v>
                </c:pt>
                <c:pt idx="19">
                  <c:v>5.7916666666666696</c:v>
                </c:pt>
                <c:pt idx="20">
                  <c:v>5.5750000000000002</c:v>
                </c:pt>
                <c:pt idx="21">
                  <c:v>5.43333333333333</c:v>
                </c:pt>
                <c:pt idx="22">
                  <c:v>4.7666666666666702</c:v>
                </c:pt>
                <c:pt idx="23">
                  <c:v>4.25</c:v>
                </c:pt>
                <c:pt idx="24">
                  <c:v>4.0416666666666696</c:v>
                </c:pt>
                <c:pt idx="25">
                  <c:v>4.4083333333333297</c:v>
                </c:pt>
                <c:pt idx="26">
                  <c:v>5.4749999999999996</c:v>
                </c:pt>
                <c:pt idx="27">
                  <c:v>6.15</c:v>
                </c:pt>
                <c:pt idx="28">
                  <c:v>5.6166666666666698</c:v>
                </c:pt>
                <c:pt idx="29">
                  <c:v>4.8333333333333304</c:v>
                </c:pt>
                <c:pt idx="30">
                  <c:v>4.3499999999999996</c:v>
                </c:pt>
                <c:pt idx="31">
                  <c:v>4.1500000000000004</c:v>
                </c:pt>
                <c:pt idx="32">
                  <c:v>3.7416666666666698</c:v>
                </c:pt>
                <c:pt idx="33">
                  <c:v>3.4</c:v>
                </c:pt>
                <c:pt idx="34">
                  <c:v>3.1333333333333302</c:v>
                </c:pt>
                <c:pt idx="35">
                  <c:v>2.9833333333333298</c:v>
                </c:pt>
                <c:pt idx="36">
                  <c:v>3.6666666666666701</c:v>
                </c:pt>
                <c:pt idx="37">
                  <c:v>4.6333333333333302</c:v>
                </c:pt>
                <c:pt idx="38">
                  <c:v>4.8583333333333298</c:v>
                </c:pt>
                <c:pt idx="39">
                  <c:v>4.4083333333333297</c:v>
                </c:pt>
                <c:pt idx="40">
                  <c:v>3.9916666666666698</c:v>
                </c:pt>
                <c:pt idx="41">
                  <c:v>3.5916666666666699</c:v>
                </c:pt>
                <c:pt idx="42">
                  <c:v>3.6083333333333298</c:v>
                </c:pt>
                <c:pt idx="43">
                  <c:v>4.6083333333333298</c:v>
                </c:pt>
                <c:pt idx="44">
                  <c:v>7.9249999999999998</c:v>
                </c:pt>
                <c:pt idx="45">
                  <c:v>8.2416666666666707</c:v>
                </c:pt>
                <c:pt idx="46">
                  <c:v>7.6166666666666698</c:v>
                </c:pt>
                <c:pt idx="47">
                  <c:v>6.7666666666666702</c:v>
                </c:pt>
                <c:pt idx="48">
                  <c:v>6.0750000000000002</c:v>
                </c:pt>
                <c:pt idx="49">
                  <c:v>5.0166666666666702</c:v>
                </c:pt>
                <c:pt idx="50">
                  <c:v>4.2833333333333297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1-4F8E-90AB-1C6BE03F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738448"/>
        <c:axId val="814738768"/>
      </c:scatterChart>
      <c:valAx>
        <c:axId val="8147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38768"/>
        <c:crosses val="autoZero"/>
        <c:crossBetween val="midCat"/>
      </c:valAx>
      <c:valAx>
        <c:axId val="8147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% Unemployment Rate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42416107382550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3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Violent Subgroup Frequency</a:t>
            </a:r>
          </a:p>
          <a:p>
            <a:pPr>
              <a:defRPr/>
            </a:pPr>
            <a:r>
              <a:rPr lang="en-US"/>
              <a:t>vs. US</a:t>
            </a:r>
            <a:r>
              <a:rPr lang="en-US" baseline="0"/>
              <a:t> </a:t>
            </a:r>
            <a:r>
              <a:rPr lang="en-US"/>
              <a:t>Violent</a:t>
            </a:r>
            <a:r>
              <a:rPr lang="en-US" baseline="0"/>
              <a:t> Crime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subgroup_violent!$C$4</c:f>
              <c:strCache>
                <c:ptCount val="1"/>
                <c:pt idx="0">
                  <c:v>Violent Crime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954212974485664"/>
                  <c:y val="0.218392981309802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-140.74x + 548.53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0.0558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subgroup_violent!$B$5:$B$54</c:f>
              <c:numCache>
                <c:formatCode>General</c:formatCode>
                <c:ptCount val="50"/>
                <c:pt idx="0">
                  <c:v>0.10449320794148299</c:v>
                </c:pt>
                <c:pt idx="1">
                  <c:v>0.19569471624266099</c:v>
                </c:pt>
                <c:pt idx="2">
                  <c:v>0.117759210452531</c:v>
                </c:pt>
                <c:pt idx="3">
                  <c:v>0.136856511211706</c:v>
                </c:pt>
                <c:pt idx="4">
                  <c:v>0.222330676210617</c:v>
                </c:pt>
                <c:pt idx="5">
                  <c:v>0.14474482887425799</c:v>
                </c:pt>
                <c:pt idx="6">
                  <c:v>2.5998336106489099E-2</c:v>
                </c:pt>
                <c:pt idx="7">
                  <c:v>0.30094363682733899</c:v>
                </c:pt>
                <c:pt idx="8">
                  <c:v>0.31272994849153701</c:v>
                </c:pt>
                <c:pt idx="9">
                  <c:v>0.32796660703637398</c:v>
                </c:pt>
                <c:pt idx="10">
                  <c:v>0.15563445357715999</c:v>
                </c:pt>
                <c:pt idx="11">
                  <c:v>0.110043594193084</c:v>
                </c:pt>
                <c:pt idx="12">
                  <c:v>0.235023262506595</c:v>
                </c:pt>
                <c:pt idx="13">
                  <c:v>0.240738264009629</c:v>
                </c:pt>
                <c:pt idx="14">
                  <c:v>0.146482271336866</c:v>
                </c:pt>
                <c:pt idx="15">
                  <c:v>0.13381506757660899</c:v>
                </c:pt>
                <c:pt idx="16">
                  <c:v>0.120848625906364</c:v>
                </c:pt>
                <c:pt idx="17">
                  <c:v>5.8840835539864599E-2</c:v>
                </c:pt>
                <c:pt idx="18">
                  <c:v>0.15330861380490499</c:v>
                </c:pt>
                <c:pt idx="19">
                  <c:v>0.114902907043548</c:v>
                </c:pt>
                <c:pt idx="20">
                  <c:v>0.14404852160727799</c:v>
                </c:pt>
                <c:pt idx="21">
                  <c:v>9.1552226383686999E-2</c:v>
                </c:pt>
                <c:pt idx="22">
                  <c:v>0.110771581359816</c:v>
                </c:pt>
                <c:pt idx="23">
                  <c:v>9.4863326540650605E-2</c:v>
                </c:pt>
                <c:pt idx="24">
                  <c:v>0.22461957037552499</c:v>
                </c:pt>
                <c:pt idx="25">
                  <c:v>0.244805349892524</c:v>
                </c:pt>
                <c:pt idx="26">
                  <c:v>0.10019036168720501</c:v>
                </c:pt>
                <c:pt idx="27">
                  <c:v>0.140498770635756</c:v>
                </c:pt>
                <c:pt idx="28">
                  <c:v>0.26308652020612899</c:v>
                </c:pt>
                <c:pt idx="29">
                  <c:v>0.24654072544608399</c:v>
                </c:pt>
                <c:pt idx="30">
                  <c:v>0.29264689169223701</c:v>
                </c:pt>
                <c:pt idx="31">
                  <c:v>0.22365726886123799</c:v>
                </c:pt>
                <c:pt idx="32">
                  <c:v>0.307537463654663</c:v>
                </c:pt>
                <c:pt idx="33">
                  <c:v>0.45558629901726899</c:v>
                </c:pt>
                <c:pt idx="34">
                  <c:v>0.29195471947558299</c:v>
                </c:pt>
                <c:pt idx="35">
                  <c:v>0.45293773378457403</c:v>
                </c:pt>
                <c:pt idx="36">
                  <c:v>0.60872822625959899</c:v>
                </c:pt>
                <c:pt idx="37">
                  <c:v>0.62312131118766001</c:v>
                </c:pt>
                <c:pt idx="38">
                  <c:v>0.72656169599670595</c:v>
                </c:pt>
                <c:pt idx="39">
                  <c:v>0.79189103579347397</c:v>
                </c:pt>
                <c:pt idx="40">
                  <c:v>0.58375634517766495</c:v>
                </c:pt>
                <c:pt idx="41">
                  <c:v>0.50079292212670001</c:v>
                </c:pt>
                <c:pt idx="42">
                  <c:v>0.67112640990669103</c:v>
                </c:pt>
                <c:pt idx="43">
                  <c:v>0.52941856432782297</c:v>
                </c:pt>
                <c:pt idx="44">
                  <c:v>0.51864601262191601</c:v>
                </c:pt>
                <c:pt idx="45">
                  <c:v>0.61149064844887402</c:v>
                </c:pt>
                <c:pt idx="46">
                  <c:v>0.69867431028305205</c:v>
                </c:pt>
                <c:pt idx="47">
                  <c:v>0.85242997896601302</c:v>
                </c:pt>
                <c:pt idx="48">
                  <c:v>0.516601194640262</c:v>
                </c:pt>
                <c:pt idx="49">
                  <c:v>0.73338765834506203</c:v>
                </c:pt>
              </c:numCache>
            </c:numRef>
          </c:xVal>
          <c:yVal>
            <c:numRef>
              <c:f>subgroup_violent!$C$5:$C$54</c:f>
              <c:numCache>
                <c:formatCode>General</c:formatCode>
                <c:ptCount val="50"/>
                <c:pt idx="0">
                  <c:v>200.2</c:v>
                </c:pt>
                <c:pt idx="1">
                  <c:v>220</c:v>
                </c:pt>
                <c:pt idx="2">
                  <c:v>253.2</c:v>
                </c:pt>
                <c:pt idx="3">
                  <c:v>298.39999999999998</c:v>
                </c:pt>
                <c:pt idx="4">
                  <c:v>328.7</c:v>
                </c:pt>
                <c:pt idx="5">
                  <c:v>363.5</c:v>
                </c:pt>
                <c:pt idx="6">
                  <c:v>396</c:v>
                </c:pt>
                <c:pt idx="7">
                  <c:v>401</c:v>
                </c:pt>
                <c:pt idx="8">
                  <c:v>417.4</c:v>
                </c:pt>
                <c:pt idx="9">
                  <c:v>461.1</c:v>
                </c:pt>
                <c:pt idx="10">
                  <c:v>487.8</c:v>
                </c:pt>
                <c:pt idx="11">
                  <c:v>467.8</c:v>
                </c:pt>
                <c:pt idx="12">
                  <c:v>475.9</c:v>
                </c:pt>
                <c:pt idx="13">
                  <c:v>497.8</c:v>
                </c:pt>
                <c:pt idx="14">
                  <c:v>548.9</c:v>
                </c:pt>
                <c:pt idx="15">
                  <c:v>596.6</c:v>
                </c:pt>
                <c:pt idx="16">
                  <c:v>593.5</c:v>
                </c:pt>
                <c:pt idx="17">
                  <c:v>570.79999999999995</c:v>
                </c:pt>
                <c:pt idx="18">
                  <c:v>538.1</c:v>
                </c:pt>
                <c:pt idx="19">
                  <c:v>539.9</c:v>
                </c:pt>
                <c:pt idx="20">
                  <c:v>558.1</c:v>
                </c:pt>
                <c:pt idx="21">
                  <c:v>620.1</c:v>
                </c:pt>
                <c:pt idx="22">
                  <c:v>612.5</c:v>
                </c:pt>
                <c:pt idx="23">
                  <c:v>640.6</c:v>
                </c:pt>
                <c:pt idx="24">
                  <c:v>666.9</c:v>
                </c:pt>
                <c:pt idx="25">
                  <c:v>729.6</c:v>
                </c:pt>
                <c:pt idx="26">
                  <c:v>758.2</c:v>
                </c:pt>
                <c:pt idx="27">
                  <c:v>757.7</c:v>
                </c:pt>
                <c:pt idx="28">
                  <c:v>747.1</c:v>
                </c:pt>
                <c:pt idx="29">
                  <c:v>713.6</c:v>
                </c:pt>
                <c:pt idx="30">
                  <c:v>684.5</c:v>
                </c:pt>
                <c:pt idx="31">
                  <c:v>636.6</c:v>
                </c:pt>
                <c:pt idx="32">
                  <c:v>611</c:v>
                </c:pt>
                <c:pt idx="33">
                  <c:v>567.6</c:v>
                </c:pt>
                <c:pt idx="34">
                  <c:v>523</c:v>
                </c:pt>
                <c:pt idx="35">
                  <c:v>506.5</c:v>
                </c:pt>
                <c:pt idx="36">
                  <c:v>504.5</c:v>
                </c:pt>
                <c:pt idx="37">
                  <c:v>494.4</c:v>
                </c:pt>
                <c:pt idx="38">
                  <c:v>475.8</c:v>
                </c:pt>
                <c:pt idx="39">
                  <c:v>463.2</c:v>
                </c:pt>
                <c:pt idx="40">
                  <c:v>469</c:v>
                </c:pt>
                <c:pt idx="41">
                  <c:v>479.3</c:v>
                </c:pt>
                <c:pt idx="42">
                  <c:v>471.8</c:v>
                </c:pt>
                <c:pt idx="43">
                  <c:v>458.6</c:v>
                </c:pt>
                <c:pt idx="44">
                  <c:v>431.9</c:v>
                </c:pt>
                <c:pt idx="45">
                  <c:v>404.5</c:v>
                </c:pt>
                <c:pt idx="46">
                  <c:v>387.1</c:v>
                </c:pt>
                <c:pt idx="47">
                  <c:v>387.8</c:v>
                </c:pt>
                <c:pt idx="48">
                  <c:v>379.1</c:v>
                </c:pt>
                <c:pt idx="49">
                  <c:v>375.7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1F-4A6B-8615-E148B1EF0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089552"/>
        <c:axId val="726086992"/>
      </c:scatterChart>
      <c:valAx>
        <c:axId val="72608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86992"/>
        <c:crosses val="autoZero"/>
        <c:crossBetween val="midCat"/>
      </c:valAx>
      <c:valAx>
        <c:axId val="726086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Violent Crime Rate</a:t>
                </a:r>
                <a:r>
                  <a:rPr lang="en-US" baseline="0"/>
                  <a:t> </a:t>
                </a:r>
                <a:r>
                  <a:rPr lang="en-US"/>
                  <a:t>per 100,000 People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7.817974971558588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8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Violent Subgroup Frequency</a:t>
            </a:r>
          </a:p>
          <a:p>
            <a:pPr>
              <a:defRPr/>
            </a:pPr>
            <a:r>
              <a:rPr lang="en-US"/>
              <a:t>vs. US Property Crime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subgroup_violent!$H$4</c:f>
              <c:strCache>
                <c:ptCount val="1"/>
                <c:pt idx="0">
                  <c:v>Property crime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ysClr val="windowText" lastClr="0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13582677165355"/>
                  <c:y val="0.170331000291630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-2205.6x + 4712.7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0.3263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subgroup_violent!$B$5:$B$54</c:f>
              <c:numCache>
                <c:formatCode>General</c:formatCode>
                <c:ptCount val="50"/>
                <c:pt idx="0">
                  <c:v>0.10449320794148299</c:v>
                </c:pt>
                <c:pt idx="1">
                  <c:v>0.19569471624266099</c:v>
                </c:pt>
                <c:pt idx="2">
                  <c:v>0.117759210452531</c:v>
                </c:pt>
                <c:pt idx="3">
                  <c:v>0.136856511211706</c:v>
                </c:pt>
                <c:pt idx="4">
                  <c:v>0.222330676210617</c:v>
                </c:pt>
                <c:pt idx="5">
                  <c:v>0.14474482887425799</c:v>
                </c:pt>
                <c:pt idx="6">
                  <c:v>2.5998336106489099E-2</c:v>
                </c:pt>
                <c:pt idx="7">
                  <c:v>0.30094363682733899</c:v>
                </c:pt>
                <c:pt idx="8">
                  <c:v>0.31272994849153701</c:v>
                </c:pt>
                <c:pt idx="9">
                  <c:v>0.32796660703637398</c:v>
                </c:pt>
                <c:pt idx="10">
                  <c:v>0.15563445357715999</c:v>
                </c:pt>
                <c:pt idx="11">
                  <c:v>0.110043594193084</c:v>
                </c:pt>
                <c:pt idx="12">
                  <c:v>0.235023262506595</c:v>
                </c:pt>
                <c:pt idx="13">
                  <c:v>0.240738264009629</c:v>
                </c:pt>
                <c:pt idx="14">
                  <c:v>0.146482271336866</c:v>
                </c:pt>
                <c:pt idx="15">
                  <c:v>0.13381506757660899</c:v>
                </c:pt>
                <c:pt idx="16">
                  <c:v>0.120848625906364</c:v>
                </c:pt>
                <c:pt idx="17">
                  <c:v>5.8840835539864599E-2</c:v>
                </c:pt>
                <c:pt idx="18">
                  <c:v>0.15330861380490499</c:v>
                </c:pt>
                <c:pt idx="19">
                  <c:v>0.114902907043548</c:v>
                </c:pt>
                <c:pt idx="20">
                  <c:v>0.14404852160727799</c:v>
                </c:pt>
                <c:pt idx="21">
                  <c:v>9.1552226383686999E-2</c:v>
                </c:pt>
                <c:pt idx="22">
                  <c:v>0.110771581359816</c:v>
                </c:pt>
                <c:pt idx="23">
                  <c:v>9.4863326540650605E-2</c:v>
                </c:pt>
                <c:pt idx="24">
                  <c:v>0.22461957037552499</c:v>
                </c:pt>
                <c:pt idx="25">
                  <c:v>0.244805349892524</c:v>
                </c:pt>
                <c:pt idx="26">
                  <c:v>0.10019036168720501</c:v>
                </c:pt>
                <c:pt idx="27">
                  <c:v>0.140498770635756</c:v>
                </c:pt>
                <c:pt idx="28">
                  <c:v>0.26308652020612899</c:v>
                </c:pt>
                <c:pt idx="29">
                  <c:v>0.24654072544608399</c:v>
                </c:pt>
                <c:pt idx="30">
                  <c:v>0.29264689169223701</c:v>
                </c:pt>
                <c:pt idx="31">
                  <c:v>0.22365726886123799</c:v>
                </c:pt>
                <c:pt idx="32">
                  <c:v>0.307537463654663</c:v>
                </c:pt>
                <c:pt idx="33">
                  <c:v>0.45558629901726899</c:v>
                </c:pt>
                <c:pt idx="34">
                  <c:v>0.29195471947558299</c:v>
                </c:pt>
                <c:pt idx="35">
                  <c:v>0.45293773378457403</c:v>
                </c:pt>
                <c:pt idx="36">
                  <c:v>0.60872822625959899</c:v>
                </c:pt>
                <c:pt idx="37">
                  <c:v>0.62312131118766001</c:v>
                </c:pt>
                <c:pt idx="38">
                  <c:v>0.72656169599670595</c:v>
                </c:pt>
                <c:pt idx="39">
                  <c:v>0.79189103579347397</c:v>
                </c:pt>
                <c:pt idx="40">
                  <c:v>0.58375634517766495</c:v>
                </c:pt>
                <c:pt idx="41">
                  <c:v>0.50079292212670001</c:v>
                </c:pt>
                <c:pt idx="42">
                  <c:v>0.67112640990669103</c:v>
                </c:pt>
                <c:pt idx="43">
                  <c:v>0.52941856432782297</c:v>
                </c:pt>
                <c:pt idx="44">
                  <c:v>0.51864601262191601</c:v>
                </c:pt>
                <c:pt idx="45">
                  <c:v>0.61149064844887402</c:v>
                </c:pt>
                <c:pt idx="46">
                  <c:v>0.69867431028305205</c:v>
                </c:pt>
                <c:pt idx="47">
                  <c:v>0.85242997896601302</c:v>
                </c:pt>
                <c:pt idx="48">
                  <c:v>0.516601194640262</c:v>
                </c:pt>
                <c:pt idx="49">
                  <c:v>0.73338765834506203</c:v>
                </c:pt>
              </c:numCache>
            </c:numRef>
          </c:xVal>
          <c:yVal>
            <c:numRef>
              <c:f>subgroup_violent!$H$5:$H$54</c:f>
              <c:numCache>
                <c:formatCode>General</c:formatCode>
                <c:ptCount val="50"/>
                <c:pt idx="0">
                  <c:v>2248.8000000000002</c:v>
                </c:pt>
                <c:pt idx="1">
                  <c:v>2450.9</c:v>
                </c:pt>
                <c:pt idx="2">
                  <c:v>2736.5</c:v>
                </c:pt>
                <c:pt idx="3">
                  <c:v>3071.8</c:v>
                </c:pt>
                <c:pt idx="4">
                  <c:v>3351.3</c:v>
                </c:pt>
                <c:pt idx="5">
                  <c:v>3621</c:v>
                </c:pt>
                <c:pt idx="6">
                  <c:v>3768.8</c:v>
                </c:pt>
                <c:pt idx="7">
                  <c:v>3560.4</c:v>
                </c:pt>
                <c:pt idx="8">
                  <c:v>3737</c:v>
                </c:pt>
                <c:pt idx="9">
                  <c:v>4389.3</c:v>
                </c:pt>
                <c:pt idx="10">
                  <c:v>4810.7</c:v>
                </c:pt>
                <c:pt idx="11">
                  <c:v>4819.5</c:v>
                </c:pt>
                <c:pt idx="12">
                  <c:v>4601.7</c:v>
                </c:pt>
                <c:pt idx="13">
                  <c:v>4642.5</c:v>
                </c:pt>
                <c:pt idx="14">
                  <c:v>5016.6000000000004</c:v>
                </c:pt>
                <c:pt idx="15">
                  <c:v>5353.3</c:v>
                </c:pt>
                <c:pt idx="16">
                  <c:v>5256.5</c:v>
                </c:pt>
                <c:pt idx="17">
                  <c:v>5029.7</c:v>
                </c:pt>
                <c:pt idx="18">
                  <c:v>4641.1000000000004</c:v>
                </c:pt>
                <c:pt idx="19">
                  <c:v>4498.5</c:v>
                </c:pt>
                <c:pt idx="20">
                  <c:v>4666.3999999999996</c:v>
                </c:pt>
                <c:pt idx="21">
                  <c:v>4881.8</c:v>
                </c:pt>
                <c:pt idx="22">
                  <c:v>4963</c:v>
                </c:pt>
                <c:pt idx="23">
                  <c:v>5054</c:v>
                </c:pt>
                <c:pt idx="24">
                  <c:v>5107.1000000000004</c:v>
                </c:pt>
                <c:pt idx="25">
                  <c:v>5073.1000000000004</c:v>
                </c:pt>
                <c:pt idx="26">
                  <c:v>5140.2</c:v>
                </c:pt>
                <c:pt idx="27">
                  <c:v>4903.7</c:v>
                </c:pt>
                <c:pt idx="28">
                  <c:v>4740</c:v>
                </c:pt>
                <c:pt idx="29">
                  <c:v>4660.2</c:v>
                </c:pt>
                <c:pt idx="30">
                  <c:v>4590.5</c:v>
                </c:pt>
                <c:pt idx="31">
                  <c:v>4451</c:v>
                </c:pt>
                <c:pt idx="32">
                  <c:v>4316.3</c:v>
                </c:pt>
                <c:pt idx="33">
                  <c:v>4052.5</c:v>
                </c:pt>
                <c:pt idx="34">
                  <c:v>3743.6</c:v>
                </c:pt>
                <c:pt idx="35">
                  <c:v>3618.3</c:v>
                </c:pt>
                <c:pt idx="36">
                  <c:v>3658.1</c:v>
                </c:pt>
                <c:pt idx="37">
                  <c:v>3630.6</c:v>
                </c:pt>
                <c:pt idx="38">
                  <c:v>3591.2</c:v>
                </c:pt>
                <c:pt idx="39">
                  <c:v>3514.1</c:v>
                </c:pt>
                <c:pt idx="40">
                  <c:v>3431.5</c:v>
                </c:pt>
                <c:pt idx="41">
                  <c:v>3346.6</c:v>
                </c:pt>
                <c:pt idx="42">
                  <c:v>3276.4</c:v>
                </c:pt>
                <c:pt idx="43">
                  <c:v>3214.6</c:v>
                </c:pt>
                <c:pt idx="44">
                  <c:v>3041.3</c:v>
                </c:pt>
                <c:pt idx="45">
                  <c:v>2945.9</c:v>
                </c:pt>
                <c:pt idx="46">
                  <c:v>2905.4</c:v>
                </c:pt>
                <c:pt idx="47">
                  <c:v>2868</c:v>
                </c:pt>
                <c:pt idx="48">
                  <c:v>2733.3</c:v>
                </c:pt>
                <c:pt idx="49">
                  <c:v>2596.1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25-494B-9766-E6E09B85F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089552"/>
        <c:axId val="726086992"/>
      </c:scatterChart>
      <c:valAx>
        <c:axId val="72608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86992"/>
        <c:crosses val="autoZero"/>
        <c:crossBetween val="midCat"/>
      </c:valAx>
      <c:valAx>
        <c:axId val="726086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Property Crime Rate per 100,000 People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5000000000000001E-2"/>
              <c:y val="0.10548350398179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08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Violent Subgroup</a:t>
            </a:r>
            <a:r>
              <a:rPr lang="en-US" baseline="0"/>
              <a:t> Frequency vs. </a:t>
            </a:r>
            <a:r>
              <a:rPr lang="en-US"/>
              <a:t>Murder and Nonnegligent Manslaughter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subgroup_violent!$D$4</c:f>
              <c:strCache>
                <c:ptCount val="1"/>
                <c:pt idx="0">
                  <c:v>Murder and nonnegligent manslaughter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160323709536308E-2"/>
                  <c:y val="-0.263913312919218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-5.9125x + 9.2753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0.5397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subgroup_violent!$B$5:$B$54</c:f>
              <c:numCache>
                <c:formatCode>General</c:formatCode>
                <c:ptCount val="50"/>
                <c:pt idx="0">
                  <c:v>0.10449320794148299</c:v>
                </c:pt>
                <c:pt idx="1">
                  <c:v>0.19569471624266099</c:v>
                </c:pt>
                <c:pt idx="2">
                  <c:v>0.117759210452531</c:v>
                </c:pt>
                <c:pt idx="3">
                  <c:v>0.136856511211706</c:v>
                </c:pt>
                <c:pt idx="4">
                  <c:v>0.222330676210617</c:v>
                </c:pt>
                <c:pt idx="5">
                  <c:v>0.14474482887425799</c:v>
                </c:pt>
                <c:pt idx="6">
                  <c:v>2.5998336106489099E-2</c:v>
                </c:pt>
                <c:pt idx="7">
                  <c:v>0.30094363682733899</c:v>
                </c:pt>
                <c:pt idx="8">
                  <c:v>0.31272994849153701</c:v>
                </c:pt>
                <c:pt idx="9">
                  <c:v>0.32796660703637398</c:v>
                </c:pt>
                <c:pt idx="10">
                  <c:v>0.15563445357715999</c:v>
                </c:pt>
                <c:pt idx="11">
                  <c:v>0.110043594193084</c:v>
                </c:pt>
                <c:pt idx="12">
                  <c:v>0.235023262506595</c:v>
                </c:pt>
                <c:pt idx="13">
                  <c:v>0.240738264009629</c:v>
                </c:pt>
                <c:pt idx="14">
                  <c:v>0.146482271336866</c:v>
                </c:pt>
                <c:pt idx="15">
                  <c:v>0.13381506757660899</c:v>
                </c:pt>
                <c:pt idx="16">
                  <c:v>0.120848625906364</c:v>
                </c:pt>
                <c:pt idx="17">
                  <c:v>5.8840835539864599E-2</c:v>
                </c:pt>
                <c:pt idx="18">
                  <c:v>0.15330861380490499</c:v>
                </c:pt>
                <c:pt idx="19">
                  <c:v>0.114902907043548</c:v>
                </c:pt>
                <c:pt idx="20">
                  <c:v>0.14404852160727799</c:v>
                </c:pt>
                <c:pt idx="21">
                  <c:v>9.1552226383686999E-2</c:v>
                </c:pt>
                <c:pt idx="22">
                  <c:v>0.110771581359816</c:v>
                </c:pt>
                <c:pt idx="23">
                  <c:v>9.4863326540650605E-2</c:v>
                </c:pt>
                <c:pt idx="24">
                  <c:v>0.22461957037552499</c:v>
                </c:pt>
                <c:pt idx="25">
                  <c:v>0.244805349892524</c:v>
                </c:pt>
                <c:pt idx="26">
                  <c:v>0.10019036168720501</c:v>
                </c:pt>
                <c:pt idx="27">
                  <c:v>0.140498770635756</c:v>
                </c:pt>
                <c:pt idx="28">
                  <c:v>0.26308652020612899</c:v>
                </c:pt>
                <c:pt idx="29">
                  <c:v>0.24654072544608399</c:v>
                </c:pt>
                <c:pt idx="30">
                  <c:v>0.29264689169223701</c:v>
                </c:pt>
                <c:pt idx="31">
                  <c:v>0.22365726886123799</c:v>
                </c:pt>
                <c:pt idx="32">
                  <c:v>0.307537463654663</c:v>
                </c:pt>
                <c:pt idx="33">
                  <c:v>0.45558629901726899</c:v>
                </c:pt>
                <c:pt idx="34">
                  <c:v>0.29195471947558299</c:v>
                </c:pt>
                <c:pt idx="35">
                  <c:v>0.45293773378457403</c:v>
                </c:pt>
                <c:pt idx="36">
                  <c:v>0.60872822625959899</c:v>
                </c:pt>
                <c:pt idx="37">
                  <c:v>0.62312131118766001</c:v>
                </c:pt>
                <c:pt idx="38">
                  <c:v>0.72656169599670595</c:v>
                </c:pt>
                <c:pt idx="39">
                  <c:v>0.79189103579347397</c:v>
                </c:pt>
                <c:pt idx="40">
                  <c:v>0.58375634517766495</c:v>
                </c:pt>
                <c:pt idx="41">
                  <c:v>0.50079292212670001</c:v>
                </c:pt>
                <c:pt idx="42">
                  <c:v>0.67112640990669103</c:v>
                </c:pt>
                <c:pt idx="43">
                  <c:v>0.52941856432782297</c:v>
                </c:pt>
                <c:pt idx="44">
                  <c:v>0.51864601262191601</c:v>
                </c:pt>
                <c:pt idx="45">
                  <c:v>0.61149064844887402</c:v>
                </c:pt>
                <c:pt idx="46">
                  <c:v>0.69867431028305205</c:v>
                </c:pt>
                <c:pt idx="47">
                  <c:v>0.85242997896601302</c:v>
                </c:pt>
                <c:pt idx="48">
                  <c:v>0.516601194640262</c:v>
                </c:pt>
                <c:pt idx="49">
                  <c:v>0.73338765834506203</c:v>
                </c:pt>
              </c:numCache>
            </c:numRef>
          </c:xVal>
          <c:yVal>
            <c:numRef>
              <c:f>subgroup_violent!$D$5:$D$54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5.6</c:v>
                </c:pt>
                <c:pt idx="2">
                  <c:v>6.2</c:v>
                </c:pt>
                <c:pt idx="3">
                  <c:v>6.9</c:v>
                </c:pt>
                <c:pt idx="4">
                  <c:v>7.3</c:v>
                </c:pt>
                <c:pt idx="5">
                  <c:v>7.9</c:v>
                </c:pt>
                <c:pt idx="6">
                  <c:v>8.6</c:v>
                </c:pt>
                <c:pt idx="7">
                  <c:v>9</c:v>
                </c:pt>
                <c:pt idx="8">
                  <c:v>9.4</c:v>
                </c:pt>
                <c:pt idx="9">
                  <c:v>9.8000000000000007</c:v>
                </c:pt>
                <c:pt idx="10">
                  <c:v>9.6</c:v>
                </c:pt>
                <c:pt idx="11">
                  <c:v>8.6999999999999993</c:v>
                </c:pt>
                <c:pt idx="12">
                  <c:v>8.8000000000000007</c:v>
                </c:pt>
                <c:pt idx="13">
                  <c:v>9</c:v>
                </c:pt>
                <c:pt idx="14">
                  <c:v>9.8000000000000007</c:v>
                </c:pt>
                <c:pt idx="15">
                  <c:v>10.199999999999999</c:v>
                </c:pt>
                <c:pt idx="16">
                  <c:v>9.8000000000000007</c:v>
                </c:pt>
                <c:pt idx="17">
                  <c:v>9.1</c:v>
                </c:pt>
                <c:pt idx="18">
                  <c:v>8.3000000000000007</c:v>
                </c:pt>
                <c:pt idx="19">
                  <c:v>7.9</c:v>
                </c:pt>
                <c:pt idx="20">
                  <c:v>8</c:v>
                </c:pt>
                <c:pt idx="21">
                  <c:v>8.6</c:v>
                </c:pt>
                <c:pt idx="22">
                  <c:v>8.3000000000000007</c:v>
                </c:pt>
                <c:pt idx="23">
                  <c:v>8.5</c:v>
                </c:pt>
                <c:pt idx="24">
                  <c:v>8.6999999999999993</c:v>
                </c:pt>
                <c:pt idx="25">
                  <c:v>9.4</c:v>
                </c:pt>
                <c:pt idx="26">
                  <c:v>9.8000000000000007</c:v>
                </c:pt>
                <c:pt idx="27">
                  <c:v>9.3000000000000007</c:v>
                </c:pt>
                <c:pt idx="28">
                  <c:v>9.5</c:v>
                </c:pt>
                <c:pt idx="29">
                  <c:v>9</c:v>
                </c:pt>
                <c:pt idx="30">
                  <c:v>8.1999999999999993</c:v>
                </c:pt>
                <c:pt idx="31">
                  <c:v>7.4</c:v>
                </c:pt>
                <c:pt idx="32">
                  <c:v>6.8</c:v>
                </c:pt>
                <c:pt idx="33">
                  <c:v>6.3</c:v>
                </c:pt>
                <c:pt idx="34">
                  <c:v>5.7</c:v>
                </c:pt>
                <c:pt idx="35">
                  <c:v>5.5</c:v>
                </c:pt>
                <c:pt idx="36">
                  <c:v>5.6</c:v>
                </c:pt>
                <c:pt idx="37">
                  <c:v>5.6</c:v>
                </c:pt>
                <c:pt idx="38">
                  <c:v>5.7</c:v>
                </c:pt>
                <c:pt idx="39">
                  <c:v>5.5</c:v>
                </c:pt>
                <c:pt idx="40">
                  <c:v>5.6</c:v>
                </c:pt>
                <c:pt idx="41">
                  <c:v>5.8</c:v>
                </c:pt>
                <c:pt idx="42">
                  <c:v>5.7</c:v>
                </c:pt>
                <c:pt idx="43">
                  <c:v>5.4</c:v>
                </c:pt>
                <c:pt idx="44">
                  <c:v>5</c:v>
                </c:pt>
                <c:pt idx="45">
                  <c:v>4.8</c:v>
                </c:pt>
                <c:pt idx="46">
                  <c:v>4.7</c:v>
                </c:pt>
                <c:pt idx="47">
                  <c:v>4.7</c:v>
                </c:pt>
                <c:pt idx="48">
                  <c:v>4.5</c:v>
                </c:pt>
                <c:pt idx="49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7A-4F5A-B9A6-C480BE82E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15856"/>
        <c:axId val="255516816"/>
      </c:scatterChart>
      <c:valAx>
        <c:axId val="255515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16816"/>
        <c:crosses val="autoZero"/>
        <c:crossBetween val="midCat"/>
      </c:valAx>
      <c:valAx>
        <c:axId val="255516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Murder and Nonnegligent Manslaughter Rate per 100,000 People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8.8796296296296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1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221456</xdr:colOff>
      <xdr:row>23</xdr:row>
      <xdr:rowOff>159543</xdr:rowOff>
    </xdr:from>
    <xdr:to>
      <xdr:col>14</xdr:col>
      <xdr:colOff>259556</xdr:colOff>
      <xdr:row>39</xdr:row>
      <xdr:rowOff>7143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187D44-BF3E-43F1-8486-585D0BE52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2</xdr:row>
      <xdr:rowOff>123825</xdr:rowOff>
    </xdr:from>
    <xdr:to>
      <xdr:col>17</xdr:col>
      <xdr:colOff>295275</xdr:colOff>
      <xdr:row>21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6A2EAC-DCF7-4BCC-B2A6-71D1784C2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188118</xdr:colOff>
      <xdr:row>25</xdr:row>
      <xdr:rowOff>154780</xdr:rowOff>
    </xdr:from>
    <xdr:to>
      <xdr:col>18</xdr:col>
      <xdr:colOff>226218</xdr:colOff>
      <xdr:row>41</xdr:row>
      <xdr:rowOff>2380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E6C563-D885-4266-8992-0275647CF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400049</xdr:colOff>
      <xdr:row>0</xdr:row>
      <xdr:rowOff>38099</xdr:rowOff>
    </xdr:from>
    <xdr:to>
      <xdr:col>13</xdr:col>
      <xdr:colOff>438149</xdr:colOff>
      <xdr:row>15</xdr:row>
      <xdr:rowOff>66674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DF2A7D-C6CE-4CFD-9871-134868F7E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409574</xdr:colOff>
      <xdr:row>18</xdr:row>
      <xdr:rowOff>114299</xdr:rowOff>
    </xdr:from>
    <xdr:to>
      <xdr:col>13</xdr:col>
      <xdr:colOff>447674</xdr:colOff>
      <xdr:row>33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CCAD47-17C6-4AEB-8018-81C5C5D05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361949</xdr:colOff>
      <xdr:row>38</xdr:row>
      <xdr:rowOff>19049</xdr:rowOff>
    </xdr:from>
    <xdr:to>
      <xdr:col>13</xdr:col>
      <xdr:colOff>400049</xdr:colOff>
      <xdr:row>53</xdr:row>
      <xdr:rowOff>95249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770753-84DA-4DA7-8777-C38E59AF5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5</xdr:row>
      <xdr:rowOff>128586</xdr:rowOff>
    </xdr:from>
    <xdr:to>
      <xdr:col>7</xdr:col>
      <xdr:colOff>133350</xdr:colOff>
      <xdr:row>20</xdr:row>
      <xdr:rowOff>157161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E8F1A-739D-4F8A-9C28-B25CF36FD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561975</xdr:colOff>
      <xdr:row>20</xdr:row>
      <xdr:rowOff>133350</xdr:rowOff>
    </xdr:from>
    <xdr:to>
      <xdr:col>7</xdr:col>
      <xdr:colOff>133350</xdr:colOff>
      <xdr:row>35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10A5DC-380D-45EB-86DF-1959C8B56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202405</xdr:colOff>
      <xdr:row>11</xdr:row>
      <xdr:rowOff>126205</xdr:rowOff>
    </xdr:from>
    <xdr:to>
      <xdr:col>13</xdr:col>
      <xdr:colOff>540543</xdr:colOff>
      <xdr:row>26</xdr:row>
      <xdr:rowOff>135730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06E1C9-C49E-4492-8422-23DB8666D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185737</xdr:colOff>
      <xdr:row>5</xdr:row>
      <xdr:rowOff>128587</xdr:rowOff>
    </xdr:from>
    <xdr:to>
      <xdr:col>18</xdr:col>
      <xdr:colOff>559117</xdr:colOff>
      <xdr:row>21</xdr:row>
      <xdr:rowOff>146368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AF106AF-2D56-4129-89A7-C5BE7A464907}"/>
            </a:ext>
          </a:extLst>
        </xdr:cNvPr>
        <xdr:cNvGrpSpPr/>
      </xdr:nvGrpSpPr>
      <xdr:grpSpPr>
        <a:xfrm>
          <a:off x="9534525" y="1033462"/>
          <a:ext cx="3611880" cy="2913381"/>
          <a:chOff x="0" y="0"/>
          <a:chExt cx="5683885" cy="4686019"/>
        </a:xfrm>
      </xdr:grpSpPr>
      <xdr:sp macro="" textlink="">
        <xdr:nvSpPr>
          <xdr:cNvPr id="3" name="Text Box 2">
            <a:extLst>
              <a:ext uri="{FF2B5EF4-FFF2-40B4-BE49-F238E27FC236}">
                <a16:creationId xmlns:a16="http://schemas.microsoft.com/office/drawing/2014/main" id="{719DFCA4-FF8C-49E3-B82E-2406828FED57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3995737"/>
            <a:ext cx="5671820" cy="6902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1200">
                <a:effectLst/>
                <a:latin typeface="Times New Roman" panose="02020603050405020304" pitchFamily="18" charset="0"/>
                <a:ea typeface="Calibri" panose="020F0502020204030204" pitchFamily="34" charset="0"/>
                <a:cs typeface="Times New Roman" panose="02020603050405020304" pitchFamily="18" charset="0"/>
              </a:rPr>
              <a:t>Figure 3: Lyric subgroup % frequencies by year. Blue denotes Positive subgroup, black denotes Negative subgroup, green denotes Financial subgroup, and red denotes Violent subgroup.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ADCF54AF-553D-477A-B43C-57493FC0AB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5683885" cy="3985895"/>
          </a:xfrm>
          <a:prstGeom prst="rect">
            <a:avLst/>
          </a:prstGeom>
          <a:ln>
            <a:solidFill>
              <a:schemeClr val="tx1"/>
            </a:solidFill>
          </a:ln>
        </xdr:spPr>
      </xdr:pic>
    </xdr:grpSp>
    <xdr:clientData/>
  </xdr:twoCellAnchor>
  <xdr:twoCellAnchor>
    <xdr:from>
      <xdr:col>5</xdr:col>
      <xdr:colOff>581025</xdr:colOff>
      <xdr:row>5</xdr:row>
      <xdr:rowOff>59530</xdr:rowOff>
    </xdr:from>
    <xdr:to>
      <xdr:col>12</xdr:col>
      <xdr:colOff>545305</xdr:colOff>
      <xdr:row>22</xdr:row>
      <xdr:rowOff>100013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60FD1E-B7B9-4FEF-87FD-1B3A40AF0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418124</xdr:colOff>
      <xdr:row>19</xdr:row>
      <xdr:rowOff>165868</xdr:rowOff>
    </xdr:from>
    <xdr:to>
      <xdr:col>17</xdr:col>
      <xdr:colOff>456224</xdr:colOff>
      <xdr:row>35</xdr:row>
      <xdr:rowOff>30097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7CA4B-F342-4F54-BAD3-9FBBC927A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538123</xdr:colOff>
      <xdr:row>21</xdr:row>
      <xdr:rowOff>147246</xdr:rowOff>
    </xdr:from>
    <xdr:to>
      <xdr:col>17</xdr:col>
      <xdr:colOff>340481</xdr:colOff>
      <xdr:row>38</xdr:row>
      <xdr:rowOff>173439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0F61E7-382B-42A7-94B4-AA5FD0580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628650</xdr:colOff>
      <xdr:row>0</xdr:row>
      <xdr:rowOff>0</xdr:rowOff>
    </xdr:from>
    <xdr:to>
      <xdr:col>23</xdr:col>
      <xdr:colOff>19050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D943E-DA03-43E0-86C9-8A213F241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257174</xdr:colOff>
      <xdr:row>20</xdr:row>
      <xdr:rowOff>142874</xdr:rowOff>
    </xdr:from>
    <xdr:to>
      <xdr:col>22</xdr:col>
      <xdr:colOff>295274</xdr:colOff>
      <xdr:row>35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DC6BA4-F76D-493E-8AE7-9CEE6B8CB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657225</xdr:colOff>
      <xdr:row>30</xdr:row>
      <xdr:rowOff>19049</xdr:rowOff>
    </xdr:from>
    <xdr:to>
      <xdr:col>16</xdr:col>
      <xdr:colOff>247650</xdr:colOff>
      <xdr:row>45</xdr:row>
      <xdr:rowOff>47624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6EB8E5-2CFF-498F-83AB-E63D5B6D0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295274</xdr:colOff>
      <xdr:row>14</xdr:row>
      <xdr:rowOff>180974</xdr:rowOff>
    </xdr:from>
    <xdr:to>
      <xdr:col>16</xdr:col>
      <xdr:colOff>533399</xdr:colOff>
      <xdr:row>29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0F933A-9E8C-497B-AD8F-147212EAF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752474</xdr:colOff>
      <xdr:row>38</xdr:row>
      <xdr:rowOff>57149</xdr:rowOff>
    </xdr:from>
    <xdr:to>
      <xdr:col>16</xdr:col>
      <xdr:colOff>342899</xdr:colOff>
      <xdr:row>53</xdr:row>
      <xdr:rowOff>85724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E29B3D2-0444-4A76-BADB-F33BE0078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0FAE2-2A3D-46E1-BF43-A95253483D27}">
  <dimension ref="A1:B52"/>
  <sheetViews>
    <sheetView workbookViewId="0">
      <selection activeCell="B2" sqref="B2"/>
    </sheetView>
  </sheetViews>
  <sheetFormatPr defaultRowHeight="14.25" x14ac:dyDescent="0.45"/>
  <cols>
    <col min="1" max="1" width="14.265625" bestFit="1" customWidth="1"/>
  </cols>
  <sheetData>
    <row r="1" spans="1:2" x14ac:dyDescent="0.45">
      <c r="A1" s="1">
        <v>1965</v>
      </c>
      <c r="B1">
        <v>2.1998570092943901E-2</v>
      </c>
    </row>
    <row r="2" spans="1:2" x14ac:dyDescent="0.45">
      <c r="A2" s="1">
        <v>1966</v>
      </c>
      <c r="B2">
        <v>1.15114538966271E-2</v>
      </c>
    </row>
    <row r="3" spans="1:2" x14ac:dyDescent="0.45">
      <c r="A3" s="1">
        <v>1967</v>
      </c>
      <c r="B3">
        <v>0</v>
      </c>
    </row>
    <row r="4" spans="1:2" x14ac:dyDescent="0.45">
      <c r="A4" s="1">
        <v>1968</v>
      </c>
      <c r="B4">
        <v>5.2637119696810099E-3</v>
      </c>
    </row>
    <row r="5" spans="1:2" x14ac:dyDescent="0.45">
      <c r="A5" s="1">
        <v>1969</v>
      </c>
      <c r="B5">
        <v>5.4226994197711601E-3</v>
      </c>
    </row>
    <row r="6" spans="1:2" x14ac:dyDescent="0.45">
      <c r="A6" s="1">
        <v>1970</v>
      </c>
      <c r="B6">
        <v>5.1361068310220803E-2</v>
      </c>
    </row>
    <row r="7" spans="1:2" x14ac:dyDescent="0.45">
      <c r="A7" s="1">
        <v>1971</v>
      </c>
      <c r="B7">
        <v>1.55990016638935E-2</v>
      </c>
    </row>
    <row r="8" spans="1:2" x14ac:dyDescent="0.45">
      <c r="A8" s="1">
        <v>1972</v>
      </c>
      <c r="B8">
        <v>3.5705177250701298E-2</v>
      </c>
    </row>
    <row r="9" spans="1:2" x14ac:dyDescent="0.45">
      <c r="A9" s="1">
        <v>1973</v>
      </c>
      <c r="B9">
        <v>4.5989698307579097E-2</v>
      </c>
    </row>
    <row r="10" spans="1:2" x14ac:dyDescent="0.45">
      <c r="A10" s="1">
        <v>1974</v>
      </c>
      <c r="B10">
        <v>9.9383820314052802E-3</v>
      </c>
    </row>
    <row r="11" spans="1:2" x14ac:dyDescent="0.45">
      <c r="A11" s="1">
        <v>1975</v>
      </c>
      <c r="B11">
        <v>1.9454306697144999E-2</v>
      </c>
    </row>
    <row r="12" spans="1:2" x14ac:dyDescent="0.45">
      <c r="A12" s="1">
        <v>1976</v>
      </c>
      <c r="B12">
        <v>8.4648918610064697E-3</v>
      </c>
    </row>
    <row r="13" spans="1:2" x14ac:dyDescent="0.45">
      <c r="A13" s="1">
        <v>1977</v>
      </c>
      <c r="B13">
        <v>3.8371144899035897E-2</v>
      </c>
    </row>
    <row r="14" spans="1:2" x14ac:dyDescent="0.45">
      <c r="A14" s="1">
        <v>1978</v>
      </c>
      <c r="B14">
        <v>0</v>
      </c>
    </row>
    <row r="15" spans="1:2" x14ac:dyDescent="0.45">
      <c r="A15" s="1">
        <v>1979</v>
      </c>
      <c r="B15">
        <v>8.6166041962862407E-3</v>
      </c>
    </row>
    <row r="16" spans="1:2" x14ac:dyDescent="0.45">
      <c r="A16" s="1">
        <v>1980</v>
      </c>
      <c r="B16">
        <v>0</v>
      </c>
    </row>
    <row r="17" spans="1:2" x14ac:dyDescent="0.45">
      <c r="A17" s="1">
        <v>1981</v>
      </c>
      <c r="B17">
        <v>0</v>
      </c>
    </row>
    <row r="18" spans="1:2" x14ac:dyDescent="0.45">
      <c r="A18" s="1">
        <v>1982</v>
      </c>
      <c r="B18">
        <v>4.2029168242760401E-2</v>
      </c>
    </row>
    <row r="19" spans="1:2" x14ac:dyDescent="0.45">
      <c r="A19" s="1">
        <v>1983</v>
      </c>
      <c r="B19">
        <v>3.56531660011409E-2</v>
      </c>
    </row>
    <row r="20" spans="1:2" x14ac:dyDescent="0.45">
      <c r="A20" s="1">
        <v>1984</v>
      </c>
      <c r="B20">
        <v>7.6601938029032101E-3</v>
      </c>
    </row>
    <row r="21" spans="1:2" x14ac:dyDescent="0.45">
      <c r="A21" s="1">
        <v>1985</v>
      </c>
      <c r="B21">
        <v>3.79075056861258E-3</v>
      </c>
    </row>
    <row r="22" spans="1:2" x14ac:dyDescent="0.45">
      <c r="A22" s="1">
        <v>1986</v>
      </c>
      <c r="B22">
        <v>0</v>
      </c>
    </row>
    <row r="23" spans="1:2" x14ac:dyDescent="0.45">
      <c r="A23" s="1">
        <v>1987</v>
      </c>
      <c r="B23">
        <v>9.5492742551566007E-2</v>
      </c>
    </row>
    <row r="24" spans="1:2" x14ac:dyDescent="0.45">
      <c r="A24" s="1">
        <v>1988</v>
      </c>
      <c r="B24">
        <v>1.4053826154170401E-2</v>
      </c>
    </row>
    <row r="25" spans="1:2" x14ac:dyDescent="0.45">
      <c r="A25" s="1">
        <v>1989</v>
      </c>
      <c r="B25">
        <v>1.26546236831282E-2</v>
      </c>
    </row>
    <row r="26" spans="1:2" x14ac:dyDescent="0.45">
      <c r="A26" s="1">
        <v>1990</v>
      </c>
      <c r="B26">
        <v>5.9708621925005896E-3</v>
      </c>
    </row>
    <row r="27" spans="1:2" x14ac:dyDescent="0.45">
      <c r="A27" s="1">
        <v>1991</v>
      </c>
      <c r="B27">
        <v>5.0095180843602802E-2</v>
      </c>
    </row>
    <row r="28" spans="1:2" x14ac:dyDescent="0.45">
      <c r="A28" s="1">
        <v>1992</v>
      </c>
      <c r="B28">
        <v>5.1090462049366098E-2</v>
      </c>
    </row>
    <row r="29" spans="1:2" x14ac:dyDescent="0.45">
      <c r="A29" s="1">
        <v>1993</v>
      </c>
      <c r="B29">
        <v>0.14917276918904199</v>
      </c>
    </row>
    <row r="30" spans="1:2" x14ac:dyDescent="0.45">
      <c r="A30" s="1">
        <v>1994</v>
      </c>
      <c r="B30">
        <v>4.6226386021140799E-2</v>
      </c>
    </row>
    <row r="31" spans="1:2" x14ac:dyDescent="0.45">
      <c r="A31" s="1">
        <v>1995</v>
      </c>
      <c r="B31">
        <v>0.17047391749062299</v>
      </c>
    </row>
    <row r="32" spans="1:2" x14ac:dyDescent="0.45">
      <c r="A32" s="1">
        <v>1996</v>
      </c>
      <c r="B32">
        <v>9.1352968971491505E-2</v>
      </c>
    </row>
    <row r="33" spans="1:2" x14ac:dyDescent="0.45">
      <c r="A33" s="1">
        <v>1997</v>
      </c>
      <c r="B33">
        <v>0.10064862446879801</v>
      </c>
    </row>
    <row r="34" spans="1:2" x14ac:dyDescent="0.45">
      <c r="A34" s="1">
        <v>1998</v>
      </c>
      <c r="B34">
        <v>0.114492891899627</v>
      </c>
    </row>
    <row r="35" spans="1:2" x14ac:dyDescent="0.45">
      <c r="A35" s="1">
        <v>1999</v>
      </c>
      <c r="B35">
        <v>0.17076596799515201</v>
      </c>
    </row>
    <row r="36" spans="1:2" x14ac:dyDescent="0.45">
      <c r="A36" s="1">
        <v>2000</v>
      </c>
      <c r="B36">
        <v>0.139952670551413</v>
      </c>
    </row>
    <row r="37" spans="1:2" x14ac:dyDescent="0.45">
      <c r="A37" s="1">
        <v>2001</v>
      </c>
      <c r="B37">
        <v>0.220078666416932</v>
      </c>
    </row>
    <row r="38" spans="1:2" x14ac:dyDescent="0.45">
      <c r="A38" s="1">
        <v>2002</v>
      </c>
      <c r="B38">
        <v>0.241349803629023</v>
      </c>
    </row>
    <row r="39" spans="1:2" x14ac:dyDescent="0.45">
      <c r="A39" s="1">
        <v>2003</v>
      </c>
      <c r="B39">
        <v>0.238756817947926</v>
      </c>
    </row>
    <row r="40" spans="1:2" x14ac:dyDescent="0.45">
      <c r="A40" s="1">
        <v>2004</v>
      </c>
      <c r="B40">
        <v>0.28296906345686801</v>
      </c>
    </row>
    <row r="41" spans="1:2" x14ac:dyDescent="0.45">
      <c r="A41" s="1">
        <v>2005</v>
      </c>
      <c r="B41">
        <v>0.29610829103214797</v>
      </c>
    </row>
    <row r="42" spans="1:2" x14ac:dyDescent="0.45">
      <c r="A42" s="1">
        <v>2006</v>
      </c>
      <c r="B42">
        <v>0.135631416409314</v>
      </c>
    </row>
    <row r="43" spans="1:2" x14ac:dyDescent="0.45">
      <c r="A43" s="1">
        <v>2007</v>
      </c>
      <c r="B43">
        <v>0.209997618583706</v>
      </c>
    </row>
    <row r="44" spans="1:2" x14ac:dyDescent="0.45">
      <c r="A44" s="1">
        <v>2008</v>
      </c>
      <c r="B44">
        <v>0.127152930297075</v>
      </c>
    </row>
    <row r="45" spans="1:2" x14ac:dyDescent="0.45">
      <c r="A45" s="1">
        <v>2009</v>
      </c>
      <c r="B45">
        <v>0.19965576592082601</v>
      </c>
    </row>
    <row r="46" spans="1:2" x14ac:dyDescent="0.45">
      <c r="A46" s="1">
        <v>2010</v>
      </c>
      <c r="B46">
        <v>0.21054989360510601</v>
      </c>
    </row>
    <row r="47" spans="1:2" x14ac:dyDescent="0.45">
      <c r="A47" s="1">
        <v>2011</v>
      </c>
      <c r="B47">
        <v>0.25976352561805799</v>
      </c>
    </row>
    <row r="48" spans="1:2" x14ac:dyDescent="0.45">
      <c r="A48" s="1">
        <v>2012</v>
      </c>
      <c r="B48">
        <v>0.362559504040739</v>
      </c>
    </row>
    <row r="49" spans="1:2" x14ac:dyDescent="0.45">
      <c r="A49" s="1">
        <v>2013</v>
      </c>
      <c r="B49">
        <v>0.18296292310175899</v>
      </c>
    </row>
    <row r="50" spans="1:2" x14ac:dyDescent="0.45">
      <c r="A50" s="1">
        <v>2014</v>
      </c>
      <c r="B50">
        <v>0.30372620194088401</v>
      </c>
    </row>
    <row r="51" spans="1:2" x14ac:dyDescent="0.45">
      <c r="A51" s="1">
        <v>2015</v>
      </c>
      <c r="B51">
        <v>0.500423243539311</v>
      </c>
    </row>
    <row r="52" spans="1:2" x14ac:dyDescent="0.45">
      <c r="A52" s="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04B55-9251-400F-9744-9D7640B85AC3}">
  <dimension ref="A1:T56"/>
  <sheetViews>
    <sheetView tabSelected="1" topLeftCell="A27" workbookViewId="0">
      <selection activeCell="J54" sqref="J54"/>
    </sheetView>
  </sheetViews>
  <sheetFormatPr defaultRowHeight="14.25" x14ac:dyDescent="0.45"/>
  <cols>
    <col min="1" max="1" width="4.73046875" bestFit="1" customWidth="1"/>
    <col min="2" max="2" width="11.73046875" bestFit="1" customWidth="1"/>
    <col min="3" max="5" width="11.73046875" customWidth="1"/>
    <col min="6" max="6" width="11.73046875" bestFit="1" customWidth="1"/>
    <col min="9" max="9" width="11.73046875" bestFit="1" customWidth="1"/>
    <col min="10" max="10" width="15.265625" bestFit="1" customWidth="1"/>
  </cols>
  <sheetData>
    <row r="1" spans="1:17" x14ac:dyDescent="0.45">
      <c r="A1" t="s">
        <v>491</v>
      </c>
      <c r="B1" t="s">
        <v>510</v>
      </c>
      <c r="C1" t="s">
        <v>549</v>
      </c>
      <c r="D1" t="s">
        <v>548</v>
      </c>
      <c r="E1" t="s">
        <v>547</v>
      </c>
      <c r="F1" t="s">
        <v>511</v>
      </c>
      <c r="G1" t="s">
        <v>526</v>
      </c>
      <c r="I1" s="8" t="s">
        <v>512</v>
      </c>
      <c r="L1" t="s">
        <v>546</v>
      </c>
    </row>
    <row r="2" spans="1:17" x14ac:dyDescent="0.45">
      <c r="A2">
        <v>1965</v>
      </c>
      <c r="B2">
        <v>0.44822086564373298</v>
      </c>
      <c r="C2">
        <f>(B2*10)^2</f>
        <v>20.090194439841728</v>
      </c>
      <c r="D2">
        <f>(E2*10)^2</f>
        <v>31.45716702438461</v>
      </c>
      <c r="E2">
        <f>F2*$B$53/$F$53</f>
        <v>0.56086689173443471</v>
      </c>
      <c r="F2">
        <v>0.355643549835927</v>
      </c>
      <c r="G2">
        <f>B2+F2</f>
        <v>0.80386441547965992</v>
      </c>
      <c r="H2">
        <f>B2+E2</f>
        <v>1.0090877573781678</v>
      </c>
      <c r="I2" s="8">
        <v>3.7892536985095902</v>
      </c>
      <c r="L2" t="s">
        <v>452</v>
      </c>
    </row>
    <row r="3" spans="1:17" ht="14.65" thickBot="1" x14ac:dyDescent="0.5">
      <c r="A3">
        <v>1966</v>
      </c>
      <c r="B3">
        <v>0.63312996431449198</v>
      </c>
      <c r="C3">
        <f t="shared" ref="C3:C52" si="0">(B3*10)^2</f>
        <v>40.085355171286992</v>
      </c>
      <c r="D3">
        <f t="shared" ref="D3:D52" si="1">(E3*10)^2</f>
        <v>28.357825591054372</v>
      </c>
      <c r="E3">
        <f t="shared" ref="E3:E52" si="2">F3*$B$53/$F$53</f>
        <v>0.53252066242592289</v>
      </c>
      <c r="F3">
        <v>0.33766931430106201</v>
      </c>
      <c r="G3">
        <f t="shared" ref="G3:G52" si="3">B3+F3</f>
        <v>0.97079927861555393</v>
      </c>
      <c r="H3">
        <f t="shared" ref="H3:H52" si="4">B3+E3</f>
        <v>1.165650626740415</v>
      </c>
      <c r="I3" s="8">
        <v>3.0562910095545002</v>
      </c>
    </row>
    <row r="4" spans="1:17" x14ac:dyDescent="0.45">
      <c r="A4">
        <v>1967</v>
      </c>
      <c r="B4">
        <v>0.60001121516290001</v>
      </c>
      <c r="C4">
        <f t="shared" si="0"/>
        <v>36.001345832125992</v>
      </c>
      <c r="D4">
        <f t="shared" si="1"/>
        <v>31.700429122931773</v>
      </c>
      <c r="E4">
        <f t="shared" si="2"/>
        <v>0.56303134124959486</v>
      </c>
      <c r="F4">
        <v>0.35701601899100899</v>
      </c>
      <c r="G4">
        <f t="shared" si="3"/>
        <v>0.957027234153909</v>
      </c>
      <c r="H4">
        <f t="shared" si="4"/>
        <v>1.1630425564124949</v>
      </c>
      <c r="I4" s="8">
        <v>3.9084842707340299</v>
      </c>
      <c r="L4" s="6" t="s">
        <v>453</v>
      </c>
      <c r="M4" s="6"/>
    </row>
    <row r="5" spans="1:17" x14ac:dyDescent="0.45">
      <c r="A5">
        <v>1968</v>
      </c>
      <c r="B5">
        <v>0.61848615643751903</v>
      </c>
      <c r="C5">
        <f t="shared" si="0"/>
        <v>38.252512570485521</v>
      </c>
      <c r="D5">
        <f t="shared" si="1"/>
        <v>30.320587497501101</v>
      </c>
      <c r="E5">
        <f t="shared" si="2"/>
        <v>0.55064133060914622</v>
      </c>
      <c r="F5">
        <v>0.34915956065550702</v>
      </c>
      <c r="G5">
        <f t="shared" si="3"/>
        <v>0.96764571709302605</v>
      </c>
      <c r="H5">
        <f t="shared" si="4"/>
        <v>1.1691274870466652</v>
      </c>
      <c r="I5" s="8">
        <v>2.98452468680913</v>
      </c>
      <c r="J5" t="s">
        <v>513</v>
      </c>
      <c r="L5" s="3" t="s">
        <v>454</v>
      </c>
      <c r="M5" s="3">
        <v>0.32759141606567205</v>
      </c>
    </row>
    <row r="6" spans="1:17" x14ac:dyDescent="0.45">
      <c r="A6">
        <v>1969</v>
      </c>
      <c r="B6">
        <v>0.50159969632883195</v>
      </c>
      <c r="C6">
        <f t="shared" si="0"/>
        <v>25.160225535717643</v>
      </c>
      <c r="D6">
        <f t="shared" si="1"/>
        <v>29.644561090883485</v>
      </c>
      <c r="E6">
        <f t="shared" si="2"/>
        <v>0.54446819090635112</v>
      </c>
      <c r="F6">
        <v>0.345245196392097</v>
      </c>
      <c r="G6">
        <f t="shared" si="3"/>
        <v>0.84684489272092889</v>
      </c>
      <c r="H6">
        <f t="shared" si="4"/>
        <v>1.046067887235183</v>
      </c>
      <c r="I6" s="8">
        <v>3.5030638251721702</v>
      </c>
      <c r="J6" t="s">
        <v>514</v>
      </c>
      <c r="L6" s="3" t="s">
        <v>455</v>
      </c>
      <c r="M6" s="3">
        <v>0.10731613587991225</v>
      </c>
    </row>
    <row r="7" spans="1:17" x14ac:dyDescent="0.45">
      <c r="A7">
        <v>1970</v>
      </c>
      <c r="B7">
        <v>0.40621935845356399</v>
      </c>
      <c r="C7">
        <f t="shared" si="0"/>
        <v>16.501416718242513</v>
      </c>
      <c r="D7">
        <f t="shared" si="1"/>
        <v>24.340083701071652</v>
      </c>
      <c r="E7">
        <f t="shared" si="2"/>
        <v>0.49335670362397688</v>
      </c>
      <c r="F7">
        <v>0.31283559788952697</v>
      </c>
      <c r="G7">
        <f t="shared" si="3"/>
        <v>0.71905495634309102</v>
      </c>
      <c r="H7">
        <f t="shared" si="4"/>
        <v>0.89957606207754082</v>
      </c>
      <c r="I7" s="8">
        <v>3.1143484148106602</v>
      </c>
      <c r="J7" t="s">
        <v>515</v>
      </c>
      <c r="L7" s="3" t="s">
        <v>456</v>
      </c>
      <c r="M7" s="3">
        <v>8.9098097836645157E-2</v>
      </c>
    </row>
    <row r="8" spans="1:17" x14ac:dyDescent="0.45">
      <c r="A8">
        <v>1971</v>
      </c>
      <c r="B8">
        <v>0.571963394342762</v>
      </c>
      <c r="C8">
        <f t="shared" si="0"/>
        <v>32.714212446809391</v>
      </c>
      <c r="D8">
        <f t="shared" si="1"/>
        <v>32.635547090446465</v>
      </c>
      <c r="E8">
        <f t="shared" si="2"/>
        <v>0.57127530220066813</v>
      </c>
      <c r="F8">
        <v>0.36224348308374898</v>
      </c>
      <c r="G8">
        <f t="shared" si="3"/>
        <v>0.93420687742651098</v>
      </c>
      <c r="H8">
        <f t="shared" si="4"/>
        <v>1.1432386965434302</v>
      </c>
      <c r="I8" s="8">
        <v>2.6518302828618898</v>
      </c>
      <c r="L8" s="3" t="s">
        <v>457</v>
      </c>
      <c r="M8" s="3">
        <v>0.14089544501796564</v>
      </c>
    </row>
    <row r="9" spans="1:17" ht="14.65" thickBot="1" x14ac:dyDescent="0.5">
      <c r="A9">
        <v>1972</v>
      </c>
      <c r="B9">
        <v>0.499872481509818</v>
      </c>
      <c r="C9">
        <f t="shared" si="0"/>
        <v>24.987249777078336</v>
      </c>
      <c r="D9">
        <f t="shared" si="1"/>
        <v>21.76767422471837</v>
      </c>
      <c r="E9">
        <f t="shared" si="2"/>
        <v>0.46655840175393226</v>
      </c>
      <c r="F9">
        <v>0.29584289722009599</v>
      </c>
      <c r="G9">
        <f t="shared" si="3"/>
        <v>0.79571537872991405</v>
      </c>
      <c r="H9">
        <f t="shared" si="4"/>
        <v>0.96643088326375026</v>
      </c>
      <c r="I9" s="8">
        <v>2.7339964294822701</v>
      </c>
      <c r="J9" t="s">
        <v>516</v>
      </c>
      <c r="L9" s="4" t="s">
        <v>458</v>
      </c>
      <c r="M9" s="4">
        <v>51</v>
      </c>
    </row>
    <row r="10" spans="1:17" x14ac:dyDescent="0.45">
      <c r="A10">
        <v>1973</v>
      </c>
      <c r="B10">
        <v>0.53577998528329596</v>
      </c>
      <c r="C10">
        <f t="shared" si="0"/>
        <v>28.706019263016884</v>
      </c>
      <c r="D10">
        <f t="shared" si="1"/>
        <v>17.899646099427439</v>
      </c>
      <c r="E10">
        <f t="shared" si="2"/>
        <v>0.42307973361326867</v>
      </c>
      <c r="F10">
        <v>0.268273240127544</v>
      </c>
      <c r="G10">
        <f t="shared" si="3"/>
        <v>0.8040532254108399</v>
      </c>
      <c r="H10">
        <f t="shared" si="4"/>
        <v>0.95885971889656463</v>
      </c>
      <c r="I10" s="8">
        <v>2.47884473877851</v>
      </c>
    </row>
    <row r="11" spans="1:17" ht="14.65" thickBot="1" x14ac:dyDescent="0.5">
      <c r="A11">
        <v>1974</v>
      </c>
      <c r="B11">
        <v>0.47704233750745301</v>
      </c>
      <c r="C11">
        <f t="shared" si="0"/>
        <v>22.756939177457468</v>
      </c>
      <c r="D11">
        <f t="shared" si="1"/>
        <v>32.428853575688649</v>
      </c>
      <c r="E11">
        <f t="shared" si="2"/>
        <v>0.56946337525506108</v>
      </c>
      <c r="F11">
        <v>0.36109454714105799</v>
      </c>
      <c r="G11">
        <f t="shared" si="3"/>
        <v>0.83813688464851099</v>
      </c>
      <c r="H11">
        <f t="shared" si="4"/>
        <v>1.0465057127625141</v>
      </c>
      <c r="I11" s="8">
        <v>3.4734645199761398</v>
      </c>
      <c r="L11" t="s">
        <v>459</v>
      </c>
    </row>
    <row r="12" spans="1:17" x14ac:dyDescent="0.45">
      <c r="A12">
        <v>1975</v>
      </c>
      <c r="B12">
        <v>0.89003453139438704</v>
      </c>
      <c r="C12">
        <f t="shared" si="0"/>
        <v>79.216146707442604</v>
      </c>
      <c r="D12">
        <f t="shared" si="1"/>
        <v>15.102398847251703</v>
      </c>
      <c r="E12">
        <f t="shared" si="2"/>
        <v>0.3886180495969237</v>
      </c>
      <c r="F12">
        <v>0.246421218163837</v>
      </c>
      <c r="G12">
        <f t="shared" si="3"/>
        <v>1.1364557495582241</v>
      </c>
      <c r="H12">
        <f t="shared" si="4"/>
        <v>1.2786525809913107</v>
      </c>
      <c r="I12" s="8">
        <v>3.0543261514517699</v>
      </c>
      <c r="L12" s="5"/>
      <c r="M12" s="5" t="s">
        <v>464</v>
      </c>
      <c r="N12" s="5" t="s">
        <v>465</v>
      </c>
      <c r="O12" s="5" t="s">
        <v>466</v>
      </c>
      <c r="P12" s="5" t="s">
        <v>467</v>
      </c>
      <c r="Q12" s="5" t="s">
        <v>468</v>
      </c>
    </row>
    <row r="13" spans="1:17" x14ac:dyDescent="0.45">
      <c r="A13">
        <v>1976</v>
      </c>
      <c r="B13">
        <v>0.94171921953697002</v>
      </c>
      <c r="C13">
        <f t="shared" si="0"/>
        <v>88.683508844532</v>
      </c>
      <c r="D13">
        <f t="shared" si="1"/>
        <v>25.959781213936331</v>
      </c>
      <c r="E13">
        <f t="shared" si="2"/>
        <v>0.50950742108370051</v>
      </c>
      <c r="F13">
        <v>0.32307670602841299</v>
      </c>
      <c r="G13">
        <f t="shared" si="3"/>
        <v>1.2647959255653829</v>
      </c>
      <c r="H13">
        <f t="shared" si="4"/>
        <v>1.4512266406206704</v>
      </c>
      <c r="I13" s="8">
        <v>3.5764168112752301</v>
      </c>
      <c r="L13" s="3" t="s">
        <v>460</v>
      </c>
      <c r="M13" s="3">
        <v>1</v>
      </c>
      <c r="N13" s="3">
        <v>0.11693844871679848</v>
      </c>
      <c r="O13" s="3">
        <v>0.11693844871679848</v>
      </c>
      <c r="P13" s="3">
        <v>5.8906527489426033</v>
      </c>
      <c r="Q13" s="3">
        <v>1.894393120961442E-2</v>
      </c>
    </row>
    <row r="14" spans="1:17" x14ac:dyDescent="0.45">
      <c r="A14">
        <v>1977</v>
      </c>
      <c r="B14">
        <v>0.589956352822677</v>
      </c>
      <c r="C14">
        <f t="shared" si="0"/>
        <v>34.804849823583488</v>
      </c>
      <c r="D14">
        <f t="shared" si="1"/>
        <v>25.429437783863669</v>
      </c>
      <c r="E14">
        <f t="shared" si="2"/>
        <v>0.50427609286841735</v>
      </c>
      <c r="F14">
        <v>0.319759540825299</v>
      </c>
      <c r="G14">
        <f t="shared" si="3"/>
        <v>0.909715893647976</v>
      </c>
      <c r="H14">
        <f t="shared" si="4"/>
        <v>1.0942324456910943</v>
      </c>
      <c r="I14" s="8">
        <v>3.04091323324859</v>
      </c>
      <c r="L14" s="3" t="s">
        <v>461</v>
      </c>
      <c r="M14" s="3">
        <v>49</v>
      </c>
      <c r="N14" s="3">
        <v>0.97272479491371844</v>
      </c>
      <c r="O14" s="3">
        <v>1.9851526426810581E-2</v>
      </c>
      <c r="P14" s="3"/>
      <c r="Q14" s="3"/>
    </row>
    <row r="15" spans="1:17" ht="14.65" thickBot="1" x14ac:dyDescent="0.5">
      <c r="A15">
        <v>1978</v>
      </c>
      <c r="B15">
        <v>0.93397530203735901</v>
      </c>
      <c r="C15">
        <f t="shared" si="0"/>
        <v>87.230986481577617</v>
      </c>
      <c r="D15">
        <f t="shared" si="1"/>
        <v>33.236873896615215</v>
      </c>
      <c r="E15">
        <f t="shared" si="2"/>
        <v>0.57651430074730337</v>
      </c>
      <c r="F15">
        <v>0.36556551201462201</v>
      </c>
      <c r="G15">
        <f t="shared" si="3"/>
        <v>1.2995408140519811</v>
      </c>
      <c r="H15">
        <f t="shared" si="4"/>
        <v>1.5104896027846624</v>
      </c>
      <c r="I15" s="8">
        <v>2.7105345281084201</v>
      </c>
      <c r="L15" s="4" t="s">
        <v>462</v>
      </c>
      <c r="M15" s="4">
        <v>50</v>
      </c>
      <c r="N15" s="4">
        <v>1.0896632436305169</v>
      </c>
      <c r="O15" s="4"/>
      <c r="P15" s="4"/>
      <c r="Q15" s="4"/>
    </row>
    <row r="16" spans="1:17" ht="14.65" thickBot="1" x14ac:dyDescent="0.5">
      <c r="A16">
        <v>1979</v>
      </c>
      <c r="B16">
        <v>0.56223342380767705</v>
      </c>
      <c r="C16">
        <f t="shared" si="0"/>
        <v>31.610642284650297</v>
      </c>
      <c r="D16">
        <f t="shared" si="1"/>
        <v>23.271197371758294</v>
      </c>
      <c r="E16">
        <f t="shared" si="2"/>
        <v>0.48240229447794186</v>
      </c>
      <c r="F16">
        <v>0.305889448968161</v>
      </c>
      <c r="G16">
        <f t="shared" si="3"/>
        <v>0.86812287277583811</v>
      </c>
      <c r="H16">
        <f t="shared" si="4"/>
        <v>1.044635718285619</v>
      </c>
      <c r="I16" s="8">
        <v>3.5845073456550698</v>
      </c>
      <c r="J16" t="s">
        <v>517</v>
      </c>
    </row>
    <row r="17" spans="1:20" x14ac:dyDescent="0.45">
      <c r="A17">
        <v>1980</v>
      </c>
      <c r="B17">
        <v>0.524109014675052</v>
      </c>
      <c r="C17">
        <f t="shared" si="0"/>
        <v>27.469025926365386</v>
      </c>
      <c r="D17">
        <f t="shared" si="1"/>
        <v>19.021319495819633</v>
      </c>
      <c r="E17">
        <f t="shared" si="2"/>
        <v>0.43613437718001125</v>
      </c>
      <c r="F17">
        <v>0.27655113965832501</v>
      </c>
      <c r="G17">
        <f t="shared" si="3"/>
        <v>0.80066015433337701</v>
      </c>
      <c r="H17">
        <f t="shared" si="4"/>
        <v>0.96024339185506324</v>
      </c>
      <c r="I17" s="8">
        <v>2.7432088853204801</v>
      </c>
      <c r="J17" t="s">
        <v>518</v>
      </c>
      <c r="L17" s="5"/>
      <c r="M17" s="5" t="s">
        <v>469</v>
      </c>
      <c r="N17" s="5" t="s">
        <v>457</v>
      </c>
      <c r="O17" s="5" t="s">
        <v>470</v>
      </c>
      <c r="P17" s="5" t="s">
        <v>471</v>
      </c>
      <c r="Q17" s="5" t="s">
        <v>472</v>
      </c>
      <c r="R17" s="5" t="s">
        <v>473</v>
      </c>
      <c r="S17" s="5" t="s">
        <v>474</v>
      </c>
      <c r="T17" s="5" t="s">
        <v>475</v>
      </c>
    </row>
    <row r="18" spans="1:20" x14ac:dyDescent="0.45">
      <c r="A18">
        <v>1981</v>
      </c>
      <c r="B18">
        <v>0.49906006624295002</v>
      </c>
      <c r="C18">
        <f t="shared" si="0"/>
        <v>24.906094971841767</v>
      </c>
      <c r="D18">
        <f t="shared" si="1"/>
        <v>31.887877599943398</v>
      </c>
      <c r="E18">
        <f t="shared" si="2"/>
        <v>0.56469352395740646</v>
      </c>
      <c r="F18">
        <v>0.35807000268552502</v>
      </c>
      <c r="G18">
        <f t="shared" si="3"/>
        <v>0.8571300689284751</v>
      </c>
      <c r="H18">
        <f t="shared" si="4"/>
        <v>1.0637535902003565</v>
      </c>
      <c r="I18" s="8">
        <v>2.9898845224241302</v>
      </c>
      <c r="J18" t="s">
        <v>519</v>
      </c>
      <c r="L18" s="3" t="s">
        <v>463</v>
      </c>
      <c r="M18" s="3">
        <v>0.1999214724242106</v>
      </c>
      <c r="N18" s="3">
        <v>0.11670288748467897</v>
      </c>
      <c r="O18" s="3">
        <v>1.713080770606098</v>
      </c>
      <c r="P18" s="3">
        <v>9.3019127747580505E-2</v>
      </c>
      <c r="Q18" s="3">
        <v>-3.4601760366480022E-2</v>
      </c>
      <c r="R18" s="3">
        <v>0.43444470521490119</v>
      </c>
      <c r="S18" s="3">
        <v>-3.4601760366480022E-2</v>
      </c>
      <c r="T18" s="3">
        <v>0.43444470521490119</v>
      </c>
    </row>
    <row r="19" spans="1:20" ht="14.65" thickBot="1" x14ac:dyDescent="0.5">
      <c r="A19">
        <v>1982</v>
      </c>
      <c r="B19">
        <v>0.422393140839742</v>
      </c>
      <c r="C19">
        <f t="shared" si="0"/>
        <v>17.841596542846215</v>
      </c>
      <c r="D19">
        <f t="shared" si="1"/>
        <v>16.706761525692102</v>
      </c>
      <c r="E19">
        <f t="shared" si="2"/>
        <v>0.40873905521361792</v>
      </c>
      <c r="F19">
        <v>0.25917987083035599</v>
      </c>
      <c r="G19">
        <f t="shared" si="3"/>
        <v>0.68157301167009798</v>
      </c>
      <c r="H19">
        <f t="shared" si="4"/>
        <v>0.83113219605335997</v>
      </c>
      <c r="I19" s="8">
        <v>3.1395788677341998</v>
      </c>
      <c r="L19" s="4" t="s">
        <v>476</v>
      </c>
      <c r="M19" s="4">
        <v>0.91895529685490762</v>
      </c>
      <c r="N19" s="4">
        <v>0.37862795373724906</v>
      </c>
      <c r="O19" s="4">
        <v>2.4270666964347321</v>
      </c>
      <c r="P19" s="10">
        <v>1.894393120961442E-2</v>
      </c>
      <c r="Q19" s="4">
        <v>0.15807393693961691</v>
      </c>
      <c r="R19" s="4">
        <v>1.6798366567701983</v>
      </c>
      <c r="S19" s="4">
        <v>0.15807393693961691</v>
      </c>
      <c r="T19" s="4">
        <v>1.6798366567701983</v>
      </c>
    </row>
    <row r="20" spans="1:20" x14ac:dyDescent="0.45">
      <c r="A20">
        <v>1983</v>
      </c>
      <c r="B20">
        <v>0.45457786651454601</v>
      </c>
      <c r="C20">
        <f t="shared" si="0"/>
        <v>20.664103672491638</v>
      </c>
      <c r="D20">
        <f t="shared" si="1"/>
        <v>35.970244099088191</v>
      </c>
      <c r="E20">
        <f t="shared" si="2"/>
        <v>0.59975198289866616</v>
      </c>
      <c r="F20">
        <v>0.38030043734550201</v>
      </c>
      <c r="G20">
        <f t="shared" si="3"/>
        <v>0.83487830386004802</v>
      </c>
      <c r="H20">
        <f t="shared" si="4"/>
        <v>1.0543298494132123</v>
      </c>
      <c r="I20" s="8">
        <v>2.4351112378779201</v>
      </c>
    </row>
    <row r="21" spans="1:20" x14ac:dyDescent="0.45">
      <c r="A21">
        <v>1984</v>
      </c>
      <c r="B21">
        <v>0.53046842085104695</v>
      </c>
      <c r="C21">
        <f t="shared" si="0"/>
        <v>28.139674552020345</v>
      </c>
      <c r="D21">
        <f t="shared" si="1"/>
        <v>50.22871599311852</v>
      </c>
      <c r="E21">
        <f t="shared" si="2"/>
        <v>0.70872220222819693</v>
      </c>
      <c r="F21">
        <v>0.449398036436988</v>
      </c>
      <c r="G21">
        <f t="shared" si="3"/>
        <v>0.9798664572880349</v>
      </c>
      <c r="H21">
        <f t="shared" si="4"/>
        <v>1.239190623079244</v>
      </c>
      <c r="I21" s="8">
        <v>2.7040484124248301</v>
      </c>
    </row>
    <row r="22" spans="1:20" x14ac:dyDescent="0.45">
      <c r="A22">
        <v>1985</v>
      </c>
      <c r="B22">
        <v>0.56292645943896802</v>
      </c>
      <c r="C22">
        <f t="shared" si="0"/>
        <v>31.688619873649206</v>
      </c>
      <c r="D22">
        <f t="shared" si="1"/>
        <v>23.835804361266941</v>
      </c>
      <c r="E22">
        <f t="shared" si="2"/>
        <v>0.48821925772409819</v>
      </c>
      <c r="F22">
        <v>0.309577963103361</v>
      </c>
      <c r="G22">
        <f t="shared" si="3"/>
        <v>0.87250442254232907</v>
      </c>
      <c r="H22">
        <f t="shared" si="4"/>
        <v>1.0511457171630663</v>
      </c>
      <c r="I22" s="8">
        <v>2.8847611827141701</v>
      </c>
    </row>
    <row r="23" spans="1:20" x14ac:dyDescent="0.45">
      <c r="A23">
        <v>1986</v>
      </c>
      <c r="B23">
        <v>0.55555555555555503</v>
      </c>
      <c r="C23">
        <f t="shared" si="0"/>
        <v>30.864197530864136</v>
      </c>
      <c r="D23">
        <f t="shared" si="1"/>
        <v>36.985311100073439</v>
      </c>
      <c r="E23">
        <f t="shared" si="2"/>
        <v>0.60815549903025157</v>
      </c>
      <c r="F23">
        <v>0.38562907476765101</v>
      </c>
      <c r="G23">
        <f t="shared" si="3"/>
        <v>0.9411846303232061</v>
      </c>
      <c r="H23">
        <f t="shared" si="4"/>
        <v>1.1637110545858067</v>
      </c>
      <c r="I23" s="8">
        <v>3.7494798168955401</v>
      </c>
      <c r="J23" t="s">
        <v>520</v>
      </c>
    </row>
    <row r="24" spans="1:20" x14ac:dyDescent="0.45">
      <c r="A24">
        <v>1987</v>
      </c>
      <c r="B24">
        <v>0.50229182582123699</v>
      </c>
      <c r="C24">
        <f t="shared" si="0"/>
        <v>25.229707828683182</v>
      </c>
      <c r="D24">
        <f t="shared" si="1"/>
        <v>16.614987438294008</v>
      </c>
      <c r="E24">
        <f t="shared" si="2"/>
        <v>0.40761486035587574</v>
      </c>
      <c r="F24">
        <v>0.25846702317290499</v>
      </c>
      <c r="G24">
        <f t="shared" si="3"/>
        <v>0.76075884899414192</v>
      </c>
      <c r="H24">
        <f t="shared" si="4"/>
        <v>0.90990668617711279</v>
      </c>
      <c r="I24" s="8">
        <v>3.1588999236058002</v>
      </c>
    </row>
    <row r="25" spans="1:20" x14ac:dyDescent="0.45">
      <c r="A25">
        <v>1988</v>
      </c>
      <c r="B25">
        <v>0.43742533904855502</v>
      </c>
      <c r="C25">
        <f t="shared" si="0"/>
        <v>19.13409272417433</v>
      </c>
      <c r="D25">
        <f t="shared" si="1"/>
        <v>34.713448811601701</v>
      </c>
      <c r="E25">
        <f t="shared" si="2"/>
        <v>0.58918120142789432</v>
      </c>
      <c r="F25">
        <v>0.37359754526503097</v>
      </c>
      <c r="G25">
        <f t="shared" si="3"/>
        <v>0.81102288431358605</v>
      </c>
      <c r="H25">
        <f t="shared" si="4"/>
        <v>1.0266065404764493</v>
      </c>
      <c r="I25" s="8">
        <v>3.4607546904644702</v>
      </c>
    </row>
    <row r="26" spans="1:20" x14ac:dyDescent="0.45">
      <c r="A26">
        <v>1989</v>
      </c>
      <c r="B26">
        <v>0.48562118384004499</v>
      </c>
      <c r="C26">
        <f t="shared" si="0"/>
        <v>23.582793419420675</v>
      </c>
      <c r="D26">
        <f t="shared" si="1"/>
        <v>27.969194102185661</v>
      </c>
      <c r="E26">
        <f t="shared" si="2"/>
        <v>0.52885909373088835</v>
      </c>
      <c r="F26">
        <v>0.33534752760289699</v>
      </c>
      <c r="G26">
        <f t="shared" si="3"/>
        <v>0.82096871144294203</v>
      </c>
      <c r="H26">
        <f t="shared" si="4"/>
        <v>1.0144802775709334</v>
      </c>
      <c r="I26" s="8">
        <v>3.8659875351956701</v>
      </c>
      <c r="J26" t="s">
        <v>521</v>
      </c>
    </row>
    <row r="27" spans="1:20" x14ac:dyDescent="0.45">
      <c r="A27">
        <v>1990</v>
      </c>
      <c r="B27">
        <v>0.420945784571292</v>
      </c>
      <c r="C27">
        <f t="shared" si="0"/>
        <v>17.719535354834054</v>
      </c>
      <c r="D27">
        <f t="shared" si="1"/>
        <v>23.062383149767921</v>
      </c>
      <c r="E27">
        <f t="shared" si="2"/>
        <v>0.48023310120990126</v>
      </c>
      <c r="F27">
        <v>0.30451397181752998</v>
      </c>
      <c r="G27">
        <f t="shared" si="3"/>
        <v>0.72545975638882199</v>
      </c>
      <c r="H27">
        <f t="shared" si="4"/>
        <v>0.90117888578119332</v>
      </c>
      <c r="I27" s="8">
        <v>3.2123238595653199</v>
      </c>
      <c r="J27" t="s">
        <v>522</v>
      </c>
    </row>
    <row r="28" spans="1:20" x14ac:dyDescent="0.45">
      <c r="A28">
        <v>1991</v>
      </c>
      <c r="B28">
        <v>0.60949136693050099</v>
      </c>
      <c r="C28">
        <f t="shared" si="0"/>
        <v>37.147972636281054</v>
      </c>
      <c r="D28">
        <f t="shared" si="1"/>
        <v>16.732793340593041</v>
      </c>
      <c r="E28">
        <f t="shared" si="2"/>
        <v>0.40905737177800677</v>
      </c>
      <c r="F28">
        <v>0.259381714145765</v>
      </c>
      <c r="G28">
        <f t="shared" si="3"/>
        <v>0.86887308107626593</v>
      </c>
      <c r="H28">
        <f t="shared" si="4"/>
        <v>1.0185487387085077</v>
      </c>
      <c r="I28" s="8">
        <v>3.2127709314363901</v>
      </c>
      <c r="J28" t="s">
        <v>523</v>
      </c>
    </row>
    <row r="29" spans="1:20" x14ac:dyDescent="0.45">
      <c r="A29">
        <v>1992</v>
      </c>
      <c r="B29">
        <v>0.4151100041511</v>
      </c>
      <c r="C29">
        <f t="shared" si="0"/>
        <v>17.231631554632628</v>
      </c>
      <c r="D29">
        <f t="shared" si="1"/>
        <v>11.270596779159396</v>
      </c>
      <c r="E29">
        <f t="shared" si="2"/>
        <v>0.33571709487542328</v>
      </c>
      <c r="F29">
        <v>0.21287692520569201</v>
      </c>
      <c r="G29">
        <f t="shared" si="3"/>
        <v>0.62798692935679201</v>
      </c>
      <c r="H29">
        <f t="shared" si="4"/>
        <v>0.75082709902652334</v>
      </c>
      <c r="I29" s="8">
        <v>3.0622345690838801</v>
      </c>
    </row>
    <row r="30" spans="1:20" x14ac:dyDescent="0.45">
      <c r="A30">
        <v>1993</v>
      </c>
      <c r="B30">
        <v>0.38378085164089998</v>
      </c>
      <c r="C30">
        <f t="shared" si="0"/>
        <v>14.728774208621449</v>
      </c>
      <c r="D30">
        <f t="shared" si="1"/>
        <v>19.915427153344247</v>
      </c>
      <c r="E30">
        <f t="shared" si="2"/>
        <v>0.44626704060847072</v>
      </c>
      <c r="F30">
        <v>0.282976222764668</v>
      </c>
      <c r="G30">
        <f t="shared" si="3"/>
        <v>0.66675707440556797</v>
      </c>
      <c r="H30">
        <f t="shared" si="4"/>
        <v>0.8300478922493707</v>
      </c>
      <c r="I30" s="8">
        <v>3.1136425278003701</v>
      </c>
    </row>
    <row r="31" spans="1:20" x14ac:dyDescent="0.45">
      <c r="A31">
        <v>1994</v>
      </c>
      <c r="B31">
        <v>0.33437085888625201</v>
      </c>
      <c r="C31">
        <f t="shared" si="0"/>
        <v>11.180387127232985</v>
      </c>
      <c r="D31">
        <f t="shared" si="1"/>
        <v>17.065733205450833</v>
      </c>
      <c r="E31">
        <f t="shared" si="2"/>
        <v>0.41310692569177332</v>
      </c>
      <c r="F31">
        <v>0.261949520786464</v>
      </c>
      <c r="G31">
        <f t="shared" si="3"/>
        <v>0.59632037967271601</v>
      </c>
      <c r="H31">
        <f t="shared" si="4"/>
        <v>0.74747778457802538</v>
      </c>
      <c r="I31" s="8">
        <v>2.8074825110172799</v>
      </c>
    </row>
    <row r="32" spans="1:20" x14ac:dyDescent="0.45">
      <c r="A32">
        <v>1995</v>
      </c>
      <c r="B32">
        <v>0.54551653596999605</v>
      </c>
      <c r="C32">
        <f t="shared" si="0"/>
        <v>29.758829101670401</v>
      </c>
      <c r="D32">
        <f t="shared" si="1"/>
        <v>16.993340984208139</v>
      </c>
      <c r="E32">
        <f t="shared" si="2"/>
        <v>0.41222980222453764</v>
      </c>
      <c r="F32">
        <v>0.26139334015228999</v>
      </c>
      <c r="G32">
        <f t="shared" si="3"/>
        <v>0.80690987612228604</v>
      </c>
      <c r="H32">
        <f t="shared" si="4"/>
        <v>0.9577463381945337</v>
      </c>
      <c r="I32" s="8">
        <v>2.7986134788044001</v>
      </c>
    </row>
    <row r="33" spans="1:14" x14ac:dyDescent="0.45">
      <c r="A33">
        <v>1996</v>
      </c>
      <c r="B33">
        <v>0.45833989604662101</v>
      </c>
      <c r="C33">
        <f t="shared" si="0"/>
        <v>21.00754603080274</v>
      </c>
      <c r="D33">
        <f t="shared" si="1"/>
        <v>33.783978807146894</v>
      </c>
      <c r="E33">
        <f t="shared" si="2"/>
        <v>0.58123987137107946</v>
      </c>
      <c r="F33">
        <v>0.36856197826429299</v>
      </c>
      <c r="G33">
        <f t="shared" si="3"/>
        <v>0.826901874310914</v>
      </c>
      <c r="H33">
        <f t="shared" si="4"/>
        <v>1.0395797674177005</v>
      </c>
      <c r="I33" s="8">
        <v>2.6933375334698302</v>
      </c>
    </row>
    <row r="34" spans="1:14" x14ac:dyDescent="0.45">
      <c r="A34">
        <v>1997</v>
      </c>
      <c r="B34">
        <v>0.36345336613732898</v>
      </c>
      <c r="C34">
        <f t="shared" si="0"/>
        <v>13.209834935655531</v>
      </c>
      <c r="D34">
        <f t="shared" si="1"/>
        <v>16.098418239121486</v>
      </c>
      <c r="E34">
        <f t="shared" si="2"/>
        <v>0.4012283419590581</v>
      </c>
      <c r="F34">
        <v>0.25441735629612999</v>
      </c>
      <c r="G34">
        <f t="shared" si="3"/>
        <v>0.61787072243345897</v>
      </c>
      <c r="H34">
        <f t="shared" si="4"/>
        <v>0.76468170809638703</v>
      </c>
      <c r="I34" s="8">
        <v>2.3093267725340998</v>
      </c>
    </row>
    <row r="35" spans="1:14" x14ac:dyDescent="0.45">
      <c r="A35">
        <v>1998</v>
      </c>
      <c r="B35">
        <v>0.29458066978341702</v>
      </c>
      <c r="C35">
        <f t="shared" si="0"/>
        <v>8.6777771010046578</v>
      </c>
      <c r="D35">
        <f t="shared" si="1"/>
        <v>21.992014118656581</v>
      </c>
      <c r="E35">
        <f t="shared" si="2"/>
        <v>0.4689564384743703</v>
      </c>
      <c r="F35">
        <v>0.29736348312819999</v>
      </c>
      <c r="G35">
        <f t="shared" si="3"/>
        <v>0.59194415291161695</v>
      </c>
      <c r="H35">
        <f t="shared" si="4"/>
        <v>0.76353710825778731</v>
      </c>
      <c r="I35" s="8">
        <v>2.73351779410361</v>
      </c>
    </row>
    <row r="36" spans="1:14" x14ac:dyDescent="0.45">
      <c r="A36">
        <v>1999</v>
      </c>
      <c r="B36">
        <v>0.34979480540942498</v>
      </c>
      <c r="C36">
        <f t="shared" si="0"/>
        <v>12.235640589141751</v>
      </c>
      <c r="D36">
        <f t="shared" si="1"/>
        <v>20.801162321766117</v>
      </c>
      <c r="E36">
        <f t="shared" si="2"/>
        <v>0.45608291265696543</v>
      </c>
      <c r="F36">
        <v>0.289200429669209</v>
      </c>
      <c r="G36">
        <f t="shared" si="3"/>
        <v>0.63899523507863398</v>
      </c>
      <c r="H36">
        <f t="shared" si="4"/>
        <v>0.80587771806639041</v>
      </c>
      <c r="I36" s="8">
        <v>2.4761065359297101</v>
      </c>
    </row>
    <row r="37" spans="1:14" x14ac:dyDescent="0.45">
      <c r="A37">
        <v>2000</v>
      </c>
      <c r="B37">
        <v>0.44148706073945898</v>
      </c>
      <c r="C37">
        <f t="shared" si="0"/>
        <v>19.491082480036678</v>
      </c>
      <c r="D37">
        <f t="shared" si="1"/>
        <v>17.980540861520641</v>
      </c>
      <c r="E37">
        <f t="shared" si="2"/>
        <v>0.42403467855259946</v>
      </c>
      <c r="F37">
        <v>0.26887876705938202</v>
      </c>
      <c r="G37">
        <f t="shared" si="3"/>
        <v>0.71036582779884094</v>
      </c>
      <c r="H37">
        <f t="shared" si="4"/>
        <v>0.86552173929205845</v>
      </c>
      <c r="I37" s="8">
        <v>2.6743683045370101</v>
      </c>
    </row>
    <row r="38" spans="1:14" x14ac:dyDescent="0.45">
      <c r="A38">
        <v>2001</v>
      </c>
      <c r="B38">
        <v>0.50337141786851403</v>
      </c>
      <c r="C38">
        <f t="shared" si="0"/>
        <v>25.338278432695816</v>
      </c>
      <c r="D38">
        <f t="shared" si="1"/>
        <v>20.291286410735832</v>
      </c>
      <c r="E38">
        <f t="shared" si="2"/>
        <v>0.4504585043123932</v>
      </c>
      <c r="F38">
        <v>0.28563401386027298</v>
      </c>
      <c r="G38">
        <f t="shared" si="3"/>
        <v>0.78900543172878701</v>
      </c>
      <c r="H38">
        <f t="shared" si="4"/>
        <v>0.95382992218090723</v>
      </c>
      <c r="I38" s="8">
        <v>2.2499531747518202</v>
      </c>
      <c r="J38" s="13" t="s">
        <v>525</v>
      </c>
    </row>
    <row r="39" spans="1:14" x14ac:dyDescent="0.45">
      <c r="A39">
        <v>2002</v>
      </c>
      <c r="B39">
        <v>0.41687693354104</v>
      </c>
      <c r="C39">
        <f t="shared" si="0"/>
        <v>17.37863777185807</v>
      </c>
      <c r="D39">
        <f t="shared" si="1"/>
        <v>20.651338188320381</v>
      </c>
      <c r="E39">
        <f t="shared" si="2"/>
        <v>0.45443743450909041</v>
      </c>
      <c r="F39">
        <v>0.288157038272227</v>
      </c>
      <c r="G39">
        <f t="shared" si="3"/>
        <v>0.70503397181326699</v>
      </c>
      <c r="H39">
        <f t="shared" si="4"/>
        <v>0.87131436805013041</v>
      </c>
      <c r="I39" s="8">
        <v>2.7974636329727698</v>
      </c>
    </row>
    <row r="40" spans="1:14" x14ac:dyDescent="0.45">
      <c r="A40">
        <v>2003</v>
      </c>
      <c r="B40">
        <v>0.32520325203251998</v>
      </c>
      <c r="C40">
        <f t="shared" si="0"/>
        <v>10.575715513252669</v>
      </c>
      <c r="D40">
        <f t="shared" si="1"/>
        <v>19.871801658662811</v>
      </c>
      <c r="E40">
        <f t="shared" si="2"/>
        <v>0.4457779902447272</v>
      </c>
      <c r="F40">
        <v>0.282666117800418</v>
      </c>
      <c r="G40">
        <f t="shared" si="3"/>
        <v>0.60786936983293804</v>
      </c>
      <c r="H40">
        <f t="shared" si="4"/>
        <v>0.77098124227724718</v>
      </c>
      <c r="I40" s="8">
        <v>2.65925697231655</v>
      </c>
    </row>
    <row r="41" spans="1:14" x14ac:dyDescent="0.45">
      <c r="A41">
        <v>2004</v>
      </c>
      <c r="B41">
        <v>0.28719248231443301</v>
      </c>
      <c r="C41">
        <f t="shared" si="0"/>
        <v>8.2479521897925903</v>
      </c>
      <c r="D41">
        <f t="shared" si="1"/>
        <v>13.419719050698031</v>
      </c>
      <c r="E41">
        <f t="shared" si="2"/>
        <v>0.36632934704577014</v>
      </c>
      <c r="F41">
        <v>0.23228803716608501</v>
      </c>
      <c r="G41">
        <f t="shared" si="3"/>
        <v>0.51948051948051799</v>
      </c>
      <c r="H41">
        <f t="shared" si="4"/>
        <v>0.6535218293602032</v>
      </c>
      <c r="I41" s="8">
        <v>2.1032625910674598</v>
      </c>
      <c r="N41" t="s">
        <v>524</v>
      </c>
    </row>
    <row r="42" spans="1:14" x14ac:dyDescent="0.45">
      <c r="A42">
        <v>2005</v>
      </c>
      <c r="B42">
        <v>0.40926395939086202</v>
      </c>
      <c r="C42">
        <f t="shared" si="0"/>
        <v>16.749698845628515</v>
      </c>
      <c r="D42">
        <f t="shared" si="1"/>
        <v>18.039272371691027</v>
      </c>
      <c r="E42">
        <f t="shared" si="2"/>
        <v>0.42472664587580355</v>
      </c>
      <c r="F42">
        <v>0.26931754089114401</v>
      </c>
      <c r="G42">
        <f t="shared" si="3"/>
        <v>0.67858150028200603</v>
      </c>
      <c r="H42">
        <f t="shared" si="4"/>
        <v>0.83399060526666557</v>
      </c>
      <c r="I42" s="8">
        <v>2.26734348561759</v>
      </c>
      <c r="N42" s="11">
        <v>0.52559999999999996</v>
      </c>
    </row>
    <row r="43" spans="1:14" x14ac:dyDescent="0.45">
      <c r="A43">
        <v>2006</v>
      </c>
      <c r="B43">
        <v>0.306735664802604</v>
      </c>
      <c r="C43">
        <f t="shared" si="0"/>
        <v>9.4086768061895452</v>
      </c>
      <c r="D43">
        <f t="shared" si="1"/>
        <v>18.773069939783142</v>
      </c>
      <c r="E43">
        <f t="shared" si="2"/>
        <v>0.43327900872051417</v>
      </c>
      <c r="F43">
        <v>0.27474056144450898</v>
      </c>
      <c r="G43">
        <f t="shared" si="3"/>
        <v>0.58147622624711293</v>
      </c>
      <c r="H43">
        <f t="shared" si="4"/>
        <v>0.74001467352311812</v>
      </c>
      <c r="I43" s="8">
        <v>1.9572656706451801</v>
      </c>
      <c r="N43" s="11">
        <v>0.78849999999999998</v>
      </c>
    </row>
    <row r="44" spans="1:14" x14ac:dyDescent="0.45">
      <c r="A44">
        <v>2007</v>
      </c>
      <c r="B44">
        <v>0.28793487908900001</v>
      </c>
      <c r="C44">
        <f t="shared" si="0"/>
        <v>8.2906494595997042</v>
      </c>
      <c r="D44">
        <f t="shared" si="1"/>
        <v>27.049852234483296</v>
      </c>
      <c r="E44">
        <f t="shared" si="2"/>
        <v>0.52009472439627091</v>
      </c>
      <c r="F44">
        <v>0.32979007454554599</v>
      </c>
      <c r="G44">
        <f t="shared" si="3"/>
        <v>0.61772495363454594</v>
      </c>
      <c r="H44">
        <f t="shared" si="4"/>
        <v>0.80802960348527098</v>
      </c>
      <c r="I44" s="8">
        <v>1.9505964365352499</v>
      </c>
      <c r="N44" s="11">
        <v>0.80020000000000002</v>
      </c>
    </row>
    <row r="45" spans="1:14" x14ac:dyDescent="0.45">
      <c r="A45">
        <v>2008</v>
      </c>
      <c r="B45">
        <v>0.282048318113512</v>
      </c>
      <c r="C45">
        <f t="shared" si="0"/>
        <v>7.9551253750660864</v>
      </c>
      <c r="D45">
        <f t="shared" si="1"/>
        <v>11.251042295072674</v>
      </c>
      <c r="E45">
        <f t="shared" si="2"/>
        <v>0.3354257338826685</v>
      </c>
      <c r="F45">
        <v>0.21269217431510801</v>
      </c>
      <c r="G45">
        <f t="shared" si="3"/>
        <v>0.49474049242862</v>
      </c>
      <c r="H45">
        <f t="shared" si="4"/>
        <v>0.61747405199618055</v>
      </c>
      <c r="I45" s="8">
        <v>2.18471852964975</v>
      </c>
      <c r="N45" s="11">
        <v>0.75419999999999998</v>
      </c>
    </row>
    <row r="46" spans="1:14" x14ac:dyDescent="0.45">
      <c r="A46">
        <v>2009</v>
      </c>
      <c r="B46">
        <v>0.49569707401032698</v>
      </c>
      <c r="C46">
        <f t="shared" si="0"/>
        <v>24.571558918239955</v>
      </c>
      <c r="D46">
        <f t="shared" si="1"/>
        <v>22.36374689114745</v>
      </c>
      <c r="E46">
        <f t="shared" si="2"/>
        <v>0.47290323419434815</v>
      </c>
      <c r="F46">
        <v>0.29986613119143202</v>
      </c>
      <c r="G46">
        <f t="shared" si="3"/>
        <v>0.79556320520175894</v>
      </c>
      <c r="H46">
        <f t="shared" si="4"/>
        <v>0.96860030820467513</v>
      </c>
      <c r="I46" s="8">
        <v>2.3981640849110701</v>
      </c>
      <c r="N46" s="11">
        <v>0.83289999999999997</v>
      </c>
    </row>
    <row r="47" spans="1:14" x14ac:dyDescent="0.45">
      <c r="A47">
        <v>2010</v>
      </c>
      <c r="B47">
        <v>0.38526150744764198</v>
      </c>
      <c r="C47">
        <f t="shared" si="0"/>
        <v>14.842642912082949</v>
      </c>
      <c r="D47">
        <f t="shared" si="1"/>
        <v>25.278850490950482</v>
      </c>
      <c r="E47">
        <f t="shared" si="2"/>
        <v>0.50278077221539097</v>
      </c>
      <c r="F47">
        <v>0.318811363721208</v>
      </c>
      <c r="G47">
        <f t="shared" si="3"/>
        <v>0.70407287116884998</v>
      </c>
      <c r="H47">
        <f t="shared" si="4"/>
        <v>0.88804227966303295</v>
      </c>
      <c r="I47" s="8">
        <v>2.9051405532534398</v>
      </c>
      <c r="N47" s="11">
        <v>0.89849999999999997</v>
      </c>
    </row>
    <row r="48" spans="1:14" x14ac:dyDescent="0.45">
      <c r="A48">
        <v>2011</v>
      </c>
      <c r="B48">
        <v>0.405320673593694</v>
      </c>
      <c r="C48">
        <f t="shared" si="0"/>
        <v>16.428484844244583</v>
      </c>
      <c r="D48">
        <f t="shared" si="1"/>
        <v>9.5851537725266773</v>
      </c>
      <c r="E48">
        <f t="shared" si="2"/>
        <v>0.30959899503271449</v>
      </c>
      <c r="F48">
        <v>0.19631553803893401</v>
      </c>
      <c r="G48">
        <f t="shared" si="3"/>
        <v>0.60163621163262804</v>
      </c>
      <c r="H48">
        <f t="shared" si="4"/>
        <v>0.71491966862640854</v>
      </c>
      <c r="I48" s="8">
        <v>2.5438910784664901</v>
      </c>
      <c r="N48" s="11">
        <v>0.91720000000000002</v>
      </c>
    </row>
    <row r="49" spans="1:14" x14ac:dyDescent="0.45">
      <c r="A49">
        <v>2012</v>
      </c>
      <c r="B49">
        <v>0.51477914314181294</v>
      </c>
      <c r="C49">
        <f t="shared" si="0"/>
        <v>26.499756621381913</v>
      </c>
      <c r="D49">
        <f t="shared" si="1"/>
        <v>30.404764412564806</v>
      </c>
      <c r="E49">
        <f t="shared" si="2"/>
        <v>0.55140515424291059</v>
      </c>
      <c r="F49">
        <v>0.34964389829883002</v>
      </c>
      <c r="G49">
        <f t="shared" si="3"/>
        <v>0.86442304144064297</v>
      </c>
      <c r="H49">
        <f t="shared" si="4"/>
        <v>1.0661842973847235</v>
      </c>
      <c r="I49" s="8">
        <v>2.7703974316395401</v>
      </c>
      <c r="N49" s="11">
        <v>0.87560000000000004</v>
      </c>
    </row>
    <row r="50" spans="1:14" x14ac:dyDescent="0.45">
      <c r="A50">
        <v>2013</v>
      </c>
      <c r="B50">
        <v>0.388796211591239</v>
      </c>
      <c r="C50">
        <f t="shared" si="0"/>
        <v>15.116249414769948</v>
      </c>
      <c r="D50">
        <f t="shared" si="1"/>
        <v>28.133134092202482</v>
      </c>
      <c r="E50">
        <f t="shared" si="2"/>
        <v>0.53040676930260311</v>
      </c>
      <c r="F50">
        <v>0.33632890276058702</v>
      </c>
      <c r="G50">
        <f t="shared" si="3"/>
        <v>0.72512511435182603</v>
      </c>
      <c r="H50">
        <f t="shared" si="4"/>
        <v>0.91920298089384211</v>
      </c>
      <c r="I50" s="8">
        <v>2.5964591293117301</v>
      </c>
      <c r="N50" s="11">
        <v>0.93779999999999997</v>
      </c>
    </row>
    <row r="51" spans="1:14" x14ac:dyDescent="0.45">
      <c r="A51">
        <v>2014</v>
      </c>
      <c r="B51">
        <v>0.312368817443267</v>
      </c>
      <c r="C51">
        <f t="shared" si="0"/>
        <v>9.7574278110905066</v>
      </c>
      <c r="D51">
        <f t="shared" si="1"/>
        <v>13.686463443965472</v>
      </c>
      <c r="E51">
        <f t="shared" si="2"/>
        <v>0.36995220561533987</v>
      </c>
      <c r="F51">
        <v>0.23458527792182099</v>
      </c>
      <c r="G51">
        <f t="shared" si="3"/>
        <v>0.54695409536508799</v>
      </c>
      <c r="H51">
        <f t="shared" si="4"/>
        <v>0.68232102305860687</v>
      </c>
      <c r="I51" s="8">
        <v>2.07916635800182</v>
      </c>
      <c r="N51" s="11">
        <v>0.94440000000000002</v>
      </c>
    </row>
    <row r="52" spans="1:14" x14ac:dyDescent="0.45">
      <c r="A52">
        <v>2015</v>
      </c>
      <c r="B52">
        <v>0.31120848478812901</v>
      </c>
      <c r="C52">
        <f t="shared" si="0"/>
        <v>9.6850721004123113</v>
      </c>
      <c r="D52">
        <f t="shared" si="1"/>
        <v>13.048128412872531</v>
      </c>
      <c r="E52">
        <f t="shared" si="2"/>
        <v>0.36122193195973762</v>
      </c>
      <c r="F52">
        <v>0.229049444804063</v>
      </c>
      <c r="G52">
        <f t="shared" si="3"/>
        <v>0.54025792959219199</v>
      </c>
      <c r="H52">
        <f t="shared" si="4"/>
        <v>0.67243041674786663</v>
      </c>
      <c r="I52" s="8">
        <v>2.2531494298660499</v>
      </c>
    </row>
    <row r="53" spans="1:14" x14ac:dyDescent="0.45">
      <c r="A53" t="s">
        <v>506</v>
      </c>
      <c r="B53">
        <f>AVERAGE(B2:B52)</f>
        <v>0.47909025836952979</v>
      </c>
      <c r="F53">
        <f>AVERAGE(F2:F52)</f>
        <v>0.30378929954565209</v>
      </c>
      <c r="G53">
        <f>AVERAGE(G2:G52)</f>
        <v>0.78287955791518193</v>
      </c>
      <c r="I53">
        <f>AVERAGE(I2:I52)</f>
        <v>2.854950360752424</v>
      </c>
    </row>
    <row r="54" spans="1:14" x14ac:dyDescent="0.45">
      <c r="A54" t="s">
        <v>507</v>
      </c>
      <c r="B54">
        <f>MAX(B2:B52)</f>
        <v>0.94171921953697002</v>
      </c>
      <c r="F54">
        <f>MAX(F2:F52)</f>
        <v>0.449398036436988</v>
      </c>
      <c r="G54">
        <f>MAX(G2:G52)</f>
        <v>1.2995408140519811</v>
      </c>
      <c r="I54">
        <f>MAX(I2:I52)</f>
        <v>3.9084842707340299</v>
      </c>
    </row>
    <row r="55" spans="1:14" x14ac:dyDescent="0.45">
      <c r="A55" t="s">
        <v>508</v>
      </c>
      <c r="B55">
        <f>MIN(B2:B52)</f>
        <v>0.282048318113512</v>
      </c>
      <c r="F55">
        <f>MIN(F2:F52)</f>
        <v>0.19631553803893401</v>
      </c>
      <c r="G55">
        <f>MIN(G2:G52)</f>
        <v>0.49474049242862</v>
      </c>
      <c r="I55">
        <f>MIN(I2:I52)</f>
        <v>1.9505964365352499</v>
      </c>
    </row>
    <row r="56" spans="1:14" x14ac:dyDescent="0.45">
      <c r="A56" t="s">
        <v>509</v>
      </c>
      <c r="B56">
        <f>_xlfn.STDEV.S(B2:B52)</f>
        <v>0.14762542082111232</v>
      </c>
      <c r="F56">
        <f>_xlfn.STDEV.S(F2:F52)</f>
        <v>5.2625868548330741E-2</v>
      </c>
      <c r="G56">
        <f>_xlfn.STDEV.S(G2:G52)</f>
        <v>0.1721999050358001</v>
      </c>
      <c r="I56">
        <f>_xlfn.STDEV.S(I2:I52)</f>
        <v>0.49942549375554995</v>
      </c>
    </row>
  </sheetData>
  <conditionalFormatting sqref="B2:D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:N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5A01C-53D9-420A-BBFF-000EDF67AAB7}">
  <dimension ref="A1:C14"/>
  <sheetViews>
    <sheetView workbookViewId="0">
      <selection activeCell="B11" sqref="B11"/>
    </sheetView>
  </sheetViews>
  <sheetFormatPr defaultRowHeight="14.25" x14ac:dyDescent="0.45"/>
  <cols>
    <col min="1" max="1" width="31.796875" bestFit="1" customWidth="1"/>
    <col min="2" max="3" width="11.73046875" bestFit="1" customWidth="1"/>
  </cols>
  <sheetData>
    <row r="1" spans="1:3" x14ac:dyDescent="0.45">
      <c r="A1" t="s">
        <v>538</v>
      </c>
    </row>
    <row r="2" spans="1:3" ht="14.65" thickBot="1" x14ac:dyDescent="0.5"/>
    <row r="3" spans="1:3" x14ac:dyDescent="0.45">
      <c r="A3" s="5"/>
      <c r="B3" s="5" t="s">
        <v>510</v>
      </c>
      <c r="C3" s="5" t="s">
        <v>511</v>
      </c>
    </row>
    <row r="4" spans="1:3" x14ac:dyDescent="0.45">
      <c r="A4" s="3" t="s">
        <v>539</v>
      </c>
      <c r="B4" s="3">
        <v>0.47909025836952979</v>
      </c>
      <c r="C4" s="3">
        <v>0.30378929954565209</v>
      </c>
    </row>
    <row r="5" spans="1:3" x14ac:dyDescent="0.45">
      <c r="A5" s="3" t="s">
        <v>533</v>
      </c>
      <c r="B5" s="3">
        <v>2.1793264872610508E-2</v>
      </c>
      <c r="C5" s="3">
        <v>2.769482040466187E-3</v>
      </c>
    </row>
    <row r="6" spans="1:3" x14ac:dyDescent="0.45">
      <c r="A6" s="3" t="s">
        <v>458</v>
      </c>
      <c r="B6" s="3">
        <v>51</v>
      </c>
      <c r="C6" s="3">
        <v>51</v>
      </c>
    </row>
    <row r="7" spans="1:3" x14ac:dyDescent="0.45">
      <c r="A7" s="3" t="s">
        <v>540</v>
      </c>
      <c r="B7" s="3">
        <v>0.32759141606567199</v>
      </c>
      <c r="C7" s="3"/>
    </row>
    <row r="8" spans="1:3" x14ac:dyDescent="0.45">
      <c r="A8" s="3" t="s">
        <v>541</v>
      </c>
      <c r="B8" s="3">
        <v>0</v>
      </c>
      <c r="C8" s="3"/>
    </row>
    <row r="9" spans="1:3" x14ac:dyDescent="0.45">
      <c r="A9" s="3" t="s">
        <v>464</v>
      </c>
      <c r="B9" s="3">
        <v>50</v>
      </c>
      <c r="C9" s="3"/>
    </row>
    <row r="10" spans="1:3" x14ac:dyDescent="0.45">
      <c r="A10" s="3" t="s">
        <v>470</v>
      </c>
      <c r="B10" s="3">
        <v>8.9713219688547561</v>
      </c>
      <c r="C10" s="3"/>
    </row>
    <row r="11" spans="1:3" x14ac:dyDescent="0.45">
      <c r="A11" s="3" t="s">
        <v>542</v>
      </c>
      <c r="B11" s="3">
        <v>2.7189188803531281E-12</v>
      </c>
      <c r="C11" s="3"/>
    </row>
    <row r="12" spans="1:3" x14ac:dyDescent="0.45">
      <c r="A12" s="3" t="s">
        <v>543</v>
      </c>
      <c r="B12" s="3">
        <v>1.6759050251630967</v>
      </c>
      <c r="C12" s="3"/>
    </row>
    <row r="13" spans="1:3" x14ac:dyDescent="0.45">
      <c r="A13" s="3" t="s">
        <v>544</v>
      </c>
      <c r="B13" s="3">
        <v>5.4378377607062561E-12</v>
      </c>
      <c r="C13" s="3"/>
    </row>
    <row r="14" spans="1:3" ht="14.65" thickBot="1" x14ac:dyDescent="0.5">
      <c r="A14" s="4" t="s">
        <v>545</v>
      </c>
      <c r="B14" s="4">
        <v>2.0085591121007611</v>
      </c>
      <c r="C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E0984-407E-4743-9344-A12C55B1E03B}">
  <dimension ref="A1:I367"/>
  <sheetViews>
    <sheetView workbookViewId="0">
      <selection activeCell="K24" sqref="K24"/>
    </sheetView>
  </sheetViews>
  <sheetFormatPr defaultRowHeight="14.25" x14ac:dyDescent="0.45"/>
  <cols>
    <col min="5" max="5" width="10.6640625" customWidth="1"/>
    <col min="7" max="7" width="9.19921875" customWidth="1"/>
  </cols>
  <sheetData>
    <row r="1" spans="1:9" x14ac:dyDescent="0.45">
      <c r="B1" t="s">
        <v>451</v>
      </c>
    </row>
    <row r="2" spans="1:9" x14ac:dyDescent="0.45">
      <c r="A2" t="s">
        <v>0</v>
      </c>
      <c r="B2">
        <v>1</v>
      </c>
      <c r="C2">
        <v>15283</v>
      </c>
      <c r="D2">
        <f t="shared" ref="D2:D65" si="0">E2*50000</f>
        <v>25000</v>
      </c>
      <c r="E2">
        <f t="shared" ref="E2:E65" si="1">1/ROW(C2)</f>
        <v>0.5</v>
      </c>
      <c r="G2">
        <f t="shared" ref="G2:G65" si="2">LN(C2)</f>
        <v>9.634496378527837</v>
      </c>
      <c r="H2" s="2" t="s">
        <v>382</v>
      </c>
      <c r="I2" s="2">
        <v>64606</v>
      </c>
    </row>
    <row r="3" spans="1:9" x14ac:dyDescent="0.45">
      <c r="A3" t="s">
        <v>1</v>
      </c>
      <c r="B3">
        <v>2</v>
      </c>
      <c r="C3">
        <v>11166</v>
      </c>
      <c r="D3">
        <f t="shared" si="0"/>
        <v>16666.666666666664</v>
      </c>
      <c r="E3">
        <f t="shared" si="1"/>
        <v>0.33333333333333331</v>
      </c>
      <c r="G3">
        <f t="shared" si="2"/>
        <v>9.3206287258703053</v>
      </c>
      <c r="H3" s="2" t="s">
        <v>383</v>
      </c>
      <c r="I3" s="2">
        <v>56466</v>
      </c>
    </row>
    <row r="4" spans="1:9" x14ac:dyDescent="0.45">
      <c r="A4" t="s">
        <v>2</v>
      </c>
      <c r="B4">
        <v>3</v>
      </c>
      <c r="C4">
        <v>10949</v>
      </c>
      <c r="D4">
        <f t="shared" si="0"/>
        <v>12500</v>
      </c>
      <c r="E4">
        <f t="shared" si="1"/>
        <v>0.25</v>
      </c>
      <c r="G4">
        <f t="shared" si="2"/>
        <v>9.3010034068734253</v>
      </c>
      <c r="H4" s="2" t="s">
        <v>384</v>
      </c>
      <c r="I4" s="2">
        <v>53451</v>
      </c>
    </row>
    <row r="5" spans="1:9" x14ac:dyDescent="0.45">
      <c r="A5" t="s">
        <v>3</v>
      </c>
      <c r="B5">
        <v>4</v>
      </c>
      <c r="C5">
        <v>9098</v>
      </c>
      <c r="D5">
        <f t="shared" si="0"/>
        <v>10000</v>
      </c>
      <c r="E5">
        <f t="shared" si="1"/>
        <v>0.2</v>
      </c>
      <c r="G5">
        <f t="shared" si="2"/>
        <v>9.1158098881299487</v>
      </c>
      <c r="H5" s="2" t="s">
        <v>385</v>
      </c>
      <c r="I5" s="2">
        <v>35752</v>
      </c>
    </row>
    <row r="6" spans="1:9" x14ac:dyDescent="0.45">
      <c r="A6" t="s">
        <v>4</v>
      </c>
      <c r="B6">
        <v>5</v>
      </c>
      <c r="C6">
        <v>6525</v>
      </c>
      <c r="D6">
        <f t="shared" si="0"/>
        <v>8333.3333333333321</v>
      </c>
      <c r="E6">
        <f t="shared" si="1"/>
        <v>0.16666666666666666</v>
      </c>
      <c r="G6">
        <f t="shared" si="2"/>
        <v>8.7833962321908938</v>
      </c>
      <c r="H6" s="2" t="s">
        <v>386</v>
      </c>
      <c r="I6" s="2">
        <v>32555</v>
      </c>
    </row>
    <row r="7" spans="1:9" x14ac:dyDescent="0.45">
      <c r="A7" t="s">
        <v>5</v>
      </c>
      <c r="B7">
        <v>6</v>
      </c>
      <c r="C7">
        <v>6214</v>
      </c>
      <c r="D7">
        <f t="shared" si="0"/>
        <v>7142.8571428571422</v>
      </c>
      <c r="E7">
        <f t="shared" si="1"/>
        <v>0.14285714285714285</v>
      </c>
      <c r="G7">
        <f t="shared" si="2"/>
        <v>8.7345600899529927</v>
      </c>
      <c r="H7" s="2" t="s">
        <v>387</v>
      </c>
      <c r="I7" s="2">
        <v>31170</v>
      </c>
    </row>
    <row r="8" spans="1:9" x14ac:dyDescent="0.45">
      <c r="A8" t="s">
        <v>6</v>
      </c>
      <c r="B8">
        <v>7</v>
      </c>
      <c r="C8">
        <v>6105</v>
      </c>
      <c r="D8">
        <f t="shared" si="0"/>
        <v>6250</v>
      </c>
      <c r="E8">
        <f t="shared" si="1"/>
        <v>0.125</v>
      </c>
      <c r="G8">
        <f t="shared" si="2"/>
        <v>8.7168633865448051</v>
      </c>
      <c r="H8" s="2" t="s">
        <v>388</v>
      </c>
      <c r="I8" s="2">
        <v>29282</v>
      </c>
    </row>
    <row r="9" spans="1:9" x14ac:dyDescent="0.45">
      <c r="A9" t="s">
        <v>7</v>
      </c>
      <c r="B9">
        <v>8</v>
      </c>
      <c r="C9">
        <v>5686</v>
      </c>
      <c r="D9">
        <f t="shared" si="0"/>
        <v>5555.5555555555557</v>
      </c>
      <c r="E9">
        <f t="shared" si="1"/>
        <v>0.1111111111111111</v>
      </c>
      <c r="G9">
        <f t="shared" si="2"/>
        <v>8.6457622922109447</v>
      </c>
      <c r="H9" s="2" t="s">
        <v>389</v>
      </c>
      <c r="I9" s="2">
        <v>25688</v>
      </c>
    </row>
    <row r="10" spans="1:9" x14ac:dyDescent="0.45">
      <c r="A10" t="s">
        <v>8</v>
      </c>
      <c r="B10">
        <v>9</v>
      </c>
      <c r="C10">
        <v>5520</v>
      </c>
      <c r="D10">
        <f t="shared" si="0"/>
        <v>5000</v>
      </c>
      <c r="E10">
        <f t="shared" si="1"/>
        <v>0.1</v>
      </c>
      <c r="G10">
        <f t="shared" si="2"/>
        <v>8.6161331392711418</v>
      </c>
      <c r="H10" s="2" t="s">
        <v>390</v>
      </c>
      <c r="I10" s="2">
        <v>22821</v>
      </c>
    </row>
    <row r="11" spans="1:9" x14ac:dyDescent="0.45">
      <c r="A11" t="s">
        <v>9</v>
      </c>
      <c r="B11">
        <v>10</v>
      </c>
      <c r="C11">
        <v>5412</v>
      </c>
      <c r="D11">
        <f t="shared" si="0"/>
        <v>4545.454545454546</v>
      </c>
      <c r="E11">
        <f t="shared" si="1"/>
        <v>9.0909090909090912E-2</v>
      </c>
      <c r="G11">
        <f t="shared" si="2"/>
        <v>8.5963739892906794</v>
      </c>
      <c r="H11" s="2" t="s">
        <v>391</v>
      </c>
      <c r="I11" s="2">
        <v>18553</v>
      </c>
    </row>
    <row r="12" spans="1:9" x14ac:dyDescent="0.45">
      <c r="A12" t="s">
        <v>10</v>
      </c>
      <c r="B12">
        <v>11</v>
      </c>
      <c r="C12">
        <v>5381</v>
      </c>
      <c r="D12">
        <f t="shared" si="0"/>
        <v>4166.6666666666661</v>
      </c>
      <c r="E12">
        <f t="shared" si="1"/>
        <v>8.3333333333333329E-2</v>
      </c>
      <c r="G12">
        <f t="shared" si="2"/>
        <v>8.5906295094894194</v>
      </c>
      <c r="H12" s="2" t="s">
        <v>392</v>
      </c>
      <c r="I12" s="2">
        <v>16151</v>
      </c>
    </row>
    <row r="13" spans="1:9" x14ac:dyDescent="0.45">
      <c r="A13" t="s">
        <v>11</v>
      </c>
      <c r="B13">
        <v>12</v>
      </c>
      <c r="C13">
        <v>5264</v>
      </c>
      <c r="D13">
        <f t="shared" si="0"/>
        <v>3846.1538461538462</v>
      </c>
      <c r="E13">
        <f t="shared" si="1"/>
        <v>7.6923076923076927E-2</v>
      </c>
      <c r="G13">
        <f t="shared" si="2"/>
        <v>8.5686464730051526</v>
      </c>
      <c r="H13" s="2" t="s">
        <v>393</v>
      </c>
      <c r="I13" s="2">
        <v>15814</v>
      </c>
    </row>
    <row r="14" spans="1:9" x14ac:dyDescent="0.45">
      <c r="A14" t="s">
        <v>12</v>
      </c>
      <c r="B14">
        <v>13</v>
      </c>
      <c r="C14">
        <v>5176</v>
      </c>
      <c r="D14">
        <f t="shared" si="0"/>
        <v>3571.4285714285711</v>
      </c>
      <c r="E14">
        <f t="shared" si="1"/>
        <v>7.1428571428571425E-2</v>
      </c>
      <c r="G14">
        <f t="shared" si="2"/>
        <v>8.5517878361807362</v>
      </c>
      <c r="H14" s="2" t="s">
        <v>394</v>
      </c>
      <c r="I14" s="2">
        <v>15459</v>
      </c>
    </row>
    <row r="15" spans="1:9" x14ac:dyDescent="0.45">
      <c r="A15" t="s">
        <v>13</v>
      </c>
      <c r="B15">
        <v>14</v>
      </c>
      <c r="C15">
        <v>4927</v>
      </c>
      <c r="D15">
        <f t="shared" si="0"/>
        <v>3333.3333333333335</v>
      </c>
      <c r="E15">
        <f t="shared" si="1"/>
        <v>6.6666666666666666E-2</v>
      </c>
      <c r="G15">
        <f t="shared" si="2"/>
        <v>8.5024855625439635</v>
      </c>
      <c r="H15" s="2" t="s">
        <v>395</v>
      </c>
      <c r="I15" s="2">
        <v>14278</v>
      </c>
    </row>
    <row r="16" spans="1:9" x14ac:dyDescent="0.45">
      <c r="A16" t="s">
        <v>14</v>
      </c>
      <c r="B16">
        <v>15</v>
      </c>
      <c r="C16">
        <v>4867</v>
      </c>
      <c r="D16">
        <f t="shared" si="0"/>
        <v>3125</v>
      </c>
      <c r="E16">
        <f t="shared" si="1"/>
        <v>6.25E-2</v>
      </c>
      <c r="G16">
        <f t="shared" si="2"/>
        <v>8.4902330098334549</v>
      </c>
      <c r="H16" s="2" t="s">
        <v>396</v>
      </c>
      <c r="I16" s="2">
        <v>13004</v>
      </c>
    </row>
    <row r="17" spans="1:9" x14ac:dyDescent="0.45">
      <c r="A17" t="s">
        <v>15</v>
      </c>
      <c r="B17">
        <v>16</v>
      </c>
      <c r="C17">
        <v>4803</v>
      </c>
      <c r="D17">
        <f t="shared" si="0"/>
        <v>2941.1764705882351</v>
      </c>
      <c r="E17">
        <f t="shared" si="1"/>
        <v>5.8823529411764705E-2</v>
      </c>
      <c r="G17">
        <f t="shared" si="2"/>
        <v>8.4769960016648245</v>
      </c>
      <c r="H17" s="2" t="s">
        <v>397</v>
      </c>
      <c r="I17" s="2">
        <v>12825</v>
      </c>
    </row>
    <row r="18" spans="1:9" x14ac:dyDescent="0.45">
      <c r="A18" t="s">
        <v>16</v>
      </c>
      <c r="B18">
        <v>17</v>
      </c>
      <c r="C18">
        <v>4767</v>
      </c>
      <c r="D18">
        <f t="shared" si="0"/>
        <v>2777.7777777777778</v>
      </c>
      <c r="E18">
        <f t="shared" si="1"/>
        <v>5.5555555555555552E-2</v>
      </c>
      <c r="G18">
        <f t="shared" si="2"/>
        <v>8.4694724552048264</v>
      </c>
      <c r="H18" s="2" t="s">
        <v>398</v>
      </c>
      <c r="I18" s="2">
        <v>11895</v>
      </c>
    </row>
    <row r="19" spans="1:9" x14ac:dyDescent="0.45">
      <c r="A19" t="s">
        <v>17</v>
      </c>
      <c r="B19">
        <v>18</v>
      </c>
      <c r="C19">
        <v>4757</v>
      </c>
      <c r="D19">
        <f t="shared" si="0"/>
        <v>2631.5789473684208</v>
      </c>
      <c r="E19">
        <f t="shared" si="1"/>
        <v>5.2631578947368418E-2</v>
      </c>
      <c r="G19">
        <f t="shared" si="2"/>
        <v>8.4673724964322812</v>
      </c>
      <c r="H19" s="2" t="s">
        <v>399</v>
      </c>
      <c r="I19" s="2">
        <v>11587</v>
      </c>
    </row>
    <row r="20" spans="1:9" x14ac:dyDescent="0.45">
      <c r="A20" t="s">
        <v>18</v>
      </c>
      <c r="B20">
        <v>19</v>
      </c>
      <c r="C20">
        <v>4753</v>
      </c>
      <c r="D20">
        <f t="shared" si="0"/>
        <v>2500</v>
      </c>
      <c r="E20">
        <f t="shared" si="1"/>
        <v>0.05</v>
      </c>
      <c r="G20">
        <f t="shared" si="2"/>
        <v>8.4665312766140097</v>
      </c>
      <c r="H20" s="2" t="s">
        <v>400</v>
      </c>
      <c r="I20" s="2">
        <v>10545</v>
      </c>
    </row>
    <row r="21" spans="1:9" x14ac:dyDescent="0.45">
      <c r="A21" t="s">
        <v>19</v>
      </c>
      <c r="B21">
        <v>20</v>
      </c>
      <c r="C21">
        <v>4691</v>
      </c>
      <c r="D21">
        <f t="shared" si="0"/>
        <v>2380.9523809523807</v>
      </c>
      <c r="E21">
        <f t="shared" si="1"/>
        <v>4.7619047619047616E-2</v>
      </c>
      <c r="G21">
        <f t="shared" si="2"/>
        <v>8.453401058328458</v>
      </c>
      <c r="H21" s="2" t="s">
        <v>401</v>
      </c>
      <c r="I21" s="2">
        <v>10448</v>
      </c>
    </row>
    <row r="22" spans="1:9" x14ac:dyDescent="0.45">
      <c r="A22" t="s">
        <v>20</v>
      </c>
      <c r="B22">
        <v>21</v>
      </c>
      <c r="C22">
        <v>4550</v>
      </c>
      <c r="D22">
        <f t="shared" si="0"/>
        <v>2272.727272727273</v>
      </c>
      <c r="E22">
        <f t="shared" si="1"/>
        <v>4.5454545454545456E-2</v>
      </c>
      <c r="G22">
        <f t="shared" si="2"/>
        <v>8.4228825119449962</v>
      </c>
      <c r="H22" s="2" t="s">
        <v>402</v>
      </c>
      <c r="I22" s="2">
        <v>10335</v>
      </c>
    </row>
    <row r="23" spans="1:9" x14ac:dyDescent="0.45">
      <c r="A23" t="s">
        <v>22</v>
      </c>
      <c r="B23">
        <v>22</v>
      </c>
      <c r="C23">
        <v>4483</v>
      </c>
      <c r="D23">
        <f t="shared" si="0"/>
        <v>2173.913043478261</v>
      </c>
      <c r="E23">
        <f t="shared" si="1"/>
        <v>4.3478260869565216E-2</v>
      </c>
      <c r="G23">
        <f t="shared" si="2"/>
        <v>8.4080477441554393</v>
      </c>
      <c r="H23" s="2" t="s">
        <v>403</v>
      </c>
      <c r="I23" s="2">
        <v>10331</v>
      </c>
    </row>
    <row r="24" spans="1:9" x14ac:dyDescent="0.45">
      <c r="A24" t="s">
        <v>23</v>
      </c>
      <c r="B24">
        <v>23</v>
      </c>
      <c r="C24">
        <v>3946</v>
      </c>
      <c r="D24">
        <f t="shared" si="0"/>
        <v>2083.333333333333</v>
      </c>
      <c r="E24">
        <f t="shared" si="1"/>
        <v>4.1666666666666664E-2</v>
      </c>
      <c r="G24">
        <f t="shared" si="2"/>
        <v>8.2804576865825599</v>
      </c>
      <c r="H24" s="2" t="s">
        <v>404</v>
      </c>
      <c r="I24" s="2">
        <v>9736</v>
      </c>
    </row>
    <row r="25" spans="1:9" x14ac:dyDescent="0.45">
      <c r="A25" t="s">
        <v>24</v>
      </c>
      <c r="B25">
        <v>24</v>
      </c>
      <c r="C25">
        <v>3938</v>
      </c>
      <c r="D25">
        <f t="shared" si="0"/>
        <v>2000</v>
      </c>
      <c r="E25">
        <f t="shared" si="1"/>
        <v>0.04</v>
      </c>
      <c r="G25">
        <f t="shared" si="2"/>
        <v>8.278428259199071</v>
      </c>
      <c r="H25" s="2" t="s">
        <v>405</v>
      </c>
      <c r="I25" s="2">
        <v>9577</v>
      </c>
    </row>
    <row r="26" spans="1:9" x14ac:dyDescent="0.45">
      <c r="A26" t="s">
        <v>25</v>
      </c>
      <c r="B26">
        <v>25</v>
      </c>
      <c r="C26">
        <v>3735</v>
      </c>
      <c r="D26">
        <f t="shared" si="0"/>
        <v>1923.0769230769231</v>
      </c>
      <c r="E26">
        <f t="shared" si="1"/>
        <v>3.8461538461538464E-2</v>
      </c>
      <c r="G26">
        <f t="shared" si="2"/>
        <v>8.2255030975669179</v>
      </c>
      <c r="H26" s="2" t="s">
        <v>406</v>
      </c>
      <c r="I26" s="2">
        <v>9465</v>
      </c>
    </row>
    <row r="27" spans="1:9" x14ac:dyDescent="0.45">
      <c r="A27" t="s">
        <v>26</v>
      </c>
      <c r="B27">
        <v>26</v>
      </c>
      <c r="C27">
        <v>3697</v>
      </c>
      <c r="D27">
        <f t="shared" si="0"/>
        <v>1851.8518518518517</v>
      </c>
      <c r="E27">
        <f t="shared" si="1"/>
        <v>3.7037037037037035E-2</v>
      </c>
      <c r="G27">
        <f t="shared" si="2"/>
        <v>8.2152769589366326</v>
      </c>
      <c r="H27" s="2" t="s">
        <v>407</v>
      </c>
      <c r="I27" s="2">
        <v>9147</v>
      </c>
    </row>
    <row r="28" spans="1:9" x14ac:dyDescent="0.45">
      <c r="A28" t="s">
        <v>27</v>
      </c>
      <c r="B28">
        <v>27</v>
      </c>
      <c r="C28">
        <v>3611</v>
      </c>
      <c r="D28">
        <f t="shared" si="0"/>
        <v>1785.7142857142856</v>
      </c>
      <c r="E28">
        <f t="shared" si="1"/>
        <v>3.5714285714285712E-2</v>
      </c>
      <c r="G28">
        <f t="shared" si="2"/>
        <v>8.1917400212774574</v>
      </c>
      <c r="H28" s="2" t="s">
        <v>408</v>
      </c>
      <c r="I28" s="2">
        <v>8819</v>
      </c>
    </row>
    <row r="29" spans="1:9" x14ac:dyDescent="0.45">
      <c r="A29" t="s">
        <v>28</v>
      </c>
      <c r="B29">
        <v>28</v>
      </c>
      <c r="C29">
        <v>3598</v>
      </c>
      <c r="D29">
        <f t="shared" si="0"/>
        <v>1724.1379310344828</v>
      </c>
      <c r="E29">
        <f t="shared" si="1"/>
        <v>3.4482758620689655E-2</v>
      </c>
      <c r="G29">
        <f t="shared" si="2"/>
        <v>8.188133414510478</v>
      </c>
      <c r="H29" s="2" t="s">
        <v>409</v>
      </c>
      <c r="I29" s="2">
        <v>8722</v>
      </c>
    </row>
    <row r="30" spans="1:9" x14ac:dyDescent="0.45">
      <c r="A30" t="s">
        <v>29</v>
      </c>
      <c r="B30">
        <v>29</v>
      </c>
      <c r="C30">
        <v>3592</v>
      </c>
      <c r="D30">
        <f t="shared" si="0"/>
        <v>1666.6666666666667</v>
      </c>
      <c r="E30">
        <f t="shared" si="1"/>
        <v>3.3333333333333333E-2</v>
      </c>
      <c r="G30">
        <f t="shared" si="2"/>
        <v>8.1864644294220899</v>
      </c>
      <c r="H30" s="2" t="s">
        <v>410</v>
      </c>
      <c r="I30" s="2">
        <v>8611</v>
      </c>
    </row>
    <row r="31" spans="1:9" x14ac:dyDescent="0.45">
      <c r="A31" t="s">
        <v>31</v>
      </c>
      <c r="B31">
        <v>30</v>
      </c>
      <c r="C31">
        <v>3444</v>
      </c>
      <c r="D31">
        <f t="shared" si="0"/>
        <v>1612.9032258064515</v>
      </c>
      <c r="E31">
        <f t="shared" si="1"/>
        <v>3.2258064516129031E-2</v>
      </c>
      <c r="G31">
        <f t="shared" si="2"/>
        <v>8.1443888655476222</v>
      </c>
      <c r="H31" s="2" t="s">
        <v>411</v>
      </c>
      <c r="I31" s="2">
        <v>8318</v>
      </c>
    </row>
    <row r="32" spans="1:9" x14ac:dyDescent="0.45">
      <c r="A32" t="s">
        <v>34</v>
      </c>
      <c r="B32">
        <v>31</v>
      </c>
      <c r="C32">
        <v>3148</v>
      </c>
      <c r="D32">
        <f t="shared" si="0"/>
        <v>1562.5</v>
      </c>
      <c r="E32">
        <f t="shared" si="1"/>
        <v>3.125E-2</v>
      </c>
      <c r="G32">
        <f t="shared" si="2"/>
        <v>8.0545226095372939</v>
      </c>
      <c r="H32" s="2" t="s">
        <v>412</v>
      </c>
      <c r="I32" s="2">
        <v>8289</v>
      </c>
    </row>
    <row r="33" spans="1:9" x14ac:dyDescent="0.45">
      <c r="A33" t="s">
        <v>36</v>
      </c>
      <c r="B33">
        <v>32</v>
      </c>
      <c r="C33">
        <v>2900</v>
      </c>
      <c r="D33">
        <f t="shared" si="0"/>
        <v>1515.1515151515152</v>
      </c>
      <c r="E33">
        <f t="shared" si="1"/>
        <v>3.0303030303030304E-2</v>
      </c>
      <c r="G33">
        <f t="shared" si="2"/>
        <v>7.9724660159745655</v>
      </c>
      <c r="H33" s="2" t="s">
        <v>413</v>
      </c>
      <c r="I33" s="2">
        <v>8265</v>
      </c>
    </row>
    <row r="34" spans="1:9" x14ac:dyDescent="0.45">
      <c r="A34" t="s">
        <v>37</v>
      </c>
      <c r="B34">
        <v>33</v>
      </c>
      <c r="C34">
        <v>2885</v>
      </c>
      <c r="D34">
        <f t="shared" si="0"/>
        <v>1470.5882352941176</v>
      </c>
      <c r="E34">
        <f t="shared" si="1"/>
        <v>2.9411764705882353E-2</v>
      </c>
      <c r="G34">
        <f t="shared" si="2"/>
        <v>7.9672801789422003</v>
      </c>
      <c r="H34" s="2" t="s">
        <v>414</v>
      </c>
      <c r="I34" s="2">
        <v>8122</v>
      </c>
    </row>
    <row r="35" spans="1:9" x14ac:dyDescent="0.45">
      <c r="A35" t="s">
        <v>38</v>
      </c>
      <c r="B35">
        <v>34</v>
      </c>
      <c r="C35">
        <v>2881</v>
      </c>
      <c r="D35">
        <f t="shared" si="0"/>
        <v>1428.5714285714284</v>
      </c>
      <c r="E35">
        <f t="shared" si="1"/>
        <v>2.8571428571428571E-2</v>
      </c>
      <c r="G35">
        <f t="shared" si="2"/>
        <v>7.9658927350845286</v>
      </c>
      <c r="H35" s="2" t="s">
        <v>415</v>
      </c>
      <c r="I35" s="2">
        <v>7927</v>
      </c>
    </row>
    <row r="36" spans="1:9" x14ac:dyDescent="0.45">
      <c r="A36" t="s">
        <v>39</v>
      </c>
      <c r="B36">
        <v>35</v>
      </c>
      <c r="C36">
        <v>2878</v>
      </c>
      <c r="D36">
        <f t="shared" si="0"/>
        <v>1388.8888888888889</v>
      </c>
      <c r="E36">
        <f t="shared" si="1"/>
        <v>2.7777777777777776E-2</v>
      </c>
      <c r="G36">
        <f t="shared" si="2"/>
        <v>7.9648508874473132</v>
      </c>
      <c r="H36" s="2" t="s">
        <v>416</v>
      </c>
      <c r="I36" s="2">
        <v>7914</v>
      </c>
    </row>
    <row r="37" spans="1:9" x14ac:dyDescent="0.45">
      <c r="A37" t="s">
        <v>40</v>
      </c>
      <c r="B37">
        <v>36</v>
      </c>
      <c r="C37">
        <v>2871</v>
      </c>
      <c r="D37">
        <f t="shared" si="0"/>
        <v>1351.3513513513515</v>
      </c>
      <c r="E37">
        <f t="shared" si="1"/>
        <v>2.7027027027027029E-2</v>
      </c>
      <c r="G37">
        <f t="shared" si="2"/>
        <v>7.9624156801210644</v>
      </c>
      <c r="H37" s="2" t="s">
        <v>417</v>
      </c>
      <c r="I37" s="2">
        <v>7332</v>
      </c>
    </row>
    <row r="38" spans="1:9" x14ac:dyDescent="0.45">
      <c r="A38" t="s">
        <v>42</v>
      </c>
      <c r="B38">
        <v>37</v>
      </c>
      <c r="C38">
        <v>2727</v>
      </c>
      <c r="D38">
        <f t="shared" si="0"/>
        <v>1315.7894736842104</v>
      </c>
      <c r="E38">
        <f t="shared" si="1"/>
        <v>2.6315789473684209E-2</v>
      </c>
      <c r="G38">
        <f t="shared" si="2"/>
        <v>7.9109573828455888</v>
      </c>
      <c r="H38" s="2" t="s">
        <v>418</v>
      </c>
      <c r="I38" s="2">
        <v>6592</v>
      </c>
    </row>
    <row r="39" spans="1:9" x14ac:dyDescent="0.45">
      <c r="A39" t="s">
        <v>45</v>
      </c>
      <c r="B39">
        <v>38</v>
      </c>
      <c r="C39">
        <v>2640</v>
      </c>
      <c r="D39">
        <f t="shared" si="0"/>
        <v>1282.051282051282</v>
      </c>
      <c r="E39">
        <f t="shared" si="1"/>
        <v>2.564102564102564E-2</v>
      </c>
      <c r="G39">
        <f t="shared" si="2"/>
        <v>7.8785341961403619</v>
      </c>
      <c r="H39" s="2" t="s">
        <v>419</v>
      </c>
      <c r="I39" s="2">
        <v>6459</v>
      </c>
    </row>
    <row r="40" spans="1:9" x14ac:dyDescent="0.45">
      <c r="A40" t="s">
        <v>46</v>
      </c>
      <c r="B40">
        <v>39</v>
      </c>
      <c r="C40">
        <v>2617</v>
      </c>
      <c r="D40">
        <f t="shared" si="0"/>
        <v>1250</v>
      </c>
      <c r="E40">
        <f t="shared" si="1"/>
        <v>2.5000000000000001E-2</v>
      </c>
      <c r="G40">
        <f t="shared" si="2"/>
        <v>7.8697839025301457</v>
      </c>
      <c r="H40" s="2" t="s">
        <v>420</v>
      </c>
      <c r="I40" s="2">
        <v>6259</v>
      </c>
    </row>
    <row r="41" spans="1:9" x14ac:dyDescent="0.45">
      <c r="A41" t="s">
        <v>47</v>
      </c>
      <c r="B41">
        <v>40</v>
      </c>
      <c r="C41">
        <v>2580</v>
      </c>
      <c r="D41">
        <f t="shared" si="0"/>
        <v>1219.5121951219512</v>
      </c>
      <c r="E41">
        <f t="shared" si="1"/>
        <v>2.4390243902439025E-2</v>
      </c>
      <c r="G41">
        <f t="shared" si="2"/>
        <v>7.8555446779156632</v>
      </c>
      <c r="H41" s="2" t="s">
        <v>421</v>
      </c>
      <c r="I41" s="2">
        <v>5338</v>
      </c>
    </row>
    <row r="42" spans="1:9" x14ac:dyDescent="0.45">
      <c r="A42" t="s">
        <v>48</v>
      </c>
      <c r="B42">
        <v>41</v>
      </c>
      <c r="C42">
        <v>2553</v>
      </c>
      <c r="D42">
        <f t="shared" si="0"/>
        <v>1190.4761904761904</v>
      </c>
      <c r="E42">
        <f t="shared" si="1"/>
        <v>2.3809523809523808E-2</v>
      </c>
      <c r="G42">
        <f t="shared" si="2"/>
        <v>7.8450244172414836</v>
      </c>
      <c r="H42" s="2" t="s">
        <v>422</v>
      </c>
      <c r="I42" s="2">
        <v>5060</v>
      </c>
    </row>
    <row r="43" spans="1:9" x14ac:dyDescent="0.45">
      <c r="A43" t="s">
        <v>49</v>
      </c>
      <c r="B43">
        <v>42</v>
      </c>
      <c r="C43">
        <v>2547</v>
      </c>
      <c r="D43">
        <f t="shared" si="0"/>
        <v>1162.7906976744187</v>
      </c>
      <c r="E43">
        <f t="shared" si="1"/>
        <v>2.3255813953488372E-2</v>
      </c>
      <c r="G43">
        <f t="shared" si="2"/>
        <v>7.8426714749794568</v>
      </c>
      <c r="H43" s="2" t="s">
        <v>21</v>
      </c>
      <c r="I43" s="2">
        <v>4544</v>
      </c>
    </row>
    <row r="44" spans="1:9" x14ac:dyDescent="0.45">
      <c r="A44" t="s">
        <v>50</v>
      </c>
      <c r="B44">
        <v>43</v>
      </c>
      <c r="C44">
        <v>2466</v>
      </c>
      <c r="D44">
        <f t="shared" si="0"/>
        <v>1136.3636363636365</v>
      </c>
      <c r="E44">
        <f t="shared" si="1"/>
        <v>2.2727272727272728E-2</v>
      </c>
      <c r="G44">
        <f t="shared" si="2"/>
        <v>7.8103526837242896</v>
      </c>
      <c r="H44" s="2" t="s">
        <v>423</v>
      </c>
      <c r="I44" s="2">
        <v>4302</v>
      </c>
    </row>
    <row r="45" spans="1:9" x14ac:dyDescent="0.45">
      <c r="A45" t="s">
        <v>52</v>
      </c>
      <c r="B45">
        <v>44</v>
      </c>
      <c r="C45">
        <v>2425</v>
      </c>
      <c r="D45">
        <f t="shared" si="0"/>
        <v>1111.1111111111111</v>
      </c>
      <c r="E45">
        <f t="shared" si="1"/>
        <v>2.2222222222222223E-2</v>
      </c>
      <c r="G45">
        <f t="shared" si="2"/>
        <v>7.7935868033715838</v>
      </c>
      <c r="H45" s="2" t="s">
        <v>424</v>
      </c>
      <c r="I45" s="2">
        <v>4295</v>
      </c>
    </row>
    <row r="46" spans="1:9" x14ac:dyDescent="0.45">
      <c r="A46" t="s">
        <v>53</v>
      </c>
      <c r="B46">
        <v>45</v>
      </c>
      <c r="C46">
        <v>2420</v>
      </c>
      <c r="D46">
        <f t="shared" si="0"/>
        <v>1086.9565217391305</v>
      </c>
      <c r="E46">
        <f t="shared" si="1"/>
        <v>2.1739130434782608E-2</v>
      </c>
      <c r="G46">
        <f t="shared" si="2"/>
        <v>7.7915228191507317</v>
      </c>
      <c r="H46" s="2" t="s">
        <v>425</v>
      </c>
      <c r="I46" s="2">
        <v>4216</v>
      </c>
    </row>
    <row r="47" spans="1:9" x14ac:dyDescent="0.45">
      <c r="A47" t="s">
        <v>54</v>
      </c>
      <c r="B47">
        <v>46</v>
      </c>
      <c r="C47">
        <v>2325</v>
      </c>
      <c r="D47">
        <f t="shared" si="0"/>
        <v>1063.8297872340424</v>
      </c>
      <c r="E47">
        <f t="shared" si="1"/>
        <v>2.1276595744680851E-2</v>
      </c>
      <c r="G47">
        <f t="shared" si="2"/>
        <v>7.7514753180214564</v>
      </c>
      <c r="H47" s="2" t="s">
        <v>426</v>
      </c>
      <c r="I47" s="2">
        <v>4112</v>
      </c>
    </row>
    <row r="48" spans="1:9" x14ac:dyDescent="0.45">
      <c r="A48" t="s">
        <v>55</v>
      </c>
      <c r="B48">
        <v>47</v>
      </c>
      <c r="C48">
        <v>2291</v>
      </c>
      <c r="D48">
        <f t="shared" si="0"/>
        <v>1041.6666666666665</v>
      </c>
      <c r="E48">
        <f t="shared" si="1"/>
        <v>2.0833333333333332E-2</v>
      </c>
      <c r="G48">
        <f t="shared" si="2"/>
        <v>7.7367436824534952</v>
      </c>
      <c r="H48" s="2" t="s">
        <v>427</v>
      </c>
      <c r="I48" s="2">
        <v>4050</v>
      </c>
    </row>
    <row r="49" spans="1:9" x14ac:dyDescent="0.45">
      <c r="A49" t="s">
        <v>56</v>
      </c>
      <c r="B49">
        <v>48</v>
      </c>
      <c r="C49">
        <v>2228</v>
      </c>
      <c r="D49">
        <f t="shared" si="0"/>
        <v>1020.408163265306</v>
      </c>
      <c r="E49">
        <f t="shared" si="1"/>
        <v>2.0408163265306121E-2</v>
      </c>
      <c r="G49">
        <f t="shared" si="2"/>
        <v>7.708859601047175</v>
      </c>
      <c r="H49" s="2" t="s">
        <v>428</v>
      </c>
      <c r="I49" s="2">
        <v>3993</v>
      </c>
    </row>
    <row r="50" spans="1:9" x14ac:dyDescent="0.45">
      <c r="A50" t="s">
        <v>58</v>
      </c>
      <c r="B50">
        <v>49</v>
      </c>
      <c r="C50">
        <v>2213</v>
      </c>
      <c r="D50">
        <f t="shared" si="0"/>
        <v>1000</v>
      </c>
      <c r="E50">
        <f t="shared" si="1"/>
        <v>0.02</v>
      </c>
      <c r="G50">
        <f t="shared" si="2"/>
        <v>7.7021043400510498</v>
      </c>
      <c r="H50" s="2" t="s">
        <v>429</v>
      </c>
      <c r="I50" s="2">
        <v>3838</v>
      </c>
    </row>
    <row r="51" spans="1:9" x14ac:dyDescent="0.45">
      <c r="A51" t="s">
        <v>59</v>
      </c>
      <c r="B51">
        <v>50</v>
      </c>
      <c r="C51">
        <v>2212</v>
      </c>
      <c r="D51">
        <f t="shared" si="0"/>
        <v>980.39215686274508</v>
      </c>
      <c r="E51">
        <f t="shared" si="1"/>
        <v>1.9607843137254902E-2</v>
      </c>
      <c r="G51">
        <f t="shared" si="2"/>
        <v>7.7016523626422257</v>
      </c>
      <c r="H51" s="2" t="s">
        <v>430</v>
      </c>
      <c r="I51" s="2">
        <v>3724</v>
      </c>
    </row>
    <row r="52" spans="1:9" x14ac:dyDescent="0.45">
      <c r="A52" t="s">
        <v>60</v>
      </c>
      <c r="B52">
        <v>51</v>
      </c>
      <c r="C52">
        <v>2163</v>
      </c>
      <c r="D52">
        <f t="shared" si="0"/>
        <v>961.53846153846155</v>
      </c>
      <c r="E52">
        <f t="shared" si="1"/>
        <v>1.9230769230769232E-2</v>
      </c>
      <c r="G52">
        <f t="shared" si="2"/>
        <v>7.6792514259530584</v>
      </c>
      <c r="H52" s="2" t="s">
        <v>30</v>
      </c>
      <c r="I52" s="2">
        <v>3524</v>
      </c>
    </row>
    <row r="53" spans="1:9" x14ac:dyDescent="0.45">
      <c r="A53" t="s">
        <v>61</v>
      </c>
      <c r="B53">
        <v>52</v>
      </c>
      <c r="C53">
        <v>2130</v>
      </c>
      <c r="D53">
        <f t="shared" si="0"/>
        <v>943.39622641509425</v>
      </c>
      <c r="E53">
        <f t="shared" si="1"/>
        <v>1.8867924528301886E-2</v>
      </c>
      <c r="G53">
        <f t="shared" si="2"/>
        <v>7.6638772587034705</v>
      </c>
      <c r="H53" s="2" t="s">
        <v>32</v>
      </c>
      <c r="I53" s="2">
        <v>3285</v>
      </c>
    </row>
    <row r="54" spans="1:9" x14ac:dyDescent="0.45">
      <c r="A54" t="s">
        <v>62</v>
      </c>
      <c r="B54">
        <v>53</v>
      </c>
      <c r="C54">
        <v>2115</v>
      </c>
      <c r="D54">
        <f t="shared" si="0"/>
        <v>925.92592592592587</v>
      </c>
      <c r="E54">
        <f t="shared" si="1"/>
        <v>1.8518518518518517E-2</v>
      </c>
      <c r="G54">
        <f t="shared" si="2"/>
        <v>7.6568100914803781</v>
      </c>
      <c r="H54" s="2" t="s">
        <v>33</v>
      </c>
      <c r="I54" s="2">
        <v>3213</v>
      </c>
    </row>
    <row r="55" spans="1:9" x14ac:dyDescent="0.45">
      <c r="A55" t="s">
        <v>63</v>
      </c>
      <c r="B55">
        <v>54</v>
      </c>
      <c r="C55">
        <v>2103</v>
      </c>
      <c r="D55">
        <f t="shared" si="0"/>
        <v>909.09090909090901</v>
      </c>
      <c r="E55">
        <f t="shared" si="1"/>
        <v>1.8181818181818181E-2</v>
      </c>
      <c r="G55">
        <f t="shared" si="2"/>
        <v>7.6511201757027001</v>
      </c>
      <c r="H55" s="2" t="s">
        <v>431</v>
      </c>
      <c r="I55" s="2">
        <v>3084</v>
      </c>
    </row>
    <row r="56" spans="1:9" x14ac:dyDescent="0.45">
      <c r="A56" t="s">
        <v>64</v>
      </c>
      <c r="B56">
        <v>55</v>
      </c>
      <c r="C56">
        <v>2075</v>
      </c>
      <c r="D56">
        <f t="shared" si="0"/>
        <v>892.85714285714278</v>
      </c>
      <c r="E56">
        <f t="shared" si="1"/>
        <v>1.7857142857142856E-2</v>
      </c>
      <c r="G56">
        <f t="shared" si="2"/>
        <v>7.6377164326647984</v>
      </c>
      <c r="H56" s="2" t="s">
        <v>432</v>
      </c>
      <c r="I56" s="2">
        <v>3001</v>
      </c>
    </row>
    <row r="57" spans="1:9" x14ac:dyDescent="0.45">
      <c r="A57" t="s">
        <v>65</v>
      </c>
      <c r="B57">
        <v>56</v>
      </c>
      <c r="C57">
        <v>1977</v>
      </c>
      <c r="D57">
        <f t="shared" si="0"/>
        <v>877.19298245614027</v>
      </c>
      <c r="E57">
        <f t="shared" si="1"/>
        <v>1.7543859649122806E-2</v>
      </c>
      <c r="G57">
        <f t="shared" si="2"/>
        <v>7.5893358231706172</v>
      </c>
      <c r="H57" s="2" t="s">
        <v>35</v>
      </c>
      <c r="I57" s="2">
        <v>2964</v>
      </c>
    </row>
    <row r="58" spans="1:9" x14ac:dyDescent="0.45">
      <c r="A58" t="s">
        <v>67</v>
      </c>
      <c r="B58">
        <v>57</v>
      </c>
      <c r="C58">
        <v>1930</v>
      </c>
      <c r="D58">
        <f t="shared" si="0"/>
        <v>862.06896551724139</v>
      </c>
      <c r="E58">
        <f t="shared" si="1"/>
        <v>1.7241379310344827E-2</v>
      </c>
      <c r="G58">
        <f t="shared" si="2"/>
        <v>7.5652752818989315</v>
      </c>
      <c r="H58" s="2" t="s">
        <v>41</v>
      </c>
      <c r="I58" s="2">
        <v>2729</v>
      </c>
    </row>
    <row r="59" spans="1:9" x14ac:dyDescent="0.45">
      <c r="A59" t="s">
        <v>68</v>
      </c>
      <c r="B59">
        <v>58</v>
      </c>
      <c r="C59">
        <v>1926</v>
      </c>
      <c r="D59">
        <f t="shared" si="0"/>
        <v>847.45762711864404</v>
      </c>
      <c r="E59">
        <f t="shared" si="1"/>
        <v>1.6949152542372881E-2</v>
      </c>
      <c r="G59">
        <f t="shared" si="2"/>
        <v>7.5632005923580712</v>
      </c>
      <c r="H59" s="2" t="s">
        <v>43</v>
      </c>
      <c r="I59" s="2">
        <v>2678</v>
      </c>
    </row>
    <row r="60" spans="1:9" x14ac:dyDescent="0.45">
      <c r="A60" t="s">
        <v>69</v>
      </c>
      <c r="B60">
        <v>59</v>
      </c>
      <c r="C60">
        <v>1918</v>
      </c>
      <c r="D60">
        <f t="shared" si="0"/>
        <v>833.33333333333337</v>
      </c>
      <c r="E60">
        <f t="shared" si="1"/>
        <v>1.6666666666666666E-2</v>
      </c>
      <c r="G60">
        <f t="shared" si="2"/>
        <v>7.5590382554433839</v>
      </c>
      <c r="H60" s="2" t="s">
        <v>44</v>
      </c>
      <c r="I60" s="2">
        <v>2652</v>
      </c>
    </row>
    <row r="61" spans="1:9" x14ac:dyDescent="0.45">
      <c r="A61" t="s">
        <v>70</v>
      </c>
      <c r="B61">
        <v>60</v>
      </c>
      <c r="C61">
        <v>1903</v>
      </c>
      <c r="D61">
        <f t="shared" si="0"/>
        <v>819.67213114754099</v>
      </c>
      <c r="E61">
        <f t="shared" si="1"/>
        <v>1.6393442622950821E-2</v>
      </c>
      <c r="G61">
        <f t="shared" si="2"/>
        <v>7.5511868672961491</v>
      </c>
      <c r="H61" s="2" t="s">
        <v>433</v>
      </c>
      <c r="I61" s="2">
        <v>2458</v>
      </c>
    </row>
    <row r="62" spans="1:9" x14ac:dyDescent="0.45">
      <c r="A62" t="s">
        <v>71</v>
      </c>
      <c r="B62">
        <v>61</v>
      </c>
      <c r="C62">
        <v>1880</v>
      </c>
      <c r="D62">
        <f t="shared" si="0"/>
        <v>806.45161290322574</v>
      </c>
      <c r="E62">
        <f t="shared" si="1"/>
        <v>1.6129032258064516E-2</v>
      </c>
      <c r="G62">
        <f t="shared" si="2"/>
        <v>7.5390270558239951</v>
      </c>
      <c r="H62" s="2" t="s">
        <v>51</v>
      </c>
      <c r="I62" s="2">
        <v>2449</v>
      </c>
    </row>
    <row r="63" spans="1:9" x14ac:dyDescent="0.45">
      <c r="A63" t="s">
        <v>72</v>
      </c>
      <c r="B63">
        <v>62</v>
      </c>
      <c r="C63">
        <v>1848</v>
      </c>
      <c r="D63">
        <f t="shared" si="0"/>
        <v>793.65079365079362</v>
      </c>
      <c r="E63">
        <f t="shared" si="1"/>
        <v>1.5873015873015872E-2</v>
      </c>
      <c r="G63">
        <f t="shared" si="2"/>
        <v>7.5218592522016294</v>
      </c>
      <c r="H63" s="2" t="s">
        <v>434</v>
      </c>
      <c r="I63" s="2">
        <v>2366</v>
      </c>
    </row>
    <row r="64" spans="1:9" x14ac:dyDescent="0.45">
      <c r="A64" t="s">
        <v>73</v>
      </c>
      <c r="B64">
        <v>63</v>
      </c>
      <c r="C64">
        <v>1843</v>
      </c>
      <c r="D64">
        <f t="shared" si="0"/>
        <v>781.25</v>
      </c>
      <c r="E64">
        <f t="shared" si="1"/>
        <v>1.5625E-2</v>
      </c>
      <c r="G64">
        <f t="shared" si="2"/>
        <v>7.5191499576698231</v>
      </c>
      <c r="H64" s="2" t="s">
        <v>435</v>
      </c>
      <c r="I64" s="2">
        <v>2347</v>
      </c>
    </row>
    <row r="65" spans="1:9" x14ac:dyDescent="0.45">
      <c r="A65" t="s">
        <v>74</v>
      </c>
      <c r="B65">
        <v>64</v>
      </c>
      <c r="C65">
        <v>1781</v>
      </c>
      <c r="D65">
        <f t="shared" si="0"/>
        <v>769.23076923076928</v>
      </c>
      <c r="E65">
        <f t="shared" si="1"/>
        <v>1.5384615384615385E-2</v>
      </c>
      <c r="G65">
        <f t="shared" si="2"/>
        <v>7.4849302832896614</v>
      </c>
      <c r="H65" s="2" t="s">
        <v>436</v>
      </c>
      <c r="I65" s="2">
        <v>2313</v>
      </c>
    </row>
    <row r="66" spans="1:9" x14ac:dyDescent="0.45">
      <c r="A66" t="s">
        <v>75</v>
      </c>
      <c r="B66">
        <v>65</v>
      </c>
      <c r="C66">
        <v>1733</v>
      </c>
      <c r="D66">
        <f t="shared" ref="D66:D129" si="3">E66*50000</f>
        <v>757.57575757575762</v>
      </c>
      <c r="E66">
        <f t="shared" ref="E66:E129" si="4">1/ROW(C66)</f>
        <v>1.5151515151515152E-2</v>
      </c>
      <c r="G66">
        <f t="shared" ref="G66:G129" si="5">LN(C66)</f>
        <v>7.4576092897156059</v>
      </c>
      <c r="H66" s="2" t="s">
        <v>57</v>
      </c>
      <c r="I66" s="2">
        <v>2222</v>
      </c>
    </row>
    <row r="67" spans="1:9" x14ac:dyDescent="0.45">
      <c r="A67" t="s">
        <v>76</v>
      </c>
      <c r="B67">
        <v>66</v>
      </c>
      <c r="C67">
        <v>1728</v>
      </c>
      <c r="D67">
        <f t="shared" si="3"/>
        <v>746.26865671641792</v>
      </c>
      <c r="E67">
        <f t="shared" si="4"/>
        <v>1.4925373134328358E-2</v>
      </c>
      <c r="G67">
        <f t="shared" si="5"/>
        <v>7.4547199493640006</v>
      </c>
      <c r="H67" s="2" t="s">
        <v>437</v>
      </c>
      <c r="I67" s="2">
        <v>2195</v>
      </c>
    </row>
    <row r="68" spans="1:9" x14ac:dyDescent="0.45">
      <c r="A68" t="s">
        <v>77</v>
      </c>
      <c r="B68">
        <v>67</v>
      </c>
      <c r="C68">
        <v>1726</v>
      </c>
      <c r="D68">
        <f t="shared" si="3"/>
        <v>735.29411764705878</v>
      </c>
      <c r="E68">
        <f t="shared" si="4"/>
        <v>1.4705882352941176E-2</v>
      </c>
      <c r="G68">
        <f t="shared" si="5"/>
        <v>7.4535618716433731</v>
      </c>
      <c r="H68" s="2" t="s">
        <v>438</v>
      </c>
      <c r="I68" s="2">
        <v>2076</v>
      </c>
    </row>
    <row r="69" spans="1:9" x14ac:dyDescent="0.45">
      <c r="A69" t="s">
        <v>78</v>
      </c>
      <c r="B69">
        <v>68</v>
      </c>
      <c r="C69">
        <v>1714</v>
      </c>
      <c r="D69">
        <f t="shared" si="3"/>
        <v>724.63768115942025</v>
      </c>
      <c r="E69">
        <f t="shared" si="4"/>
        <v>1.4492753623188406E-2</v>
      </c>
      <c r="G69">
        <f t="shared" si="5"/>
        <v>7.4465850991577254</v>
      </c>
      <c r="H69" s="2" t="s">
        <v>439</v>
      </c>
      <c r="I69" s="2">
        <v>2072</v>
      </c>
    </row>
    <row r="70" spans="1:9" x14ac:dyDescent="0.45">
      <c r="A70" t="s">
        <v>79</v>
      </c>
      <c r="B70">
        <v>69</v>
      </c>
      <c r="C70">
        <v>1697</v>
      </c>
      <c r="D70">
        <f t="shared" si="3"/>
        <v>714.28571428571422</v>
      </c>
      <c r="E70">
        <f t="shared" si="4"/>
        <v>1.4285714285714285E-2</v>
      </c>
      <c r="G70">
        <f t="shared" si="5"/>
        <v>7.4366172652342266</v>
      </c>
      <c r="H70" s="2" t="s">
        <v>440</v>
      </c>
      <c r="I70" s="2">
        <v>2061</v>
      </c>
    </row>
    <row r="71" spans="1:9" x14ac:dyDescent="0.45">
      <c r="A71" t="s">
        <v>80</v>
      </c>
      <c r="B71">
        <v>70</v>
      </c>
      <c r="C71">
        <v>1686</v>
      </c>
      <c r="D71">
        <f t="shared" si="3"/>
        <v>704.22535211267609</v>
      </c>
      <c r="E71">
        <f t="shared" si="4"/>
        <v>1.4084507042253521E-2</v>
      </c>
      <c r="G71">
        <f t="shared" si="5"/>
        <v>7.4301141385618008</v>
      </c>
      <c r="H71" s="2" t="s">
        <v>66</v>
      </c>
      <c r="I71" s="2">
        <v>1956</v>
      </c>
    </row>
    <row r="72" spans="1:9" x14ac:dyDescent="0.45">
      <c r="A72" t="s">
        <v>81</v>
      </c>
      <c r="B72">
        <v>71</v>
      </c>
      <c r="C72">
        <v>1675</v>
      </c>
      <c r="D72">
        <f t="shared" si="3"/>
        <v>694.44444444444446</v>
      </c>
      <c r="E72">
        <f t="shared" si="4"/>
        <v>1.3888888888888888E-2</v>
      </c>
      <c r="G72">
        <f t="shared" si="5"/>
        <v>7.4235684442591667</v>
      </c>
      <c r="H72" s="2" t="s">
        <v>441</v>
      </c>
      <c r="I72" s="2">
        <v>1942</v>
      </c>
    </row>
    <row r="73" spans="1:9" x14ac:dyDescent="0.45">
      <c r="A73" t="s">
        <v>82</v>
      </c>
      <c r="B73">
        <v>72</v>
      </c>
      <c r="C73">
        <v>1662</v>
      </c>
      <c r="D73">
        <f t="shared" si="3"/>
        <v>684.93150684931504</v>
      </c>
      <c r="E73">
        <f t="shared" si="4"/>
        <v>1.3698630136986301E-2</v>
      </c>
      <c r="G73">
        <f t="shared" si="5"/>
        <v>7.4157769754153939</v>
      </c>
      <c r="H73" s="2" t="s">
        <v>442</v>
      </c>
      <c r="I73" s="2">
        <v>1775</v>
      </c>
    </row>
    <row r="74" spans="1:9" x14ac:dyDescent="0.45">
      <c r="A74" t="s">
        <v>83</v>
      </c>
      <c r="B74">
        <v>73</v>
      </c>
      <c r="C74">
        <v>1655</v>
      </c>
      <c r="D74">
        <f t="shared" si="3"/>
        <v>675.67567567567573</v>
      </c>
      <c r="E74">
        <f t="shared" si="4"/>
        <v>1.3513513513513514E-2</v>
      </c>
      <c r="G74">
        <f t="shared" si="5"/>
        <v>7.4115562878111634</v>
      </c>
      <c r="H74" s="2" t="s">
        <v>443</v>
      </c>
      <c r="I74" s="2">
        <v>1698</v>
      </c>
    </row>
    <row r="75" spans="1:9" x14ac:dyDescent="0.45">
      <c r="A75" t="s">
        <v>84</v>
      </c>
      <c r="B75">
        <v>74</v>
      </c>
      <c r="C75">
        <v>1646</v>
      </c>
      <c r="D75">
        <f t="shared" si="3"/>
        <v>666.66666666666674</v>
      </c>
      <c r="E75">
        <f t="shared" si="4"/>
        <v>1.3333333333333334E-2</v>
      </c>
      <c r="G75">
        <f t="shared" si="5"/>
        <v>7.4061033812370152</v>
      </c>
      <c r="H75" s="2" t="s">
        <v>444</v>
      </c>
      <c r="I75" s="2">
        <v>1646</v>
      </c>
    </row>
    <row r="76" spans="1:9" x14ac:dyDescent="0.45">
      <c r="A76" t="s">
        <v>85</v>
      </c>
      <c r="B76">
        <v>75</v>
      </c>
      <c r="C76">
        <v>1636</v>
      </c>
      <c r="D76">
        <f t="shared" si="3"/>
        <v>657.8947368421052</v>
      </c>
      <c r="E76">
        <f t="shared" si="4"/>
        <v>1.3157894736842105E-2</v>
      </c>
      <c r="G76">
        <f t="shared" si="5"/>
        <v>7.4000095171626921</v>
      </c>
      <c r="H76" s="2" t="s">
        <v>445</v>
      </c>
      <c r="I76" s="2">
        <v>1552</v>
      </c>
    </row>
    <row r="77" spans="1:9" x14ac:dyDescent="0.45">
      <c r="A77" t="s">
        <v>86</v>
      </c>
      <c r="B77">
        <v>76</v>
      </c>
      <c r="C77">
        <v>1613</v>
      </c>
      <c r="D77">
        <f t="shared" si="3"/>
        <v>649.35064935064941</v>
      </c>
      <c r="E77">
        <f t="shared" si="4"/>
        <v>1.2987012987012988E-2</v>
      </c>
      <c r="G77">
        <f t="shared" si="5"/>
        <v>7.3858510781252091</v>
      </c>
      <c r="H77" s="2" t="s">
        <v>446</v>
      </c>
      <c r="I77" s="2">
        <v>1432</v>
      </c>
    </row>
    <row r="78" spans="1:9" x14ac:dyDescent="0.45">
      <c r="A78" t="s">
        <v>87</v>
      </c>
      <c r="B78">
        <v>77</v>
      </c>
      <c r="C78">
        <v>1587</v>
      </c>
      <c r="D78">
        <f t="shared" si="3"/>
        <v>641.02564102564099</v>
      </c>
      <c r="E78">
        <f t="shared" si="4"/>
        <v>1.282051282051282E-2</v>
      </c>
      <c r="G78">
        <f t="shared" si="5"/>
        <v>7.3696007205264094</v>
      </c>
      <c r="H78" s="2" t="s">
        <v>447</v>
      </c>
      <c r="I78" s="2">
        <v>1412</v>
      </c>
    </row>
    <row r="79" spans="1:9" x14ac:dyDescent="0.45">
      <c r="A79" t="s">
        <v>88</v>
      </c>
      <c r="B79">
        <v>78</v>
      </c>
      <c r="C79">
        <v>1560</v>
      </c>
      <c r="D79">
        <f t="shared" si="3"/>
        <v>632.91139240506322</v>
      </c>
      <c r="E79">
        <f t="shared" si="4"/>
        <v>1.2658227848101266E-2</v>
      </c>
      <c r="G79">
        <f t="shared" si="5"/>
        <v>7.352441100243583</v>
      </c>
      <c r="H79" s="2" t="s">
        <v>97</v>
      </c>
      <c r="I79" s="2">
        <v>1360</v>
      </c>
    </row>
    <row r="80" spans="1:9" x14ac:dyDescent="0.45">
      <c r="A80" t="s">
        <v>89</v>
      </c>
      <c r="B80">
        <v>79</v>
      </c>
      <c r="C80">
        <v>1553</v>
      </c>
      <c r="D80">
        <f t="shared" si="3"/>
        <v>625</v>
      </c>
      <c r="E80">
        <f t="shared" si="4"/>
        <v>1.2500000000000001E-2</v>
      </c>
      <c r="G80">
        <f t="shared" si="5"/>
        <v>7.3479438231486869</v>
      </c>
      <c r="H80" s="2" t="s">
        <v>99</v>
      </c>
      <c r="I80" s="2">
        <v>1358</v>
      </c>
    </row>
    <row r="81" spans="1:9" x14ac:dyDescent="0.45">
      <c r="A81" t="s">
        <v>90</v>
      </c>
      <c r="B81">
        <v>80</v>
      </c>
      <c r="C81">
        <v>1553</v>
      </c>
      <c r="D81">
        <f t="shared" si="3"/>
        <v>617.28395061728395</v>
      </c>
      <c r="E81">
        <f t="shared" si="4"/>
        <v>1.2345679012345678E-2</v>
      </c>
      <c r="G81">
        <f t="shared" si="5"/>
        <v>7.3479438231486869</v>
      </c>
      <c r="H81" s="2" t="s">
        <v>448</v>
      </c>
      <c r="I81" s="2">
        <v>1327</v>
      </c>
    </row>
    <row r="82" spans="1:9" x14ac:dyDescent="0.45">
      <c r="A82" t="s">
        <v>91</v>
      </c>
      <c r="B82">
        <v>81</v>
      </c>
      <c r="C82">
        <v>1542</v>
      </c>
      <c r="D82">
        <f t="shared" si="3"/>
        <v>609.7560975609756</v>
      </c>
      <c r="E82">
        <f t="shared" si="4"/>
        <v>1.2195121951219513E-2</v>
      </c>
      <c r="G82">
        <f t="shared" si="5"/>
        <v>7.3408355541232746</v>
      </c>
      <c r="H82" s="2" t="s">
        <v>111</v>
      </c>
      <c r="I82" s="2">
        <v>1225</v>
      </c>
    </row>
    <row r="83" spans="1:9" x14ac:dyDescent="0.45">
      <c r="A83" t="s">
        <v>92</v>
      </c>
      <c r="B83">
        <v>82</v>
      </c>
      <c r="C83">
        <v>1475</v>
      </c>
      <c r="D83">
        <f t="shared" si="3"/>
        <v>602.40963855421694</v>
      </c>
      <c r="E83">
        <f t="shared" si="4"/>
        <v>1.2048192771084338E-2</v>
      </c>
      <c r="G83">
        <f t="shared" si="5"/>
        <v>7.2964132687739198</v>
      </c>
      <c r="H83" s="2" t="s">
        <v>117</v>
      </c>
      <c r="I83" s="2">
        <v>1202</v>
      </c>
    </row>
    <row r="84" spans="1:9" x14ac:dyDescent="0.45">
      <c r="A84" t="s">
        <v>93</v>
      </c>
      <c r="B84">
        <v>83</v>
      </c>
      <c r="C84">
        <v>1443</v>
      </c>
      <c r="D84">
        <f t="shared" si="3"/>
        <v>595.23809523809518</v>
      </c>
      <c r="E84">
        <f t="shared" si="4"/>
        <v>1.1904761904761904E-2</v>
      </c>
      <c r="G84">
        <f t="shared" si="5"/>
        <v>7.2744795587738711</v>
      </c>
      <c r="H84" s="2" t="s">
        <v>119</v>
      </c>
      <c r="I84" s="2">
        <v>1193</v>
      </c>
    </row>
    <row r="85" spans="1:9" x14ac:dyDescent="0.45">
      <c r="A85" t="s">
        <v>94</v>
      </c>
      <c r="B85">
        <v>84</v>
      </c>
      <c r="C85">
        <v>1398</v>
      </c>
      <c r="D85">
        <f t="shared" si="3"/>
        <v>588.23529411764707</v>
      </c>
      <c r="E85">
        <f t="shared" si="4"/>
        <v>1.1764705882352941E-2</v>
      </c>
      <c r="G85">
        <f t="shared" si="5"/>
        <v>7.2427979227937556</v>
      </c>
      <c r="H85" s="2" t="s">
        <v>127</v>
      </c>
      <c r="I85" s="2">
        <v>1124</v>
      </c>
    </row>
    <row r="86" spans="1:9" x14ac:dyDescent="0.45">
      <c r="A86" t="s">
        <v>95</v>
      </c>
      <c r="B86">
        <v>85</v>
      </c>
      <c r="C86">
        <v>1377</v>
      </c>
      <c r="D86">
        <f t="shared" si="3"/>
        <v>581.39534883720933</v>
      </c>
      <c r="E86">
        <f t="shared" si="4"/>
        <v>1.1627906976744186E-2</v>
      </c>
      <c r="G86">
        <f t="shared" si="5"/>
        <v>7.2276624987286544</v>
      </c>
      <c r="H86" s="2" t="s">
        <v>449</v>
      </c>
      <c r="I86" s="2">
        <v>1117</v>
      </c>
    </row>
    <row r="87" spans="1:9" x14ac:dyDescent="0.45">
      <c r="A87" t="s">
        <v>96</v>
      </c>
      <c r="B87">
        <v>86</v>
      </c>
      <c r="C87">
        <v>1367</v>
      </c>
      <c r="D87">
        <f t="shared" si="3"/>
        <v>574.71264367816093</v>
      </c>
      <c r="E87">
        <f t="shared" si="4"/>
        <v>1.1494252873563218E-2</v>
      </c>
      <c r="G87">
        <f t="shared" si="5"/>
        <v>7.2203738367239492</v>
      </c>
      <c r="H87" s="2" t="s">
        <v>450</v>
      </c>
      <c r="I87" s="2">
        <v>457</v>
      </c>
    </row>
    <row r="88" spans="1:9" x14ac:dyDescent="0.45">
      <c r="A88" t="s">
        <v>98</v>
      </c>
      <c r="B88">
        <v>87</v>
      </c>
      <c r="C88">
        <v>1359</v>
      </c>
      <c r="D88">
        <f t="shared" si="3"/>
        <v>568.18181818181824</v>
      </c>
      <c r="E88">
        <f t="shared" si="4"/>
        <v>1.1363636363636364E-2</v>
      </c>
      <c r="G88">
        <f t="shared" si="5"/>
        <v>7.2145044141511434</v>
      </c>
    </row>
    <row r="89" spans="1:9" x14ac:dyDescent="0.45">
      <c r="A89" t="s">
        <v>100</v>
      </c>
      <c r="B89">
        <v>88</v>
      </c>
      <c r="C89">
        <v>1354</v>
      </c>
      <c r="D89">
        <f t="shared" si="3"/>
        <v>561.79775280898878</v>
      </c>
      <c r="E89">
        <f t="shared" si="4"/>
        <v>1.1235955056179775E-2</v>
      </c>
      <c r="G89">
        <f t="shared" si="5"/>
        <v>7.2108184534722204</v>
      </c>
    </row>
    <row r="90" spans="1:9" x14ac:dyDescent="0.45">
      <c r="A90" t="s">
        <v>101</v>
      </c>
      <c r="B90">
        <v>89</v>
      </c>
      <c r="C90">
        <v>1320</v>
      </c>
      <c r="D90">
        <f t="shared" si="3"/>
        <v>555.55555555555554</v>
      </c>
      <c r="E90">
        <f t="shared" si="4"/>
        <v>1.1111111111111112E-2</v>
      </c>
      <c r="G90">
        <f t="shared" si="5"/>
        <v>7.1853870155804165</v>
      </c>
    </row>
    <row r="91" spans="1:9" x14ac:dyDescent="0.45">
      <c r="A91" t="s">
        <v>102</v>
      </c>
      <c r="B91">
        <v>90</v>
      </c>
      <c r="C91">
        <v>1304</v>
      </c>
      <c r="D91">
        <f t="shared" si="3"/>
        <v>549.45054945054949</v>
      </c>
      <c r="E91">
        <f t="shared" si="4"/>
        <v>1.098901098901099E-2</v>
      </c>
      <c r="G91">
        <f t="shared" si="5"/>
        <v>7.1731917424865985</v>
      </c>
    </row>
    <row r="92" spans="1:9" x14ac:dyDescent="0.45">
      <c r="A92" t="s">
        <v>103</v>
      </c>
      <c r="B92">
        <v>91</v>
      </c>
      <c r="C92">
        <v>1269</v>
      </c>
      <c r="D92">
        <f t="shared" si="3"/>
        <v>543.47826086956525</v>
      </c>
      <c r="E92">
        <f t="shared" si="4"/>
        <v>1.0869565217391304E-2</v>
      </c>
      <c r="G92">
        <f t="shared" si="5"/>
        <v>7.1459844677143876</v>
      </c>
    </row>
    <row r="93" spans="1:9" x14ac:dyDescent="0.45">
      <c r="A93" t="s">
        <v>104</v>
      </c>
      <c r="B93">
        <v>92</v>
      </c>
      <c r="C93">
        <v>1265</v>
      </c>
      <c r="D93">
        <f t="shared" si="3"/>
        <v>537.63440860215053</v>
      </c>
      <c r="E93">
        <f t="shared" si="4"/>
        <v>1.0752688172043012E-2</v>
      </c>
      <c r="G93">
        <f t="shared" si="5"/>
        <v>7.1428274011616208</v>
      </c>
    </row>
    <row r="94" spans="1:9" x14ac:dyDescent="0.45">
      <c r="A94" t="s">
        <v>105</v>
      </c>
      <c r="B94">
        <v>93</v>
      </c>
      <c r="C94">
        <v>1260</v>
      </c>
      <c r="D94">
        <f t="shared" si="3"/>
        <v>531.91489361702122</v>
      </c>
      <c r="E94">
        <f t="shared" si="4"/>
        <v>1.0638297872340425E-2</v>
      </c>
      <c r="G94">
        <f t="shared" si="5"/>
        <v>7.1388669999455239</v>
      </c>
    </row>
    <row r="95" spans="1:9" x14ac:dyDescent="0.45">
      <c r="A95" t="s">
        <v>106</v>
      </c>
      <c r="B95">
        <v>94</v>
      </c>
      <c r="C95">
        <v>1258</v>
      </c>
      <c r="D95">
        <f t="shared" si="3"/>
        <v>526.31578947368416</v>
      </c>
      <c r="E95">
        <f t="shared" si="4"/>
        <v>1.0526315789473684E-2</v>
      </c>
      <c r="G95">
        <f t="shared" si="5"/>
        <v>7.1372784372603855</v>
      </c>
    </row>
    <row r="96" spans="1:9" x14ac:dyDescent="0.45">
      <c r="A96" t="s">
        <v>107</v>
      </c>
      <c r="B96">
        <v>95</v>
      </c>
      <c r="C96">
        <v>1245</v>
      </c>
      <c r="D96">
        <f t="shared" si="3"/>
        <v>520.83333333333326</v>
      </c>
      <c r="E96">
        <f t="shared" si="4"/>
        <v>1.0416666666666666E-2</v>
      </c>
      <c r="G96">
        <f t="shared" si="5"/>
        <v>7.1268908088988079</v>
      </c>
    </row>
    <row r="97" spans="1:7" x14ac:dyDescent="0.45">
      <c r="A97" t="s">
        <v>108</v>
      </c>
      <c r="B97">
        <v>96</v>
      </c>
      <c r="C97">
        <v>1241</v>
      </c>
      <c r="D97">
        <f t="shared" si="3"/>
        <v>515.46391752577324</v>
      </c>
      <c r="E97">
        <f t="shared" si="4"/>
        <v>1.0309278350515464E-2</v>
      </c>
      <c r="G97">
        <f t="shared" si="5"/>
        <v>7.1236727852046071</v>
      </c>
    </row>
    <row r="98" spans="1:7" x14ac:dyDescent="0.45">
      <c r="A98" t="s">
        <v>109</v>
      </c>
      <c r="B98">
        <v>97</v>
      </c>
      <c r="C98">
        <v>1236</v>
      </c>
      <c r="D98">
        <f t="shared" si="3"/>
        <v>510.20408163265301</v>
      </c>
      <c r="E98">
        <f t="shared" si="4"/>
        <v>1.020408163265306E-2</v>
      </c>
      <c r="G98">
        <f t="shared" si="5"/>
        <v>7.1196356380176358</v>
      </c>
    </row>
    <row r="99" spans="1:7" x14ac:dyDescent="0.45">
      <c r="A99" t="s">
        <v>110</v>
      </c>
      <c r="B99">
        <v>98</v>
      </c>
      <c r="C99">
        <v>1233</v>
      </c>
      <c r="D99">
        <f t="shared" si="3"/>
        <v>505.05050505050508</v>
      </c>
      <c r="E99">
        <f t="shared" si="4"/>
        <v>1.0101010101010102E-2</v>
      </c>
      <c r="G99">
        <f t="shared" si="5"/>
        <v>7.1172055031643442</v>
      </c>
    </row>
    <row r="100" spans="1:7" x14ac:dyDescent="0.45">
      <c r="A100" t="s">
        <v>112</v>
      </c>
      <c r="B100">
        <v>99</v>
      </c>
      <c r="C100">
        <v>1223</v>
      </c>
      <c r="D100">
        <f t="shared" si="3"/>
        <v>500</v>
      </c>
      <c r="E100">
        <f t="shared" si="4"/>
        <v>0.01</v>
      </c>
      <c r="G100">
        <f t="shared" si="5"/>
        <v>7.1090621356871724</v>
      </c>
    </row>
    <row r="101" spans="1:7" x14ac:dyDescent="0.45">
      <c r="A101" t="s">
        <v>113</v>
      </c>
      <c r="B101">
        <v>100</v>
      </c>
      <c r="C101">
        <v>1219</v>
      </c>
      <c r="D101">
        <f t="shared" si="3"/>
        <v>495.04950495049508</v>
      </c>
      <c r="E101">
        <f t="shared" si="4"/>
        <v>9.9009900990099011E-3</v>
      </c>
      <c r="G101">
        <f t="shared" si="5"/>
        <v>7.1057861294812712</v>
      </c>
    </row>
    <row r="102" spans="1:7" x14ac:dyDescent="0.45">
      <c r="A102" t="s">
        <v>114</v>
      </c>
      <c r="B102">
        <v>101</v>
      </c>
      <c r="C102">
        <v>1210</v>
      </c>
      <c r="D102">
        <f t="shared" si="3"/>
        <v>490.19607843137254</v>
      </c>
      <c r="E102">
        <f t="shared" si="4"/>
        <v>9.8039215686274508E-3</v>
      </c>
      <c r="G102">
        <f t="shared" si="5"/>
        <v>7.0983756385907864</v>
      </c>
    </row>
    <row r="103" spans="1:7" x14ac:dyDescent="0.45">
      <c r="A103" t="s">
        <v>115</v>
      </c>
      <c r="B103">
        <v>102</v>
      </c>
      <c r="C103">
        <v>1207</v>
      </c>
      <c r="D103">
        <f t="shared" si="3"/>
        <v>485.43689320388347</v>
      </c>
      <c r="E103">
        <f t="shared" si="4"/>
        <v>9.7087378640776691E-3</v>
      </c>
      <c r="G103">
        <f t="shared" si="5"/>
        <v>7.0958932210975316</v>
      </c>
    </row>
    <row r="104" spans="1:7" x14ac:dyDescent="0.45">
      <c r="A104" t="s">
        <v>116</v>
      </c>
      <c r="B104">
        <v>103</v>
      </c>
      <c r="C104">
        <v>1204</v>
      </c>
      <c r="D104">
        <f t="shared" si="3"/>
        <v>480.76923076923077</v>
      </c>
      <c r="E104">
        <f t="shared" si="4"/>
        <v>9.6153846153846159E-3</v>
      </c>
      <c r="G104">
        <f t="shared" si="5"/>
        <v>7.0934046258687662</v>
      </c>
    </row>
    <row r="105" spans="1:7" x14ac:dyDescent="0.45">
      <c r="A105" t="s">
        <v>118</v>
      </c>
      <c r="B105">
        <v>104</v>
      </c>
      <c r="C105">
        <v>1201</v>
      </c>
      <c r="D105">
        <f t="shared" si="3"/>
        <v>476.19047619047626</v>
      </c>
      <c r="E105">
        <f t="shared" si="4"/>
        <v>9.5238095238095247E-3</v>
      </c>
      <c r="G105">
        <f t="shared" si="5"/>
        <v>7.0909098220799835</v>
      </c>
    </row>
    <row r="106" spans="1:7" x14ac:dyDescent="0.45">
      <c r="A106" t="s">
        <v>120</v>
      </c>
      <c r="B106">
        <v>105</v>
      </c>
      <c r="C106">
        <v>1158</v>
      </c>
      <c r="D106">
        <f t="shared" si="3"/>
        <v>471.69811320754712</v>
      </c>
      <c r="E106">
        <f t="shared" si="4"/>
        <v>9.433962264150943E-3</v>
      </c>
      <c r="G106">
        <f t="shared" si="5"/>
        <v>7.0544496581329401</v>
      </c>
    </row>
    <row r="107" spans="1:7" x14ac:dyDescent="0.45">
      <c r="A107" t="s">
        <v>121</v>
      </c>
      <c r="B107">
        <v>106</v>
      </c>
      <c r="C107">
        <v>1142</v>
      </c>
      <c r="D107">
        <f t="shared" si="3"/>
        <v>467.28971962616816</v>
      </c>
      <c r="E107">
        <f t="shared" si="4"/>
        <v>9.3457943925233638E-3</v>
      </c>
      <c r="G107">
        <f t="shared" si="5"/>
        <v>7.0405363902159559</v>
      </c>
    </row>
    <row r="108" spans="1:7" x14ac:dyDescent="0.45">
      <c r="A108" t="s">
        <v>122</v>
      </c>
      <c r="B108">
        <v>107</v>
      </c>
      <c r="C108">
        <v>1141</v>
      </c>
      <c r="D108">
        <f t="shared" si="3"/>
        <v>462.96296296296293</v>
      </c>
      <c r="E108">
        <f t="shared" si="4"/>
        <v>9.2592592592592587E-3</v>
      </c>
      <c r="G108">
        <f t="shared" si="5"/>
        <v>7.0396603498620758</v>
      </c>
    </row>
    <row r="109" spans="1:7" x14ac:dyDescent="0.45">
      <c r="A109" t="s">
        <v>123</v>
      </c>
      <c r="B109">
        <v>108</v>
      </c>
      <c r="C109">
        <v>1136</v>
      </c>
      <c r="D109">
        <f t="shared" si="3"/>
        <v>458.71559633027528</v>
      </c>
      <c r="E109">
        <f t="shared" si="4"/>
        <v>9.1743119266055051E-3</v>
      </c>
      <c r="G109">
        <f t="shared" si="5"/>
        <v>7.035268599281097</v>
      </c>
    </row>
    <row r="110" spans="1:7" x14ac:dyDescent="0.45">
      <c r="A110" t="s">
        <v>124</v>
      </c>
      <c r="B110">
        <v>109</v>
      </c>
      <c r="C110">
        <v>1135</v>
      </c>
      <c r="D110">
        <f t="shared" si="3"/>
        <v>454.5454545454545</v>
      </c>
      <c r="E110">
        <f t="shared" si="4"/>
        <v>9.0909090909090905E-3</v>
      </c>
      <c r="G110">
        <f t="shared" si="5"/>
        <v>7.0343879299155034</v>
      </c>
    </row>
    <row r="111" spans="1:7" x14ac:dyDescent="0.45">
      <c r="A111" t="s">
        <v>125</v>
      </c>
      <c r="B111">
        <v>110</v>
      </c>
      <c r="C111">
        <v>1128</v>
      </c>
      <c r="D111">
        <f t="shared" si="3"/>
        <v>450.45045045045043</v>
      </c>
      <c r="E111">
        <f t="shared" si="4"/>
        <v>9.0090090090090089E-3</v>
      </c>
      <c r="G111">
        <f t="shared" si="5"/>
        <v>7.0282014320580046</v>
      </c>
    </row>
    <row r="112" spans="1:7" x14ac:dyDescent="0.45">
      <c r="A112" t="s">
        <v>126</v>
      </c>
      <c r="B112">
        <v>111</v>
      </c>
      <c r="C112">
        <v>1125</v>
      </c>
      <c r="D112">
        <f t="shared" si="3"/>
        <v>446.42857142857139</v>
      </c>
      <c r="E112">
        <f t="shared" si="4"/>
        <v>8.9285714285714281E-3</v>
      </c>
      <c r="G112">
        <f t="shared" si="5"/>
        <v>7.0255383146385206</v>
      </c>
    </row>
    <row r="113" spans="1:7" x14ac:dyDescent="0.45">
      <c r="A113" t="s">
        <v>128</v>
      </c>
      <c r="B113">
        <v>112</v>
      </c>
      <c r="C113">
        <v>1121</v>
      </c>
      <c r="D113">
        <f t="shared" si="3"/>
        <v>442.47787610619469</v>
      </c>
      <c r="E113">
        <f t="shared" si="4"/>
        <v>8.8495575221238937E-3</v>
      </c>
      <c r="G113">
        <f t="shared" si="5"/>
        <v>7.02197642307216</v>
      </c>
    </row>
    <row r="114" spans="1:7" x14ac:dyDescent="0.45">
      <c r="A114" t="s">
        <v>129</v>
      </c>
      <c r="B114">
        <v>113</v>
      </c>
      <c r="C114">
        <v>1104</v>
      </c>
      <c r="D114">
        <f t="shared" si="3"/>
        <v>438.59649122807014</v>
      </c>
      <c r="E114">
        <f t="shared" si="4"/>
        <v>8.771929824561403E-3</v>
      </c>
      <c r="G114">
        <f t="shared" si="5"/>
        <v>7.0066952268370404</v>
      </c>
    </row>
    <row r="115" spans="1:7" x14ac:dyDescent="0.45">
      <c r="A115" t="s">
        <v>130</v>
      </c>
      <c r="B115">
        <v>114</v>
      </c>
      <c r="C115">
        <v>1089</v>
      </c>
      <c r="D115">
        <f t="shared" si="3"/>
        <v>434.78260869565219</v>
      </c>
      <c r="E115">
        <f t="shared" si="4"/>
        <v>8.6956521739130436E-3</v>
      </c>
      <c r="G115">
        <f t="shared" si="5"/>
        <v>6.9930151229329605</v>
      </c>
    </row>
    <row r="116" spans="1:7" x14ac:dyDescent="0.45">
      <c r="A116" t="s">
        <v>131</v>
      </c>
      <c r="B116">
        <v>115</v>
      </c>
      <c r="C116">
        <v>1088</v>
      </c>
      <c r="D116">
        <f t="shared" si="3"/>
        <v>431.0344827586207</v>
      </c>
      <c r="E116">
        <f t="shared" si="4"/>
        <v>8.6206896551724137E-3</v>
      </c>
      <c r="G116">
        <f t="shared" si="5"/>
        <v>6.9920964274158877</v>
      </c>
    </row>
    <row r="117" spans="1:7" x14ac:dyDescent="0.45">
      <c r="A117" t="s">
        <v>132</v>
      </c>
      <c r="B117">
        <v>116</v>
      </c>
      <c r="C117">
        <v>1084</v>
      </c>
      <c r="D117">
        <f t="shared" si="3"/>
        <v>427.35042735042737</v>
      </c>
      <c r="E117">
        <f t="shared" si="4"/>
        <v>8.5470085470085479E-3</v>
      </c>
      <c r="G117">
        <f t="shared" si="5"/>
        <v>6.9884131819995918</v>
      </c>
    </row>
    <row r="118" spans="1:7" x14ac:dyDescent="0.45">
      <c r="A118" t="s">
        <v>133</v>
      </c>
      <c r="B118">
        <v>117</v>
      </c>
      <c r="C118">
        <v>1068</v>
      </c>
      <c r="D118">
        <f t="shared" si="3"/>
        <v>423.72881355932202</v>
      </c>
      <c r="E118">
        <f t="shared" si="4"/>
        <v>8.4745762711864406E-3</v>
      </c>
      <c r="G118">
        <f t="shared" si="5"/>
        <v>6.9735430195201404</v>
      </c>
    </row>
    <row r="119" spans="1:7" x14ac:dyDescent="0.45">
      <c r="A119" t="s">
        <v>134</v>
      </c>
      <c r="B119">
        <v>118</v>
      </c>
      <c r="C119">
        <v>1038</v>
      </c>
      <c r="D119">
        <f t="shared" si="3"/>
        <v>420.16806722689074</v>
      </c>
      <c r="E119">
        <f t="shared" si="4"/>
        <v>8.4033613445378148E-3</v>
      </c>
      <c r="G119">
        <f t="shared" si="5"/>
        <v>6.9450510637258338</v>
      </c>
    </row>
    <row r="120" spans="1:7" x14ac:dyDescent="0.45">
      <c r="A120" t="s">
        <v>135</v>
      </c>
      <c r="B120">
        <v>119</v>
      </c>
      <c r="C120">
        <v>1033</v>
      </c>
      <c r="D120">
        <f t="shared" si="3"/>
        <v>416.66666666666669</v>
      </c>
      <c r="E120">
        <f t="shared" si="4"/>
        <v>8.3333333333333332E-3</v>
      </c>
      <c r="G120">
        <f t="shared" si="5"/>
        <v>6.9402224691196386</v>
      </c>
    </row>
    <row r="121" spans="1:7" x14ac:dyDescent="0.45">
      <c r="A121" t="s">
        <v>136</v>
      </c>
      <c r="B121">
        <v>120</v>
      </c>
      <c r="C121">
        <v>1031</v>
      </c>
      <c r="D121">
        <f t="shared" si="3"/>
        <v>413.22314049586777</v>
      </c>
      <c r="E121">
        <f t="shared" si="4"/>
        <v>8.2644628099173556E-3</v>
      </c>
      <c r="G121">
        <f t="shared" si="5"/>
        <v>6.9382844840169602</v>
      </c>
    </row>
    <row r="122" spans="1:7" x14ac:dyDescent="0.45">
      <c r="A122" t="b">
        <v>1</v>
      </c>
      <c r="B122">
        <v>121</v>
      </c>
      <c r="C122">
        <v>1022</v>
      </c>
      <c r="D122">
        <f t="shared" si="3"/>
        <v>409.8360655737705</v>
      </c>
      <c r="E122">
        <f t="shared" si="4"/>
        <v>8.1967213114754103E-3</v>
      </c>
      <c r="G122">
        <f t="shared" si="5"/>
        <v>6.9295167707636498</v>
      </c>
    </row>
    <row r="123" spans="1:7" x14ac:dyDescent="0.45">
      <c r="A123" t="s">
        <v>137</v>
      </c>
      <c r="B123">
        <v>122</v>
      </c>
      <c r="C123">
        <v>1018</v>
      </c>
      <c r="D123">
        <f t="shared" si="3"/>
        <v>406.50406504065046</v>
      </c>
      <c r="E123">
        <f t="shared" si="4"/>
        <v>8.130081300813009E-3</v>
      </c>
      <c r="G123">
        <f t="shared" si="5"/>
        <v>6.9255951971104679</v>
      </c>
    </row>
    <row r="124" spans="1:7" x14ac:dyDescent="0.45">
      <c r="A124" t="s">
        <v>138</v>
      </c>
      <c r="B124">
        <v>123</v>
      </c>
      <c r="C124">
        <v>1017</v>
      </c>
      <c r="D124">
        <f t="shared" si="3"/>
        <v>403.22580645161287</v>
      </c>
      <c r="E124">
        <f t="shared" si="4"/>
        <v>8.0645161290322578E-3</v>
      </c>
      <c r="G124">
        <f t="shared" si="5"/>
        <v>6.9246123960485599</v>
      </c>
    </row>
    <row r="125" spans="1:7" x14ac:dyDescent="0.45">
      <c r="A125" t="s">
        <v>139</v>
      </c>
      <c r="B125">
        <v>124</v>
      </c>
      <c r="C125">
        <v>1015</v>
      </c>
      <c r="D125">
        <f t="shared" si="3"/>
        <v>400</v>
      </c>
      <c r="E125">
        <f t="shared" si="4"/>
        <v>8.0000000000000002E-3</v>
      </c>
      <c r="G125">
        <f t="shared" si="5"/>
        <v>6.9226438914758877</v>
      </c>
    </row>
    <row r="126" spans="1:7" x14ac:dyDescent="0.45">
      <c r="A126" t="s">
        <v>140</v>
      </c>
      <c r="B126">
        <v>125</v>
      </c>
      <c r="C126">
        <v>1009</v>
      </c>
      <c r="D126">
        <f t="shared" si="3"/>
        <v>396.82539682539681</v>
      </c>
      <c r="E126">
        <f t="shared" si="4"/>
        <v>7.9365079365079361E-3</v>
      </c>
      <c r="G126">
        <f t="shared" si="5"/>
        <v>6.9167150203536085</v>
      </c>
    </row>
    <row r="127" spans="1:7" x14ac:dyDescent="0.45">
      <c r="A127" t="s">
        <v>141</v>
      </c>
      <c r="B127">
        <v>126</v>
      </c>
      <c r="C127">
        <v>994</v>
      </c>
      <c r="D127">
        <f t="shared" si="3"/>
        <v>393.70078740157481</v>
      </c>
      <c r="E127">
        <f t="shared" si="4"/>
        <v>7.874015748031496E-3</v>
      </c>
      <c r="G127">
        <f t="shared" si="5"/>
        <v>6.9017372066565743</v>
      </c>
    </row>
    <row r="128" spans="1:7" x14ac:dyDescent="0.45">
      <c r="A128" t="s">
        <v>142</v>
      </c>
      <c r="B128">
        <v>127</v>
      </c>
      <c r="C128">
        <v>991</v>
      </c>
      <c r="D128">
        <f t="shared" si="3"/>
        <v>390.625</v>
      </c>
      <c r="E128">
        <f t="shared" si="4"/>
        <v>7.8125E-3</v>
      </c>
      <c r="G128">
        <f t="shared" si="5"/>
        <v>6.8987145343299883</v>
      </c>
    </row>
    <row r="129" spans="1:7" x14ac:dyDescent="0.45">
      <c r="A129" t="s">
        <v>143</v>
      </c>
      <c r="B129">
        <v>128</v>
      </c>
      <c r="C129">
        <v>977</v>
      </c>
      <c r="D129">
        <f t="shared" si="3"/>
        <v>387.59689922480618</v>
      </c>
      <c r="E129">
        <f t="shared" si="4"/>
        <v>7.7519379844961239E-3</v>
      </c>
      <c r="G129">
        <f t="shared" si="5"/>
        <v>6.8844866520427823</v>
      </c>
    </row>
    <row r="130" spans="1:7" x14ac:dyDescent="0.45">
      <c r="A130" t="s">
        <v>144</v>
      </c>
      <c r="B130">
        <v>129</v>
      </c>
      <c r="C130">
        <v>977</v>
      </c>
      <c r="D130">
        <f t="shared" ref="D130:D193" si="6">E130*50000</f>
        <v>384.61538461538464</v>
      </c>
      <c r="E130">
        <f t="shared" ref="E130:E193" si="7">1/ROW(C130)</f>
        <v>7.6923076923076927E-3</v>
      </c>
      <c r="G130">
        <f t="shared" ref="G130:G193" si="8">LN(C130)</f>
        <v>6.8844866520427823</v>
      </c>
    </row>
    <row r="131" spans="1:7" x14ac:dyDescent="0.45">
      <c r="A131" t="s">
        <v>145</v>
      </c>
      <c r="B131">
        <v>130</v>
      </c>
      <c r="C131">
        <v>975</v>
      </c>
      <c r="D131">
        <f t="shared" si="6"/>
        <v>381.67938931297709</v>
      </c>
      <c r="E131">
        <f t="shared" si="7"/>
        <v>7.6335877862595417E-3</v>
      </c>
      <c r="G131">
        <f t="shared" si="8"/>
        <v>6.8824374709978473</v>
      </c>
    </row>
    <row r="132" spans="1:7" x14ac:dyDescent="0.45">
      <c r="A132" t="s">
        <v>146</v>
      </c>
      <c r="B132">
        <v>131</v>
      </c>
      <c r="C132">
        <v>975</v>
      </c>
      <c r="D132">
        <f t="shared" si="6"/>
        <v>378.78787878787881</v>
      </c>
      <c r="E132">
        <f t="shared" si="7"/>
        <v>7.575757575757576E-3</v>
      </c>
      <c r="G132">
        <f t="shared" si="8"/>
        <v>6.8824374709978473</v>
      </c>
    </row>
    <row r="133" spans="1:7" x14ac:dyDescent="0.45">
      <c r="A133" t="s">
        <v>147</v>
      </c>
      <c r="B133">
        <v>132</v>
      </c>
      <c r="C133">
        <v>972</v>
      </c>
      <c r="D133">
        <f t="shared" si="6"/>
        <v>375.93984962406012</v>
      </c>
      <c r="E133">
        <f t="shared" si="7"/>
        <v>7.5187969924812026E-3</v>
      </c>
      <c r="G133">
        <f t="shared" si="8"/>
        <v>6.879355804460439</v>
      </c>
    </row>
    <row r="134" spans="1:7" x14ac:dyDescent="0.45">
      <c r="A134" t="s">
        <v>148</v>
      </c>
      <c r="B134">
        <v>133</v>
      </c>
      <c r="C134">
        <v>967</v>
      </c>
      <c r="D134">
        <f t="shared" si="6"/>
        <v>373.13432835820896</v>
      </c>
      <c r="E134">
        <f t="shared" si="7"/>
        <v>7.462686567164179E-3</v>
      </c>
      <c r="G134">
        <f t="shared" si="8"/>
        <v>6.8741984954532942</v>
      </c>
    </row>
    <row r="135" spans="1:7" x14ac:dyDescent="0.45">
      <c r="A135" t="s">
        <v>149</v>
      </c>
      <c r="B135">
        <v>134</v>
      </c>
      <c r="C135">
        <v>964</v>
      </c>
      <c r="D135">
        <f t="shared" si="6"/>
        <v>370.37037037037038</v>
      </c>
      <c r="E135">
        <f t="shared" si="7"/>
        <v>7.4074074074074077E-3</v>
      </c>
      <c r="G135">
        <f t="shared" si="8"/>
        <v>6.8710912946105456</v>
      </c>
    </row>
    <row r="136" spans="1:7" x14ac:dyDescent="0.45">
      <c r="A136" t="s">
        <v>150</v>
      </c>
      <c r="B136">
        <v>135</v>
      </c>
      <c r="C136">
        <v>954</v>
      </c>
      <c r="D136">
        <f t="shared" si="6"/>
        <v>367.64705882352939</v>
      </c>
      <c r="E136">
        <f t="shared" si="7"/>
        <v>7.3529411764705881E-3</v>
      </c>
      <c r="G136">
        <f t="shared" si="8"/>
        <v>6.8606636714482869</v>
      </c>
    </row>
    <row r="137" spans="1:7" x14ac:dyDescent="0.45">
      <c r="A137" t="s">
        <v>151</v>
      </c>
      <c r="B137">
        <v>136</v>
      </c>
      <c r="C137">
        <v>949</v>
      </c>
      <c r="D137">
        <f t="shared" si="6"/>
        <v>364.96350364963502</v>
      </c>
      <c r="E137">
        <f t="shared" si="7"/>
        <v>7.2992700729927005E-3</v>
      </c>
      <c r="G137">
        <f t="shared" si="8"/>
        <v>6.8554087986099281</v>
      </c>
    </row>
    <row r="138" spans="1:7" x14ac:dyDescent="0.45">
      <c r="A138" t="s">
        <v>152</v>
      </c>
      <c r="B138">
        <v>137</v>
      </c>
      <c r="C138">
        <v>946</v>
      </c>
      <c r="D138">
        <f t="shared" si="6"/>
        <v>362.31884057971013</v>
      </c>
      <c r="E138">
        <f t="shared" si="7"/>
        <v>7.246376811594203E-3</v>
      </c>
      <c r="G138">
        <f t="shared" si="8"/>
        <v>6.852242569051878</v>
      </c>
    </row>
    <row r="139" spans="1:7" x14ac:dyDescent="0.45">
      <c r="A139" t="s">
        <v>153</v>
      </c>
      <c r="B139">
        <v>138</v>
      </c>
      <c r="C139">
        <v>943</v>
      </c>
      <c r="D139">
        <f t="shared" si="6"/>
        <v>359.71223021582733</v>
      </c>
      <c r="E139">
        <f t="shared" si="7"/>
        <v>7.1942446043165471E-3</v>
      </c>
      <c r="G139">
        <f t="shared" si="8"/>
        <v>6.8490662826334576</v>
      </c>
    </row>
    <row r="140" spans="1:7" x14ac:dyDescent="0.45">
      <c r="A140" t="s">
        <v>154</v>
      </c>
      <c r="B140">
        <v>139</v>
      </c>
      <c r="C140">
        <v>942</v>
      </c>
      <c r="D140">
        <f t="shared" si="6"/>
        <v>357.14285714285711</v>
      </c>
      <c r="E140">
        <f t="shared" si="7"/>
        <v>7.1428571428571426E-3</v>
      </c>
      <c r="G140">
        <f t="shared" si="8"/>
        <v>6.8480052745763631</v>
      </c>
    </row>
    <row r="141" spans="1:7" x14ac:dyDescent="0.45">
      <c r="A141" t="s">
        <v>155</v>
      </c>
      <c r="B141">
        <v>140</v>
      </c>
      <c r="C141">
        <v>942</v>
      </c>
      <c r="D141">
        <f t="shared" si="6"/>
        <v>354.6099290780142</v>
      </c>
      <c r="E141">
        <f t="shared" si="7"/>
        <v>7.0921985815602835E-3</v>
      </c>
      <c r="G141">
        <f t="shared" si="8"/>
        <v>6.8480052745763631</v>
      </c>
    </row>
    <row r="142" spans="1:7" x14ac:dyDescent="0.45">
      <c r="A142" t="s">
        <v>156</v>
      </c>
      <c r="B142">
        <v>141</v>
      </c>
      <c r="C142">
        <v>925</v>
      </c>
      <c r="D142">
        <f t="shared" si="6"/>
        <v>352.11267605633805</v>
      </c>
      <c r="E142">
        <f t="shared" si="7"/>
        <v>7.0422535211267607E-3</v>
      </c>
      <c r="G142">
        <f t="shared" si="8"/>
        <v>6.8297937375124249</v>
      </c>
    </row>
    <row r="143" spans="1:7" x14ac:dyDescent="0.45">
      <c r="A143" t="s">
        <v>157</v>
      </c>
      <c r="B143">
        <v>142</v>
      </c>
      <c r="C143">
        <v>922</v>
      </c>
      <c r="D143">
        <f t="shared" si="6"/>
        <v>349.65034965034965</v>
      </c>
      <c r="E143">
        <f t="shared" si="7"/>
        <v>6.993006993006993E-3</v>
      </c>
      <c r="G143">
        <f t="shared" si="8"/>
        <v>6.826545223556594</v>
      </c>
    </row>
    <row r="144" spans="1:7" x14ac:dyDescent="0.45">
      <c r="A144" t="s">
        <v>158</v>
      </c>
      <c r="B144">
        <v>143</v>
      </c>
      <c r="C144">
        <v>908</v>
      </c>
      <c r="D144">
        <f t="shared" si="6"/>
        <v>347.22222222222223</v>
      </c>
      <c r="E144">
        <f t="shared" si="7"/>
        <v>6.9444444444444441E-3</v>
      </c>
      <c r="G144">
        <f t="shared" si="8"/>
        <v>6.8112443786012937</v>
      </c>
    </row>
    <row r="145" spans="1:7" x14ac:dyDescent="0.45">
      <c r="A145" t="s">
        <v>159</v>
      </c>
      <c r="B145">
        <v>144</v>
      </c>
      <c r="C145">
        <v>899</v>
      </c>
      <c r="D145">
        <f t="shared" si="6"/>
        <v>344.82758620689657</v>
      </c>
      <c r="E145">
        <f t="shared" si="7"/>
        <v>6.8965517241379309E-3</v>
      </c>
      <c r="G145">
        <f t="shared" si="8"/>
        <v>6.80128303447162</v>
      </c>
    </row>
    <row r="146" spans="1:7" x14ac:dyDescent="0.45">
      <c r="A146" t="s">
        <v>160</v>
      </c>
      <c r="B146">
        <v>145</v>
      </c>
      <c r="C146">
        <v>898</v>
      </c>
      <c r="D146">
        <f t="shared" si="6"/>
        <v>342.46575342465752</v>
      </c>
      <c r="E146">
        <f t="shared" si="7"/>
        <v>6.8493150684931503E-3</v>
      </c>
      <c r="G146">
        <f t="shared" si="8"/>
        <v>6.8001700683021999</v>
      </c>
    </row>
    <row r="147" spans="1:7" x14ac:dyDescent="0.45">
      <c r="A147" t="s">
        <v>161</v>
      </c>
      <c r="B147">
        <v>146</v>
      </c>
      <c r="C147">
        <v>896</v>
      </c>
      <c r="D147">
        <f t="shared" si="6"/>
        <v>340.13605442176868</v>
      </c>
      <c r="E147">
        <f t="shared" si="7"/>
        <v>6.8027210884353739E-3</v>
      </c>
      <c r="G147">
        <f t="shared" si="8"/>
        <v>6.7979404129749303</v>
      </c>
    </row>
    <row r="148" spans="1:7" x14ac:dyDescent="0.45">
      <c r="A148" t="s">
        <v>162</v>
      </c>
      <c r="B148">
        <v>147</v>
      </c>
      <c r="C148">
        <v>896</v>
      </c>
      <c r="D148">
        <f t="shared" si="6"/>
        <v>337.83783783783787</v>
      </c>
      <c r="E148">
        <f t="shared" si="7"/>
        <v>6.7567567567567571E-3</v>
      </c>
      <c r="G148">
        <f t="shared" si="8"/>
        <v>6.7979404129749303</v>
      </c>
    </row>
    <row r="149" spans="1:7" x14ac:dyDescent="0.45">
      <c r="A149" t="s">
        <v>163</v>
      </c>
      <c r="B149">
        <v>148</v>
      </c>
      <c r="C149">
        <v>894</v>
      </c>
      <c r="D149">
        <f t="shared" si="6"/>
        <v>335.57046979865771</v>
      </c>
      <c r="E149">
        <f t="shared" si="7"/>
        <v>6.7114093959731542E-3</v>
      </c>
      <c r="G149">
        <f t="shared" si="8"/>
        <v>6.7957057751735137</v>
      </c>
    </row>
    <row r="150" spans="1:7" x14ac:dyDescent="0.45">
      <c r="A150" t="s">
        <v>164</v>
      </c>
      <c r="B150">
        <v>149</v>
      </c>
      <c r="C150">
        <v>889</v>
      </c>
      <c r="D150">
        <f t="shared" si="6"/>
        <v>333.33333333333337</v>
      </c>
      <c r="E150">
        <f t="shared" si="7"/>
        <v>6.6666666666666671E-3</v>
      </c>
      <c r="G150">
        <f t="shared" si="8"/>
        <v>6.7900972355139046</v>
      </c>
    </row>
    <row r="151" spans="1:7" x14ac:dyDescent="0.45">
      <c r="A151" t="s">
        <v>165</v>
      </c>
      <c r="B151">
        <v>150</v>
      </c>
      <c r="C151">
        <v>884</v>
      </c>
      <c r="D151">
        <f t="shared" si="6"/>
        <v>331.12582781456956</v>
      </c>
      <c r="E151">
        <f t="shared" si="7"/>
        <v>6.6225165562913907E-3</v>
      </c>
      <c r="G151">
        <f t="shared" si="8"/>
        <v>6.7844570626376433</v>
      </c>
    </row>
    <row r="152" spans="1:7" x14ac:dyDescent="0.45">
      <c r="A152" t="s">
        <v>166</v>
      </c>
      <c r="B152">
        <v>151</v>
      </c>
      <c r="C152">
        <v>874</v>
      </c>
      <c r="D152">
        <f t="shared" si="6"/>
        <v>328.9473684210526</v>
      </c>
      <c r="E152">
        <f t="shared" si="7"/>
        <v>6.5789473684210523E-3</v>
      </c>
      <c r="G152">
        <f t="shared" si="8"/>
        <v>6.7730803756555353</v>
      </c>
    </row>
    <row r="153" spans="1:7" x14ac:dyDescent="0.45">
      <c r="A153" t="s">
        <v>167</v>
      </c>
      <c r="B153">
        <v>152</v>
      </c>
      <c r="C153">
        <v>871</v>
      </c>
      <c r="D153">
        <f t="shared" si="6"/>
        <v>326.79738562091507</v>
      </c>
      <c r="E153">
        <f t="shared" si="7"/>
        <v>6.5359477124183009E-3</v>
      </c>
      <c r="G153">
        <f t="shared" si="8"/>
        <v>6.7696419768525029</v>
      </c>
    </row>
    <row r="154" spans="1:7" x14ac:dyDescent="0.45">
      <c r="A154" t="s">
        <v>168</v>
      </c>
      <c r="B154">
        <v>153</v>
      </c>
      <c r="C154">
        <v>869</v>
      </c>
      <c r="D154">
        <f t="shared" si="6"/>
        <v>324.6753246753247</v>
      </c>
      <c r="E154">
        <f t="shared" si="7"/>
        <v>6.4935064935064939E-3</v>
      </c>
      <c r="G154">
        <f t="shared" si="8"/>
        <v>6.7673431252653922</v>
      </c>
    </row>
    <row r="155" spans="1:7" x14ac:dyDescent="0.45">
      <c r="A155" t="s">
        <v>169</v>
      </c>
      <c r="B155">
        <v>154</v>
      </c>
      <c r="C155">
        <v>868</v>
      </c>
      <c r="D155">
        <f t="shared" si="6"/>
        <v>322.58064516129031</v>
      </c>
      <c r="E155">
        <f t="shared" si="7"/>
        <v>6.4516129032258064E-3</v>
      </c>
      <c r="G155">
        <f t="shared" si="8"/>
        <v>6.7661917146603505</v>
      </c>
    </row>
    <row r="156" spans="1:7" x14ac:dyDescent="0.45">
      <c r="A156" t="s">
        <v>170</v>
      </c>
      <c r="B156">
        <v>155</v>
      </c>
      <c r="C156">
        <v>862</v>
      </c>
      <c r="D156">
        <f t="shared" si="6"/>
        <v>320.5128205128205</v>
      </c>
      <c r="E156">
        <f t="shared" si="7"/>
        <v>6.41025641025641E-3</v>
      </c>
      <c r="G156">
        <f t="shared" si="8"/>
        <v>6.7592552706636928</v>
      </c>
    </row>
    <row r="157" spans="1:7" x14ac:dyDescent="0.45">
      <c r="A157" t="s">
        <v>171</v>
      </c>
      <c r="B157">
        <v>156</v>
      </c>
      <c r="C157">
        <v>861</v>
      </c>
      <c r="D157">
        <f t="shared" si="6"/>
        <v>318.47133757961785</v>
      </c>
      <c r="E157">
        <f t="shared" si="7"/>
        <v>6.369426751592357E-3</v>
      </c>
      <c r="G157">
        <f t="shared" si="8"/>
        <v>6.7580945044277305</v>
      </c>
    </row>
    <row r="158" spans="1:7" x14ac:dyDescent="0.45">
      <c r="A158" t="s">
        <v>172</v>
      </c>
      <c r="B158">
        <v>157</v>
      </c>
      <c r="C158">
        <v>859</v>
      </c>
      <c r="D158">
        <f t="shared" si="6"/>
        <v>316.45569620253161</v>
      </c>
      <c r="E158">
        <f t="shared" si="7"/>
        <v>6.3291139240506328E-3</v>
      </c>
      <c r="G158">
        <f t="shared" si="8"/>
        <v>6.7557689219842549</v>
      </c>
    </row>
    <row r="159" spans="1:7" x14ac:dyDescent="0.45">
      <c r="A159" t="s">
        <v>173</v>
      </c>
      <c r="B159">
        <v>158</v>
      </c>
      <c r="C159">
        <v>847</v>
      </c>
      <c r="D159">
        <f t="shared" si="6"/>
        <v>314.46540880503147</v>
      </c>
      <c r="E159">
        <f t="shared" si="7"/>
        <v>6.2893081761006293E-3</v>
      </c>
      <c r="G159">
        <f t="shared" si="8"/>
        <v>6.7417006946520548</v>
      </c>
    </row>
    <row r="160" spans="1:7" x14ac:dyDescent="0.45">
      <c r="A160" t="s">
        <v>174</v>
      </c>
      <c r="B160">
        <v>159</v>
      </c>
      <c r="C160">
        <v>844</v>
      </c>
      <c r="D160">
        <f t="shared" si="6"/>
        <v>312.5</v>
      </c>
      <c r="E160">
        <f t="shared" si="7"/>
        <v>6.2500000000000003E-3</v>
      </c>
      <c r="G160">
        <f t="shared" si="8"/>
        <v>6.7381524945959574</v>
      </c>
    </row>
    <row r="161" spans="1:7" x14ac:dyDescent="0.45">
      <c r="A161" t="s">
        <v>175</v>
      </c>
      <c r="B161">
        <v>160</v>
      </c>
      <c r="C161">
        <v>841</v>
      </c>
      <c r="D161">
        <f t="shared" si="6"/>
        <v>310.55900621118008</v>
      </c>
      <c r="E161">
        <f t="shared" si="7"/>
        <v>6.2111801242236021E-3</v>
      </c>
      <c r="G161">
        <f t="shared" si="8"/>
        <v>6.7345916599729483</v>
      </c>
    </row>
    <row r="162" spans="1:7" x14ac:dyDescent="0.45">
      <c r="A162" t="s">
        <v>176</v>
      </c>
      <c r="B162">
        <v>161</v>
      </c>
      <c r="C162">
        <v>839</v>
      </c>
      <c r="D162">
        <f t="shared" si="6"/>
        <v>308.64197530864197</v>
      </c>
      <c r="E162">
        <f t="shared" si="7"/>
        <v>6.1728395061728392E-3</v>
      </c>
      <c r="G162">
        <f t="shared" si="8"/>
        <v>6.7322107064672059</v>
      </c>
    </row>
    <row r="163" spans="1:7" x14ac:dyDescent="0.45">
      <c r="A163" t="s">
        <v>177</v>
      </c>
      <c r="B163">
        <v>162</v>
      </c>
      <c r="C163">
        <v>827</v>
      </c>
      <c r="D163">
        <f t="shared" si="6"/>
        <v>306.74846625766872</v>
      </c>
      <c r="E163">
        <f t="shared" si="7"/>
        <v>6.1349693251533744E-3</v>
      </c>
      <c r="G163">
        <f t="shared" si="8"/>
        <v>6.7178046950236912</v>
      </c>
    </row>
    <row r="164" spans="1:7" x14ac:dyDescent="0.45">
      <c r="A164" t="s">
        <v>178</v>
      </c>
      <c r="B164">
        <v>163</v>
      </c>
      <c r="C164">
        <v>827</v>
      </c>
      <c r="D164">
        <f t="shared" si="6"/>
        <v>304.8780487804878</v>
      </c>
      <c r="E164">
        <f t="shared" si="7"/>
        <v>6.0975609756097563E-3</v>
      </c>
      <c r="G164">
        <f t="shared" si="8"/>
        <v>6.7178046950236912</v>
      </c>
    </row>
    <row r="165" spans="1:7" x14ac:dyDescent="0.45">
      <c r="A165" t="s">
        <v>179</v>
      </c>
      <c r="B165">
        <v>164</v>
      </c>
      <c r="C165">
        <v>823</v>
      </c>
      <c r="D165">
        <f t="shared" si="6"/>
        <v>303.030303030303</v>
      </c>
      <c r="E165">
        <f t="shared" si="7"/>
        <v>6.0606060606060606E-3</v>
      </c>
      <c r="G165">
        <f t="shared" si="8"/>
        <v>6.7129562006770698</v>
      </c>
    </row>
    <row r="166" spans="1:7" x14ac:dyDescent="0.45">
      <c r="A166" t="s">
        <v>180</v>
      </c>
      <c r="B166">
        <v>165</v>
      </c>
      <c r="C166">
        <v>816</v>
      </c>
      <c r="D166">
        <f t="shared" si="6"/>
        <v>301.20481927710847</v>
      </c>
      <c r="E166">
        <f t="shared" si="7"/>
        <v>6.024096385542169E-3</v>
      </c>
      <c r="G166">
        <f t="shared" si="8"/>
        <v>6.7044143549641069</v>
      </c>
    </row>
    <row r="167" spans="1:7" x14ac:dyDescent="0.45">
      <c r="A167" t="s">
        <v>181</v>
      </c>
      <c r="B167">
        <v>166</v>
      </c>
      <c r="C167">
        <v>809</v>
      </c>
      <c r="D167">
        <f t="shared" si="6"/>
        <v>299.40119760479041</v>
      </c>
      <c r="E167">
        <f t="shared" si="7"/>
        <v>5.9880239520958087E-3</v>
      </c>
      <c r="G167">
        <f t="shared" si="8"/>
        <v>6.6957989170584913</v>
      </c>
    </row>
    <row r="168" spans="1:7" x14ac:dyDescent="0.45">
      <c r="A168" t="s">
        <v>182</v>
      </c>
      <c r="B168">
        <v>167</v>
      </c>
      <c r="C168">
        <v>804</v>
      </c>
      <c r="D168">
        <f t="shared" si="6"/>
        <v>297.61904761904759</v>
      </c>
      <c r="E168">
        <f t="shared" si="7"/>
        <v>5.9523809523809521E-3</v>
      </c>
      <c r="G168">
        <f t="shared" si="8"/>
        <v>6.6895992691789665</v>
      </c>
    </row>
    <row r="169" spans="1:7" x14ac:dyDescent="0.45">
      <c r="A169" t="s">
        <v>183</v>
      </c>
      <c r="B169">
        <v>168</v>
      </c>
      <c r="C169">
        <v>804</v>
      </c>
      <c r="D169">
        <f t="shared" si="6"/>
        <v>295.85798816568047</v>
      </c>
      <c r="E169">
        <f t="shared" si="7"/>
        <v>5.9171597633136093E-3</v>
      </c>
      <c r="G169">
        <f t="shared" si="8"/>
        <v>6.6895992691789665</v>
      </c>
    </row>
    <row r="170" spans="1:7" x14ac:dyDescent="0.45">
      <c r="A170" t="s">
        <v>184</v>
      </c>
      <c r="B170">
        <v>169</v>
      </c>
      <c r="C170">
        <v>799</v>
      </c>
      <c r="D170">
        <f t="shared" si="6"/>
        <v>294.11764705882354</v>
      </c>
      <c r="E170">
        <f t="shared" si="7"/>
        <v>5.8823529411764705E-3</v>
      </c>
      <c r="G170">
        <f t="shared" si="8"/>
        <v>6.6833609457662746</v>
      </c>
    </row>
    <row r="171" spans="1:7" x14ac:dyDescent="0.45">
      <c r="A171" t="s">
        <v>185</v>
      </c>
      <c r="B171">
        <v>170</v>
      </c>
      <c r="C171">
        <v>799</v>
      </c>
      <c r="D171">
        <f t="shared" si="6"/>
        <v>292.39766081871346</v>
      </c>
      <c r="E171">
        <f t="shared" si="7"/>
        <v>5.8479532163742687E-3</v>
      </c>
      <c r="G171">
        <f t="shared" si="8"/>
        <v>6.6833609457662746</v>
      </c>
    </row>
    <row r="172" spans="1:7" x14ac:dyDescent="0.45">
      <c r="A172" t="s">
        <v>186</v>
      </c>
      <c r="B172">
        <v>171</v>
      </c>
      <c r="C172">
        <v>798</v>
      </c>
      <c r="D172">
        <f t="shared" si="6"/>
        <v>290.69767441860466</v>
      </c>
      <c r="E172">
        <f t="shared" si="7"/>
        <v>5.8139534883720929E-3</v>
      </c>
      <c r="G172">
        <f t="shared" si="8"/>
        <v>6.6821085974498091</v>
      </c>
    </row>
    <row r="173" spans="1:7" x14ac:dyDescent="0.45">
      <c r="A173" t="s">
        <v>187</v>
      </c>
      <c r="B173">
        <v>172</v>
      </c>
      <c r="C173">
        <v>796</v>
      </c>
      <c r="D173">
        <f t="shared" si="6"/>
        <v>289.01734104046244</v>
      </c>
      <c r="E173">
        <f t="shared" si="7"/>
        <v>5.7803468208092483E-3</v>
      </c>
      <c r="G173">
        <f t="shared" si="8"/>
        <v>6.6795991858443831</v>
      </c>
    </row>
    <row r="174" spans="1:7" x14ac:dyDescent="0.45">
      <c r="A174" t="s">
        <v>188</v>
      </c>
      <c r="B174">
        <v>173</v>
      </c>
      <c r="C174">
        <v>790</v>
      </c>
      <c r="D174">
        <f t="shared" si="6"/>
        <v>287.35632183908046</v>
      </c>
      <c r="E174">
        <f t="shared" si="7"/>
        <v>5.7471264367816091E-3</v>
      </c>
      <c r="G174">
        <f t="shared" si="8"/>
        <v>6.6720329454610674</v>
      </c>
    </row>
    <row r="175" spans="1:7" x14ac:dyDescent="0.45">
      <c r="A175" t="s">
        <v>189</v>
      </c>
      <c r="B175">
        <v>174</v>
      </c>
      <c r="C175">
        <v>790</v>
      </c>
      <c r="D175">
        <f t="shared" si="6"/>
        <v>285.71428571428572</v>
      </c>
      <c r="E175">
        <f t="shared" si="7"/>
        <v>5.7142857142857143E-3</v>
      </c>
      <c r="G175">
        <f t="shared" si="8"/>
        <v>6.6720329454610674</v>
      </c>
    </row>
    <row r="176" spans="1:7" x14ac:dyDescent="0.45">
      <c r="A176" t="s">
        <v>190</v>
      </c>
      <c r="B176">
        <v>175</v>
      </c>
      <c r="C176">
        <v>789</v>
      </c>
      <c r="D176">
        <f t="shared" si="6"/>
        <v>284.09090909090912</v>
      </c>
      <c r="E176">
        <f t="shared" si="7"/>
        <v>5.681818181818182E-3</v>
      </c>
      <c r="G176">
        <f t="shared" si="8"/>
        <v>6.6707663208458738</v>
      </c>
    </row>
    <row r="177" spans="1:7" x14ac:dyDescent="0.45">
      <c r="A177" t="s">
        <v>191</v>
      </c>
      <c r="B177">
        <v>176</v>
      </c>
      <c r="C177">
        <v>780</v>
      </c>
      <c r="D177">
        <f t="shared" si="6"/>
        <v>282.4858757062147</v>
      </c>
      <c r="E177">
        <f t="shared" si="7"/>
        <v>5.6497175141242938E-3</v>
      </c>
      <c r="G177">
        <f t="shared" si="8"/>
        <v>6.6592939196836376</v>
      </c>
    </row>
    <row r="178" spans="1:7" x14ac:dyDescent="0.45">
      <c r="A178" t="s">
        <v>192</v>
      </c>
      <c r="B178">
        <v>177</v>
      </c>
      <c r="C178">
        <v>772</v>
      </c>
      <c r="D178">
        <f t="shared" si="6"/>
        <v>280.89887640449439</v>
      </c>
      <c r="E178">
        <f t="shared" si="7"/>
        <v>5.6179775280898875E-3</v>
      </c>
      <c r="G178">
        <f t="shared" si="8"/>
        <v>6.6489845500247764</v>
      </c>
    </row>
    <row r="179" spans="1:7" x14ac:dyDescent="0.45">
      <c r="A179" t="s">
        <v>193</v>
      </c>
      <c r="B179">
        <v>178</v>
      </c>
      <c r="C179">
        <v>769</v>
      </c>
      <c r="D179">
        <f t="shared" si="6"/>
        <v>279.32960893854749</v>
      </c>
      <c r="E179">
        <f t="shared" si="7"/>
        <v>5.5865921787709499E-3</v>
      </c>
      <c r="G179">
        <f t="shared" si="8"/>
        <v>6.6450909695056444</v>
      </c>
    </row>
    <row r="180" spans="1:7" x14ac:dyDescent="0.45">
      <c r="A180" t="s">
        <v>194</v>
      </c>
      <c r="B180">
        <v>179</v>
      </c>
      <c r="C180">
        <v>769</v>
      </c>
      <c r="D180">
        <f t="shared" si="6"/>
        <v>277.77777777777777</v>
      </c>
      <c r="E180">
        <f t="shared" si="7"/>
        <v>5.5555555555555558E-3</v>
      </c>
      <c r="G180">
        <f t="shared" si="8"/>
        <v>6.6450909695056444</v>
      </c>
    </row>
    <row r="181" spans="1:7" x14ac:dyDescent="0.45">
      <c r="A181" t="s">
        <v>195</v>
      </c>
      <c r="B181">
        <v>180</v>
      </c>
      <c r="C181">
        <v>767</v>
      </c>
      <c r="D181">
        <f t="shared" si="6"/>
        <v>276.24309392265189</v>
      </c>
      <c r="E181">
        <f t="shared" si="7"/>
        <v>5.5248618784530384E-3</v>
      </c>
      <c r="G181">
        <f t="shared" si="8"/>
        <v>6.642486801367256</v>
      </c>
    </row>
    <row r="182" spans="1:7" x14ac:dyDescent="0.45">
      <c r="A182" t="s">
        <v>196</v>
      </c>
      <c r="B182">
        <v>181</v>
      </c>
      <c r="C182">
        <v>765</v>
      </c>
      <c r="D182">
        <f t="shared" si="6"/>
        <v>274.72527472527474</v>
      </c>
      <c r="E182">
        <f t="shared" si="7"/>
        <v>5.4945054945054949E-3</v>
      </c>
      <c r="G182">
        <f t="shared" si="8"/>
        <v>6.6398758338265358</v>
      </c>
    </row>
    <row r="183" spans="1:7" x14ac:dyDescent="0.45">
      <c r="A183" t="s">
        <v>197</v>
      </c>
      <c r="B183">
        <v>182</v>
      </c>
      <c r="C183">
        <v>765</v>
      </c>
      <c r="D183">
        <f t="shared" si="6"/>
        <v>273.22404371584702</v>
      </c>
      <c r="E183">
        <f t="shared" si="7"/>
        <v>5.4644808743169399E-3</v>
      </c>
      <c r="G183">
        <f t="shared" si="8"/>
        <v>6.6398758338265358</v>
      </c>
    </row>
    <row r="184" spans="1:7" x14ac:dyDescent="0.45">
      <c r="A184" t="s">
        <v>198</v>
      </c>
      <c r="B184">
        <v>183</v>
      </c>
      <c r="C184">
        <v>765</v>
      </c>
      <c r="D184">
        <f t="shared" si="6"/>
        <v>271.73913043478262</v>
      </c>
      <c r="E184">
        <f t="shared" si="7"/>
        <v>5.434782608695652E-3</v>
      </c>
      <c r="G184">
        <f t="shared" si="8"/>
        <v>6.6398758338265358</v>
      </c>
    </row>
    <row r="185" spans="1:7" x14ac:dyDescent="0.45">
      <c r="A185" t="s">
        <v>199</v>
      </c>
      <c r="B185">
        <v>184</v>
      </c>
      <c r="C185">
        <v>765</v>
      </c>
      <c r="D185">
        <f t="shared" si="6"/>
        <v>270.27027027027026</v>
      </c>
      <c r="E185">
        <f t="shared" si="7"/>
        <v>5.4054054054054057E-3</v>
      </c>
      <c r="G185">
        <f t="shared" si="8"/>
        <v>6.6398758338265358</v>
      </c>
    </row>
    <row r="186" spans="1:7" x14ac:dyDescent="0.45">
      <c r="A186" t="s">
        <v>200</v>
      </c>
      <c r="B186">
        <v>185</v>
      </c>
      <c r="C186">
        <v>764</v>
      </c>
      <c r="D186">
        <f t="shared" si="6"/>
        <v>268.81720430107526</v>
      </c>
      <c r="E186">
        <f t="shared" si="7"/>
        <v>5.3763440860215058E-3</v>
      </c>
      <c r="G186">
        <f t="shared" si="8"/>
        <v>6.6385677891665207</v>
      </c>
    </row>
    <row r="187" spans="1:7" x14ac:dyDescent="0.45">
      <c r="A187" t="s">
        <v>201</v>
      </c>
      <c r="B187">
        <v>186</v>
      </c>
      <c r="C187">
        <v>762</v>
      </c>
      <c r="D187">
        <f t="shared" si="6"/>
        <v>267.37967914438502</v>
      </c>
      <c r="E187">
        <f t="shared" si="7"/>
        <v>5.3475935828877002E-3</v>
      </c>
      <c r="G187">
        <f t="shared" si="8"/>
        <v>6.6359465556866466</v>
      </c>
    </row>
    <row r="188" spans="1:7" x14ac:dyDescent="0.45">
      <c r="A188" t="s">
        <v>202</v>
      </c>
      <c r="B188">
        <v>187</v>
      </c>
      <c r="C188">
        <v>762</v>
      </c>
      <c r="D188">
        <f t="shared" si="6"/>
        <v>265.95744680851061</v>
      </c>
      <c r="E188">
        <f t="shared" si="7"/>
        <v>5.3191489361702126E-3</v>
      </c>
      <c r="G188">
        <f t="shared" si="8"/>
        <v>6.6359465556866466</v>
      </c>
    </row>
    <row r="189" spans="1:7" x14ac:dyDescent="0.45">
      <c r="A189" t="s">
        <v>203</v>
      </c>
      <c r="B189">
        <v>188</v>
      </c>
      <c r="C189">
        <v>758</v>
      </c>
      <c r="D189">
        <f t="shared" si="6"/>
        <v>264.55026455026456</v>
      </c>
      <c r="E189">
        <f t="shared" si="7"/>
        <v>5.2910052910052907E-3</v>
      </c>
      <c r="G189">
        <f t="shared" si="8"/>
        <v>6.6306833856423717</v>
      </c>
    </row>
    <row r="190" spans="1:7" x14ac:dyDescent="0.45">
      <c r="A190" t="s">
        <v>204</v>
      </c>
      <c r="B190">
        <v>189</v>
      </c>
      <c r="C190">
        <v>753</v>
      </c>
      <c r="D190">
        <f t="shared" si="6"/>
        <v>263.15789473684208</v>
      </c>
      <c r="E190">
        <f t="shared" si="7"/>
        <v>5.263157894736842E-3</v>
      </c>
      <c r="G190">
        <f t="shared" si="8"/>
        <v>6.6240652277998935</v>
      </c>
    </row>
    <row r="191" spans="1:7" x14ac:dyDescent="0.45">
      <c r="A191" t="s">
        <v>205</v>
      </c>
      <c r="B191">
        <v>190</v>
      </c>
      <c r="C191">
        <v>752</v>
      </c>
      <c r="D191">
        <f t="shared" si="6"/>
        <v>261.78010471204192</v>
      </c>
      <c r="E191">
        <f t="shared" si="7"/>
        <v>5.235602094240838E-3</v>
      </c>
      <c r="G191">
        <f t="shared" si="8"/>
        <v>6.62273632394984</v>
      </c>
    </row>
    <row r="192" spans="1:7" x14ac:dyDescent="0.45">
      <c r="A192" t="s">
        <v>206</v>
      </c>
      <c r="B192">
        <v>191</v>
      </c>
      <c r="C192">
        <v>750</v>
      </c>
      <c r="D192">
        <f t="shared" si="6"/>
        <v>260.41666666666663</v>
      </c>
      <c r="E192">
        <f t="shared" si="7"/>
        <v>5.208333333333333E-3</v>
      </c>
      <c r="G192">
        <f t="shared" si="8"/>
        <v>6.620073206530356</v>
      </c>
    </row>
    <row r="193" spans="1:7" x14ac:dyDescent="0.45">
      <c r="A193" t="s">
        <v>207</v>
      </c>
      <c r="B193">
        <v>192</v>
      </c>
      <c r="C193">
        <v>748</v>
      </c>
      <c r="D193">
        <f t="shared" si="6"/>
        <v>259.06735751295338</v>
      </c>
      <c r="E193">
        <f t="shared" si="7"/>
        <v>5.1813471502590676E-3</v>
      </c>
      <c r="G193">
        <f t="shared" si="8"/>
        <v>6.6174029779744776</v>
      </c>
    </row>
    <row r="194" spans="1:7" x14ac:dyDescent="0.45">
      <c r="A194" t="s">
        <v>208</v>
      </c>
      <c r="B194">
        <v>193</v>
      </c>
      <c r="C194">
        <v>746</v>
      </c>
      <c r="D194">
        <f t="shared" ref="D194:D257" si="9">E194*50000</f>
        <v>257.73195876288662</v>
      </c>
      <c r="E194">
        <f t="shared" ref="E194:E257" si="10">1/ROW(C194)</f>
        <v>5.1546391752577319E-3</v>
      </c>
      <c r="G194">
        <f t="shared" ref="G194:G257" si="11">LN(C194)</f>
        <v>6.6147256002037604</v>
      </c>
    </row>
    <row r="195" spans="1:7" x14ac:dyDescent="0.45">
      <c r="A195" t="s">
        <v>209</v>
      </c>
      <c r="B195">
        <v>194</v>
      </c>
      <c r="C195">
        <v>740</v>
      </c>
      <c r="D195">
        <f t="shared" si="9"/>
        <v>256.41025641025641</v>
      </c>
      <c r="E195">
        <f t="shared" si="10"/>
        <v>5.1282051282051282E-3</v>
      </c>
      <c r="G195">
        <f t="shared" si="11"/>
        <v>6.6066501861982152</v>
      </c>
    </row>
    <row r="196" spans="1:7" x14ac:dyDescent="0.45">
      <c r="A196" t="s">
        <v>210</v>
      </c>
      <c r="B196">
        <v>195</v>
      </c>
      <c r="C196">
        <v>739</v>
      </c>
      <c r="D196">
        <f t="shared" si="9"/>
        <v>255.10204081632651</v>
      </c>
      <c r="E196">
        <f t="shared" si="10"/>
        <v>5.1020408163265302E-3</v>
      </c>
      <c r="G196">
        <f t="shared" si="11"/>
        <v>6.6052979209482015</v>
      </c>
    </row>
    <row r="197" spans="1:7" x14ac:dyDescent="0.45">
      <c r="A197" t="s">
        <v>211</v>
      </c>
      <c r="B197">
        <v>196</v>
      </c>
      <c r="C197">
        <v>738</v>
      </c>
      <c r="D197">
        <f t="shared" si="9"/>
        <v>253.80710659898475</v>
      </c>
      <c r="E197">
        <f t="shared" si="10"/>
        <v>5.076142131979695E-3</v>
      </c>
      <c r="G197">
        <f t="shared" si="11"/>
        <v>6.6039438246004725</v>
      </c>
    </row>
    <row r="198" spans="1:7" x14ac:dyDescent="0.45">
      <c r="A198" t="s">
        <v>212</v>
      </c>
      <c r="B198">
        <v>197</v>
      </c>
      <c r="C198">
        <v>732</v>
      </c>
      <c r="D198">
        <f t="shared" si="9"/>
        <v>252.52525252525254</v>
      </c>
      <c r="E198">
        <f t="shared" si="10"/>
        <v>5.0505050505050509E-3</v>
      </c>
      <c r="G198">
        <f t="shared" si="11"/>
        <v>6.5957805139613113</v>
      </c>
    </row>
    <row r="199" spans="1:7" x14ac:dyDescent="0.45">
      <c r="A199" t="s">
        <v>213</v>
      </c>
      <c r="B199">
        <v>198</v>
      </c>
      <c r="C199">
        <v>730</v>
      </c>
      <c r="D199">
        <f t="shared" si="9"/>
        <v>251.25628140703517</v>
      </c>
      <c r="E199">
        <f t="shared" si="10"/>
        <v>5.0251256281407036E-3</v>
      </c>
      <c r="G199">
        <f t="shared" si="11"/>
        <v>6.5930445341424369</v>
      </c>
    </row>
    <row r="200" spans="1:7" x14ac:dyDescent="0.45">
      <c r="A200" t="s">
        <v>214</v>
      </c>
      <c r="B200">
        <v>199</v>
      </c>
      <c r="C200">
        <v>727</v>
      </c>
      <c r="D200">
        <f t="shared" si="9"/>
        <v>250</v>
      </c>
      <c r="E200">
        <f t="shared" si="10"/>
        <v>5.0000000000000001E-3</v>
      </c>
      <c r="G200">
        <f t="shared" si="11"/>
        <v>6.5889264775335192</v>
      </c>
    </row>
    <row r="201" spans="1:7" x14ac:dyDescent="0.45">
      <c r="A201" t="s">
        <v>215</v>
      </c>
      <c r="B201">
        <v>200</v>
      </c>
      <c r="C201">
        <v>723</v>
      </c>
      <c r="D201">
        <f t="shared" si="9"/>
        <v>248.75621890547262</v>
      </c>
      <c r="E201">
        <f t="shared" si="10"/>
        <v>4.9751243781094526E-3</v>
      </c>
      <c r="G201">
        <f t="shared" si="11"/>
        <v>6.5834092221587648</v>
      </c>
    </row>
    <row r="202" spans="1:7" x14ac:dyDescent="0.45">
      <c r="A202" t="s">
        <v>216</v>
      </c>
      <c r="B202">
        <v>201</v>
      </c>
      <c r="C202">
        <v>718</v>
      </c>
      <c r="D202">
        <f t="shared" si="9"/>
        <v>247.52475247524754</v>
      </c>
      <c r="E202">
        <f t="shared" si="10"/>
        <v>4.9504950495049506E-3</v>
      </c>
      <c r="G202">
        <f t="shared" si="11"/>
        <v>6.576469569048224</v>
      </c>
    </row>
    <row r="203" spans="1:7" x14ac:dyDescent="0.45">
      <c r="A203" t="s">
        <v>217</v>
      </c>
      <c r="B203">
        <v>202</v>
      </c>
      <c r="C203">
        <v>717</v>
      </c>
      <c r="D203">
        <f t="shared" si="9"/>
        <v>246.30541871921181</v>
      </c>
      <c r="E203">
        <f t="shared" si="10"/>
        <v>4.9261083743842365E-3</v>
      </c>
      <c r="G203">
        <f t="shared" si="11"/>
        <v>6.5750758405996201</v>
      </c>
    </row>
    <row r="204" spans="1:7" x14ac:dyDescent="0.45">
      <c r="A204" t="s">
        <v>218</v>
      </c>
      <c r="B204">
        <v>203</v>
      </c>
      <c r="C204">
        <v>712</v>
      </c>
      <c r="D204">
        <f t="shared" si="9"/>
        <v>245.09803921568627</v>
      </c>
      <c r="E204">
        <f t="shared" si="10"/>
        <v>4.9019607843137254E-3</v>
      </c>
      <c r="G204">
        <f t="shared" si="11"/>
        <v>6.5680779114119758</v>
      </c>
    </row>
    <row r="205" spans="1:7" x14ac:dyDescent="0.45">
      <c r="A205" t="s">
        <v>219</v>
      </c>
      <c r="B205">
        <v>204</v>
      </c>
      <c r="C205">
        <v>712</v>
      </c>
      <c r="D205">
        <f t="shared" si="9"/>
        <v>243.90243902439025</v>
      </c>
      <c r="E205">
        <f t="shared" si="10"/>
        <v>4.8780487804878049E-3</v>
      </c>
      <c r="G205">
        <f t="shared" si="11"/>
        <v>6.5680779114119758</v>
      </c>
    </row>
    <row r="206" spans="1:7" x14ac:dyDescent="0.45">
      <c r="A206" t="s">
        <v>220</v>
      </c>
      <c r="B206">
        <v>205</v>
      </c>
      <c r="C206">
        <v>710</v>
      </c>
      <c r="D206">
        <f t="shared" si="9"/>
        <v>242.71844660194174</v>
      </c>
      <c r="E206">
        <f t="shared" si="10"/>
        <v>4.8543689320388345E-3</v>
      </c>
      <c r="G206">
        <f t="shared" si="11"/>
        <v>6.5652649700353614</v>
      </c>
    </row>
    <row r="207" spans="1:7" x14ac:dyDescent="0.45">
      <c r="A207" t="s">
        <v>221</v>
      </c>
      <c r="B207">
        <v>206</v>
      </c>
      <c r="C207">
        <v>706</v>
      </c>
      <c r="D207">
        <f t="shared" si="9"/>
        <v>241.54589371980674</v>
      </c>
      <c r="E207">
        <f t="shared" si="10"/>
        <v>4.830917874396135E-3</v>
      </c>
      <c r="G207">
        <f t="shared" si="11"/>
        <v>6.5596152374932419</v>
      </c>
    </row>
    <row r="208" spans="1:7" x14ac:dyDescent="0.45">
      <c r="A208" t="s">
        <v>222</v>
      </c>
      <c r="B208">
        <v>207</v>
      </c>
      <c r="C208">
        <v>705</v>
      </c>
      <c r="D208">
        <f t="shared" si="9"/>
        <v>240.38461538461539</v>
      </c>
      <c r="E208">
        <f t="shared" si="10"/>
        <v>4.807692307692308E-3</v>
      </c>
      <c r="G208">
        <f t="shared" si="11"/>
        <v>6.5581978028122689</v>
      </c>
    </row>
    <row r="209" spans="1:7" x14ac:dyDescent="0.45">
      <c r="A209" t="s">
        <v>223</v>
      </c>
      <c r="B209">
        <v>208</v>
      </c>
      <c r="C209">
        <v>705</v>
      </c>
      <c r="D209">
        <f t="shared" si="9"/>
        <v>239.23444976076553</v>
      </c>
      <c r="E209">
        <f t="shared" si="10"/>
        <v>4.7846889952153108E-3</v>
      </c>
      <c r="G209">
        <f t="shared" si="11"/>
        <v>6.5581978028122689</v>
      </c>
    </row>
    <row r="210" spans="1:7" x14ac:dyDescent="0.45">
      <c r="A210" t="s">
        <v>224</v>
      </c>
      <c r="B210">
        <v>209</v>
      </c>
      <c r="C210">
        <v>702</v>
      </c>
      <c r="D210">
        <f t="shared" si="9"/>
        <v>238.09523809523813</v>
      </c>
      <c r="E210">
        <f t="shared" si="10"/>
        <v>4.7619047619047623E-3</v>
      </c>
      <c r="G210">
        <f t="shared" si="11"/>
        <v>6.5539334040258108</v>
      </c>
    </row>
    <row r="211" spans="1:7" x14ac:dyDescent="0.45">
      <c r="A211" t="s">
        <v>225</v>
      </c>
      <c r="B211">
        <v>210</v>
      </c>
      <c r="C211">
        <v>702</v>
      </c>
      <c r="D211">
        <f t="shared" si="9"/>
        <v>236.96682464454977</v>
      </c>
      <c r="E211">
        <f t="shared" si="10"/>
        <v>4.7393364928909956E-3</v>
      </c>
      <c r="G211">
        <f t="shared" si="11"/>
        <v>6.5539334040258108</v>
      </c>
    </row>
    <row r="212" spans="1:7" x14ac:dyDescent="0.45">
      <c r="A212" t="s">
        <v>226</v>
      </c>
      <c r="B212">
        <v>211</v>
      </c>
      <c r="C212">
        <v>702</v>
      </c>
      <c r="D212">
        <f t="shared" si="9"/>
        <v>235.84905660377356</v>
      </c>
      <c r="E212">
        <f t="shared" si="10"/>
        <v>4.7169811320754715E-3</v>
      </c>
      <c r="G212">
        <f t="shared" si="11"/>
        <v>6.5539334040258108</v>
      </c>
    </row>
    <row r="213" spans="1:7" x14ac:dyDescent="0.45">
      <c r="A213" t="s">
        <v>227</v>
      </c>
      <c r="B213">
        <v>212</v>
      </c>
      <c r="C213">
        <v>701</v>
      </c>
      <c r="D213">
        <f t="shared" si="9"/>
        <v>234.74178403755869</v>
      </c>
      <c r="E213">
        <f t="shared" si="10"/>
        <v>4.6948356807511738E-3</v>
      </c>
      <c r="G213">
        <f t="shared" si="11"/>
        <v>6.5525078870345901</v>
      </c>
    </row>
    <row r="214" spans="1:7" x14ac:dyDescent="0.45">
      <c r="A214" t="s">
        <v>228</v>
      </c>
      <c r="B214">
        <v>213</v>
      </c>
      <c r="C214">
        <v>700</v>
      </c>
      <c r="D214">
        <f t="shared" si="9"/>
        <v>233.64485981308408</v>
      </c>
      <c r="E214">
        <f t="shared" si="10"/>
        <v>4.6728971962616819E-3</v>
      </c>
      <c r="G214">
        <f t="shared" si="11"/>
        <v>6.5510803350434044</v>
      </c>
    </row>
    <row r="215" spans="1:7" x14ac:dyDescent="0.45">
      <c r="A215" t="s">
        <v>229</v>
      </c>
      <c r="B215">
        <v>214</v>
      </c>
      <c r="C215">
        <v>700</v>
      </c>
      <c r="D215">
        <f t="shared" si="9"/>
        <v>232.55813953488371</v>
      </c>
      <c r="E215">
        <f t="shared" si="10"/>
        <v>4.6511627906976744E-3</v>
      </c>
      <c r="G215">
        <f t="shared" si="11"/>
        <v>6.5510803350434044</v>
      </c>
    </row>
    <row r="216" spans="1:7" x14ac:dyDescent="0.45">
      <c r="A216" t="s">
        <v>230</v>
      </c>
      <c r="B216">
        <v>215</v>
      </c>
      <c r="C216">
        <v>697</v>
      </c>
      <c r="D216">
        <f t="shared" si="9"/>
        <v>231.48148148148147</v>
      </c>
      <c r="E216">
        <f t="shared" si="10"/>
        <v>4.6296296296296294E-3</v>
      </c>
      <c r="G216">
        <f t="shared" si="11"/>
        <v>6.5467854107605241</v>
      </c>
    </row>
    <row r="217" spans="1:7" x14ac:dyDescent="0.45">
      <c r="A217" t="s">
        <v>231</v>
      </c>
      <c r="B217">
        <v>216</v>
      </c>
      <c r="C217">
        <v>696</v>
      </c>
      <c r="D217">
        <f t="shared" si="9"/>
        <v>230.41474654377879</v>
      </c>
      <c r="E217">
        <f t="shared" si="10"/>
        <v>4.608294930875576E-3</v>
      </c>
      <c r="G217">
        <f t="shared" si="11"/>
        <v>6.5453496603344199</v>
      </c>
    </row>
    <row r="218" spans="1:7" x14ac:dyDescent="0.45">
      <c r="A218" t="s">
        <v>232</v>
      </c>
      <c r="B218">
        <v>217</v>
      </c>
      <c r="C218">
        <v>694</v>
      </c>
      <c r="D218">
        <f t="shared" si="9"/>
        <v>229.35779816513764</v>
      </c>
      <c r="E218">
        <f t="shared" si="10"/>
        <v>4.5871559633027525E-3</v>
      </c>
      <c r="G218">
        <f t="shared" si="11"/>
        <v>6.5424719605068047</v>
      </c>
    </row>
    <row r="219" spans="1:7" x14ac:dyDescent="0.45">
      <c r="A219" t="s">
        <v>233</v>
      </c>
      <c r="B219">
        <v>218</v>
      </c>
      <c r="C219">
        <v>692</v>
      </c>
      <c r="D219">
        <f t="shared" si="9"/>
        <v>228.31050228310502</v>
      </c>
      <c r="E219">
        <f t="shared" si="10"/>
        <v>4.5662100456621002E-3</v>
      </c>
      <c r="G219">
        <f t="shared" si="11"/>
        <v>6.5395859556176692</v>
      </c>
    </row>
    <row r="220" spans="1:7" x14ac:dyDescent="0.45">
      <c r="A220" t="s">
        <v>234</v>
      </c>
      <c r="B220">
        <v>219</v>
      </c>
      <c r="C220">
        <v>687</v>
      </c>
      <c r="D220">
        <f t="shared" si="9"/>
        <v>227.27272727272725</v>
      </c>
      <c r="E220">
        <f t="shared" si="10"/>
        <v>4.5454545454545452E-3</v>
      </c>
      <c r="G220">
        <f t="shared" si="11"/>
        <v>6.5323342922223491</v>
      </c>
    </row>
    <row r="221" spans="1:7" x14ac:dyDescent="0.45">
      <c r="A221" t="s">
        <v>235</v>
      </c>
      <c r="B221">
        <v>220</v>
      </c>
      <c r="C221">
        <v>686</v>
      </c>
      <c r="D221">
        <f t="shared" si="9"/>
        <v>226.24434389140274</v>
      </c>
      <c r="E221">
        <f t="shared" si="10"/>
        <v>4.5248868778280547E-3</v>
      </c>
      <c r="G221">
        <f t="shared" si="11"/>
        <v>6.5308776277258849</v>
      </c>
    </row>
    <row r="222" spans="1:7" x14ac:dyDescent="0.45">
      <c r="A222" t="s">
        <v>236</v>
      </c>
      <c r="B222">
        <v>221</v>
      </c>
      <c r="C222">
        <v>684</v>
      </c>
      <c r="D222">
        <f t="shared" si="9"/>
        <v>225.22522522522522</v>
      </c>
      <c r="E222">
        <f t="shared" si="10"/>
        <v>4.5045045045045045E-3</v>
      </c>
      <c r="G222">
        <f t="shared" si="11"/>
        <v>6.5279579176225502</v>
      </c>
    </row>
    <row r="223" spans="1:7" x14ac:dyDescent="0.45">
      <c r="A223" t="s">
        <v>237</v>
      </c>
      <c r="B223">
        <v>222</v>
      </c>
      <c r="C223">
        <v>684</v>
      </c>
      <c r="D223">
        <f t="shared" si="9"/>
        <v>224.2152466367713</v>
      </c>
      <c r="E223">
        <f t="shared" si="10"/>
        <v>4.4843049327354259E-3</v>
      </c>
      <c r="G223">
        <f t="shared" si="11"/>
        <v>6.5279579176225502</v>
      </c>
    </row>
    <row r="224" spans="1:7" x14ac:dyDescent="0.45">
      <c r="A224" t="s">
        <v>238</v>
      </c>
      <c r="B224">
        <v>223</v>
      </c>
      <c r="C224">
        <v>682</v>
      </c>
      <c r="D224">
        <f t="shared" si="9"/>
        <v>223.21428571428569</v>
      </c>
      <c r="E224">
        <f t="shared" si="10"/>
        <v>4.464285714285714E-3</v>
      </c>
      <c r="G224">
        <f t="shared" si="11"/>
        <v>6.5250296578434623</v>
      </c>
    </row>
    <row r="225" spans="1:7" x14ac:dyDescent="0.45">
      <c r="A225" t="s">
        <v>239</v>
      </c>
      <c r="B225">
        <v>224</v>
      </c>
      <c r="C225">
        <v>675</v>
      </c>
      <c r="D225">
        <f t="shared" si="9"/>
        <v>222.22222222222223</v>
      </c>
      <c r="E225">
        <f t="shared" si="10"/>
        <v>4.4444444444444444E-3</v>
      </c>
      <c r="G225">
        <f t="shared" si="11"/>
        <v>6.5147126908725301</v>
      </c>
    </row>
    <row r="226" spans="1:7" x14ac:dyDescent="0.45">
      <c r="A226" t="s">
        <v>240</v>
      </c>
      <c r="B226">
        <v>225</v>
      </c>
      <c r="C226">
        <v>675</v>
      </c>
      <c r="D226">
        <f t="shared" si="9"/>
        <v>221.23893805309734</v>
      </c>
      <c r="E226">
        <f t="shared" si="10"/>
        <v>4.4247787610619468E-3</v>
      </c>
      <c r="G226">
        <f t="shared" si="11"/>
        <v>6.5147126908725301</v>
      </c>
    </row>
    <row r="227" spans="1:7" x14ac:dyDescent="0.45">
      <c r="A227" t="s">
        <v>241</v>
      </c>
      <c r="B227">
        <v>226</v>
      </c>
      <c r="C227">
        <v>674</v>
      </c>
      <c r="D227">
        <f t="shared" si="9"/>
        <v>220.26431718061676</v>
      </c>
      <c r="E227">
        <f t="shared" si="10"/>
        <v>4.4052863436123352E-3</v>
      </c>
      <c r="G227">
        <f t="shared" si="11"/>
        <v>6.513230110912307</v>
      </c>
    </row>
    <row r="228" spans="1:7" x14ac:dyDescent="0.45">
      <c r="A228" t="s">
        <v>242</v>
      </c>
      <c r="B228">
        <v>227</v>
      </c>
      <c r="C228">
        <v>672</v>
      </c>
      <c r="D228">
        <f t="shared" si="9"/>
        <v>219.29824561403507</v>
      </c>
      <c r="E228">
        <f t="shared" si="10"/>
        <v>4.3859649122807015E-3</v>
      </c>
      <c r="G228">
        <f t="shared" si="11"/>
        <v>6.5102583405231496</v>
      </c>
    </row>
    <row r="229" spans="1:7" x14ac:dyDescent="0.45">
      <c r="A229" t="s">
        <v>243</v>
      </c>
      <c r="B229">
        <v>228</v>
      </c>
      <c r="C229">
        <v>664</v>
      </c>
      <c r="D229">
        <f t="shared" si="9"/>
        <v>218.34061135371178</v>
      </c>
      <c r="E229">
        <f t="shared" si="10"/>
        <v>4.3668122270742356E-3</v>
      </c>
      <c r="G229">
        <f t="shared" si="11"/>
        <v>6.4982821494764336</v>
      </c>
    </row>
    <row r="230" spans="1:7" x14ac:dyDescent="0.45">
      <c r="A230" t="s">
        <v>244</v>
      </c>
      <c r="B230">
        <v>229</v>
      </c>
      <c r="C230">
        <v>660</v>
      </c>
      <c r="D230">
        <f t="shared" si="9"/>
        <v>217.39130434782609</v>
      </c>
      <c r="E230">
        <f t="shared" si="10"/>
        <v>4.3478260869565218E-3</v>
      </c>
      <c r="G230">
        <f t="shared" si="11"/>
        <v>6.4922398350204711</v>
      </c>
    </row>
    <row r="231" spans="1:7" x14ac:dyDescent="0.45">
      <c r="A231" t="s">
        <v>245</v>
      </c>
      <c r="B231">
        <v>230</v>
      </c>
      <c r="C231">
        <v>649</v>
      </c>
      <c r="D231">
        <f t="shared" si="9"/>
        <v>216.45021645021646</v>
      </c>
      <c r="E231">
        <f t="shared" si="10"/>
        <v>4.329004329004329E-3</v>
      </c>
      <c r="G231">
        <f t="shared" si="11"/>
        <v>6.4754327167040904</v>
      </c>
    </row>
    <row r="232" spans="1:7" x14ac:dyDescent="0.45">
      <c r="A232" t="s">
        <v>246</v>
      </c>
      <c r="B232">
        <v>231</v>
      </c>
      <c r="C232">
        <v>648</v>
      </c>
      <c r="D232">
        <f t="shared" si="9"/>
        <v>215.51724137931035</v>
      </c>
      <c r="E232">
        <f t="shared" si="10"/>
        <v>4.3103448275862068E-3</v>
      </c>
      <c r="G232">
        <f t="shared" si="11"/>
        <v>6.4738906963522744</v>
      </c>
    </row>
    <row r="233" spans="1:7" x14ac:dyDescent="0.45">
      <c r="A233" t="s">
        <v>247</v>
      </c>
      <c r="B233">
        <v>232</v>
      </c>
      <c r="C233">
        <v>644</v>
      </c>
      <c r="D233">
        <f t="shared" si="9"/>
        <v>214.59227467811158</v>
      </c>
      <c r="E233">
        <f t="shared" si="10"/>
        <v>4.2918454935622317E-3</v>
      </c>
      <c r="G233">
        <f t="shared" si="11"/>
        <v>6.4676987261043539</v>
      </c>
    </row>
    <row r="234" spans="1:7" x14ac:dyDescent="0.45">
      <c r="A234" t="s">
        <v>248</v>
      </c>
      <c r="B234">
        <v>233</v>
      </c>
      <c r="C234">
        <v>642</v>
      </c>
      <c r="D234">
        <f t="shared" si="9"/>
        <v>213.67521367521368</v>
      </c>
      <c r="E234">
        <f t="shared" si="10"/>
        <v>4.2735042735042739E-3</v>
      </c>
      <c r="G234">
        <f t="shared" si="11"/>
        <v>6.4645883036899612</v>
      </c>
    </row>
    <row r="235" spans="1:7" x14ac:dyDescent="0.45">
      <c r="A235" t="s">
        <v>249</v>
      </c>
      <c r="B235">
        <v>234</v>
      </c>
      <c r="C235">
        <v>640</v>
      </c>
      <c r="D235">
        <f t="shared" si="9"/>
        <v>212.76595744680853</v>
      </c>
      <c r="E235">
        <f t="shared" si="10"/>
        <v>4.2553191489361703E-3</v>
      </c>
      <c r="G235">
        <f t="shared" si="11"/>
        <v>6.4614681763537174</v>
      </c>
    </row>
    <row r="236" spans="1:7" x14ac:dyDescent="0.45">
      <c r="A236" t="s">
        <v>250</v>
      </c>
      <c r="B236">
        <v>235</v>
      </c>
      <c r="C236">
        <v>636</v>
      </c>
      <c r="D236">
        <f t="shared" si="9"/>
        <v>211.86440677966101</v>
      </c>
      <c r="E236">
        <f t="shared" si="10"/>
        <v>4.2372881355932203E-3</v>
      </c>
      <c r="G236">
        <f t="shared" si="11"/>
        <v>6.4551985633401223</v>
      </c>
    </row>
    <row r="237" spans="1:7" x14ac:dyDescent="0.45">
      <c r="A237" t="s">
        <v>251</v>
      </c>
      <c r="B237">
        <v>236</v>
      </c>
      <c r="C237">
        <v>635</v>
      </c>
      <c r="D237">
        <f t="shared" si="9"/>
        <v>210.97046413502107</v>
      </c>
      <c r="E237">
        <f t="shared" si="10"/>
        <v>4.2194092827004216E-3</v>
      </c>
      <c r="G237">
        <f t="shared" si="11"/>
        <v>6.4536249988926917</v>
      </c>
    </row>
    <row r="238" spans="1:7" x14ac:dyDescent="0.45">
      <c r="A238" t="s">
        <v>252</v>
      </c>
      <c r="B238">
        <v>237</v>
      </c>
      <c r="C238">
        <v>631</v>
      </c>
      <c r="D238">
        <f t="shared" si="9"/>
        <v>210.08403361344537</v>
      </c>
      <c r="E238">
        <f t="shared" si="10"/>
        <v>4.2016806722689074E-3</v>
      </c>
      <c r="G238">
        <f t="shared" si="11"/>
        <v>6.4473058625412127</v>
      </c>
    </row>
    <row r="239" spans="1:7" x14ac:dyDescent="0.45">
      <c r="A239" t="s">
        <v>253</v>
      </c>
      <c r="B239">
        <v>238</v>
      </c>
      <c r="C239">
        <v>629</v>
      </c>
      <c r="D239">
        <f t="shared" si="9"/>
        <v>209.20502092050208</v>
      </c>
      <c r="E239">
        <f t="shared" si="10"/>
        <v>4.1841004184100415E-3</v>
      </c>
      <c r="G239">
        <f t="shared" si="11"/>
        <v>6.444131256700441</v>
      </c>
    </row>
    <row r="240" spans="1:7" x14ac:dyDescent="0.45">
      <c r="A240" t="s">
        <v>254</v>
      </c>
      <c r="B240">
        <v>239</v>
      </c>
      <c r="C240">
        <v>629</v>
      </c>
      <c r="D240">
        <f t="shared" si="9"/>
        <v>208.33333333333334</v>
      </c>
      <c r="E240">
        <f t="shared" si="10"/>
        <v>4.1666666666666666E-3</v>
      </c>
      <c r="G240">
        <f t="shared" si="11"/>
        <v>6.444131256700441</v>
      </c>
    </row>
    <row r="241" spans="1:7" x14ac:dyDescent="0.45">
      <c r="A241" t="s">
        <v>255</v>
      </c>
      <c r="B241">
        <v>240</v>
      </c>
      <c r="C241">
        <v>626</v>
      </c>
      <c r="D241">
        <f t="shared" si="9"/>
        <v>207.46887966804979</v>
      </c>
      <c r="E241">
        <f t="shared" si="10"/>
        <v>4.1493775933609959E-3</v>
      </c>
      <c r="G241">
        <f t="shared" si="11"/>
        <v>6.4393503711000983</v>
      </c>
    </row>
    <row r="242" spans="1:7" x14ac:dyDescent="0.45">
      <c r="A242" t="s">
        <v>256</v>
      </c>
      <c r="B242">
        <v>241</v>
      </c>
      <c r="C242">
        <v>625</v>
      </c>
      <c r="D242">
        <f t="shared" si="9"/>
        <v>206.61157024793388</v>
      </c>
      <c r="E242">
        <f t="shared" si="10"/>
        <v>4.1322314049586778E-3</v>
      </c>
      <c r="G242">
        <f t="shared" si="11"/>
        <v>6.4377516497364011</v>
      </c>
    </row>
    <row r="243" spans="1:7" x14ac:dyDescent="0.45">
      <c r="A243" t="s">
        <v>257</v>
      </c>
      <c r="B243">
        <v>242</v>
      </c>
      <c r="C243">
        <v>625</v>
      </c>
      <c r="D243">
        <f t="shared" si="9"/>
        <v>205.76131687242801</v>
      </c>
      <c r="E243">
        <f t="shared" si="10"/>
        <v>4.11522633744856E-3</v>
      </c>
      <c r="G243">
        <f t="shared" si="11"/>
        <v>6.4377516497364011</v>
      </c>
    </row>
    <row r="244" spans="1:7" x14ac:dyDescent="0.45">
      <c r="A244" t="s">
        <v>258</v>
      </c>
      <c r="B244">
        <v>243</v>
      </c>
      <c r="C244">
        <v>621</v>
      </c>
      <c r="D244">
        <f t="shared" si="9"/>
        <v>204.91803278688525</v>
      </c>
      <c r="E244">
        <f t="shared" si="10"/>
        <v>4.0983606557377051E-3</v>
      </c>
      <c r="G244">
        <f t="shared" si="11"/>
        <v>6.4313310819334788</v>
      </c>
    </row>
    <row r="245" spans="1:7" x14ac:dyDescent="0.45">
      <c r="A245" t="s">
        <v>259</v>
      </c>
      <c r="B245">
        <v>244</v>
      </c>
      <c r="C245">
        <v>620</v>
      </c>
      <c r="D245">
        <f t="shared" si="9"/>
        <v>204.08163265306123</v>
      </c>
      <c r="E245">
        <f t="shared" si="10"/>
        <v>4.0816326530612249E-3</v>
      </c>
      <c r="G245">
        <f t="shared" si="11"/>
        <v>6.4297194780391376</v>
      </c>
    </row>
    <row r="246" spans="1:7" x14ac:dyDescent="0.45">
      <c r="A246" t="s">
        <v>260</v>
      </c>
      <c r="B246">
        <v>245</v>
      </c>
      <c r="C246">
        <v>618</v>
      </c>
      <c r="D246">
        <f t="shared" si="9"/>
        <v>203.25203252032523</v>
      </c>
      <c r="E246">
        <f t="shared" si="10"/>
        <v>4.0650406504065045E-3</v>
      </c>
      <c r="G246">
        <f t="shared" si="11"/>
        <v>6.4264884574576904</v>
      </c>
    </row>
    <row r="247" spans="1:7" x14ac:dyDescent="0.45">
      <c r="A247" t="s">
        <v>261</v>
      </c>
      <c r="B247">
        <v>246</v>
      </c>
      <c r="C247">
        <v>616</v>
      </c>
      <c r="D247">
        <f t="shared" si="9"/>
        <v>202.42914979757086</v>
      </c>
      <c r="E247">
        <f t="shared" si="10"/>
        <v>4.048582995951417E-3</v>
      </c>
      <c r="G247">
        <f t="shared" si="11"/>
        <v>6.4232469635335194</v>
      </c>
    </row>
    <row r="248" spans="1:7" x14ac:dyDescent="0.45">
      <c r="A248" t="s">
        <v>262</v>
      </c>
      <c r="B248">
        <v>247</v>
      </c>
      <c r="C248">
        <v>614</v>
      </c>
      <c r="D248">
        <f t="shared" si="9"/>
        <v>201.61290322580643</v>
      </c>
      <c r="E248">
        <f t="shared" si="10"/>
        <v>4.0322580645161289E-3</v>
      </c>
      <c r="G248">
        <f t="shared" si="11"/>
        <v>6.4199949281471422</v>
      </c>
    </row>
    <row r="249" spans="1:7" x14ac:dyDescent="0.45">
      <c r="A249" t="s">
        <v>263</v>
      </c>
      <c r="B249">
        <v>248</v>
      </c>
      <c r="C249">
        <v>613</v>
      </c>
      <c r="D249">
        <f t="shared" si="9"/>
        <v>200.80321285140559</v>
      </c>
      <c r="E249">
        <f t="shared" si="10"/>
        <v>4.0160642570281121E-3</v>
      </c>
      <c r="G249">
        <f t="shared" si="11"/>
        <v>6.4183649359362116</v>
      </c>
    </row>
    <row r="250" spans="1:7" x14ac:dyDescent="0.45">
      <c r="A250" t="s">
        <v>264</v>
      </c>
      <c r="B250">
        <v>249</v>
      </c>
      <c r="C250">
        <v>612</v>
      </c>
      <c r="D250">
        <f t="shared" si="9"/>
        <v>200</v>
      </c>
      <c r="E250">
        <f t="shared" si="10"/>
        <v>4.0000000000000001E-3</v>
      </c>
      <c r="G250">
        <f t="shared" si="11"/>
        <v>6.4167322825123261</v>
      </c>
    </row>
    <row r="251" spans="1:7" x14ac:dyDescent="0.45">
      <c r="A251" t="s">
        <v>265</v>
      </c>
      <c r="B251">
        <v>250</v>
      </c>
      <c r="C251">
        <v>612</v>
      </c>
      <c r="D251">
        <f t="shared" si="9"/>
        <v>199.20318725099602</v>
      </c>
      <c r="E251">
        <f t="shared" si="10"/>
        <v>3.9840637450199202E-3</v>
      </c>
      <c r="G251">
        <f t="shared" si="11"/>
        <v>6.4167322825123261</v>
      </c>
    </row>
    <row r="252" spans="1:7" x14ac:dyDescent="0.45">
      <c r="A252" t="s">
        <v>266</v>
      </c>
      <c r="B252">
        <v>251</v>
      </c>
      <c r="C252">
        <v>609</v>
      </c>
      <c r="D252">
        <f t="shared" si="9"/>
        <v>198.4126984126984</v>
      </c>
      <c r="E252">
        <f t="shared" si="10"/>
        <v>3.968253968253968E-3</v>
      </c>
      <c r="G252">
        <f t="shared" si="11"/>
        <v>6.4118182677098972</v>
      </c>
    </row>
    <row r="253" spans="1:7" x14ac:dyDescent="0.45">
      <c r="A253" t="s">
        <v>267</v>
      </c>
      <c r="B253">
        <v>252</v>
      </c>
      <c r="C253">
        <v>608</v>
      </c>
      <c r="D253">
        <f t="shared" si="9"/>
        <v>197.62845849802369</v>
      </c>
      <c r="E253">
        <f t="shared" si="10"/>
        <v>3.952569169960474E-3</v>
      </c>
      <c r="G253">
        <f t="shared" si="11"/>
        <v>6.4101748819661672</v>
      </c>
    </row>
    <row r="254" spans="1:7" x14ac:dyDescent="0.45">
      <c r="A254" t="s">
        <v>268</v>
      </c>
      <c r="B254">
        <v>253</v>
      </c>
      <c r="C254">
        <v>606</v>
      </c>
      <c r="D254">
        <f t="shared" si="9"/>
        <v>196.85039370078741</v>
      </c>
      <c r="E254">
        <f t="shared" si="10"/>
        <v>3.937007874015748E-3</v>
      </c>
      <c r="G254">
        <f t="shared" si="11"/>
        <v>6.4068799860693142</v>
      </c>
    </row>
    <row r="255" spans="1:7" x14ac:dyDescent="0.45">
      <c r="A255" t="s">
        <v>269</v>
      </c>
      <c r="B255">
        <v>254</v>
      </c>
      <c r="C255">
        <v>605</v>
      </c>
      <c r="D255">
        <f t="shared" si="9"/>
        <v>196.07843137254901</v>
      </c>
      <c r="E255">
        <f t="shared" si="10"/>
        <v>3.9215686274509803E-3</v>
      </c>
      <c r="G255">
        <f t="shared" si="11"/>
        <v>6.4052284580308418</v>
      </c>
    </row>
    <row r="256" spans="1:7" x14ac:dyDescent="0.45">
      <c r="A256" t="s">
        <v>270</v>
      </c>
      <c r="B256">
        <v>255</v>
      </c>
      <c r="C256">
        <v>603</v>
      </c>
      <c r="D256">
        <f t="shared" si="9"/>
        <v>195.3125</v>
      </c>
      <c r="E256">
        <f t="shared" si="10"/>
        <v>3.90625E-3</v>
      </c>
      <c r="G256">
        <f t="shared" si="11"/>
        <v>6.4019171967271857</v>
      </c>
    </row>
    <row r="257" spans="1:7" x14ac:dyDescent="0.45">
      <c r="A257" t="s">
        <v>271</v>
      </c>
      <c r="B257">
        <v>256</v>
      </c>
      <c r="C257">
        <v>601</v>
      </c>
      <c r="D257">
        <f t="shared" si="9"/>
        <v>194.55252918287937</v>
      </c>
      <c r="E257">
        <f t="shared" si="10"/>
        <v>3.8910505836575876E-3</v>
      </c>
      <c r="G257">
        <f t="shared" si="11"/>
        <v>6.3985949345352076</v>
      </c>
    </row>
    <row r="258" spans="1:7" x14ac:dyDescent="0.45">
      <c r="A258" t="s">
        <v>272</v>
      </c>
      <c r="B258">
        <v>257</v>
      </c>
      <c r="C258">
        <v>596</v>
      </c>
      <c r="D258">
        <f t="shared" ref="D258:D321" si="12">E258*50000</f>
        <v>193.79844961240309</v>
      </c>
      <c r="E258">
        <f t="shared" ref="E258:E321" si="13">1/ROW(C258)</f>
        <v>3.875968992248062E-3</v>
      </c>
      <c r="G258">
        <f t="shared" ref="G258:G321" si="14">LN(C258)</f>
        <v>6.39024066706535</v>
      </c>
    </row>
    <row r="259" spans="1:7" x14ac:dyDescent="0.45">
      <c r="A259" t="s">
        <v>273</v>
      </c>
      <c r="B259">
        <v>258</v>
      </c>
      <c r="C259">
        <v>594</v>
      </c>
      <c r="D259">
        <f t="shared" si="12"/>
        <v>193.05019305019306</v>
      </c>
      <c r="E259">
        <f t="shared" si="13"/>
        <v>3.8610038610038611E-3</v>
      </c>
      <c r="G259">
        <f t="shared" si="14"/>
        <v>6.3868793193626452</v>
      </c>
    </row>
    <row r="260" spans="1:7" x14ac:dyDescent="0.45">
      <c r="A260" t="s">
        <v>274</v>
      </c>
      <c r="B260">
        <v>259</v>
      </c>
      <c r="C260">
        <v>590</v>
      </c>
      <c r="D260">
        <f t="shared" si="12"/>
        <v>192.30769230769232</v>
      </c>
      <c r="E260">
        <f t="shared" si="13"/>
        <v>3.8461538461538464E-3</v>
      </c>
      <c r="G260">
        <f t="shared" si="14"/>
        <v>6.3801225368997647</v>
      </c>
    </row>
    <row r="261" spans="1:7" x14ac:dyDescent="0.45">
      <c r="A261" t="s">
        <v>275</v>
      </c>
      <c r="B261">
        <v>260</v>
      </c>
      <c r="C261">
        <v>589</v>
      </c>
      <c r="D261">
        <f t="shared" si="12"/>
        <v>191.57088122605364</v>
      </c>
      <c r="E261">
        <f t="shared" si="13"/>
        <v>3.8314176245210726E-3</v>
      </c>
      <c r="G261">
        <f t="shared" si="14"/>
        <v>6.3784261836515865</v>
      </c>
    </row>
    <row r="262" spans="1:7" x14ac:dyDescent="0.45">
      <c r="A262" t="s">
        <v>276</v>
      </c>
      <c r="B262">
        <v>261</v>
      </c>
      <c r="C262">
        <v>586</v>
      </c>
      <c r="D262">
        <f t="shared" si="12"/>
        <v>190.83969465648855</v>
      </c>
      <c r="E262">
        <f t="shared" si="13"/>
        <v>3.8167938931297708E-3</v>
      </c>
      <c r="G262">
        <f t="shared" si="14"/>
        <v>6.3733197895770122</v>
      </c>
    </row>
    <row r="263" spans="1:7" x14ac:dyDescent="0.45">
      <c r="A263" t="s">
        <v>277</v>
      </c>
      <c r="B263">
        <v>262</v>
      </c>
      <c r="C263">
        <v>585</v>
      </c>
      <c r="D263">
        <f t="shared" si="12"/>
        <v>190.11406844106463</v>
      </c>
      <c r="E263">
        <f t="shared" si="13"/>
        <v>3.8022813688212928E-3</v>
      </c>
      <c r="G263">
        <f t="shared" si="14"/>
        <v>6.3716118472318568</v>
      </c>
    </row>
    <row r="264" spans="1:7" x14ac:dyDescent="0.45">
      <c r="A264" t="s">
        <v>278</v>
      </c>
      <c r="B264">
        <v>263</v>
      </c>
      <c r="C264">
        <v>583</v>
      </c>
      <c r="D264">
        <f t="shared" si="12"/>
        <v>189.39393939393941</v>
      </c>
      <c r="E264">
        <f t="shared" si="13"/>
        <v>3.787878787878788E-3</v>
      </c>
      <c r="G264">
        <f t="shared" si="14"/>
        <v>6.3681871863504922</v>
      </c>
    </row>
    <row r="265" spans="1:7" x14ac:dyDescent="0.45">
      <c r="A265" t="s">
        <v>279</v>
      </c>
      <c r="B265">
        <v>264</v>
      </c>
      <c r="C265">
        <v>581</v>
      </c>
      <c r="D265">
        <f t="shared" si="12"/>
        <v>188.67924528301887</v>
      </c>
      <c r="E265">
        <f t="shared" si="13"/>
        <v>3.7735849056603774E-3</v>
      </c>
      <c r="G265">
        <f t="shared" si="14"/>
        <v>6.3647507568519108</v>
      </c>
    </row>
    <row r="266" spans="1:7" x14ac:dyDescent="0.45">
      <c r="A266" t="s">
        <v>280</v>
      </c>
      <c r="B266">
        <v>265</v>
      </c>
      <c r="C266">
        <v>574</v>
      </c>
      <c r="D266">
        <f t="shared" si="12"/>
        <v>187.96992481203006</v>
      </c>
      <c r="E266">
        <f t="shared" si="13"/>
        <v>3.7593984962406013E-3</v>
      </c>
      <c r="G266">
        <f t="shared" si="14"/>
        <v>6.3526293963195668</v>
      </c>
    </row>
    <row r="267" spans="1:7" x14ac:dyDescent="0.45">
      <c r="A267" t="s">
        <v>281</v>
      </c>
      <c r="B267">
        <v>266</v>
      </c>
      <c r="C267">
        <v>571</v>
      </c>
      <c r="D267">
        <f t="shared" si="12"/>
        <v>187.26591760299627</v>
      </c>
      <c r="E267">
        <f t="shared" si="13"/>
        <v>3.7453183520599251E-3</v>
      </c>
      <c r="G267">
        <f t="shared" si="14"/>
        <v>6.3473892096560105</v>
      </c>
    </row>
    <row r="268" spans="1:7" x14ac:dyDescent="0.45">
      <c r="A268" t="s">
        <v>282</v>
      </c>
      <c r="B268">
        <v>267</v>
      </c>
      <c r="C268">
        <v>567</v>
      </c>
      <c r="D268">
        <f t="shared" si="12"/>
        <v>186.56716417910448</v>
      </c>
      <c r="E268">
        <f t="shared" si="13"/>
        <v>3.7313432835820895E-3</v>
      </c>
      <c r="G268">
        <f t="shared" si="14"/>
        <v>6.3403593037277517</v>
      </c>
    </row>
    <row r="269" spans="1:7" x14ac:dyDescent="0.45">
      <c r="A269" t="s">
        <v>283</v>
      </c>
      <c r="B269">
        <v>268</v>
      </c>
      <c r="C269">
        <v>562</v>
      </c>
      <c r="D269">
        <f t="shared" si="12"/>
        <v>185.87360594795538</v>
      </c>
      <c r="E269">
        <f t="shared" si="13"/>
        <v>3.7174721189591076E-3</v>
      </c>
      <c r="G269">
        <f t="shared" si="14"/>
        <v>6.3315018498936908</v>
      </c>
    </row>
    <row r="270" spans="1:7" x14ac:dyDescent="0.45">
      <c r="A270" t="s">
        <v>284</v>
      </c>
      <c r="B270">
        <v>269</v>
      </c>
      <c r="C270">
        <v>561</v>
      </c>
      <c r="D270">
        <f t="shared" si="12"/>
        <v>185.18518518518519</v>
      </c>
      <c r="E270">
        <f t="shared" si="13"/>
        <v>3.7037037037037038E-3</v>
      </c>
      <c r="G270">
        <f t="shared" si="14"/>
        <v>6.329720905522696</v>
      </c>
    </row>
    <row r="271" spans="1:7" x14ac:dyDescent="0.45">
      <c r="A271" t="s">
        <v>285</v>
      </c>
      <c r="B271">
        <v>270</v>
      </c>
      <c r="C271">
        <v>560</v>
      </c>
      <c r="D271">
        <f t="shared" si="12"/>
        <v>184.50184501845018</v>
      </c>
      <c r="E271">
        <f t="shared" si="13"/>
        <v>3.6900369003690036E-3</v>
      </c>
      <c r="G271">
        <f t="shared" si="14"/>
        <v>6.3279367837291947</v>
      </c>
    </row>
    <row r="272" spans="1:7" x14ac:dyDescent="0.45">
      <c r="A272" t="s">
        <v>286</v>
      </c>
      <c r="B272">
        <v>271</v>
      </c>
      <c r="C272">
        <v>557</v>
      </c>
      <c r="D272">
        <f t="shared" si="12"/>
        <v>183.8235294117647</v>
      </c>
      <c r="E272">
        <f t="shared" si="13"/>
        <v>3.6764705882352941E-3</v>
      </c>
      <c r="G272">
        <f t="shared" si="14"/>
        <v>6.3225652399272843</v>
      </c>
    </row>
    <row r="273" spans="1:7" x14ac:dyDescent="0.45">
      <c r="A273" t="s">
        <v>287</v>
      </c>
      <c r="B273">
        <v>272</v>
      </c>
      <c r="C273">
        <v>556</v>
      </c>
      <c r="D273">
        <f t="shared" si="12"/>
        <v>183.15018315018315</v>
      </c>
      <c r="E273">
        <f t="shared" si="13"/>
        <v>3.663003663003663E-3</v>
      </c>
      <c r="G273">
        <f t="shared" si="14"/>
        <v>6.3207682942505823</v>
      </c>
    </row>
    <row r="274" spans="1:7" x14ac:dyDescent="0.45">
      <c r="A274" t="s">
        <v>288</v>
      </c>
      <c r="B274">
        <v>273</v>
      </c>
      <c r="C274">
        <v>556</v>
      </c>
      <c r="D274">
        <f t="shared" si="12"/>
        <v>182.48175182481751</v>
      </c>
      <c r="E274">
        <f t="shared" si="13"/>
        <v>3.6496350364963502E-3</v>
      </c>
      <c r="G274">
        <f t="shared" si="14"/>
        <v>6.3207682942505823</v>
      </c>
    </row>
    <row r="275" spans="1:7" x14ac:dyDescent="0.45">
      <c r="A275" t="s">
        <v>289</v>
      </c>
      <c r="B275">
        <v>274</v>
      </c>
      <c r="C275">
        <v>554</v>
      </c>
      <c r="D275">
        <f t="shared" si="12"/>
        <v>181.81818181818181</v>
      </c>
      <c r="E275">
        <f t="shared" si="13"/>
        <v>3.6363636363636364E-3</v>
      </c>
      <c r="G275">
        <f t="shared" si="14"/>
        <v>6.3171646867472839</v>
      </c>
    </row>
    <row r="276" spans="1:7" x14ac:dyDescent="0.45">
      <c r="A276" t="s">
        <v>290</v>
      </c>
      <c r="B276">
        <v>275</v>
      </c>
      <c r="C276">
        <v>554</v>
      </c>
      <c r="D276">
        <f t="shared" si="12"/>
        <v>181.15942028985506</v>
      </c>
      <c r="E276">
        <f t="shared" si="13"/>
        <v>3.6231884057971015E-3</v>
      </c>
      <c r="G276">
        <f t="shared" si="14"/>
        <v>6.3171646867472839</v>
      </c>
    </row>
    <row r="277" spans="1:7" x14ac:dyDescent="0.45">
      <c r="A277" t="s">
        <v>291</v>
      </c>
      <c r="B277">
        <v>276</v>
      </c>
      <c r="C277">
        <v>553</v>
      </c>
      <c r="D277">
        <f t="shared" si="12"/>
        <v>180.50541516245488</v>
      </c>
      <c r="E277">
        <f t="shared" si="13"/>
        <v>3.6101083032490976E-3</v>
      </c>
      <c r="G277">
        <f t="shared" si="14"/>
        <v>6.315358001522335</v>
      </c>
    </row>
    <row r="278" spans="1:7" x14ac:dyDescent="0.45">
      <c r="A278" t="s">
        <v>292</v>
      </c>
      <c r="B278">
        <v>277</v>
      </c>
      <c r="C278">
        <v>552</v>
      </c>
      <c r="D278">
        <f t="shared" si="12"/>
        <v>179.85611510791367</v>
      </c>
      <c r="E278">
        <f t="shared" si="13"/>
        <v>3.5971223021582736E-3</v>
      </c>
      <c r="G278">
        <f t="shared" si="14"/>
        <v>6.313548046277095</v>
      </c>
    </row>
    <row r="279" spans="1:7" x14ac:dyDescent="0.45">
      <c r="A279" t="s">
        <v>293</v>
      </c>
      <c r="B279">
        <v>278</v>
      </c>
      <c r="C279">
        <v>545</v>
      </c>
      <c r="D279">
        <f t="shared" si="12"/>
        <v>179.21146953405017</v>
      </c>
      <c r="E279">
        <f t="shared" si="13"/>
        <v>3.5842293906810036E-3</v>
      </c>
      <c r="G279">
        <f t="shared" si="14"/>
        <v>6.300785794663244</v>
      </c>
    </row>
    <row r="280" spans="1:7" x14ac:dyDescent="0.45">
      <c r="A280" t="s">
        <v>294</v>
      </c>
      <c r="B280">
        <v>279</v>
      </c>
      <c r="C280">
        <v>542</v>
      </c>
      <c r="D280">
        <f t="shared" si="12"/>
        <v>178.57142857142856</v>
      </c>
      <c r="E280">
        <f t="shared" si="13"/>
        <v>3.5714285714285713E-3</v>
      </c>
      <c r="G280">
        <f t="shared" si="14"/>
        <v>6.2952660014396464</v>
      </c>
    </row>
    <row r="281" spans="1:7" x14ac:dyDescent="0.45">
      <c r="A281" t="s">
        <v>295</v>
      </c>
      <c r="B281">
        <v>280</v>
      </c>
      <c r="C281">
        <v>541</v>
      </c>
      <c r="D281">
        <f t="shared" si="12"/>
        <v>177.9359430604982</v>
      </c>
      <c r="E281">
        <f t="shared" si="13"/>
        <v>3.5587188612099642E-3</v>
      </c>
      <c r="G281">
        <f t="shared" si="14"/>
        <v>6.2934192788464811</v>
      </c>
    </row>
    <row r="282" spans="1:7" x14ac:dyDescent="0.45">
      <c r="A282" t="s">
        <v>296</v>
      </c>
      <c r="B282">
        <v>281</v>
      </c>
      <c r="C282">
        <v>540</v>
      </c>
      <c r="D282">
        <f t="shared" si="12"/>
        <v>177.3049645390071</v>
      </c>
      <c r="E282">
        <f t="shared" si="13"/>
        <v>3.5460992907801418E-3</v>
      </c>
      <c r="G282">
        <f t="shared" si="14"/>
        <v>6.2915691395583204</v>
      </c>
    </row>
    <row r="283" spans="1:7" x14ac:dyDescent="0.45">
      <c r="A283" t="s">
        <v>297</v>
      </c>
      <c r="B283">
        <v>282</v>
      </c>
      <c r="C283">
        <v>535</v>
      </c>
      <c r="D283">
        <f t="shared" si="12"/>
        <v>176.67844522968198</v>
      </c>
      <c r="E283">
        <f t="shared" si="13"/>
        <v>3.5335689045936395E-3</v>
      </c>
      <c r="G283">
        <f t="shared" si="14"/>
        <v>6.2822667468960063</v>
      </c>
    </row>
    <row r="284" spans="1:7" x14ac:dyDescent="0.45">
      <c r="A284" t="s">
        <v>298</v>
      </c>
      <c r="B284">
        <v>283</v>
      </c>
      <c r="C284">
        <v>533</v>
      </c>
      <c r="D284">
        <f t="shared" si="12"/>
        <v>176.05633802816902</v>
      </c>
      <c r="E284">
        <f t="shared" si="13"/>
        <v>3.5211267605633804E-3</v>
      </c>
      <c r="G284">
        <f t="shared" si="14"/>
        <v>6.2785214241658442</v>
      </c>
    </row>
    <row r="285" spans="1:7" x14ac:dyDescent="0.45">
      <c r="A285" t="s">
        <v>299</v>
      </c>
      <c r="B285">
        <v>284</v>
      </c>
      <c r="C285">
        <v>532</v>
      </c>
      <c r="D285">
        <f t="shared" si="12"/>
        <v>175.43859649122808</v>
      </c>
      <c r="E285">
        <f t="shared" si="13"/>
        <v>3.5087719298245615E-3</v>
      </c>
      <c r="G285">
        <f t="shared" si="14"/>
        <v>6.2766434893416445</v>
      </c>
    </row>
    <row r="286" spans="1:7" x14ac:dyDescent="0.45">
      <c r="A286" t="s">
        <v>300</v>
      </c>
      <c r="B286">
        <v>285</v>
      </c>
      <c r="C286">
        <v>530</v>
      </c>
      <c r="D286">
        <f t="shared" si="12"/>
        <v>174.82517482517483</v>
      </c>
      <c r="E286">
        <f t="shared" si="13"/>
        <v>3.4965034965034965E-3</v>
      </c>
      <c r="G286">
        <f t="shared" si="14"/>
        <v>6.2728770065461674</v>
      </c>
    </row>
    <row r="287" spans="1:7" x14ac:dyDescent="0.45">
      <c r="A287" t="s">
        <v>301</v>
      </c>
      <c r="B287">
        <v>286</v>
      </c>
      <c r="C287">
        <v>524</v>
      </c>
      <c r="D287">
        <f t="shared" si="12"/>
        <v>174.21602787456445</v>
      </c>
      <c r="E287">
        <f t="shared" si="13"/>
        <v>3.4843205574912892E-3</v>
      </c>
      <c r="G287">
        <f t="shared" si="14"/>
        <v>6.261491684321042</v>
      </c>
    </row>
    <row r="288" spans="1:7" x14ac:dyDescent="0.45">
      <c r="A288" t="s">
        <v>302</v>
      </c>
      <c r="B288">
        <v>287</v>
      </c>
      <c r="C288">
        <v>523</v>
      </c>
      <c r="D288">
        <f t="shared" si="12"/>
        <v>173.61111111111111</v>
      </c>
      <c r="E288">
        <f t="shared" si="13"/>
        <v>3.472222222222222E-3</v>
      </c>
      <c r="G288">
        <f t="shared" si="14"/>
        <v>6.2595814640649232</v>
      </c>
    </row>
    <row r="289" spans="1:7" x14ac:dyDescent="0.45">
      <c r="A289" t="s">
        <v>303</v>
      </c>
      <c r="B289">
        <v>288</v>
      </c>
      <c r="C289">
        <v>522</v>
      </c>
      <c r="D289">
        <f t="shared" si="12"/>
        <v>173.01038062283737</v>
      </c>
      <c r="E289">
        <f t="shared" si="13"/>
        <v>3.4602076124567475E-3</v>
      </c>
      <c r="G289">
        <f t="shared" si="14"/>
        <v>6.2576675878826391</v>
      </c>
    </row>
    <row r="290" spans="1:7" x14ac:dyDescent="0.45">
      <c r="A290" t="s">
        <v>304</v>
      </c>
      <c r="B290">
        <v>289</v>
      </c>
      <c r="C290">
        <v>520</v>
      </c>
      <c r="D290">
        <f t="shared" si="12"/>
        <v>172.41379310344828</v>
      </c>
      <c r="E290">
        <f t="shared" si="13"/>
        <v>3.4482758620689655E-3</v>
      </c>
      <c r="G290">
        <f t="shared" si="14"/>
        <v>6.253828811575473</v>
      </c>
    </row>
    <row r="291" spans="1:7" x14ac:dyDescent="0.45">
      <c r="A291" t="s">
        <v>305</v>
      </c>
      <c r="B291">
        <v>290</v>
      </c>
      <c r="C291">
        <v>519</v>
      </c>
      <c r="D291">
        <f t="shared" si="12"/>
        <v>171.82130584192439</v>
      </c>
      <c r="E291">
        <f t="shared" si="13"/>
        <v>3.4364261168384879E-3</v>
      </c>
      <c r="G291">
        <f t="shared" si="14"/>
        <v>6.2519038831658884</v>
      </c>
    </row>
    <row r="292" spans="1:7" x14ac:dyDescent="0.45">
      <c r="A292" t="s">
        <v>306</v>
      </c>
      <c r="B292">
        <v>291</v>
      </c>
      <c r="C292">
        <v>517</v>
      </c>
      <c r="D292">
        <f t="shared" si="12"/>
        <v>171.23287671232876</v>
      </c>
      <c r="E292">
        <f t="shared" si="13"/>
        <v>3.4246575342465752E-3</v>
      </c>
      <c r="G292">
        <f t="shared" si="14"/>
        <v>6.2480428745084291</v>
      </c>
    </row>
    <row r="293" spans="1:7" x14ac:dyDescent="0.45">
      <c r="A293" t="s">
        <v>307</v>
      </c>
      <c r="B293">
        <v>292</v>
      </c>
      <c r="C293">
        <v>517</v>
      </c>
      <c r="D293">
        <f t="shared" si="12"/>
        <v>170.64846416382252</v>
      </c>
      <c r="E293">
        <f t="shared" si="13"/>
        <v>3.4129692832764505E-3</v>
      </c>
      <c r="G293">
        <f t="shared" si="14"/>
        <v>6.2480428745084291</v>
      </c>
    </row>
    <row r="294" spans="1:7" x14ac:dyDescent="0.45">
      <c r="A294" t="s">
        <v>308</v>
      </c>
      <c r="B294">
        <v>293</v>
      </c>
      <c r="C294">
        <v>516</v>
      </c>
      <c r="D294">
        <f t="shared" si="12"/>
        <v>170.06802721088434</v>
      </c>
      <c r="E294">
        <f t="shared" si="13"/>
        <v>3.4013605442176869E-3</v>
      </c>
      <c r="G294">
        <f t="shared" si="14"/>
        <v>6.2461067654815627</v>
      </c>
    </row>
    <row r="295" spans="1:7" x14ac:dyDescent="0.45">
      <c r="A295" t="s">
        <v>309</v>
      </c>
      <c r="B295">
        <v>294</v>
      </c>
      <c r="C295">
        <v>516</v>
      </c>
      <c r="D295">
        <f t="shared" si="12"/>
        <v>169.4915254237288</v>
      </c>
      <c r="E295">
        <f t="shared" si="13"/>
        <v>3.3898305084745762E-3</v>
      </c>
      <c r="G295">
        <f t="shared" si="14"/>
        <v>6.2461067654815627</v>
      </c>
    </row>
    <row r="296" spans="1:7" x14ac:dyDescent="0.45">
      <c r="A296" t="s">
        <v>310</v>
      </c>
      <c r="B296">
        <v>295</v>
      </c>
      <c r="C296">
        <v>515</v>
      </c>
      <c r="D296">
        <f t="shared" si="12"/>
        <v>168.91891891891893</v>
      </c>
      <c r="E296">
        <f t="shared" si="13"/>
        <v>3.3783783783783786E-3</v>
      </c>
      <c r="G296">
        <f t="shared" si="14"/>
        <v>6.2441669006637364</v>
      </c>
    </row>
    <row r="297" spans="1:7" x14ac:dyDescent="0.45">
      <c r="A297" t="s">
        <v>311</v>
      </c>
      <c r="B297">
        <v>296</v>
      </c>
      <c r="C297">
        <v>514</v>
      </c>
      <c r="D297">
        <f t="shared" si="12"/>
        <v>168.35016835016833</v>
      </c>
      <c r="E297">
        <f t="shared" si="13"/>
        <v>3.3670033670033669E-3</v>
      </c>
      <c r="G297">
        <f t="shared" si="14"/>
        <v>6.2422232654551655</v>
      </c>
    </row>
    <row r="298" spans="1:7" x14ac:dyDescent="0.45">
      <c r="A298" t="s">
        <v>312</v>
      </c>
      <c r="B298">
        <v>297</v>
      </c>
      <c r="C298">
        <v>510</v>
      </c>
      <c r="D298">
        <f t="shared" si="12"/>
        <v>167.78523489932886</v>
      </c>
      <c r="E298">
        <f t="shared" si="13"/>
        <v>3.3557046979865771E-3</v>
      </c>
      <c r="G298">
        <f t="shared" si="14"/>
        <v>6.2344107257183712</v>
      </c>
    </row>
    <row r="299" spans="1:7" x14ac:dyDescent="0.45">
      <c r="A299" t="s">
        <v>313</v>
      </c>
      <c r="B299">
        <v>298</v>
      </c>
      <c r="C299">
        <v>509</v>
      </c>
      <c r="D299">
        <f t="shared" si="12"/>
        <v>167.22408026755852</v>
      </c>
      <c r="E299">
        <f t="shared" si="13"/>
        <v>3.3444816053511705E-3</v>
      </c>
      <c r="G299">
        <f t="shared" si="14"/>
        <v>6.2324480165505225</v>
      </c>
    </row>
    <row r="300" spans="1:7" x14ac:dyDescent="0.45">
      <c r="A300" t="s">
        <v>314</v>
      </c>
      <c r="B300">
        <v>299</v>
      </c>
      <c r="C300">
        <v>508</v>
      </c>
      <c r="D300">
        <f t="shared" si="12"/>
        <v>166.66666666666669</v>
      </c>
      <c r="E300">
        <f t="shared" si="13"/>
        <v>3.3333333333333335E-3</v>
      </c>
      <c r="G300">
        <f t="shared" si="14"/>
        <v>6.230481447578482</v>
      </c>
    </row>
    <row r="301" spans="1:7" x14ac:dyDescent="0.45">
      <c r="A301" t="s">
        <v>315</v>
      </c>
      <c r="B301">
        <v>300</v>
      </c>
      <c r="C301">
        <v>504</v>
      </c>
      <c r="D301">
        <f t="shared" si="12"/>
        <v>166.11295681063123</v>
      </c>
      <c r="E301">
        <f t="shared" si="13"/>
        <v>3.3222591362126247E-3</v>
      </c>
      <c r="G301">
        <f t="shared" si="14"/>
        <v>6.2225762680713688</v>
      </c>
    </row>
    <row r="302" spans="1:7" x14ac:dyDescent="0.45">
      <c r="A302" t="s">
        <v>316</v>
      </c>
      <c r="B302">
        <v>301</v>
      </c>
      <c r="C302">
        <v>504</v>
      </c>
      <c r="D302">
        <f t="shared" si="12"/>
        <v>165.56291390728478</v>
      </c>
      <c r="E302">
        <f t="shared" si="13"/>
        <v>3.3112582781456954E-3</v>
      </c>
      <c r="G302">
        <f t="shared" si="14"/>
        <v>6.2225762680713688</v>
      </c>
    </row>
    <row r="303" spans="1:7" x14ac:dyDescent="0.45">
      <c r="A303" t="s">
        <v>317</v>
      </c>
      <c r="B303">
        <v>302</v>
      </c>
      <c r="C303">
        <v>503</v>
      </c>
      <c r="D303">
        <f t="shared" si="12"/>
        <v>165.01650165016503</v>
      </c>
      <c r="E303">
        <f t="shared" si="13"/>
        <v>3.3003300330033004E-3</v>
      </c>
      <c r="G303">
        <f t="shared" si="14"/>
        <v>6.2205901700997392</v>
      </c>
    </row>
    <row r="304" spans="1:7" x14ac:dyDescent="0.45">
      <c r="A304" t="s">
        <v>318</v>
      </c>
      <c r="B304">
        <v>303</v>
      </c>
      <c r="C304">
        <v>502</v>
      </c>
      <c r="D304">
        <f t="shared" si="12"/>
        <v>164.4736842105263</v>
      </c>
      <c r="E304">
        <f t="shared" si="13"/>
        <v>3.2894736842105261E-3</v>
      </c>
      <c r="G304">
        <f t="shared" si="14"/>
        <v>6.2186001196917289</v>
      </c>
    </row>
    <row r="305" spans="1:7" x14ac:dyDescent="0.45">
      <c r="A305" t="s">
        <v>319</v>
      </c>
      <c r="B305">
        <v>304</v>
      </c>
      <c r="C305">
        <v>501</v>
      </c>
      <c r="D305">
        <f t="shared" si="12"/>
        <v>163.9344262295082</v>
      </c>
      <c r="E305">
        <f t="shared" si="13"/>
        <v>3.2786885245901639E-3</v>
      </c>
      <c r="G305">
        <f t="shared" si="14"/>
        <v>6.2166061010848646</v>
      </c>
    </row>
    <row r="306" spans="1:7" x14ac:dyDescent="0.45">
      <c r="A306" t="s">
        <v>320</v>
      </c>
      <c r="B306">
        <v>305</v>
      </c>
      <c r="C306">
        <v>500</v>
      </c>
      <c r="D306">
        <f t="shared" si="12"/>
        <v>163.39869281045753</v>
      </c>
      <c r="E306">
        <f t="shared" si="13"/>
        <v>3.2679738562091504E-3</v>
      </c>
      <c r="G306">
        <f t="shared" si="14"/>
        <v>6.2146080984221914</v>
      </c>
    </row>
    <row r="307" spans="1:7" x14ac:dyDescent="0.45">
      <c r="A307" t="s">
        <v>321</v>
      </c>
      <c r="B307">
        <v>306</v>
      </c>
      <c r="C307">
        <v>498</v>
      </c>
      <c r="D307">
        <f t="shared" si="12"/>
        <v>162.86644951140065</v>
      </c>
      <c r="E307">
        <f t="shared" si="13"/>
        <v>3.2573289902280132E-3</v>
      </c>
      <c r="G307">
        <f t="shared" si="14"/>
        <v>6.2106000770246528</v>
      </c>
    </row>
    <row r="308" spans="1:7" x14ac:dyDescent="0.45">
      <c r="A308" t="s">
        <v>322</v>
      </c>
      <c r="B308">
        <v>307</v>
      </c>
      <c r="C308">
        <v>497</v>
      </c>
      <c r="D308">
        <f t="shared" si="12"/>
        <v>162.33766233766235</v>
      </c>
      <c r="E308">
        <f t="shared" si="13"/>
        <v>3.246753246753247E-3</v>
      </c>
      <c r="G308">
        <f t="shared" si="14"/>
        <v>6.2085900260966289</v>
      </c>
    </row>
    <row r="309" spans="1:7" x14ac:dyDescent="0.45">
      <c r="A309" t="s">
        <v>323</v>
      </c>
      <c r="B309">
        <v>308</v>
      </c>
      <c r="C309">
        <v>496</v>
      </c>
      <c r="D309">
        <f t="shared" si="12"/>
        <v>161.81229773462783</v>
      </c>
      <c r="E309">
        <f t="shared" si="13"/>
        <v>3.2362459546925568E-3</v>
      </c>
      <c r="G309">
        <f t="shared" si="14"/>
        <v>6.2065759267249279</v>
      </c>
    </row>
    <row r="310" spans="1:7" x14ac:dyDescent="0.45">
      <c r="A310" t="s">
        <v>324</v>
      </c>
      <c r="B310">
        <v>309</v>
      </c>
      <c r="C310">
        <v>494</v>
      </c>
      <c r="D310">
        <f t="shared" si="12"/>
        <v>161.29032258064515</v>
      </c>
      <c r="E310">
        <f t="shared" si="13"/>
        <v>3.2258064516129032E-3</v>
      </c>
      <c r="G310">
        <f t="shared" si="14"/>
        <v>6.2025355171879228</v>
      </c>
    </row>
    <row r="311" spans="1:7" x14ac:dyDescent="0.45">
      <c r="A311" t="s">
        <v>325</v>
      </c>
      <c r="B311">
        <v>310</v>
      </c>
      <c r="C311">
        <v>493</v>
      </c>
      <c r="D311">
        <f t="shared" si="12"/>
        <v>160.77170418006432</v>
      </c>
      <c r="E311">
        <f t="shared" si="13"/>
        <v>3.2154340836012861E-3</v>
      </c>
      <c r="G311">
        <f t="shared" si="14"/>
        <v>6.2005091740426899</v>
      </c>
    </row>
    <row r="312" spans="1:7" x14ac:dyDescent="0.45">
      <c r="A312" t="s">
        <v>326</v>
      </c>
      <c r="B312">
        <v>311</v>
      </c>
      <c r="C312">
        <v>492</v>
      </c>
      <c r="D312">
        <f t="shared" si="12"/>
        <v>160.25641025641025</v>
      </c>
      <c r="E312">
        <f t="shared" si="13"/>
        <v>3.205128205128205E-3</v>
      </c>
      <c r="G312">
        <f t="shared" si="14"/>
        <v>6.1984787164923079</v>
      </c>
    </row>
    <row r="313" spans="1:7" x14ac:dyDescent="0.45">
      <c r="A313" t="s">
        <v>327</v>
      </c>
      <c r="B313">
        <v>312</v>
      </c>
      <c r="C313">
        <v>491</v>
      </c>
      <c r="D313">
        <f t="shared" si="12"/>
        <v>159.7444089456869</v>
      </c>
      <c r="E313">
        <f t="shared" si="13"/>
        <v>3.1948881789137379E-3</v>
      </c>
      <c r="G313">
        <f t="shared" si="14"/>
        <v>6.1964441277945204</v>
      </c>
    </row>
    <row r="314" spans="1:7" x14ac:dyDescent="0.45">
      <c r="A314" t="s">
        <v>328</v>
      </c>
      <c r="B314">
        <v>313</v>
      </c>
      <c r="C314">
        <v>491</v>
      </c>
      <c r="D314">
        <f t="shared" si="12"/>
        <v>159.23566878980893</v>
      </c>
      <c r="E314">
        <f t="shared" si="13"/>
        <v>3.1847133757961785E-3</v>
      </c>
      <c r="G314">
        <f t="shared" si="14"/>
        <v>6.1964441277945204</v>
      </c>
    </row>
    <row r="315" spans="1:7" x14ac:dyDescent="0.45">
      <c r="A315" t="s">
        <v>329</v>
      </c>
      <c r="B315">
        <v>314</v>
      </c>
      <c r="C315">
        <v>491</v>
      </c>
      <c r="D315">
        <f t="shared" si="12"/>
        <v>158.73015873015873</v>
      </c>
      <c r="E315">
        <f t="shared" si="13"/>
        <v>3.1746031746031746E-3</v>
      </c>
      <c r="G315">
        <f t="shared" si="14"/>
        <v>6.1964441277945204</v>
      </c>
    </row>
    <row r="316" spans="1:7" x14ac:dyDescent="0.45">
      <c r="A316" t="s">
        <v>330</v>
      </c>
      <c r="B316">
        <v>315</v>
      </c>
      <c r="C316">
        <v>487</v>
      </c>
      <c r="D316">
        <f t="shared" si="12"/>
        <v>158.22784810126581</v>
      </c>
      <c r="E316">
        <f t="shared" si="13"/>
        <v>3.1645569620253164E-3</v>
      </c>
      <c r="G316">
        <f t="shared" si="14"/>
        <v>6.1882641230825897</v>
      </c>
    </row>
    <row r="317" spans="1:7" x14ac:dyDescent="0.45">
      <c r="A317" t="s">
        <v>331</v>
      </c>
      <c r="B317">
        <v>316</v>
      </c>
      <c r="C317">
        <v>487</v>
      </c>
      <c r="D317">
        <f t="shared" si="12"/>
        <v>157.72870662460568</v>
      </c>
      <c r="E317">
        <f t="shared" si="13"/>
        <v>3.1545741324921135E-3</v>
      </c>
      <c r="G317">
        <f t="shared" si="14"/>
        <v>6.1882641230825897</v>
      </c>
    </row>
    <row r="318" spans="1:7" x14ac:dyDescent="0.45">
      <c r="A318" t="s">
        <v>332</v>
      </c>
      <c r="B318">
        <v>317</v>
      </c>
      <c r="C318">
        <v>486</v>
      </c>
      <c r="D318">
        <f t="shared" si="12"/>
        <v>157.23270440251574</v>
      </c>
      <c r="E318">
        <f t="shared" si="13"/>
        <v>3.1446540880503146E-3</v>
      </c>
      <c r="G318">
        <f t="shared" si="14"/>
        <v>6.1862086239004936</v>
      </c>
    </row>
    <row r="319" spans="1:7" x14ac:dyDescent="0.45">
      <c r="A319" t="s">
        <v>333</v>
      </c>
      <c r="B319">
        <v>318</v>
      </c>
      <c r="C319">
        <v>484</v>
      </c>
      <c r="D319">
        <f t="shared" si="12"/>
        <v>156.73981191222569</v>
      </c>
      <c r="E319">
        <f t="shared" si="13"/>
        <v>3.134796238244514E-3</v>
      </c>
      <c r="G319">
        <f t="shared" si="14"/>
        <v>6.1820849067166321</v>
      </c>
    </row>
    <row r="320" spans="1:7" x14ac:dyDescent="0.45">
      <c r="A320" t="s">
        <v>334</v>
      </c>
      <c r="B320">
        <v>319</v>
      </c>
      <c r="C320">
        <v>483</v>
      </c>
      <c r="D320">
        <f t="shared" si="12"/>
        <v>156.25</v>
      </c>
      <c r="E320">
        <f t="shared" si="13"/>
        <v>3.1250000000000002E-3</v>
      </c>
      <c r="G320">
        <f t="shared" si="14"/>
        <v>6.1800166536525722</v>
      </c>
    </row>
    <row r="321" spans="1:7" x14ac:dyDescent="0.45">
      <c r="A321" t="s">
        <v>335</v>
      </c>
      <c r="B321">
        <v>320</v>
      </c>
      <c r="C321">
        <v>479</v>
      </c>
      <c r="D321">
        <f t="shared" si="12"/>
        <v>155.76323987538942</v>
      </c>
      <c r="E321">
        <f t="shared" si="13"/>
        <v>3.1152647975077881E-3</v>
      </c>
      <c r="G321">
        <f t="shared" si="14"/>
        <v>6.1717005974109149</v>
      </c>
    </row>
    <row r="322" spans="1:7" x14ac:dyDescent="0.45">
      <c r="A322" t="s">
        <v>336</v>
      </c>
      <c r="B322">
        <v>321</v>
      </c>
      <c r="C322">
        <v>477</v>
      </c>
      <c r="D322">
        <f t="shared" ref="D322:D367" si="15">E322*50000</f>
        <v>155.27950310559004</v>
      </c>
      <c r="E322">
        <f t="shared" ref="E322:E367" si="16">1/ROW(C322)</f>
        <v>3.105590062111801E-3</v>
      </c>
      <c r="G322">
        <f t="shared" ref="G322:G367" si="17">LN(C322)</f>
        <v>6.1675164908883415</v>
      </c>
    </row>
    <row r="323" spans="1:7" x14ac:dyDescent="0.45">
      <c r="A323" t="s">
        <v>337</v>
      </c>
      <c r="B323">
        <v>322</v>
      </c>
      <c r="C323">
        <v>476</v>
      </c>
      <c r="D323">
        <f t="shared" si="15"/>
        <v>154.79876160990713</v>
      </c>
      <c r="E323">
        <f t="shared" si="16"/>
        <v>3.0959752321981426E-3</v>
      </c>
      <c r="G323">
        <f t="shared" si="17"/>
        <v>6.1654178542314204</v>
      </c>
    </row>
    <row r="324" spans="1:7" x14ac:dyDescent="0.45">
      <c r="A324" t="s">
        <v>338</v>
      </c>
      <c r="B324">
        <v>323</v>
      </c>
      <c r="C324">
        <v>472</v>
      </c>
      <c r="D324">
        <f t="shared" si="15"/>
        <v>154.32098765432099</v>
      </c>
      <c r="E324">
        <f t="shared" si="16"/>
        <v>3.0864197530864196E-3</v>
      </c>
      <c r="G324">
        <f t="shared" si="17"/>
        <v>6.156978985585555</v>
      </c>
    </row>
    <row r="325" spans="1:7" x14ac:dyDescent="0.45">
      <c r="A325" t="s">
        <v>339</v>
      </c>
      <c r="B325">
        <v>324</v>
      </c>
      <c r="C325">
        <v>471</v>
      </c>
      <c r="D325">
        <f t="shared" si="15"/>
        <v>153.84615384615384</v>
      </c>
      <c r="E325">
        <f t="shared" si="16"/>
        <v>3.0769230769230769E-3</v>
      </c>
      <c r="G325">
        <f t="shared" si="17"/>
        <v>6.1548580940164177</v>
      </c>
    </row>
    <row r="326" spans="1:7" x14ac:dyDescent="0.45">
      <c r="A326" t="s">
        <v>340</v>
      </c>
      <c r="B326">
        <v>325</v>
      </c>
      <c r="C326">
        <v>471</v>
      </c>
      <c r="D326">
        <f t="shared" si="15"/>
        <v>153.37423312883436</v>
      </c>
      <c r="E326">
        <f t="shared" si="16"/>
        <v>3.0674846625766872E-3</v>
      </c>
      <c r="G326">
        <f t="shared" si="17"/>
        <v>6.1548580940164177</v>
      </c>
    </row>
    <row r="327" spans="1:7" x14ac:dyDescent="0.45">
      <c r="A327" t="s">
        <v>341</v>
      </c>
      <c r="B327">
        <v>326</v>
      </c>
      <c r="C327">
        <v>470</v>
      </c>
      <c r="D327">
        <f t="shared" si="15"/>
        <v>152.90519877675843</v>
      </c>
      <c r="E327">
        <f t="shared" si="16"/>
        <v>3.0581039755351682E-3</v>
      </c>
      <c r="G327">
        <f t="shared" si="17"/>
        <v>6.1527326947041043</v>
      </c>
    </row>
    <row r="328" spans="1:7" x14ac:dyDescent="0.45">
      <c r="A328" t="s">
        <v>342</v>
      </c>
      <c r="B328">
        <v>327</v>
      </c>
      <c r="C328">
        <v>467</v>
      </c>
      <c r="D328">
        <f t="shared" si="15"/>
        <v>152.4390243902439</v>
      </c>
      <c r="E328">
        <f t="shared" si="16"/>
        <v>3.0487804878048782E-3</v>
      </c>
      <c r="G328">
        <f t="shared" si="17"/>
        <v>6.1463292576688975</v>
      </c>
    </row>
    <row r="329" spans="1:7" x14ac:dyDescent="0.45">
      <c r="A329" t="s">
        <v>343</v>
      </c>
      <c r="B329">
        <v>328</v>
      </c>
      <c r="C329">
        <v>466</v>
      </c>
      <c r="D329">
        <f t="shared" si="15"/>
        <v>151.9756838905775</v>
      </c>
      <c r="E329">
        <f t="shared" si="16"/>
        <v>3.0395136778115501E-3</v>
      </c>
      <c r="G329">
        <f t="shared" si="17"/>
        <v>6.1441856341256456</v>
      </c>
    </row>
    <row r="330" spans="1:7" x14ac:dyDescent="0.45">
      <c r="A330" t="s">
        <v>344</v>
      </c>
      <c r="B330">
        <v>329</v>
      </c>
      <c r="C330">
        <v>465</v>
      </c>
      <c r="D330">
        <f t="shared" si="15"/>
        <v>151.5151515151515</v>
      </c>
      <c r="E330">
        <f t="shared" si="16"/>
        <v>3.0303030303030303E-3</v>
      </c>
      <c r="G330">
        <f t="shared" si="17"/>
        <v>6.1420374055873559</v>
      </c>
    </row>
    <row r="331" spans="1:7" x14ac:dyDescent="0.45">
      <c r="A331" t="s">
        <v>345</v>
      </c>
      <c r="B331">
        <v>330</v>
      </c>
      <c r="C331">
        <v>465</v>
      </c>
      <c r="D331">
        <f t="shared" si="15"/>
        <v>151.05740181268882</v>
      </c>
      <c r="E331">
        <f t="shared" si="16"/>
        <v>3.0211480362537764E-3</v>
      </c>
      <c r="G331">
        <f t="shared" si="17"/>
        <v>6.1420374055873559</v>
      </c>
    </row>
    <row r="332" spans="1:7" x14ac:dyDescent="0.45">
      <c r="A332" t="s">
        <v>346</v>
      </c>
      <c r="B332">
        <v>331</v>
      </c>
      <c r="C332">
        <v>462</v>
      </c>
      <c r="D332">
        <f t="shared" si="15"/>
        <v>150.60240963855424</v>
      </c>
      <c r="E332">
        <f t="shared" si="16"/>
        <v>3.0120481927710845E-3</v>
      </c>
      <c r="G332">
        <f t="shared" si="17"/>
        <v>6.1355648910817386</v>
      </c>
    </row>
    <row r="333" spans="1:7" x14ac:dyDescent="0.45">
      <c r="A333" t="s">
        <v>347</v>
      </c>
      <c r="B333">
        <v>332</v>
      </c>
      <c r="C333">
        <v>461</v>
      </c>
      <c r="D333">
        <f t="shared" si="15"/>
        <v>150.15015015015015</v>
      </c>
      <c r="E333">
        <f t="shared" si="16"/>
        <v>3.003003003003003E-3</v>
      </c>
      <c r="G333">
        <f t="shared" si="17"/>
        <v>6.1333980429966486</v>
      </c>
    </row>
    <row r="334" spans="1:7" x14ac:dyDescent="0.45">
      <c r="A334" t="s">
        <v>348</v>
      </c>
      <c r="B334">
        <v>333</v>
      </c>
      <c r="C334">
        <v>460</v>
      </c>
      <c r="D334">
        <f t="shared" si="15"/>
        <v>149.70059880239521</v>
      </c>
      <c r="E334">
        <f t="shared" si="16"/>
        <v>2.9940119760479044E-3</v>
      </c>
      <c r="G334">
        <f t="shared" si="17"/>
        <v>6.131226489483141</v>
      </c>
    </row>
    <row r="335" spans="1:7" x14ac:dyDescent="0.45">
      <c r="A335" t="s">
        <v>349</v>
      </c>
      <c r="B335">
        <v>334</v>
      </c>
      <c r="C335">
        <v>452</v>
      </c>
      <c r="D335">
        <f t="shared" si="15"/>
        <v>149.25373134328359</v>
      </c>
      <c r="E335">
        <f t="shared" si="16"/>
        <v>2.9850746268656717E-3</v>
      </c>
      <c r="G335">
        <f t="shared" si="17"/>
        <v>6.1136821798322316</v>
      </c>
    </row>
    <row r="336" spans="1:7" x14ac:dyDescent="0.45">
      <c r="A336" t="s">
        <v>350</v>
      </c>
      <c r="B336">
        <v>335</v>
      </c>
      <c r="C336">
        <v>452</v>
      </c>
      <c r="D336">
        <f t="shared" si="15"/>
        <v>148.8095238095238</v>
      </c>
      <c r="E336">
        <f t="shared" si="16"/>
        <v>2.976190476190476E-3</v>
      </c>
      <c r="G336">
        <f t="shared" si="17"/>
        <v>6.1136821798322316</v>
      </c>
    </row>
    <row r="337" spans="1:7" x14ac:dyDescent="0.45">
      <c r="A337" t="s">
        <v>351</v>
      </c>
      <c r="B337">
        <v>336</v>
      </c>
      <c r="C337">
        <v>448</v>
      </c>
      <c r="D337">
        <f t="shared" si="15"/>
        <v>148.36795252225519</v>
      </c>
      <c r="E337">
        <f t="shared" si="16"/>
        <v>2.967359050445104E-3</v>
      </c>
      <c r="G337">
        <f t="shared" si="17"/>
        <v>6.1047932324149849</v>
      </c>
    </row>
    <row r="338" spans="1:7" x14ac:dyDescent="0.45">
      <c r="A338" t="s">
        <v>352</v>
      </c>
      <c r="B338">
        <v>337</v>
      </c>
      <c r="C338">
        <v>446</v>
      </c>
      <c r="D338">
        <f t="shared" si="15"/>
        <v>147.92899408284023</v>
      </c>
      <c r="E338">
        <f t="shared" si="16"/>
        <v>2.9585798816568047E-3</v>
      </c>
      <c r="G338">
        <f t="shared" si="17"/>
        <v>6.1003189520200642</v>
      </c>
    </row>
    <row r="339" spans="1:7" x14ac:dyDescent="0.45">
      <c r="A339" t="s">
        <v>353</v>
      </c>
      <c r="B339">
        <v>338</v>
      </c>
      <c r="C339">
        <v>442</v>
      </c>
      <c r="D339">
        <f t="shared" si="15"/>
        <v>147.49262536873155</v>
      </c>
      <c r="E339">
        <f t="shared" si="16"/>
        <v>2.9498525073746312E-3</v>
      </c>
      <c r="G339">
        <f t="shared" si="17"/>
        <v>6.0913098820776979</v>
      </c>
    </row>
    <row r="340" spans="1:7" x14ac:dyDescent="0.45">
      <c r="A340" t="s">
        <v>354</v>
      </c>
      <c r="B340">
        <v>339</v>
      </c>
      <c r="C340">
        <v>441</v>
      </c>
      <c r="D340">
        <f t="shared" si="15"/>
        <v>147.05882352941177</v>
      </c>
      <c r="E340">
        <f t="shared" si="16"/>
        <v>2.9411764705882353E-3</v>
      </c>
      <c r="G340">
        <f t="shared" si="17"/>
        <v>6.089044875446846</v>
      </c>
    </row>
    <row r="341" spans="1:7" x14ac:dyDescent="0.45">
      <c r="A341" t="s">
        <v>355</v>
      </c>
      <c r="B341">
        <v>340</v>
      </c>
      <c r="C341">
        <v>440</v>
      </c>
      <c r="D341">
        <f t="shared" si="15"/>
        <v>146.62756598240469</v>
      </c>
      <c r="E341">
        <f t="shared" si="16"/>
        <v>2.9325513196480938E-3</v>
      </c>
      <c r="G341">
        <f t="shared" si="17"/>
        <v>6.0867747269123065</v>
      </c>
    </row>
    <row r="342" spans="1:7" x14ac:dyDescent="0.45">
      <c r="A342" t="s">
        <v>356</v>
      </c>
      <c r="B342">
        <v>341</v>
      </c>
      <c r="C342">
        <v>435</v>
      </c>
      <c r="D342">
        <f t="shared" si="15"/>
        <v>146.19883040935673</v>
      </c>
      <c r="E342">
        <f t="shared" si="16"/>
        <v>2.9239766081871343E-3</v>
      </c>
      <c r="G342">
        <f t="shared" si="17"/>
        <v>6.0753460310886842</v>
      </c>
    </row>
    <row r="343" spans="1:7" x14ac:dyDescent="0.45">
      <c r="A343" t="s">
        <v>357</v>
      </c>
      <c r="B343">
        <v>342</v>
      </c>
      <c r="C343">
        <v>433</v>
      </c>
      <c r="D343">
        <f t="shared" si="15"/>
        <v>145.77259475218659</v>
      </c>
      <c r="E343">
        <f t="shared" si="16"/>
        <v>2.9154518950437317E-3</v>
      </c>
      <c r="G343">
        <f t="shared" si="17"/>
        <v>6.0707377280024897</v>
      </c>
    </row>
    <row r="344" spans="1:7" x14ac:dyDescent="0.45">
      <c r="A344" t="s">
        <v>358</v>
      </c>
      <c r="B344">
        <v>343</v>
      </c>
      <c r="C344">
        <v>432</v>
      </c>
      <c r="D344">
        <f t="shared" si="15"/>
        <v>145.34883720930233</v>
      </c>
      <c r="E344">
        <f t="shared" si="16"/>
        <v>2.9069767441860465E-3</v>
      </c>
      <c r="G344">
        <f t="shared" si="17"/>
        <v>6.0684255882441107</v>
      </c>
    </row>
    <row r="345" spans="1:7" x14ac:dyDescent="0.45">
      <c r="A345" t="s">
        <v>359</v>
      </c>
      <c r="B345">
        <v>344</v>
      </c>
      <c r="C345">
        <v>428</v>
      </c>
      <c r="D345">
        <f t="shared" si="15"/>
        <v>144.92753623188406</v>
      </c>
      <c r="E345">
        <f t="shared" si="16"/>
        <v>2.8985507246376812E-3</v>
      </c>
      <c r="G345">
        <f t="shared" si="17"/>
        <v>6.0591231955817966</v>
      </c>
    </row>
    <row r="346" spans="1:7" x14ac:dyDescent="0.45">
      <c r="A346" t="s">
        <v>360</v>
      </c>
      <c r="B346">
        <v>345</v>
      </c>
      <c r="C346">
        <v>427</v>
      </c>
      <c r="D346">
        <f t="shared" si="15"/>
        <v>144.50867052023122</v>
      </c>
      <c r="E346">
        <f t="shared" si="16"/>
        <v>2.8901734104046241E-3</v>
      </c>
      <c r="G346">
        <f t="shared" si="17"/>
        <v>6.0567840132286248</v>
      </c>
    </row>
    <row r="347" spans="1:7" x14ac:dyDescent="0.45">
      <c r="A347" t="s">
        <v>361</v>
      </c>
      <c r="B347">
        <v>346</v>
      </c>
      <c r="C347">
        <v>425</v>
      </c>
      <c r="D347">
        <f t="shared" si="15"/>
        <v>144.09221902017291</v>
      </c>
      <c r="E347">
        <f t="shared" si="16"/>
        <v>2.881844380403458E-3</v>
      </c>
      <c r="G347">
        <f t="shared" si="17"/>
        <v>6.0520891689244172</v>
      </c>
    </row>
    <row r="348" spans="1:7" x14ac:dyDescent="0.45">
      <c r="A348" t="s">
        <v>362</v>
      </c>
      <c r="B348">
        <v>347</v>
      </c>
      <c r="C348">
        <v>423</v>
      </c>
      <c r="D348">
        <f t="shared" si="15"/>
        <v>143.67816091954023</v>
      </c>
      <c r="E348">
        <f t="shared" si="16"/>
        <v>2.8735632183908046E-3</v>
      </c>
      <c r="G348">
        <f t="shared" si="17"/>
        <v>6.0473721790462776</v>
      </c>
    </row>
    <row r="349" spans="1:7" x14ac:dyDescent="0.45">
      <c r="A349" t="s">
        <v>363</v>
      </c>
      <c r="B349">
        <v>348</v>
      </c>
      <c r="C349">
        <v>421</v>
      </c>
      <c r="D349">
        <f t="shared" si="15"/>
        <v>143.26647564469914</v>
      </c>
      <c r="E349">
        <f t="shared" si="16"/>
        <v>2.8653295128939827E-3</v>
      </c>
      <c r="G349">
        <f t="shared" si="17"/>
        <v>6.0426328336823811</v>
      </c>
    </row>
    <row r="350" spans="1:7" x14ac:dyDescent="0.45">
      <c r="A350" t="s">
        <v>364</v>
      </c>
      <c r="B350">
        <v>349</v>
      </c>
      <c r="C350">
        <v>421</v>
      </c>
      <c r="D350">
        <f t="shared" si="15"/>
        <v>142.85714285714286</v>
      </c>
      <c r="E350">
        <f t="shared" si="16"/>
        <v>2.8571428571428571E-3</v>
      </c>
      <c r="G350">
        <f t="shared" si="17"/>
        <v>6.0426328336823811</v>
      </c>
    </row>
    <row r="351" spans="1:7" x14ac:dyDescent="0.45">
      <c r="A351" t="s">
        <v>365</v>
      </c>
      <c r="B351">
        <v>350</v>
      </c>
      <c r="C351">
        <v>421</v>
      </c>
      <c r="D351">
        <f t="shared" si="15"/>
        <v>142.45014245014247</v>
      </c>
      <c r="E351">
        <f t="shared" si="16"/>
        <v>2.8490028490028491E-3</v>
      </c>
      <c r="G351">
        <f t="shared" si="17"/>
        <v>6.0426328336823811</v>
      </c>
    </row>
    <row r="352" spans="1:7" x14ac:dyDescent="0.45">
      <c r="A352" t="s">
        <v>366</v>
      </c>
      <c r="B352">
        <v>351</v>
      </c>
      <c r="C352">
        <v>421</v>
      </c>
      <c r="D352">
        <f t="shared" si="15"/>
        <v>142.04545454545456</v>
      </c>
      <c r="E352">
        <f t="shared" si="16"/>
        <v>2.840909090909091E-3</v>
      </c>
      <c r="G352">
        <f t="shared" si="17"/>
        <v>6.0426328336823811</v>
      </c>
    </row>
    <row r="353" spans="1:7" x14ac:dyDescent="0.45">
      <c r="A353" t="s">
        <v>367</v>
      </c>
      <c r="B353">
        <v>352</v>
      </c>
      <c r="C353">
        <v>417</v>
      </c>
      <c r="D353">
        <f t="shared" si="15"/>
        <v>141.64305949008499</v>
      </c>
      <c r="E353">
        <f t="shared" si="16"/>
        <v>2.8328611898016999E-3</v>
      </c>
      <c r="G353">
        <f t="shared" si="17"/>
        <v>6.0330862217988015</v>
      </c>
    </row>
    <row r="354" spans="1:7" x14ac:dyDescent="0.45">
      <c r="A354" t="s">
        <v>368</v>
      </c>
      <c r="B354">
        <v>353</v>
      </c>
      <c r="C354">
        <v>417</v>
      </c>
      <c r="D354">
        <f t="shared" si="15"/>
        <v>141.24293785310735</v>
      </c>
      <c r="E354">
        <f t="shared" si="16"/>
        <v>2.8248587570621469E-3</v>
      </c>
      <c r="G354">
        <f t="shared" si="17"/>
        <v>6.0330862217988015</v>
      </c>
    </row>
    <row r="355" spans="1:7" x14ac:dyDescent="0.45">
      <c r="A355" t="s">
        <v>369</v>
      </c>
      <c r="B355">
        <v>354</v>
      </c>
      <c r="C355">
        <v>417</v>
      </c>
      <c r="D355">
        <f t="shared" si="15"/>
        <v>140.84507042253523</v>
      </c>
      <c r="E355">
        <f t="shared" si="16"/>
        <v>2.8169014084507044E-3</v>
      </c>
      <c r="G355">
        <f t="shared" si="17"/>
        <v>6.0330862217988015</v>
      </c>
    </row>
    <row r="356" spans="1:7" x14ac:dyDescent="0.45">
      <c r="A356" t="s">
        <v>370</v>
      </c>
      <c r="B356">
        <v>355</v>
      </c>
      <c r="C356">
        <v>417</v>
      </c>
      <c r="D356">
        <f t="shared" si="15"/>
        <v>140.44943820224719</v>
      </c>
      <c r="E356">
        <f t="shared" si="16"/>
        <v>2.8089887640449437E-3</v>
      </c>
      <c r="G356">
        <f t="shared" si="17"/>
        <v>6.0330862217988015</v>
      </c>
    </row>
    <row r="357" spans="1:7" x14ac:dyDescent="0.45">
      <c r="A357" t="s">
        <v>371</v>
      </c>
      <c r="B357">
        <v>356</v>
      </c>
      <c r="C357">
        <v>412</v>
      </c>
      <c r="D357">
        <f t="shared" si="15"/>
        <v>140.0560224089636</v>
      </c>
      <c r="E357">
        <f t="shared" si="16"/>
        <v>2.8011204481792717E-3</v>
      </c>
      <c r="G357">
        <f t="shared" si="17"/>
        <v>6.0210233493495267</v>
      </c>
    </row>
    <row r="358" spans="1:7" x14ac:dyDescent="0.45">
      <c r="A358" t="s">
        <v>372</v>
      </c>
      <c r="B358">
        <v>357</v>
      </c>
      <c r="C358">
        <v>412</v>
      </c>
      <c r="D358">
        <f t="shared" si="15"/>
        <v>139.66480446927375</v>
      </c>
      <c r="E358">
        <f t="shared" si="16"/>
        <v>2.7932960893854749E-3</v>
      </c>
      <c r="G358">
        <f t="shared" si="17"/>
        <v>6.0210233493495267</v>
      </c>
    </row>
    <row r="359" spans="1:7" x14ac:dyDescent="0.45">
      <c r="A359" t="s">
        <v>373</v>
      </c>
      <c r="B359">
        <v>358</v>
      </c>
      <c r="C359">
        <v>410</v>
      </c>
      <c r="D359">
        <f t="shared" si="15"/>
        <v>139.27576601671311</v>
      </c>
      <c r="E359">
        <f t="shared" si="16"/>
        <v>2.7855153203342618E-3</v>
      </c>
      <c r="G359">
        <f t="shared" si="17"/>
        <v>6.0161571596983539</v>
      </c>
    </row>
    <row r="360" spans="1:7" x14ac:dyDescent="0.45">
      <c r="A360" t="s">
        <v>374</v>
      </c>
      <c r="B360">
        <v>359</v>
      </c>
      <c r="C360">
        <v>410</v>
      </c>
      <c r="D360">
        <f t="shared" si="15"/>
        <v>138.88888888888889</v>
      </c>
      <c r="E360">
        <f t="shared" si="16"/>
        <v>2.7777777777777779E-3</v>
      </c>
      <c r="G360">
        <f t="shared" si="17"/>
        <v>6.0161571596983539</v>
      </c>
    </row>
    <row r="361" spans="1:7" x14ac:dyDescent="0.45">
      <c r="A361" t="s">
        <v>375</v>
      </c>
      <c r="B361">
        <v>360</v>
      </c>
      <c r="C361">
        <v>410</v>
      </c>
      <c r="D361">
        <f t="shared" si="15"/>
        <v>138.50415512465375</v>
      </c>
      <c r="E361">
        <f t="shared" si="16"/>
        <v>2.7700831024930748E-3</v>
      </c>
      <c r="G361">
        <f t="shared" si="17"/>
        <v>6.0161571596983539</v>
      </c>
    </row>
    <row r="362" spans="1:7" x14ac:dyDescent="0.45">
      <c r="A362" t="s">
        <v>376</v>
      </c>
      <c r="B362">
        <v>361</v>
      </c>
      <c r="C362">
        <v>408</v>
      </c>
      <c r="D362">
        <f t="shared" si="15"/>
        <v>138.12154696132595</v>
      </c>
      <c r="E362">
        <f t="shared" si="16"/>
        <v>2.7624309392265192E-3</v>
      </c>
      <c r="G362">
        <f t="shared" si="17"/>
        <v>6.0112671744041615</v>
      </c>
    </row>
    <row r="363" spans="1:7" x14ac:dyDescent="0.45">
      <c r="A363" t="s">
        <v>377</v>
      </c>
      <c r="B363">
        <v>362</v>
      </c>
      <c r="C363">
        <v>405</v>
      </c>
      <c r="D363">
        <f t="shared" si="15"/>
        <v>137.74104683195591</v>
      </c>
      <c r="E363">
        <f t="shared" si="16"/>
        <v>2.7548209366391185E-3</v>
      </c>
      <c r="G363">
        <f t="shared" si="17"/>
        <v>6.0038870671065387</v>
      </c>
    </row>
    <row r="364" spans="1:7" x14ac:dyDescent="0.45">
      <c r="A364" t="s">
        <v>378</v>
      </c>
      <c r="B364">
        <v>363</v>
      </c>
      <c r="C364">
        <v>403</v>
      </c>
      <c r="D364">
        <f t="shared" si="15"/>
        <v>137.36263736263737</v>
      </c>
      <c r="E364">
        <f t="shared" si="16"/>
        <v>2.7472527472527475E-3</v>
      </c>
      <c r="G364">
        <f t="shared" si="17"/>
        <v>5.9989365619466826</v>
      </c>
    </row>
    <row r="365" spans="1:7" x14ac:dyDescent="0.45">
      <c r="A365" t="s">
        <v>379</v>
      </c>
      <c r="B365">
        <v>364</v>
      </c>
      <c r="C365">
        <v>402</v>
      </c>
      <c r="D365">
        <f t="shared" si="15"/>
        <v>136.98630136986301</v>
      </c>
      <c r="E365">
        <f t="shared" si="16"/>
        <v>2.7397260273972603E-3</v>
      </c>
      <c r="G365">
        <f t="shared" si="17"/>
        <v>5.9964520886190211</v>
      </c>
    </row>
    <row r="366" spans="1:7" x14ac:dyDescent="0.45">
      <c r="A366" t="s">
        <v>380</v>
      </c>
      <c r="B366">
        <v>365</v>
      </c>
      <c r="C366">
        <v>401</v>
      </c>
      <c r="D366">
        <f t="shared" si="15"/>
        <v>136.61202185792351</v>
      </c>
      <c r="E366">
        <f t="shared" si="16"/>
        <v>2.7322404371584699E-3</v>
      </c>
      <c r="G366">
        <f t="shared" si="17"/>
        <v>5.9939614273065693</v>
      </c>
    </row>
    <row r="367" spans="1:7" x14ac:dyDescent="0.45">
      <c r="A367" t="s">
        <v>381</v>
      </c>
      <c r="B367">
        <v>366</v>
      </c>
      <c r="C367">
        <v>401</v>
      </c>
      <c r="D367">
        <f t="shared" si="15"/>
        <v>136.23978201634876</v>
      </c>
      <c r="E367">
        <f t="shared" si="16"/>
        <v>2.7247956403269754E-3</v>
      </c>
      <c r="G367">
        <f t="shared" si="17"/>
        <v>5.9939614273065693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C000-977F-46BF-8C36-8805FDCDF92E}">
  <dimension ref="A1:I18"/>
  <sheetViews>
    <sheetView workbookViewId="0">
      <selection activeCell="I9" sqref="I9"/>
    </sheetView>
  </sheetViews>
  <sheetFormatPr defaultRowHeight="14.25" x14ac:dyDescent="0.45"/>
  <sheetData>
    <row r="1" spans="1:9" x14ac:dyDescent="0.45">
      <c r="A1" t="s">
        <v>452</v>
      </c>
    </row>
    <row r="2" spans="1:9" ht="14.65" thickBot="1" x14ac:dyDescent="0.5"/>
    <row r="3" spans="1:9" x14ac:dyDescent="0.45">
      <c r="A3" s="6" t="s">
        <v>453</v>
      </c>
      <c r="B3" s="6"/>
    </row>
    <row r="4" spans="1:9" x14ac:dyDescent="0.45">
      <c r="A4" s="3" t="s">
        <v>454</v>
      </c>
      <c r="B4" s="3">
        <v>0.92350786228544024</v>
      </c>
    </row>
    <row r="5" spans="1:9" x14ac:dyDescent="0.45">
      <c r="A5" s="3" t="s">
        <v>455</v>
      </c>
      <c r="B5" s="3">
        <v>0.85286677170302372</v>
      </c>
    </row>
    <row r="6" spans="1:9" x14ac:dyDescent="0.45">
      <c r="A6" s="3" t="s">
        <v>456</v>
      </c>
      <c r="B6" s="3">
        <v>0.85246255953737271</v>
      </c>
    </row>
    <row r="7" spans="1:9" x14ac:dyDescent="0.45">
      <c r="A7" s="3" t="s">
        <v>457</v>
      </c>
      <c r="B7" s="3">
        <v>613.53035072389764</v>
      </c>
    </row>
    <row r="8" spans="1:9" ht="14.65" thickBot="1" x14ac:dyDescent="0.5">
      <c r="A8" s="4" t="s">
        <v>458</v>
      </c>
      <c r="B8" s="4">
        <v>366</v>
      </c>
    </row>
    <row r="10" spans="1:9" ht="14.65" thickBot="1" x14ac:dyDescent="0.5">
      <c r="A10" t="s">
        <v>459</v>
      </c>
    </row>
    <row r="11" spans="1:9" x14ac:dyDescent="0.45">
      <c r="A11" s="5"/>
      <c r="B11" s="5" t="s">
        <v>464</v>
      </c>
      <c r="C11" s="5" t="s">
        <v>465</v>
      </c>
      <c r="D11" s="5" t="s">
        <v>466</v>
      </c>
      <c r="E11" s="5" t="s">
        <v>467</v>
      </c>
      <c r="F11" s="5" t="s">
        <v>468</v>
      </c>
    </row>
    <row r="12" spans="1:9" x14ac:dyDescent="0.45">
      <c r="A12" s="3" t="s">
        <v>460</v>
      </c>
      <c r="B12" s="3">
        <v>1</v>
      </c>
      <c r="C12" s="3">
        <v>794225665.62147355</v>
      </c>
      <c r="D12" s="3">
        <v>794225665.62147355</v>
      </c>
      <c r="E12" s="3">
        <v>2109.9482998721141</v>
      </c>
      <c r="F12" s="3">
        <v>1.5094025743724846E-153</v>
      </c>
    </row>
    <row r="13" spans="1:9" x14ac:dyDescent="0.45">
      <c r="A13" s="3" t="s">
        <v>461</v>
      </c>
      <c r="B13" s="3">
        <v>364</v>
      </c>
      <c r="C13" s="3">
        <v>137016694.81841752</v>
      </c>
      <c r="D13" s="3">
        <v>376419.4912593888</v>
      </c>
      <c r="E13" s="3"/>
      <c r="F13" s="3"/>
    </row>
    <row r="14" spans="1:9" ht="14.65" thickBot="1" x14ac:dyDescent="0.5">
      <c r="A14" s="4" t="s">
        <v>462</v>
      </c>
      <c r="B14" s="4">
        <v>365</v>
      </c>
      <c r="C14" s="4">
        <v>931242360.4398911</v>
      </c>
      <c r="D14" s="4"/>
      <c r="E14" s="4"/>
      <c r="F14" s="4"/>
    </row>
    <row r="15" spans="1:9" ht="14.65" thickBot="1" x14ac:dyDescent="0.5"/>
    <row r="16" spans="1:9" x14ac:dyDescent="0.45">
      <c r="A16" s="5"/>
      <c r="B16" s="5" t="s">
        <v>469</v>
      </c>
      <c r="C16" s="5" t="s">
        <v>457</v>
      </c>
      <c r="D16" s="5" t="s">
        <v>470</v>
      </c>
      <c r="E16" s="5" t="s">
        <v>471</v>
      </c>
      <c r="F16" s="5" t="s">
        <v>472</v>
      </c>
      <c r="G16" s="5" t="s">
        <v>473</v>
      </c>
      <c r="H16" s="5" t="s">
        <v>474</v>
      </c>
      <c r="I16" s="5" t="s">
        <v>475</v>
      </c>
    </row>
    <row r="17" spans="1:9" x14ac:dyDescent="0.45">
      <c r="A17" s="3" t="s">
        <v>463</v>
      </c>
      <c r="B17" s="3">
        <v>756.88310314714215</v>
      </c>
      <c r="C17" s="3">
        <v>34.341851217033991</v>
      </c>
      <c r="D17" s="3">
        <v>22.03967102308447</v>
      </c>
      <c r="E17" s="3">
        <v>5.3873385705105691E-69</v>
      </c>
      <c r="F17" s="3">
        <v>689.34976451151954</v>
      </c>
      <c r="G17" s="3">
        <v>824.41644178276476</v>
      </c>
      <c r="H17" s="3">
        <v>689.34976451151954</v>
      </c>
      <c r="I17" s="3">
        <v>824.41644178276476</v>
      </c>
    </row>
    <row r="18" spans="1:9" ht="14.65" thickBot="1" x14ac:dyDescent="0.5">
      <c r="A18" s="4" t="s">
        <v>476</v>
      </c>
      <c r="B18" s="4">
        <v>0.75316582934049725</v>
      </c>
      <c r="C18" s="4">
        <v>1.639663394604856E-2</v>
      </c>
      <c r="D18" s="4">
        <v>45.934173551639446</v>
      </c>
      <c r="E18" s="4">
        <v>1.5094025743703386E-153</v>
      </c>
      <c r="F18" s="4">
        <v>0.72092180656593008</v>
      </c>
      <c r="G18" s="4">
        <v>0.78540985211506442</v>
      </c>
      <c r="H18" s="4">
        <v>0.72092180656593008</v>
      </c>
      <c r="I18" s="4">
        <v>0.78540985211506442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161F-993F-4357-8E37-BBE711DF5566}">
  <dimension ref="A1:C10"/>
  <sheetViews>
    <sheetView workbookViewId="0">
      <selection activeCell="B14" sqref="B14"/>
    </sheetView>
  </sheetViews>
  <sheetFormatPr defaultRowHeight="14.25" x14ac:dyDescent="0.45"/>
  <cols>
    <col min="1" max="1" width="22.6640625" customWidth="1"/>
    <col min="2" max="2" width="77.33203125" customWidth="1"/>
    <col min="3" max="3" width="40.265625" customWidth="1"/>
  </cols>
  <sheetData>
    <row r="1" spans="1:3" x14ac:dyDescent="0.45">
      <c r="A1" t="s">
        <v>477</v>
      </c>
      <c r="B1" t="s">
        <v>478</v>
      </c>
      <c r="C1" t="s">
        <v>479</v>
      </c>
    </row>
    <row r="2" spans="1:3" x14ac:dyDescent="0.45">
      <c r="A2" t="s">
        <v>484</v>
      </c>
      <c r="B2" t="s">
        <v>489</v>
      </c>
    </row>
    <row r="3" spans="1:3" x14ac:dyDescent="0.45">
      <c r="A3" t="s">
        <v>482</v>
      </c>
      <c r="B3" t="s">
        <v>488</v>
      </c>
    </row>
    <row r="4" spans="1:3" x14ac:dyDescent="0.45">
      <c r="A4" t="s">
        <v>480</v>
      </c>
      <c r="B4" t="s">
        <v>485</v>
      </c>
    </row>
    <row r="5" spans="1:3" x14ac:dyDescent="0.45">
      <c r="A5" t="s">
        <v>481</v>
      </c>
      <c r="B5" t="s">
        <v>486</v>
      </c>
    </row>
    <row r="6" spans="1:3" x14ac:dyDescent="0.45">
      <c r="A6" t="s">
        <v>483</v>
      </c>
      <c r="B6" t="s">
        <v>487</v>
      </c>
    </row>
    <row r="7" spans="1:3" ht="15.4" x14ac:dyDescent="0.45">
      <c r="A7" s="7"/>
    </row>
    <row r="8" spans="1:3" ht="15.4" x14ac:dyDescent="0.45">
      <c r="A8" s="7"/>
    </row>
    <row r="9" spans="1:3" ht="15.4" x14ac:dyDescent="0.45">
      <c r="A9" s="7"/>
    </row>
    <row r="10" spans="1:3" ht="15.4" x14ac:dyDescent="0.45">
      <c r="A1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B102B-8A6A-4CC5-A062-F3F0F1EF3FF4}">
  <dimension ref="A1:W56"/>
  <sheetViews>
    <sheetView topLeftCell="F6" workbookViewId="0">
      <selection activeCell="N37" sqref="N37"/>
    </sheetView>
  </sheetViews>
  <sheetFormatPr defaultRowHeight="14.25" x14ac:dyDescent="0.45"/>
  <cols>
    <col min="1" max="1" width="4.73046875" style="8" customWidth="1"/>
    <col min="2" max="2" width="11.73046875" style="8" bestFit="1" customWidth="1"/>
    <col min="3" max="3" width="19.265625" style="8" bestFit="1" customWidth="1"/>
    <col min="4" max="4" width="15.265625" style="8" bestFit="1" customWidth="1"/>
    <col min="5" max="5" width="13" style="8" bestFit="1" customWidth="1"/>
  </cols>
  <sheetData>
    <row r="1" spans="1:23" x14ac:dyDescent="0.45">
      <c r="A1" s="8" t="s">
        <v>491</v>
      </c>
      <c r="B1" t="s">
        <v>495</v>
      </c>
      <c r="C1" s="8" t="s">
        <v>492</v>
      </c>
      <c r="D1" s="8" t="s">
        <v>493</v>
      </c>
      <c r="E1" s="8" t="s">
        <v>494</v>
      </c>
      <c r="F1" s="8"/>
      <c r="O1" t="s">
        <v>452</v>
      </c>
    </row>
    <row r="2" spans="1:23" ht="14.65" thickBot="1" x14ac:dyDescent="0.5">
      <c r="A2" s="8">
        <v>1965</v>
      </c>
      <c r="B2">
        <v>1.6498927569707899E-2</v>
      </c>
      <c r="C2" s="9">
        <v>4301.973</v>
      </c>
      <c r="D2" s="9">
        <v>8.4621697360409502</v>
      </c>
      <c r="E2" s="9">
        <v>3.18333333333333</v>
      </c>
    </row>
    <row r="3" spans="1:23" x14ac:dyDescent="0.45">
      <c r="A3" s="8">
        <v>1966</v>
      </c>
      <c r="B3">
        <v>9.2091631173017094E-2</v>
      </c>
      <c r="C3" s="9">
        <v>4495.777</v>
      </c>
      <c r="D3" s="9">
        <v>4.5050027045730001</v>
      </c>
      <c r="E3" s="9">
        <v>2.6166666666666698</v>
      </c>
      <c r="O3" s="6" t="s">
        <v>453</v>
      </c>
      <c r="P3" s="6"/>
    </row>
    <row r="4" spans="1:23" x14ac:dyDescent="0.45">
      <c r="A4" s="8">
        <v>1967</v>
      </c>
      <c r="B4">
        <v>3.36454887007233E-2</v>
      </c>
      <c r="C4" s="9">
        <v>4615.8530000000001</v>
      </c>
      <c r="D4" s="9">
        <v>2.67086201117182</v>
      </c>
      <c r="E4" s="9">
        <v>2.6083333333333298</v>
      </c>
      <c r="O4" s="3" t="s">
        <v>454</v>
      </c>
      <c r="P4" s="3">
        <v>0.60417905357339496</v>
      </c>
    </row>
    <row r="5" spans="1:23" x14ac:dyDescent="0.45">
      <c r="A5" s="8">
        <v>1968</v>
      </c>
      <c r="B5">
        <v>3.68459837877671E-2</v>
      </c>
      <c r="C5" s="9">
        <v>4844.7790000000005</v>
      </c>
      <c r="D5" s="9">
        <v>4.9595600206505797</v>
      </c>
      <c r="E5" s="9">
        <v>2.2833333333333301</v>
      </c>
      <c r="O5" s="3" t="s">
        <v>455</v>
      </c>
      <c r="P5" s="3">
        <v>0.36503232877684333</v>
      </c>
    </row>
    <row r="6" spans="1:23" x14ac:dyDescent="0.45">
      <c r="A6" s="8">
        <v>1969</v>
      </c>
      <c r="B6">
        <v>9.7608589555880906E-2</v>
      </c>
      <c r="C6" s="9">
        <v>4943.9350000000004</v>
      </c>
      <c r="D6" s="9">
        <v>2.0466568237684299</v>
      </c>
      <c r="E6" s="9">
        <v>2.2166666666666699</v>
      </c>
      <c r="O6" s="3" t="s">
        <v>456</v>
      </c>
      <c r="P6" s="3">
        <v>0.35207380487432993</v>
      </c>
    </row>
    <row r="7" spans="1:23" x14ac:dyDescent="0.45">
      <c r="A7" s="8">
        <v>1970</v>
      </c>
      <c r="B7">
        <v>2.8015128169211301E-2</v>
      </c>
      <c r="C7" s="9">
        <v>4935.6930000000002</v>
      </c>
      <c r="D7" s="9">
        <v>-0.16670931150996501</v>
      </c>
      <c r="E7" s="9">
        <v>3.30833333333333</v>
      </c>
      <c r="O7" s="3" t="s">
        <v>457</v>
      </c>
      <c r="P7" s="3">
        <v>5.6877238862636736E-2</v>
      </c>
    </row>
    <row r="8" spans="1:23" ht="14.65" thickBot="1" x14ac:dyDescent="0.5">
      <c r="A8" s="8">
        <v>1971</v>
      </c>
      <c r="B8">
        <v>7.2795341098169694E-2</v>
      </c>
      <c r="C8" s="9">
        <v>5151.2449999999999</v>
      </c>
      <c r="D8" s="9">
        <v>4.3672084142996699</v>
      </c>
      <c r="E8" s="9">
        <v>3.9916666666666698</v>
      </c>
      <c r="O8" s="4" t="s">
        <v>458</v>
      </c>
      <c r="P8" s="4">
        <v>51</v>
      </c>
    </row>
    <row r="9" spans="1:23" x14ac:dyDescent="0.45">
      <c r="A9" s="8">
        <v>1972</v>
      </c>
      <c r="B9">
        <v>2.04029584289722E-2</v>
      </c>
      <c r="C9" s="9">
        <v>5506.3959999999997</v>
      </c>
      <c r="D9" s="9">
        <v>6.8944692011348696</v>
      </c>
      <c r="E9" s="9">
        <v>3.6333333333333302</v>
      </c>
    </row>
    <row r="10" spans="1:23" ht="14.65" thickBot="1" x14ac:dyDescent="0.5">
      <c r="A10" s="8">
        <v>1973</v>
      </c>
      <c r="B10">
        <v>5.9786607799852801E-2</v>
      </c>
      <c r="C10" s="9">
        <v>5727.96</v>
      </c>
      <c r="D10" s="9">
        <v>4.0237570999252599</v>
      </c>
      <c r="E10" s="9">
        <v>3.1</v>
      </c>
      <c r="O10" t="s">
        <v>459</v>
      </c>
    </row>
    <row r="11" spans="1:23" x14ac:dyDescent="0.45">
      <c r="A11" s="8">
        <v>1974</v>
      </c>
      <c r="B11">
        <v>0.173921685549592</v>
      </c>
      <c r="C11" s="9">
        <v>5616.5259999999998</v>
      </c>
      <c r="D11" s="9">
        <v>-1.94543956312544</v>
      </c>
      <c r="E11" s="9">
        <v>3.625</v>
      </c>
      <c r="O11" s="5"/>
      <c r="P11" s="5" t="s">
        <v>464</v>
      </c>
      <c r="Q11" s="5" t="s">
        <v>465</v>
      </c>
      <c r="R11" s="5" t="s">
        <v>466</v>
      </c>
      <c r="S11" s="5" t="s">
        <v>467</v>
      </c>
      <c r="T11" s="5" t="s">
        <v>468</v>
      </c>
    </row>
    <row r="12" spans="1:23" x14ac:dyDescent="0.45">
      <c r="A12" s="8">
        <v>1975</v>
      </c>
      <c r="B12">
        <v>2.4317883371431301E-2</v>
      </c>
      <c r="C12" s="9">
        <v>5759.9719999999998</v>
      </c>
      <c r="D12" s="9">
        <v>2.5539986817473999</v>
      </c>
      <c r="E12" s="9">
        <v>6.05833333333333</v>
      </c>
      <c r="O12" s="3" t="s">
        <v>460</v>
      </c>
      <c r="P12" s="3">
        <v>1</v>
      </c>
      <c r="Q12" s="3">
        <v>9.1128202784964168E-2</v>
      </c>
      <c r="R12" s="3">
        <v>9.1128202784964168E-2</v>
      </c>
      <c r="S12" s="3">
        <v>28.169283131548848</v>
      </c>
      <c r="T12" s="3">
        <v>2.6737075425015362E-6</v>
      </c>
    </row>
    <row r="13" spans="1:23" x14ac:dyDescent="0.45">
      <c r="A13" s="8">
        <v>1976</v>
      </c>
      <c r="B13">
        <v>0.110043594193084</v>
      </c>
      <c r="C13" s="9">
        <v>6008.5039999999999</v>
      </c>
      <c r="D13" s="9">
        <v>4.3148126414503398</v>
      </c>
      <c r="E13" s="9">
        <v>5.4583333333333304</v>
      </c>
      <c r="O13" s="3" t="s">
        <v>461</v>
      </c>
      <c r="P13" s="3">
        <v>49</v>
      </c>
      <c r="Q13" s="3">
        <v>0.15851599473123429</v>
      </c>
      <c r="R13" s="3">
        <v>3.2350203006374346E-3</v>
      </c>
      <c r="S13" s="3"/>
      <c r="T13" s="3"/>
    </row>
    <row r="14" spans="1:23" ht="14.65" thickBot="1" x14ac:dyDescent="0.5">
      <c r="A14" s="8">
        <v>1977</v>
      </c>
      <c r="B14">
        <v>0.115113434697107</v>
      </c>
      <c r="C14" s="9">
        <v>6309.652</v>
      </c>
      <c r="D14" s="9">
        <v>5.0120296166899498</v>
      </c>
      <c r="E14" s="9">
        <v>4.93333333333333</v>
      </c>
      <c r="O14" s="4" t="s">
        <v>462</v>
      </c>
      <c r="P14" s="4">
        <v>50</v>
      </c>
      <c r="Q14" s="4">
        <v>0.24964419751619846</v>
      </c>
      <c r="R14" s="4"/>
      <c r="S14" s="4"/>
      <c r="T14" s="4"/>
    </row>
    <row r="15" spans="1:23" ht="14.65" thickBot="1" x14ac:dyDescent="0.5">
      <c r="A15" s="8">
        <v>1978</v>
      </c>
      <c r="B15">
        <v>1.33743480005349E-2</v>
      </c>
      <c r="C15" s="9">
        <v>6729.7550000000001</v>
      </c>
      <c r="D15" s="9">
        <v>6.6581009539036398</v>
      </c>
      <c r="E15" s="9">
        <v>4.0416666666666696</v>
      </c>
    </row>
    <row r="16" spans="1:23" x14ac:dyDescent="0.45">
      <c r="A16" s="8">
        <v>1979</v>
      </c>
      <c r="B16">
        <v>4.30830209814312E-2</v>
      </c>
      <c r="C16" s="9">
        <v>6816.2030000000004</v>
      </c>
      <c r="D16" s="9">
        <v>1.28456385113574</v>
      </c>
      <c r="E16" s="9">
        <v>3.94166666666667</v>
      </c>
      <c r="O16" s="5"/>
      <c r="P16" s="5" t="s">
        <v>469</v>
      </c>
      <c r="Q16" s="5" t="s">
        <v>457</v>
      </c>
      <c r="R16" s="5" t="s">
        <v>470</v>
      </c>
      <c r="S16" s="5" t="s">
        <v>471</v>
      </c>
      <c r="T16" s="5" t="s">
        <v>472</v>
      </c>
      <c r="U16" s="5" t="s">
        <v>473</v>
      </c>
      <c r="V16" s="5" t="s">
        <v>474</v>
      </c>
      <c r="W16" s="5" t="s">
        <v>475</v>
      </c>
    </row>
    <row r="17" spans="1:23" x14ac:dyDescent="0.45">
      <c r="A17" s="8">
        <v>1980</v>
      </c>
      <c r="B17">
        <v>4.4605022525536303E-2</v>
      </c>
      <c r="C17" s="9">
        <v>6813.5349999999999</v>
      </c>
      <c r="D17" s="9">
        <v>-3.9142026726618498E-2</v>
      </c>
      <c r="E17" s="9">
        <v>5.0999999999999996</v>
      </c>
      <c r="O17" s="3" t="s">
        <v>463</v>
      </c>
      <c r="P17" s="3">
        <v>-1.2873629509673273E-2</v>
      </c>
      <c r="Q17" s="3">
        <v>2.101854008004175E-2</v>
      </c>
      <c r="R17" s="3">
        <v>-0.61248923382159581</v>
      </c>
      <c r="S17" s="3">
        <v>0.54304625950529983</v>
      </c>
      <c r="T17" s="3">
        <v>-5.5111967175133579E-2</v>
      </c>
      <c r="U17" s="3">
        <v>2.9364708155787032E-2</v>
      </c>
      <c r="V17" s="3">
        <v>-5.5111967175133579E-2</v>
      </c>
      <c r="W17" s="3">
        <v>2.9364708155787032E-2</v>
      </c>
    </row>
    <row r="18" spans="1:23" ht="14.65" thickBot="1" x14ac:dyDescent="0.5">
      <c r="A18" s="8">
        <v>1981</v>
      </c>
      <c r="B18">
        <v>2.6855250201414299E-2</v>
      </c>
      <c r="C18" s="9">
        <v>6902.1049999999996</v>
      </c>
      <c r="D18" s="9">
        <v>1.29991260043428</v>
      </c>
      <c r="E18" s="9">
        <v>5.4249999999999998</v>
      </c>
      <c r="O18" s="4" t="s">
        <v>476</v>
      </c>
      <c r="P18" s="4">
        <v>1.0247476727626561E-5</v>
      </c>
      <c r="Q18" s="4">
        <v>1.9307633358996547E-6</v>
      </c>
      <c r="R18" s="4">
        <v>5.3074742704556623</v>
      </c>
      <c r="S18" s="10">
        <v>2.6737075425015218E-6</v>
      </c>
      <c r="T18" s="4">
        <v>6.3674625390455723E-6</v>
      </c>
      <c r="U18" s="4">
        <v>1.4127490916207549E-5</v>
      </c>
      <c r="V18" s="4">
        <v>6.3674625390455723E-6</v>
      </c>
      <c r="W18" s="4">
        <v>1.4127490916207549E-5</v>
      </c>
    </row>
    <row r="19" spans="1:23" x14ac:dyDescent="0.45">
      <c r="A19" s="8">
        <v>1982</v>
      </c>
      <c r="B19">
        <v>8.4058336485520902E-3</v>
      </c>
      <c r="C19" s="9">
        <v>6802.4970000000003</v>
      </c>
      <c r="D19" s="9">
        <v>-1.44315393637157</v>
      </c>
      <c r="E19" s="9">
        <v>7.4083333333333297</v>
      </c>
    </row>
    <row r="20" spans="1:23" x14ac:dyDescent="0.45">
      <c r="A20" s="8">
        <v>1983</v>
      </c>
      <c r="B20">
        <v>0.106959498003422</v>
      </c>
      <c r="C20" s="9">
        <v>7339.893</v>
      </c>
      <c r="D20" s="9">
        <v>7.8999814332883904</v>
      </c>
      <c r="E20" s="9">
        <v>7.5083333333333302</v>
      </c>
      <c r="O20" t="s">
        <v>452</v>
      </c>
    </row>
    <row r="21" spans="1:23" ht="14.65" thickBot="1" x14ac:dyDescent="0.5">
      <c r="A21" s="8">
        <v>1984</v>
      </c>
      <c r="B21">
        <v>1.14902907043548E-2</v>
      </c>
      <c r="C21" s="9">
        <v>7749.1509999999998</v>
      </c>
      <c r="D21" s="9">
        <v>5.5758033529916604</v>
      </c>
      <c r="E21" s="9">
        <v>5.7916666666666696</v>
      </c>
    </row>
    <row r="22" spans="1:23" x14ac:dyDescent="0.45">
      <c r="A22" s="8">
        <v>1985</v>
      </c>
      <c r="B22">
        <v>0.12888551933282699</v>
      </c>
      <c r="C22" s="9">
        <v>8073.2389999999996</v>
      </c>
      <c r="D22" s="9">
        <v>4.1822388026765704</v>
      </c>
      <c r="E22" s="9">
        <v>5.5750000000000002</v>
      </c>
      <c r="O22" s="6" t="s">
        <v>453</v>
      </c>
      <c r="P22" s="6"/>
    </row>
    <row r="23" spans="1:23" x14ac:dyDescent="0.45">
      <c r="A23" s="8">
        <v>1986</v>
      </c>
      <c r="B23">
        <v>2.0807324178110601E-2</v>
      </c>
      <c r="C23" s="9">
        <v>8308.0210000000006</v>
      </c>
      <c r="D23" s="9">
        <v>2.9081512389265498</v>
      </c>
      <c r="E23" s="9">
        <v>5.43333333333333</v>
      </c>
      <c r="O23" s="3" t="s">
        <v>454</v>
      </c>
      <c r="P23" s="3">
        <v>0.33243403447740449</v>
      </c>
    </row>
    <row r="24" spans="1:23" x14ac:dyDescent="0.45">
      <c r="A24" s="8">
        <v>1987</v>
      </c>
      <c r="B24">
        <v>4.58365164247517E-2</v>
      </c>
      <c r="C24" s="9">
        <v>8680.1620000000003</v>
      </c>
      <c r="D24" s="9">
        <v>4.4792977774129303</v>
      </c>
      <c r="E24" s="9">
        <v>4.7666666666666702</v>
      </c>
      <c r="O24" s="3" t="s">
        <v>455</v>
      </c>
      <c r="P24" s="3">
        <v>0.11051238727892417</v>
      </c>
    </row>
    <row r="25" spans="1:23" x14ac:dyDescent="0.45">
      <c r="A25" s="8">
        <v>1988</v>
      </c>
      <c r="B25">
        <v>9.1349870002107994E-2</v>
      </c>
      <c r="C25" s="9">
        <v>9009.9130000000005</v>
      </c>
      <c r="D25" s="9">
        <v>3.7989037531787999</v>
      </c>
      <c r="E25" s="9">
        <v>4.25</v>
      </c>
      <c r="O25" s="3" t="s">
        <v>456</v>
      </c>
      <c r="P25" s="3">
        <v>9.2359578856045066E-2</v>
      </c>
    </row>
    <row r="26" spans="1:23" x14ac:dyDescent="0.45">
      <c r="A26" s="8">
        <v>1989</v>
      </c>
      <c r="B26">
        <v>3.1636559207820499E-2</v>
      </c>
      <c r="C26" s="9">
        <v>9257.1280000000006</v>
      </c>
      <c r="D26" s="9">
        <v>2.7438111777549898</v>
      </c>
      <c r="E26" s="9">
        <v>4.0416666666666696</v>
      </c>
      <c r="O26" s="3" t="s">
        <v>457</v>
      </c>
      <c r="P26" s="3">
        <v>6.731822406596108E-2</v>
      </c>
    </row>
    <row r="27" spans="1:23" ht="14.65" thickBot="1" x14ac:dyDescent="0.5">
      <c r="A27" s="8">
        <v>1990</v>
      </c>
      <c r="B27">
        <v>7.7621208502507699E-2</v>
      </c>
      <c r="C27" s="9">
        <v>9312.9369999999999</v>
      </c>
      <c r="D27" s="9">
        <v>0.60287596757870598</v>
      </c>
      <c r="E27" s="9">
        <v>4.4083333333333297</v>
      </c>
      <c r="O27" s="4" t="s">
        <v>458</v>
      </c>
      <c r="P27" s="4">
        <v>51</v>
      </c>
    </row>
    <row r="28" spans="1:23" x14ac:dyDescent="0.45">
      <c r="A28" s="8">
        <v>1991</v>
      </c>
      <c r="B28">
        <v>3.0057108506161698E-2</v>
      </c>
      <c r="C28" s="9">
        <v>9421.5650000000005</v>
      </c>
      <c r="D28" s="9">
        <v>1.1664204321365099</v>
      </c>
      <c r="E28" s="9">
        <v>5.4749999999999996</v>
      </c>
    </row>
    <row r="29" spans="1:23" ht="14.65" thickBot="1" x14ac:dyDescent="0.5">
      <c r="A29" s="8">
        <v>1992</v>
      </c>
      <c r="B29">
        <v>1.59657693904269E-2</v>
      </c>
      <c r="C29" s="9">
        <v>9834.51</v>
      </c>
      <c r="D29" s="9">
        <v>4.3829767135290103</v>
      </c>
      <c r="E29" s="9">
        <v>6.15</v>
      </c>
      <c r="O29" t="s">
        <v>459</v>
      </c>
    </row>
    <row r="30" spans="1:23" x14ac:dyDescent="0.45">
      <c r="A30" s="8">
        <v>1993</v>
      </c>
      <c r="B30">
        <v>5.1532411174396497E-2</v>
      </c>
      <c r="C30" s="9">
        <v>10091.049000000001</v>
      </c>
      <c r="D30" s="9">
        <v>2.6085590436127499</v>
      </c>
      <c r="E30" s="9">
        <v>5.6166666666666698</v>
      </c>
      <c r="O30" s="5"/>
      <c r="P30" s="5" t="s">
        <v>464</v>
      </c>
      <c r="Q30" s="5" t="s">
        <v>465</v>
      </c>
      <c r="R30" s="5" t="s">
        <v>466</v>
      </c>
      <c r="S30" s="5" t="s">
        <v>467</v>
      </c>
      <c r="T30" s="5" t="s">
        <v>468</v>
      </c>
    </row>
    <row r="31" spans="1:23" x14ac:dyDescent="0.45">
      <c r="A31" s="8">
        <v>1994</v>
      </c>
      <c r="B31">
        <v>7.3962217633825295E-2</v>
      </c>
      <c r="C31" s="9">
        <v>10506.371999999999</v>
      </c>
      <c r="D31" s="9">
        <v>4.1157564491065104</v>
      </c>
      <c r="E31" s="9">
        <v>4.8333333333333304</v>
      </c>
      <c r="O31" s="3" t="s">
        <v>460</v>
      </c>
      <c r="P31" s="3">
        <v>1</v>
      </c>
      <c r="Q31" s="3">
        <v>2.7588776237846363E-2</v>
      </c>
      <c r="R31" s="3">
        <v>2.7588776237846363E-2</v>
      </c>
      <c r="S31" s="3">
        <v>6.0878947601098803</v>
      </c>
      <c r="T31" s="3">
        <v>1.7152588609087312E-2</v>
      </c>
    </row>
    <row r="32" spans="1:23" x14ac:dyDescent="0.45">
      <c r="A32" s="8">
        <v>1995</v>
      </c>
      <c r="B32">
        <v>7.9554494828957795E-2</v>
      </c>
      <c r="C32" s="9">
        <v>10737.477999999999</v>
      </c>
      <c r="D32" s="9">
        <v>2.1996746355449801</v>
      </c>
      <c r="E32" s="9">
        <v>4.3499999999999996</v>
      </c>
      <c r="O32" s="3" t="s">
        <v>461</v>
      </c>
      <c r="P32" s="3">
        <v>49</v>
      </c>
      <c r="Q32" s="3">
        <v>0.22205542127835209</v>
      </c>
      <c r="R32" s="3">
        <v>4.5317432913949407E-3</v>
      </c>
      <c r="S32" s="3"/>
      <c r="T32" s="3"/>
    </row>
    <row r="33" spans="1:23" ht="14.65" thickBot="1" x14ac:dyDescent="0.5">
      <c r="A33" s="8">
        <v>1996</v>
      </c>
      <c r="B33">
        <v>9.1352968971491505E-2</v>
      </c>
      <c r="C33" s="9">
        <v>11212.205</v>
      </c>
      <c r="D33" s="9">
        <v>4.4212151121520398</v>
      </c>
      <c r="E33" s="9">
        <v>4.1500000000000004</v>
      </c>
      <c r="O33" s="4" t="s">
        <v>462</v>
      </c>
      <c r="P33" s="4">
        <v>50</v>
      </c>
      <c r="Q33" s="4">
        <v>0.24964419751619846</v>
      </c>
      <c r="R33" s="4"/>
      <c r="S33" s="4"/>
      <c r="T33" s="4"/>
    </row>
    <row r="34" spans="1:23" ht="14.65" thickBot="1" x14ac:dyDescent="0.5">
      <c r="A34" s="8">
        <v>1997</v>
      </c>
      <c r="B34">
        <v>7.82822634757325E-2</v>
      </c>
      <c r="C34" s="9">
        <v>11715.393</v>
      </c>
      <c r="D34" s="9">
        <v>4.4878594353207104</v>
      </c>
      <c r="E34" s="9">
        <v>3.7416666666666698</v>
      </c>
    </row>
    <row r="35" spans="1:23" x14ac:dyDescent="0.45">
      <c r="A35" s="8">
        <v>1998</v>
      </c>
      <c r="B35">
        <v>0.15981299494323001</v>
      </c>
      <c r="C35" s="9">
        <v>12287</v>
      </c>
      <c r="D35" s="9">
        <v>4.8791107562503404</v>
      </c>
      <c r="E35" s="9">
        <v>3.4</v>
      </c>
      <c r="O35" s="5"/>
      <c r="P35" s="5" t="s">
        <v>469</v>
      </c>
      <c r="Q35" s="5" t="s">
        <v>457</v>
      </c>
      <c r="R35" s="5" t="s">
        <v>470</v>
      </c>
      <c r="S35" s="5" t="s">
        <v>471</v>
      </c>
      <c r="T35" s="5" t="s">
        <v>472</v>
      </c>
      <c r="U35" s="5" t="s">
        <v>473</v>
      </c>
      <c r="V35" s="5" t="s">
        <v>474</v>
      </c>
      <c r="W35" s="5" t="s">
        <v>475</v>
      </c>
    </row>
    <row r="36" spans="1:23" x14ac:dyDescent="0.45">
      <c r="A36" s="8">
        <v>1999</v>
      </c>
      <c r="B36">
        <v>0.137714490318671</v>
      </c>
      <c r="C36" s="9">
        <v>12877.593000000001</v>
      </c>
      <c r="D36" s="9">
        <v>4.8066493041426002</v>
      </c>
      <c r="E36" s="9">
        <v>3.1333333333333302</v>
      </c>
      <c r="O36" s="3" t="s">
        <v>463</v>
      </c>
      <c r="P36" s="3">
        <v>0.12091294048976142</v>
      </c>
      <c r="Q36" s="3">
        <v>1.5561595141740403E-2</v>
      </c>
      <c r="R36" s="3">
        <v>7.7699579887822834</v>
      </c>
      <c r="S36" s="3">
        <v>4.3010471298866842E-10</v>
      </c>
      <c r="T36" s="3">
        <v>8.9640744242689238E-2</v>
      </c>
      <c r="U36" s="3">
        <v>0.15218513673683359</v>
      </c>
      <c r="V36" s="3">
        <v>8.9640744242689238E-2</v>
      </c>
      <c r="W36" s="3">
        <v>0.15218513673683359</v>
      </c>
    </row>
    <row r="37" spans="1:23" ht="14.65" thickBot="1" x14ac:dyDescent="0.5">
      <c r="A37" s="8">
        <v>2000</v>
      </c>
      <c r="B37">
        <v>5.0891880200514002E-2</v>
      </c>
      <c r="C37" s="9">
        <v>13260.505999999999</v>
      </c>
      <c r="D37" s="9">
        <v>2.9734826997560702</v>
      </c>
      <c r="E37" s="9">
        <v>2.9833333333333298</v>
      </c>
      <c r="O37" s="4" t="s">
        <v>476</v>
      </c>
      <c r="P37" s="4">
        <v>-1.0270163011035796E-2</v>
      </c>
      <c r="Q37" s="4">
        <v>4.1623995770335353E-3</v>
      </c>
      <c r="R37" s="4">
        <v>-2.4673659558545196</v>
      </c>
      <c r="S37" s="10">
        <v>1.7152588609087263E-2</v>
      </c>
      <c r="T37" s="4">
        <v>-1.8634818128079607E-2</v>
      </c>
      <c r="U37" s="4">
        <v>-1.9055078939919853E-3</v>
      </c>
      <c r="V37" s="4">
        <v>-1.8634818128079607E-2</v>
      </c>
      <c r="W37" s="4">
        <v>-1.9055078939919853E-3</v>
      </c>
    </row>
    <row r="38" spans="1:23" x14ac:dyDescent="0.45">
      <c r="A38" s="8">
        <v>2001</v>
      </c>
      <c r="B38">
        <v>0.14281700693013599</v>
      </c>
      <c r="C38" s="9">
        <v>13280.859</v>
      </c>
      <c r="D38" s="9">
        <v>0.153485847372649</v>
      </c>
      <c r="E38" s="9">
        <v>3.6666666666666701</v>
      </c>
    </row>
    <row r="39" spans="1:23" x14ac:dyDescent="0.45">
      <c r="A39" s="8">
        <v>2002</v>
      </c>
      <c r="B39">
        <v>6.58226737170063E-2</v>
      </c>
      <c r="C39" s="9">
        <v>13559.031999999999</v>
      </c>
      <c r="D39" s="9">
        <v>2.09454072210238</v>
      </c>
      <c r="E39" s="9">
        <v>4.6333333333333302</v>
      </c>
      <c r="O39" t="s">
        <v>452</v>
      </c>
    </row>
    <row r="40" spans="1:23" ht="14.65" thickBot="1" x14ac:dyDescent="0.5">
      <c r="A40" s="8">
        <v>2003</v>
      </c>
      <c r="B40">
        <v>8.6446434084594001E-2</v>
      </c>
      <c r="C40" s="9">
        <v>14145.645</v>
      </c>
      <c r="D40" s="9">
        <v>4.3263634159134803</v>
      </c>
      <c r="E40" s="9">
        <v>4.8583333333333298</v>
      </c>
    </row>
    <row r="41" spans="1:23" x14ac:dyDescent="0.45">
      <c r="A41" s="8">
        <v>2004</v>
      </c>
      <c r="B41">
        <v>6.7574701721043101E-2</v>
      </c>
      <c r="C41" s="9">
        <v>14609.876</v>
      </c>
      <c r="D41" s="9">
        <v>3.28179450283108</v>
      </c>
      <c r="E41" s="9">
        <v>4.4083333333333297</v>
      </c>
      <c r="O41" s="6" t="s">
        <v>453</v>
      </c>
      <c r="P41" s="6"/>
    </row>
    <row r="42" spans="1:23" x14ac:dyDescent="0.45">
      <c r="A42" s="8">
        <v>2005</v>
      </c>
      <c r="B42">
        <v>0.103637901861252</v>
      </c>
      <c r="C42" s="9">
        <v>15066.597</v>
      </c>
      <c r="D42" s="9">
        <v>3.1261114057367698</v>
      </c>
      <c r="E42" s="9">
        <v>3.9916666666666698</v>
      </c>
      <c r="O42" s="3" t="s">
        <v>454</v>
      </c>
      <c r="P42" s="3">
        <v>7.3102166682022712E-2</v>
      </c>
    </row>
    <row r="43" spans="1:23" x14ac:dyDescent="0.45">
      <c r="A43" s="8">
        <v>2006</v>
      </c>
      <c r="B43">
        <v>0.106418495951923</v>
      </c>
      <c r="C43" s="9">
        <v>15456.928</v>
      </c>
      <c r="D43" s="9">
        <v>2.5907044570184001</v>
      </c>
      <c r="E43" s="9">
        <v>3.5916666666666699</v>
      </c>
      <c r="O43" s="3" t="s">
        <v>455</v>
      </c>
      <c r="P43" s="3">
        <v>5.3439267736062317E-3</v>
      </c>
    </row>
    <row r="44" spans="1:23" x14ac:dyDescent="0.45">
      <c r="A44" s="8">
        <v>2007</v>
      </c>
      <c r="B44">
        <v>0.179688683942759</v>
      </c>
      <c r="C44" s="9">
        <v>15761.967000000001</v>
      </c>
      <c r="D44" s="9">
        <v>1.9734775241238101</v>
      </c>
      <c r="E44" s="9">
        <v>3.6083333333333298</v>
      </c>
      <c r="O44" s="3" t="s">
        <v>456</v>
      </c>
      <c r="P44" s="3">
        <v>-1.4955176761626294E-2</v>
      </c>
    </row>
    <row r="45" spans="1:23" x14ac:dyDescent="0.45">
      <c r="A45" s="8">
        <v>2008</v>
      </c>
      <c r="B45">
        <v>0.34909259045197</v>
      </c>
      <c r="C45" s="9">
        <v>15328.027</v>
      </c>
      <c r="D45" s="9">
        <v>-2.7530827846549899</v>
      </c>
      <c r="E45" s="9">
        <v>4.6083333333333298</v>
      </c>
      <c r="O45" s="3" t="s">
        <v>457</v>
      </c>
      <c r="P45" s="3">
        <v>7.1186750258396755E-2</v>
      </c>
    </row>
    <row r="46" spans="1:23" ht="14.65" thickBot="1" x14ac:dyDescent="0.5">
      <c r="A46" s="8">
        <v>2009</v>
      </c>
      <c r="B46">
        <v>0.114744693057946</v>
      </c>
      <c r="C46" s="9">
        <v>15356.058000000001</v>
      </c>
      <c r="D46" s="9">
        <v>0.18287415594975701</v>
      </c>
      <c r="E46" s="9">
        <v>7.9249999999999998</v>
      </c>
      <c r="O46" s="4" t="s">
        <v>458</v>
      </c>
      <c r="P46" s="4">
        <v>51</v>
      </c>
    </row>
    <row r="47" spans="1:23" x14ac:dyDescent="0.45">
      <c r="A47" s="8">
        <v>2010</v>
      </c>
      <c r="B47">
        <v>0.109754731772874</v>
      </c>
      <c r="C47" s="9">
        <v>15750.625</v>
      </c>
      <c r="D47" s="9">
        <v>2.56945499945363</v>
      </c>
      <c r="E47" s="9">
        <v>8.2416666666666707</v>
      </c>
    </row>
    <row r="48" spans="1:23" ht="14.65" thickBot="1" x14ac:dyDescent="0.5">
      <c r="A48" s="8">
        <v>2011</v>
      </c>
      <c r="B48">
        <v>0.20378000716589001</v>
      </c>
      <c r="C48" s="9">
        <v>16004.107</v>
      </c>
      <c r="D48" s="9">
        <v>1.60934566088647</v>
      </c>
      <c r="E48" s="9">
        <v>7.6166666666666698</v>
      </c>
      <c r="O48" t="s">
        <v>459</v>
      </c>
    </row>
    <row r="49" spans="1:23" x14ac:dyDescent="0.45">
      <c r="A49" s="8">
        <v>2012</v>
      </c>
      <c r="B49">
        <v>0.121775711280859</v>
      </c>
      <c r="C49" s="9">
        <v>16239.138000000001</v>
      </c>
      <c r="D49" s="9">
        <v>1.4685667872628001</v>
      </c>
      <c r="E49" s="9">
        <v>6.7666666666666702</v>
      </c>
      <c r="O49" s="5"/>
      <c r="P49" s="5" t="s">
        <v>464</v>
      </c>
      <c r="Q49" s="5" t="s">
        <v>465</v>
      </c>
      <c r="R49" s="5" t="s">
        <v>466</v>
      </c>
      <c r="S49" s="5" t="s">
        <v>467</v>
      </c>
      <c r="T49" s="5" t="s">
        <v>468</v>
      </c>
    </row>
    <row r="50" spans="1:23" x14ac:dyDescent="0.45">
      <c r="A50" s="8">
        <v>2013</v>
      </c>
      <c r="B50">
        <v>0.22870365387719899</v>
      </c>
      <c r="C50" s="9">
        <v>16663.649000000001</v>
      </c>
      <c r="D50" s="9">
        <v>2.61412274469249</v>
      </c>
      <c r="E50" s="9">
        <v>6.0750000000000002</v>
      </c>
      <c r="O50" s="3" t="s">
        <v>460</v>
      </c>
      <c r="P50" s="3">
        <v>1</v>
      </c>
      <c r="Q50" s="3">
        <v>1.3340803109822552E-3</v>
      </c>
      <c r="R50" s="3">
        <v>1.3340803109822552E-3</v>
      </c>
      <c r="S50" s="3">
        <v>0.26325925006150858</v>
      </c>
      <c r="T50" s="3">
        <v>0.61019542777366498</v>
      </c>
    </row>
    <row r="51" spans="1:23" x14ac:dyDescent="0.45">
      <c r="A51" s="8">
        <v>2014</v>
      </c>
      <c r="B51">
        <v>0.13334321060819301</v>
      </c>
      <c r="C51" s="9">
        <v>17143.038</v>
      </c>
      <c r="D51" s="9">
        <v>2.8768548833451701</v>
      </c>
      <c r="E51" s="9">
        <v>5.0166666666666702</v>
      </c>
      <c r="O51" s="3" t="s">
        <v>461</v>
      </c>
      <c r="P51" s="3">
        <v>49</v>
      </c>
      <c r="Q51" s="3">
        <v>0.2483101172052162</v>
      </c>
      <c r="R51" s="3">
        <v>5.0675534123513508E-3</v>
      </c>
      <c r="S51" s="3"/>
      <c r="T51" s="3"/>
    </row>
    <row r="52" spans="1:23" ht="14.65" thickBot="1" x14ac:dyDescent="0.5">
      <c r="A52" s="8">
        <v>2015</v>
      </c>
      <c r="B52">
        <v>0.29378080963999398</v>
      </c>
      <c r="C52" s="9">
        <v>17468.901999999998</v>
      </c>
      <c r="D52" s="9">
        <v>1.9008532793312201</v>
      </c>
      <c r="E52" s="9">
        <v>4.2833333333333297</v>
      </c>
      <c r="O52" s="4" t="s">
        <v>462</v>
      </c>
      <c r="P52" s="4">
        <v>50</v>
      </c>
      <c r="Q52" s="4">
        <v>0.24964419751619846</v>
      </c>
      <c r="R52" s="4"/>
      <c r="S52" s="4"/>
      <c r="T52" s="4"/>
    </row>
    <row r="53" spans="1:23" ht="14.65" thickBot="1" x14ac:dyDescent="0.5"/>
    <row r="54" spans="1:23" x14ac:dyDescent="0.45">
      <c r="O54" s="5"/>
      <c r="P54" s="5" t="s">
        <v>469</v>
      </c>
      <c r="Q54" s="5" t="s">
        <v>457</v>
      </c>
      <c r="R54" s="5" t="s">
        <v>470</v>
      </c>
      <c r="S54" s="5" t="s">
        <v>471</v>
      </c>
      <c r="T54" s="5" t="s">
        <v>472</v>
      </c>
      <c r="U54" s="5" t="s">
        <v>473</v>
      </c>
      <c r="V54" s="5" t="s">
        <v>474</v>
      </c>
      <c r="W54" s="5" t="s">
        <v>475</v>
      </c>
    </row>
    <row r="55" spans="1:23" x14ac:dyDescent="0.45">
      <c r="O55" s="3" t="s">
        <v>463</v>
      </c>
      <c r="P55" s="3">
        <v>7.3884988473968696E-2</v>
      </c>
      <c r="Q55" s="3">
        <v>3.3626513788698027E-2</v>
      </c>
      <c r="R55" s="3">
        <v>2.1972241588362831</v>
      </c>
      <c r="S55" s="3">
        <v>3.27626727876284E-2</v>
      </c>
      <c r="T55" s="3">
        <v>6.3099790532162442E-3</v>
      </c>
      <c r="U55" s="3">
        <v>0.14145999789472113</v>
      </c>
      <c r="V55" s="3">
        <v>6.3099790532162442E-3</v>
      </c>
      <c r="W55" s="3">
        <v>0.14145999789472113</v>
      </c>
    </row>
    <row r="56" spans="1:23" ht="14.65" thickBot="1" x14ac:dyDescent="0.5">
      <c r="O56" s="4" t="s">
        <v>476</v>
      </c>
      <c r="P56" s="4">
        <v>3.5334450279293516E-3</v>
      </c>
      <c r="Q56" s="4">
        <v>6.8866263379825324E-3</v>
      </c>
      <c r="R56" s="4">
        <v>0.5130879554827843</v>
      </c>
      <c r="S56" s="12">
        <v>0.61019542777366831</v>
      </c>
      <c r="T56" s="4">
        <v>-1.0305748728242357E-2</v>
      </c>
      <c r="U56" s="4">
        <v>1.7372638784101061E-2</v>
      </c>
      <c r="V56" s="4">
        <v>-1.0305748728242357E-2</v>
      </c>
      <c r="W56" s="4">
        <v>1.7372638784101061E-2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B6DA1-2DCE-4E50-9FA8-CD25466C00A7}">
  <dimension ref="A1:AJ79"/>
  <sheetViews>
    <sheetView topLeftCell="A2" workbookViewId="0">
      <selection activeCell="H10" sqref="H10"/>
    </sheetView>
  </sheetViews>
  <sheetFormatPr defaultRowHeight="14.25" x14ac:dyDescent="0.45"/>
  <cols>
    <col min="1" max="8" width="13.9296875" customWidth="1"/>
  </cols>
  <sheetData>
    <row r="1" spans="1:36" x14ac:dyDescent="0.45">
      <c r="A1" t="s">
        <v>505</v>
      </c>
      <c r="J1" t="s">
        <v>452</v>
      </c>
      <c r="L1" t="s">
        <v>550</v>
      </c>
      <c r="S1" t="s">
        <v>452</v>
      </c>
      <c r="AB1" t="s">
        <v>452</v>
      </c>
    </row>
    <row r="2" spans="1:36" ht="14.65" thickBot="1" x14ac:dyDescent="0.5">
      <c r="C2" t="s">
        <v>496</v>
      </c>
    </row>
    <row r="3" spans="1:36" x14ac:dyDescent="0.45">
      <c r="C3" t="s">
        <v>497</v>
      </c>
      <c r="H3" t="s">
        <v>498</v>
      </c>
      <c r="J3" s="6" t="s">
        <v>453</v>
      </c>
      <c r="K3" s="6"/>
      <c r="S3" s="6" t="s">
        <v>453</v>
      </c>
      <c r="T3" s="6"/>
      <c r="AB3" s="6" t="s">
        <v>453</v>
      </c>
      <c r="AC3" s="6"/>
    </row>
    <row r="4" spans="1:36" x14ac:dyDescent="0.45">
      <c r="A4" t="s">
        <v>491</v>
      </c>
      <c r="B4" s="8" t="s">
        <v>490</v>
      </c>
      <c r="C4" t="s">
        <v>499</v>
      </c>
      <c r="D4" t="s">
        <v>500</v>
      </c>
      <c r="E4" t="s">
        <v>501</v>
      </c>
      <c r="F4" t="s">
        <v>502</v>
      </c>
      <c r="G4" t="s">
        <v>503</v>
      </c>
      <c r="H4" t="s">
        <v>504</v>
      </c>
      <c r="J4" s="3" t="s">
        <v>454</v>
      </c>
      <c r="K4" s="3">
        <v>0.23617629316644786</v>
      </c>
      <c r="S4" s="3" t="s">
        <v>454</v>
      </c>
      <c r="T4" s="3">
        <v>0.73467617040511157</v>
      </c>
      <c r="AB4" s="3" t="s">
        <v>454</v>
      </c>
      <c r="AC4" s="3">
        <v>3.2964475604619882E-2</v>
      </c>
    </row>
    <row r="5" spans="1:36" x14ac:dyDescent="0.45">
      <c r="A5">
        <v>1965</v>
      </c>
      <c r="B5">
        <v>0.10449320794148299</v>
      </c>
      <c r="C5">
        <v>200.2</v>
      </c>
      <c r="D5">
        <v>5.0999999999999996</v>
      </c>
      <c r="E5">
        <v>12.1</v>
      </c>
      <c r="F5">
        <v>71.7</v>
      </c>
      <c r="G5">
        <v>111.3</v>
      </c>
      <c r="H5">
        <v>2248.8000000000002</v>
      </c>
      <c r="J5" s="3" t="s">
        <v>455</v>
      </c>
      <c r="K5" s="3">
        <v>5.5779241453843928E-2</v>
      </c>
      <c r="S5" s="3" t="s">
        <v>455</v>
      </c>
      <c r="T5" s="3">
        <v>0.53974907536112049</v>
      </c>
      <c r="AB5" s="3" t="s">
        <v>455</v>
      </c>
      <c r="AC5" s="3">
        <v>1.0866566518875792E-3</v>
      </c>
    </row>
    <row r="6" spans="1:36" x14ac:dyDescent="0.45">
      <c r="A6">
        <v>1966</v>
      </c>
      <c r="B6">
        <v>0.19569471624266099</v>
      </c>
      <c r="C6">
        <v>220</v>
      </c>
      <c r="D6">
        <v>5.6</v>
      </c>
      <c r="E6">
        <v>13.2</v>
      </c>
      <c r="F6">
        <v>80.8</v>
      </c>
      <c r="G6">
        <v>120.3</v>
      </c>
      <c r="H6">
        <v>2450.9</v>
      </c>
      <c r="J6" s="3" t="s">
        <v>456</v>
      </c>
      <c r="K6" s="3">
        <v>3.6107975650799012E-2</v>
      </c>
      <c r="S6" s="3" t="s">
        <v>456</v>
      </c>
      <c r="T6" s="3">
        <v>0.53016051443114387</v>
      </c>
      <c r="AB6" s="3" t="s">
        <v>456</v>
      </c>
      <c r="AC6" s="3">
        <v>-1.9724038001198096E-2</v>
      </c>
    </row>
    <row r="7" spans="1:36" x14ac:dyDescent="0.45">
      <c r="A7">
        <v>1967</v>
      </c>
      <c r="B7">
        <v>0.117759210452531</v>
      </c>
      <c r="C7">
        <v>253.2</v>
      </c>
      <c r="D7">
        <v>6.2</v>
      </c>
      <c r="E7">
        <v>14</v>
      </c>
      <c r="F7">
        <v>102.8</v>
      </c>
      <c r="G7">
        <v>130.19999999999999</v>
      </c>
      <c r="H7">
        <v>2736.5</v>
      </c>
      <c r="J7" s="3" t="s">
        <v>457</v>
      </c>
      <c r="K7" s="3">
        <v>0.22232063164382271</v>
      </c>
      <c r="S7" s="3" t="s">
        <v>457</v>
      </c>
      <c r="T7" s="3">
        <v>0.15521737356078577</v>
      </c>
      <c r="AB7" s="3" t="s">
        <v>457</v>
      </c>
      <c r="AC7" s="3">
        <v>0.22866879480085858</v>
      </c>
    </row>
    <row r="8" spans="1:36" ht="14.65" thickBot="1" x14ac:dyDescent="0.5">
      <c r="A8">
        <v>1968</v>
      </c>
      <c r="B8">
        <v>0.136856511211706</v>
      </c>
      <c r="C8">
        <v>298.39999999999998</v>
      </c>
      <c r="D8">
        <v>6.9</v>
      </c>
      <c r="E8">
        <v>15.9</v>
      </c>
      <c r="F8">
        <v>131.80000000000001</v>
      </c>
      <c r="G8">
        <v>143.80000000000001</v>
      </c>
      <c r="H8">
        <v>3071.8</v>
      </c>
      <c r="J8" s="4" t="s">
        <v>458</v>
      </c>
      <c r="K8" s="4">
        <v>50</v>
      </c>
      <c r="S8" s="4" t="s">
        <v>458</v>
      </c>
      <c r="T8" s="4">
        <v>50</v>
      </c>
      <c r="AB8" s="4" t="s">
        <v>458</v>
      </c>
      <c r="AC8" s="4">
        <v>50</v>
      </c>
    </row>
    <row r="9" spans="1:36" x14ac:dyDescent="0.45">
      <c r="A9">
        <v>1969</v>
      </c>
      <c r="B9">
        <v>0.222330676210617</v>
      </c>
      <c r="C9">
        <v>328.7</v>
      </c>
      <c r="D9">
        <v>7.3</v>
      </c>
      <c r="E9">
        <v>18.5</v>
      </c>
      <c r="F9">
        <v>148.4</v>
      </c>
      <c r="G9">
        <v>154.5</v>
      </c>
      <c r="H9">
        <v>3351.3</v>
      </c>
    </row>
    <row r="10" spans="1:36" ht="14.65" thickBot="1" x14ac:dyDescent="0.5">
      <c r="A10">
        <v>1970</v>
      </c>
      <c r="B10">
        <v>0.14474482887425799</v>
      </c>
      <c r="C10">
        <v>363.5</v>
      </c>
      <c r="D10">
        <v>7.9</v>
      </c>
      <c r="E10">
        <v>18.7</v>
      </c>
      <c r="F10">
        <v>172.1</v>
      </c>
      <c r="G10">
        <v>164.8</v>
      </c>
      <c r="H10">
        <v>3621</v>
      </c>
      <c r="J10" t="s">
        <v>459</v>
      </c>
      <c r="S10" t="s">
        <v>459</v>
      </c>
      <c r="AB10" t="s">
        <v>459</v>
      </c>
    </row>
    <row r="11" spans="1:36" x14ac:dyDescent="0.45">
      <c r="A11">
        <v>1971</v>
      </c>
      <c r="B11">
        <v>2.5998336106489099E-2</v>
      </c>
      <c r="C11">
        <v>396</v>
      </c>
      <c r="D11">
        <v>8.6</v>
      </c>
      <c r="E11">
        <v>20.5</v>
      </c>
      <c r="F11">
        <v>188</v>
      </c>
      <c r="G11">
        <v>178.8</v>
      </c>
      <c r="H11">
        <v>3768.8</v>
      </c>
      <c r="J11" s="5"/>
      <c r="K11" s="5" t="s">
        <v>464</v>
      </c>
      <c r="L11" s="5" t="s">
        <v>465</v>
      </c>
      <c r="M11" s="5" t="s">
        <v>466</v>
      </c>
      <c r="N11" s="5" t="s">
        <v>467</v>
      </c>
      <c r="O11" s="5" t="s">
        <v>468</v>
      </c>
      <c r="S11" s="5"/>
      <c r="T11" s="5" t="s">
        <v>464</v>
      </c>
      <c r="U11" s="5" t="s">
        <v>465</v>
      </c>
      <c r="V11" s="5" t="s">
        <v>466</v>
      </c>
      <c r="W11" s="5" t="s">
        <v>467</v>
      </c>
      <c r="X11" s="5" t="s">
        <v>468</v>
      </c>
      <c r="AB11" s="5"/>
      <c r="AC11" s="5" t="s">
        <v>464</v>
      </c>
      <c r="AD11" s="5" t="s">
        <v>465</v>
      </c>
      <c r="AE11" s="5" t="s">
        <v>466</v>
      </c>
      <c r="AF11" s="5" t="s">
        <v>467</v>
      </c>
      <c r="AG11" s="5" t="s">
        <v>468</v>
      </c>
    </row>
    <row r="12" spans="1:36" x14ac:dyDescent="0.45">
      <c r="A12">
        <v>1972</v>
      </c>
      <c r="B12">
        <v>0.30094363682733899</v>
      </c>
      <c r="C12">
        <v>401</v>
      </c>
      <c r="D12">
        <v>9</v>
      </c>
      <c r="E12">
        <v>22.5</v>
      </c>
      <c r="F12">
        <v>180.7</v>
      </c>
      <c r="G12">
        <v>188.8</v>
      </c>
      <c r="H12">
        <v>3560.4</v>
      </c>
      <c r="J12" s="3" t="s">
        <v>460</v>
      </c>
      <c r="K12" s="3">
        <v>1</v>
      </c>
      <c r="L12" s="3">
        <v>0.14015217198966479</v>
      </c>
      <c r="M12" s="3">
        <v>0.14015217198966479</v>
      </c>
      <c r="N12" s="3">
        <v>2.8355695059140449</v>
      </c>
      <c r="O12" s="3">
        <v>9.8691385675914733E-2</v>
      </c>
      <c r="S12" s="3" t="s">
        <v>460</v>
      </c>
      <c r="T12" s="3">
        <v>1</v>
      </c>
      <c r="U12" s="3">
        <v>1.3561856215608543</v>
      </c>
      <c r="V12" s="3">
        <v>1.3561856215608543</v>
      </c>
      <c r="W12" s="3">
        <v>56.290936596513284</v>
      </c>
      <c r="X12" s="3">
        <v>1.2522970770703038E-9</v>
      </c>
      <c r="AB12" s="3" t="s">
        <v>460</v>
      </c>
      <c r="AC12" s="3">
        <v>1</v>
      </c>
      <c r="AD12" s="3">
        <v>2.7303578535589068E-3</v>
      </c>
      <c r="AE12" s="3">
        <v>2.7303578535589068E-3</v>
      </c>
      <c r="AF12" s="3">
        <v>5.2216260437344737E-2</v>
      </c>
      <c r="AG12" s="3">
        <v>0.82022147560192638</v>
      </c>
    </row>
    <row r="13" spans="1:36" x14ac:dyDescent="0.45">
      <c r="A13">
        <v>1973</v>
      </c>
      <c r="B13">
        <v>0.31272994849153701</v>
      </c>
      <c r="C13">
        <v>417.4</v>
      </c>
      <c r="D13">
        <v>9.4</v>
      </c>
      <c r="E13">
        <v>24.5</v>
      </c>
      <c r="F13">
        <v>183.1</v>
      </c>
      <c r="G13">
        <v>200.5</v>
      </c>
      <c r="H13">
        <v>3737</v>
      </c>
      <c r="J13" s="3" t="s">
        <v>461</v>
      </c>
      <c r="K13" s="3">
        <v>48</v>
      </c>
      <c r="L13" s="3">
        <v>2.3724702362163983</v>
      </c>
      <c r="M13" s="3">
        <v>4.94264632545083E-2</v>
      </c>
      <c r="N13" s="3"/>
      <c r="O13" s="3"/>
      <c r="S13" s="3" t="s">
        <v>461</v>
      </c>
      <c r="T13" s="3">
        <v>48</v>
      </c>
      <c r="U13" s="3">
        <v>1.1564367866452088</v>
      </c>
      <c r="V13" s="3">
        <v>2.4092433055108515E-2</v>
      </c>
      <c r="W13" s="3"/>
      <c r="X13" s="3"/>
      <c r="AB13" s="3" t="s">
        <v>461</v>
      </c>
      <c r="AC13" s="3">
        <v>48</v>
      </c>
      <c r="AD13" s="3">
        <v>2.5098920503525042</v>
      </c>
      <c r="AE13" s="3">
        <v>5.2289417715677168E-2</v>
      </c>
      <c r="AF13" s="3"/>
      <c r="AG13" s="3"/>
    </row>
    <row r="14" spans="1:36" ht="14.65" thickBot="1" x14ac:dyDescent="0.5">
      <c r="A14">
        <v>1974</v>
      </c>
      <c r="B14">
        <v>0.32796660703637398</v>
      </c>
      <c r="C14">
        <v>461.1</v>
      </c>
      <c r="D14">
        <v>9.8000000000000007</v>
      </c>
      <c r="E14">
        <v>26.2</v>
      </c>
      <c r="F14">
        <v>209.3</v>
      </c>
      <c r="G14">
        <v>215.8</v>
      </c>
      <c r="H14">
        <v>4389.3</v>
      </c>
      <c r="J14" s="4" t="s">
        <v>462</v>
      </c>
      <c r="K14" s="4">
        <v>49</v>
      </c>
      <c r="L14" s="4">
        <v>2.5126224082060631</v>
      </c>
      <c r="M14" s="4"/>
      <c r="N14" s="4"/>
      <c r="O14" s="4"/>
      <c r="S14" s="4" t="s">
        <v>462</v>
      </c>
      <c r="T14" s="4">
        <v>49</v>
      </c>
      <c r="U14" s="4">
        <v>2.5126224082060631</v>
      </c>
      <c r="V14" s="4"/>
      <c r="W14" s="4"/>
      <c r="X14" s="4"/>
      <c r="AB14" s="4" t="s">
        <v>462</v>
      </c>
      <c r="AC14" s="4">
        <v>49</v>
      </c>
      <c r="AD14" s="4">
        <v>2.5126224082060631</v>
      </c>
      <c r="AE14" s="4"/>
      <c r="AF14" s="4"/>
      <c r="AG14" s="4"/>
    </row>
    <row r="15" spans="1:36" ht="14.65" thickBot="1" x14ac:dyDescent="0.5">
      <c r="A15">
        <v>1975</v>
      </c>
      <c r="B15">
        <v>0.15563445357715999</v>
      </c>
      <c r="C15">
        <v>487.8</v>
      </c>
      <c r="D15">
        <v>9.6</v>
      </c>
      <c r="E15">
        <v>26.3</v>
      </c>
      <c r="F15">
        <v>220.8</v>
      </c>
      <c r="G15">
        <v>231.1</v>
      </c>
      <c r="H15">
        <v>4810.7</v>
      </c>
    </row>
    <row r="16" spans="1:36" x14ac:dyDescent="0.45">
      <c r="A16">
        <v>1976</v>
      </c>
      <c r="B16">
        <v>0.110043594193084</v>
      </c>
      <c r="C16">
        <v>467.8</v>
      </c>
      <c r="D16">
        <v>8.6999999999999993</v>
      </c>
      <c r="E16">
        <v>26.6</v>
      </c>
      <c r="F16">
        <v>199.3</v>
      </c>
      <c r="G16">
        <v>233.2</v>
      </c>
      <c r="H16">
        <v>4819.5</v>
      </c>
      <c r="J16" s="5"/>
      <c r="K16" s="5" t="s">
        <v>469</v>
      </c>
      <c r="L16" s="5" t="s">
        <v>457</v>
      </c>
      <c r="M16" s="5" t="s">
        <v>470</v>
      </c>
      <c r="N16" s="5" t="s">
        <v>471</v>
      </c>
      <c r="O16" s="5" t="s">
        <v>472</v>
      </c>
      <c r="P16" s="5" t="s">
        <v>473</v>
      </c>
      <c r="Q16" s="5" t="s">
        <v>474</v>
      </c>
      <c r="R16" s="5" t="s">
        <v>475</v>
      </c>
      <c r="S16" s="5"/>
      <c r="T16" s="5" t="s">
        <v>469</v>
      </c>
      <c r="U16" s="5" t="s">
        <v>457</v>
      </c>
      <c r="V16" s="5" t="s">
        <v>470</v>
      </c>
      <c r="W16" s="5" t="s">
        <v>471</v>
      </c>
      <c r="X16" s="5" t="s">
        <v>472</v>
      </c>
      <c r="Y16" s="5" t="s">
        <v>473</v>
      </c>
      <c r="Z16" s="5" t="s">
        <v>474</v>
      </c>
      <c r="AA16" s="5" t="s">
        <v>475</v>
      </c>
      <c r="AB16" s="5"/>
      <c r="AC16" s="5" t="s">
        <v>469</v>
      </c>
      <c r="AD16" s="5" t="s">
        <v>457</v>
      </c>
      <c r="AE16" s="5" t="s">
        <v>470</v>
      </c>
      <c r="AF16" s="5" t="s">
        <v>471</v>
      </c>
      <c r="AG16" s="5" t="s">
        <v>472</v>
      </c>
      <c r="AH16" s="5" t="s">
        <v>473</v>
      </c>
      <c r="AI16" s="5" t="s">
        <v>474</v>
      </c>
      <c r="AJ16" s="5" t="s">
        <v>475</v>
      </c>
    </row>
    <row r="17" spans="1:36" x14ac:dyDescent="0.45">
      <c r="A17">
        <v>1977</v>
      </c>
      <c r="B17">
        <v>0.235023262506595</v>
      </c>
      <c r="C17">
        <v>475.9</v>
      </c>
      <c r="D17">
        <v>8.8000000000000007</v>
      </c>
      <c r="E17">
        <v>29.4</v>
      </c>
      <c r="F17">
        <v>190.7</v>
      </c>
      <c r="G17">
        <v>247</v>
      </c>
      <c r="H17">
        <v>4601.7</v>
      </c>
      <c r="J17" s="3" t="s">
        <v>463</v>
      </c>
      <c r="K17" s="3">
        <v>0.5197597712742198</v>
      </c>
      <c r="L17" s="3">
        <v>0.12259678796084381</v>
      </c>
      <c r="M17" s="3">
        <v>4.2395871859238747</v>
      </c>
      <c r="N17" s="3">
        <v>1.012660158437612E-4</v>
      </c>
      <c r="O17" s="3">
        <v>0.27326240822705933</v>
      </c>
      <c r="P17" s="3">
        <v>0.76625713432138021</v>
      </c>
      <c r="Q17" s="3">
        <v>0.27326240822705933</v>
      </c>
      <c r="R17" s="3">
        <v>0.76625713432138021</v>
      </c>
      <c r="S17" s="3" t="s">
        <v>463</v>
      </c>
      <c r="T17" s="3">
        <v>0.99412045073062227</v>
      </c>
      <c r="U17" s="3">
        <v>9.2463893649340087E-2</v>
      </c>
      <c r="V17" s="3">
        <v>10.751444823432625</v>
      </c>
      <c r="W17" s="3">
        <v>2.2404562106306501E-14</v>
      </c>
      <c r="X17" s="3">
        <v>0.80820933233398873</v>
      </c>
      <c r="Y17" s="3">
        <v>1.1800315691272558</v>
      </c>
      <c r="Z17" s="3">
        <v>0.80820933233398873</v>
      </c>
      <c r="AA17" s="3">
        <v>1.1800315691272558</v>
      </c>
      <c r="AB17" s="3" t="s">
        <v>463</v>
      </c>
      <c r="AC17" s="3">
        <v>0.350076987719313</v>
      </c>
      <c r="AD17" s="3">
        <v>0.13459586807289589</v>
      </c>
      <c r="AE17" s="3">
        <v>2.6009489944350634</v>
      </c>
      <c r="AF17" s="3">
        <v>1.2322237373477504E-2</v>
      </c>
      <c r="AG17" s="3">
        <v>7.9453857139342943E-2</v>
      </c>
      <c r="AH17" s="3">
        <v>0.62070011829928307</v>
      </c>
      <c r="AI17" s="3">
        <v>7.9453857139342943E-2</v>
      </c>
      <c r="AJ17" s="3">
        <v>0.62070011829928307</v>
      </c>
    </row>
    <row r="18" spans="1:36" ht="14.65" thickBot="1" x14ac:dyDescent="0.5">
      <c r="A18">
        <v>1978</v>
      </c>
      <c r="B18">
        <v>0.240738264009629</v>
      </c>
      <c r="C18">
        <v>497.8</v>
      </c>
      <c r="D18">
        <v>9</v>
      </c>
      <c r="E18">
        <v>31</v>
      </c>
      <c r="F18">
        <v>195.8</v>
      </c>
      <c r="G18">
        <v>262.10000000000002</v>
      </c>
      <c r="H18">
        <v>4642.5</v>
      </c>
      <c r="J18" s="4" t="s">
        <v>476</v>
      </c>
      <c r="K18" s="4">
        <v>-3.9633531870065245E-4</v>
      </c>
      <c r="L18" s="4">
        <v>2.3536540393503965E-4</v>
      </c>
      <c r="M18" s="4">
        <v>-1.6839149342867745</v>
      </c>
      <c r="N18" s="12">
        <v>9.8691385675915733E-2</v>
      </c>
      <c r="O18" s="4">
        <v>-8.6956918059471024E-4</v>
      </c>
      <c r="P18" s="4">
        <v>7.6898543193405344E-5</v>
      </c>
      <c r="Q18" s="4">
        <v>-8.6956918059471024E-4</v>
      </c>
      <c r="R18" s="4">
        <v>7.6898543193405344E-5</v>
      </c>
      <c r="S18" s="4" t="s">
        <v>476</v>
      </c>
      <c r="T18" s="4">
        <v>-9.1289469837279244E-2</v>
      </c>
      <c r="U18" s="4">
        <v>1.2167502595606432E-2</v>
      </c>
      <c r="V18" s="4">
        <v>-7.502728610080017</v>
      </c>
      <c r="W18" s="10">
        <v>1.2522970770703218E-9</v>
      </c>
      <c r="X18" s="4">
        <v>-0.11575387346948859</v>
      </c>
      <c r="Y18" s="4">
        <v>-6.6825066205069894E-2</v>
      </c>
      <c r="Z18" s="4">
        <v>-0.11575387346948859</v>
      </c>
      <c r="AA18" s="4">
        <v>-6.6825066205069894E-2</v>
      </c>
      <c r="AB18" s="4" t="s">
        <v>501</v>
      </c>
      <c r="AC18" s="4">
        <v>-9.7515688945277893E-4</v>
      </c>
      <c r="AD18" s="4">
        <v>4.2674811403733684E-3</v>
      </c>
      <c r="AE18" s="4">
        <v>-0.22850877540549858</v>
      </c>
      <c r="AF18" s="4">
        <v>0.82022147560196723</v>
      </c>
      <c r="AG18" s="4">
        <v>-9.5555027977933648E-3</v>
      </c>
      <c r="AH18" s="4">
        <v>7.6051890188878072E-3</v>
      </c>
      <c r="AI18" s="4">
        <v>-9.5555027977933648E-3</v>
      </c>
      <c r="AJ18" s="4">
        <v>7.6051890188878072E-3</v>
      </c>
    </row>
    <row r="19" spans="1:36" x14ac:dyDescent="0.45">
      <c r="A19">
        <v>1979</v>
      </c>
      <c r="B19">
        <v>0.146482271336866</v>
      </c>
      <c r="C19">
        <v>548.9</v>
      </c>
      <c r="D19">
        <v>9.8000000000000007</v>
      </c>
      <c r="E19">
        <v>34.700000000000003</v>
      </c>
      <c r="F19">
        <v>218.4</v>
      </c>
      <c r="G19">
        <v>286</v>
      </c>
      <c r="H19">
        <v>5016.6000000000004</v>
      </c>
    </row>
    <row r="20" spans="1:36" x14ac:dyDescent="0.45">
      <c r="A20">
        <v>1980</v>
      </c>
      <c r="B20">
        <v>0.13381506757660899</v>
      </c>
      <c r="C20">
        <v>596.6</v>
      </c>
      <c r="D20">
        <v>10.199999999999999</v>
      </c>
      <c r="E20">
        <v>36.799999999999997</v>
      </c>
      <c r="F20">
        <v>251.1</v>
      </c>
      <c r="G20">
        <v>298.5</v>
      </c>
      <c r="H20">
        <v>5353.3</v>
      </c>
      <c r="J20" t="s">
        <v>452</v>
      </c>
      <c r="L20" t="s">
        <v>551</v>
      </c>
    </row>
    <row r="21" spans="1:36" ht="14.65" thickBot="1" x14ac:dyDescent="0.5">
      <c r="A21">
        <v>1981</v>
      </c>
      <c r="B21">
        <v>0.120848625906364</v>
      </c>
      <c r="C21">
        <v>593.5</v>
      </c>
      <c r="D21">
        <v>9.8000000000000007</v>
      </c>
      <c r="E21">
        <v>36</v>
      </c>
      <c r="F21">
        <v>258.39999999999998</v>
      </c>
      <c r="G21">
        <v>289.3</v>
      </c>
      <c r="H21">
        <v>5256.5</v>
      </c>
    </row>
    <row r="22" spans="1:36" x14ac:dyDescent="0.45">
      <c r="A22">
        <v>1982</v>
      </c>
      <c r="B22">
        <v>5.8840835539864599E-2</v>
      </c>
      <c r="C22">
        <v>570.79999999999995</v>
      </c>
      <c r="D22">
        <v>9.1</v>
      </c>
      <c r="E22">
        <v>34</v>
      </c>
      <c r="F22">
        <v>238.8</v>
      </c>
      <c r="G22">
        <v>289</v>
      </c>
      <c r="H22">
        <v>5029.7</v>
      </c>
      <c r="J22" s="6" t="s">
        <v>453</v>
      </c>
      <c r="K22" s="6"/>
    </row>
    <row r="23" spans="1:36" x14ac:dyDescent="0.45">
      <c r="A23">
        <v>1983</v>
      </c>
      <c r="B23">
        <v>0.15330861380490499</v>
      </c>
      <c r="C23">
        <v>538.1</v>
      </c>
      <c r="D23">
        <v>8.3000000000000007</v>
      </c>
      <c r="E23">
        <v>33.799999999999997</v>
      </c>
      <c r="F23">
        <v>216.7</v>
      </c>
      <c r="G23">
        <v>279.39999999999998</v>
      </c>
      <c r="H23">
        <v>4641.1000000000004</v>
      </c>
      <c r="J23" s="3" t="s">
        <v>454</v>
      </c>
      <c r="K23" s="3">
        <v>0.57123336611694731</v>
      </c>
    </row>
    <row r="24" spans="1:36" x14ac:dyDescent="0.45">
      <c r="A24">
        <v>1984</v>
      </c>
      <c r="B24">
        <v>0.114902907043548</v>
      </c>
      <c r="C24">
        <v>539.9</v>
      </c>
      <c r="D24">
        <v>7.9</v>
      </c>
      <c r="E24">
        <v>35.700000000000003</v>
      </c>
      <c r="F24">
        <v>205.7</v>
      </c>
      <c r="G24">
        <v>290.60000000000002</v>
      </c>
      <c r="H24">
        <v>4498.5</v>
      </c>
      <c r="J24" s="3" t="s">
        <v>455</v>
      </c>
      <c r="K24" s="3">
        <v>0.32630755856529831</v>
      </c>
    </row>
    <row r="25" spans="1:36" x14ac:dyDescent="0.45">
      <c r="A25">
        <v>1985</v>
      </c>
      <c r="B25">
        <v>0.14404852160727799</v>
      </c>
      <c r="C25">
        <v>558.1</v>
      </c>
      <c r="D25">
        <v>8</v>
      </c>
      <c r="E25">
        <v>36.799999999999997</v>
      </c>
      <c r="F25">
        <v>209.3</v>
      </c>
      <c r="G25">
        <v>304</v>
      </c>
      <c r="H25">
        <v>4666.3999999999996</v>
      </c>
      <c r="J25" s="3" t="s">
        <v>456</v>
      </c>
      <c r="K25" s="3">
        <v>0.31227229936874201</v>
      </c>
    </row>
    <row r="26" spans="1:36" x14ac:dyDescent="0.45">
      <c r="A26">
        <v>1986</v>
      </c>
      <c r="B26">
        <v>9.1552226383686999E-2</v>
      </c>
      <c r="C26">
        <v>620.1</v>
      </c>
      <c r="D26">
        <v>8.6</v>
      </c>
      <c r="E26">
        <v>38.1</v>
      </c>
      <c r="F26">
        <v>226</v>
      </c>
      <c r="G26">
        <v>347.4</v>
      </c>
      <c r="H26">
        <v>4881.8</v>
      </c>
      <c r="J26" s="3" t="s">
        <v>457</v>
      </c>
      <c r="K26" s="3">
        <v>0.18779059284811778</v>
      </c>
    </row>
    <row r="27" spans="1:36" ht="14.65" thickBot="1" x14ac:dyDescent="0.5">
      <c r="A27">
        <v>1987</v>
      </c>
      <c r="B27">
        <v>0.110771581359816</v>
      </c>
      <c r="C27">
        <v>612.5</v>
      </c>
      <c r="D27">
        <v>8.3000000000000007</v>
      </c>
      <c r="E27">
        <v>37.6</v>
      </c>
      <c r="F27">
        <v>213.7</v>
      </c>
      <c r="G27">
        <v>352.9</v>
      </c>
      <c r="H27">
        <v>4963</v>
      </c>
      <c r="J27" s="4" t="s">
        <v>458</v>
      </c>
      <c r="K27" s="4">
        <v>50</v>
      </c>
    </row>
    <row r="28" spans="1:36" x14ac:dyDescent="0.45">
      <c r="A28">
        <v>1988</v>
      </c>
      <c r="B28">
        <v>9.4863326540650605E-2</v>
      </c>
      <c r="C28">
        <v>640.6</v>
      </c>
      <c r="D28">
        <v>8.5</v>
      </c>
      <c r="E28">
        <v>37.799999999999997</v>
      </c>
      <c r="F28">
        <v>222.1</v>
      </c>
      <c r="G28">
        <v>372.2</v>
      </c>
      <c r="H28">
        <v>5054</v>
      </c>
    </row>
    <row r="29" spans="1:36" ht="14.65" thickBot="1" x14ac:dyDescent="0.5">
      <c r="A29">
        <v>1989</v>
      </c>
      <c r="B29">
        <v>0.22461957037552499</v>
      </c>
      <c r="C29">
        <v>666.9</v>
      </c>
      <c r="D29">
        <v>8.6999999999999993</v>
      </c>
      <c r="E29">
        <v>38.299999999999997</v>
      </c>
      <c r="F29">
        <v>234.3</v>
      </c>
      <c r="G29">
        <v>385.6</v>
      </c>
      <c r="H29">
        <v>5107.1000000000004</v>
      </c>
      <c r="J29" t="s">
        <v>459</v>
      </c>
    </row>
    <row r="30" spans="1:36" x14ac:dyDescent="0.45">
      <c r="A30">
        <v>1990</v>
      </c>
      <c r="B30">
        <v>0.244805349892524</v>
      </c>
      <c r="C30">
        <v>729.6</v>
      </c>
      <c r="D30">
        <v>9.4</v>
      </c>
      <c r="E30">
        <v>41.1</v>
      </c>
      <c r="F30">
        <v>256.3</v>
      </c>
      <c r="G30">
        <v>422.9</v>
      </c>
      <c r="H30">
        <v>5073.1000000000004</v>
      </c>
      <c r="J30" s="5"/>
      <c r="K30" s="5" t="s">
        <v>464</v>
      </c>
      <c r="L30" s="5" t="s">
        <v>465</v>
      </c>
      <c r="M30" s="5" t="s">
        <v>466</v>
      </c>
      <c r="N30" s="5" t="s">
        <v>467</v>
      </c>
      <c r="O30" s="5" t="s">
        <v>468</v>
      </c>
    </row>
    <row r="31" spans="1:36" x14ac:dyDescent="0.45">
      <c r="A31">
        <v>1991</v>
      </c>
      <c r="B31">
        <v>0.10019036168720501</v>
      </c>
      <c r="C31">
        <v>758.2</v>
      </c>
      <c r="D31">
        <v>9.8000000000000007</v>
      </c>
      <c r="E31">
        <v>42.3</v>
      </c>
      <c r="F31">
        <v>272.7</v>
      </c>
      <c r="G31">
        <v>433.4</v>
      </c>
      <c r="H31">
        <v>5140.2</v>
      </c>
      <c r="J31" s="3" t="s">
        <v>460</v>
      </c>
      <c r="K31" s="3">
        <v>1</v>
      </c>
      <c r="L31" s="3">
        <v>0.81988768361818076</v>
      </c>
      <c r="M31" s="3">
        <v>0.81988768361818076</v>
      </c>
      <c r="N31" s="3">
        <v>23.249129495617844</v>
      </c>
      <c r="O31" s="3">
        <v>1.4753423022546975E-5</v>
      </c>
    </row>
    <row r="32" spans="1:36" x14ac:dyDescent="0.45">
      <c r="A32">
        <v>1992</v>
      </c>
      <c r="B32">
        <v>0.140498770635756</v>
      </c>
      <c r="C32">
        <v>757.7</v>
      </c>
      <c r="D32">
        <v>9.3000000000000007</v>
      </c>
      <c r="E32">
        <v>42.8</v>
      </c>
      <c r="F32">
        <v>263.7</v>
      </c>
      <c r="G32">
        <v>441.9</v>
      </c>
      <c r="H32">
        <v>4903.7</v>
      </c>
      <c r="J32" s="3" t="s">
        <v>461</v>
      </c>
      <c r="K32" s="3">
        <v>48</v>
      </c>
      <c r="L32" s="3">
        <v>1.6927347245878823</v>
      </c>
      <c r="M32" s="3">
        <v>3.5265306762247546E-2</v>
      </c>
      <c r="N32" s="3"/>
      <c r="O32" s="3"/>
    </row>
    <row r="33" spans="1:18" ht="14.65" thickBot="1" x14ac:dyDescent="0.5">
      <c r="A33">
        <v>1993</v>
      </c>
      <c r="B33">
        <v>0.26308652020612899</v>
      </c>
      <c r="C33">
        <v>747.1</v>
      </c>
      <c r="D33">
        <v>9.5</v>
      </c>
      <c r="E33">
        <v>41.1</v>
      </c>
      <c r="F33">
        <v>256</v>
      </c>
      <c r="G33">
        <v>440.5</v>
      </c>
      <c r="H33">
        <v>4740</v>
      </c>
      <c r="J33" s="4" t="s">
        <v>462</v>
      </c>
      <c r="K33" s="4">
        <v>49</v>
      </c>
      <c r="L33" s="4">
        <v>2.5126224082060631</v>
      </c>
      <c r="M33" s="4"/>
      <c r="N33" s="4"/>
      <c r="O33" s="4"/>
    </row>
    <row r="34" spans="1:18" ht="14.65" thickBot="1" x14ac:dyDescent="0.5">
      <c r="A34">
        <v>1994</v>
      </c>
      <c r="B34">
        <v>0.24654072544608399</v>
      </c>
      <c r="C34">
        <v>713.6</v>
      </c>
      <c r="D34">
        <v>9</v>
      </c>
      <c r="E34">
        <v>39.299999999999997</v>
      </c>
      <c r="F34">
        <v>237.8</v>
      </c>
      <c r="G34">
        <v>427.6</v>
      </c>
      <c r="H34">
        <v>4660.2</v>
      </c>
    </row>
    <row r="35" spans="1:18" x14ac:dyDescent="0.45">
      <c r="A35">
        <v>1995</v>
      </c>
      <c r="B35">
        <v>0.29264689169223701</v>
      </c>
      <c r="C35">
        <v>684.5</v>
      </c>
      <c r="D35">
        <v>8.1999999999999993</v>
      </c>
      <c r="E35">
        <v>37.1</v>
      </c>
      <c r="F35">
        <v>220.9</v>
      </c>
      <c r="G35">
        <v>418.3</v>
      </c>
      <c r="H35">
        <v>4590.5</v>
      </c>
      <c r="J35" s="5"/>
      <c r="K35" s="5" t="s">
        <v>469</v>
      </c>
      <c r="L35" s="5" t="s">
        <v>457</v>
      </c>
      <c r="M35" s="5" t="s">
        <v>470</v>
      </c>
      <c r="N35" s="5" t="s">
        <v>471</v>
      </c>
      <c r="O35" s="5" t="s">
        <v>472</v>
      </c>
      <c r="P35" s="5" t="s">
        <v>473</v>
      </c>
      <c r="Q35" s="5" t="s">
        <v>474</v>
      </c>
      <c r="R35" s="5" t="s">
        <v>475</v>
      </c>
    </row>
    <row r="36" spans="1:18" x14ac:dyDescent="0.45">
      <c r="A36">
        <v>1996</v>
      </c>
      <c r="B36">
        <v>0.22365726886123799</v>
      </c>
      <c r="C36">
        <v>636.6</v>
      </c>
      <c r="D36">
        <v>7.4</v>
      </c>
      <c r="E36">
        <v>36.299999999999997</v>
      </c>
      <c r="F36">
        <v>201.9</v>
      </c>
      <c r="G36">
        <v>391</v>
      </c>
      <c r="H36">
        <v>4451</v>
      </c>
      <c r="J36" s="3" t="s">
        <v>463</v>
      </c>
      <c r="K36" s="3">
        <v>0.91296104448018811</v>
      </c>
      <c r="L36" s="3">
        <v>0.12576673923490575</v>
      </c>
      <c r="M36" s="3">
        <v>7.25916128567959</v>
      </c>
      <c r="N36" s="3">
        <v>2.9487541722755651E-9</v>
      </c>
      <c r="O36" s="3">
        <v>0.66009006722142349</v>
      </c>
      <c r="P36" s="3">
        <v>1.1658320217389528</v>
      </c>
      <c r="Q36" s="3">
        <v>0.66009006722142349</v>
      </c>
      <c r="R36" s="3">
        <v>1.1658320217389528</v>
      </c>
    </row>
    <row r="37" spans="1:18" ht="14.65" thickBot="1" x14ac:dyDescent="0.5">
      <c r="A37">
        <v>1997</v>
      </c>
      <c r="B37">
        <v>0.307537463654663</v>
      </c>
      <c r="C37">
        <v>611</v>
      </c>
      <c r="D37">
        <v>6.8</v>
      </c>
      <c r="E37">
        <v>35.9</v>
      </c>
      <c r="F37">
        <v>186.2</v>
      </c>
      <c r="G37">
        <v>382.1</v>
      </c>
      <c r="H37">
        <v>4316.3</v>
      </c>
      <c r="J37" s="4" t="s">
        <v>476</v>
      </c>
      <c r="K37" s="4">
        <v>-1.4794763099578858E-4</v>
      </c>
      <c r="L37" s="4">
        <v>3.0683483754768364E-5</v>
      </c>
      <c r="M37" s="4">
        <v>-4.8217351125521004</v>
      </c>
      <c r="N37" s="10">
        <v>1.4753423022547141E-5</v>
      </c>
      <c r="O37" s="4">
        <v>-2.0964090991812431E-4</v>
      </c>
      <c r="P37" s="4">
        <v>-8.6254352073452848E-5</v>
      </c>
      <c r="Q37" s="4">
        <v>-2.0964090991812431E-4</v>
      </c>
      <c r="R37" s="4">
        <v>-8.6254352073452848E-5</v>
      </c>
    </row>
    <row r="38" spans="1:18" x14ac:dyDescent="0.45">
      <c r="A38">
        <v>1998</v>
      </c>
      <c r="B38">
        <v>0.45558629901726899</v>
      </c>
      <c r="C38">
        <v>567.6</v>
      </c>
      <c r="D38">
        <v>6.3</v>
      </c>
      <c r="E38">
        <v>34.5</v>
      </c>
      <c r="F38">
        <v>165.5</v>
      </c>
      <c r="G38">
        <v>361.4</v>
      </c>
      <c r="H38">
        <v>4052.5</v>
      </c>
    </row>
    <row r="39" spans="1:18" x14ac:dyDescent="0.45">
      <c r="A39">
        <v>1999</v>
      </c>
      <c r="B39">
        <v>0.29195471947558299</v>
      </c>
      <c r="C39">
        <v>523</v>
      </c>
      <c r="D39">
        <v>5.7</v>
      </c>
      <c r="E39">
        <v>32.799999999999997</v>
      </c>
      <c r="F39">
        <v>150.1</v>
      </c>
      <c r="G39">
        <v>334.3</v>
      </c>
      <c r="H39">
        <v>3743.6</v>
      </c>
    </row>
    <row r="40" spans="1:18" x14ac:dyDescent="0.45">
      <c r="A40">
        <v>2000</v>
      </c>
      <c r="B40">
        <v>0.45293773378457403</v>
      </c>
      <c r="C40">
        <v>506.5</v>
      </c>
      <c r="D40">
        <v>5.5</v>
      </c>
      <c r="E40">
        <v>32</v>
      </c>
      <c r="F40">
        <v>145</v>
      </c>
      <c r="G40">
        <v>324</v>
      </c>
      <c r="H40">
        <v>3618.3</v>
      </c>
    </row>
    <row r="41" spans="1:18" x14ac:dyDescent="0.45">
      <c r="A41">
        <v>2001</v>
      </c>
      <c r="B41">
        <v>0.60872822625959899</v>
      </c>
      <c r="C41">
        <v>504.5</v>
      </c>
      <c r="D41">
        <v>5.6</v>
      </c>
      <c r="E41">
        <v>31.8</v>
      </c>
      <c r="F41">
        <v>148.5</v>
      </c>
      <c r="G41">
        <v>318.60000000000002</v>
      </c>
      <c r="H41">
        <v>3658.1</v>
      </c>
    </row>
    <row r="42" spans="1:18" x14ac:dyDescent="0.45">
      <c r="A42">
        <v>2002</v>
      </c>
      <c r="B42">
        <v>0.62312131118766001</v>
      </c>
      <c r="C42">
        <v>494.4</v>
      </c>
      <c r="D42">
        <v>5.6</v>
      </c>
      <c r="E42">
        <v>33.1</v>
      </c>
      <c r="F42">
        <v>146.1</v>
      </c>
      <c r="G42">
        <v>309.5</v>
      </c>
      <c r="H42">
        <v>3630.6</v>
      </c>
    </row>
    <row r="43" spans="1:18" x14ac:dyDescent="0.45">
      <c r="A43">
        <v>2003</v>
      </c>
      <c r="B43">
        <v>0.72656169599670595</v>
      </c>
      <c r="C43">
        <v>475.8</v>
      </c>
      <c r="D43">
        <v>5.7</v>
      </c>
      <c r="E43">
        <v>32.299999999999997</v>
      </c>
      <c r="F43">
        <v>142.5</v>
      </c>
      <c r="G43">
        <v>295.39999999999998</v>
      </c>
      <c r="H43">
        <v>3591.2</v>
      </c>
    </row>
    <row r="44" spans="1:18" x14ac:dyDescent="0.45">
      <c r="A44">
        <v>2004</v>
      </c>
      <c r="B44">
        <v>0.79189103579347397</v>
      </c>
      <c r="C44">
        <v>463.2</v>
      </c>
      <c r="D44">
        <v>5.5</v>
      </c>
      <c r="E44">
        <v>32.4</v>
      </c>
      <c r="F44">
        <v>136.69999999999999</v>
      </c>
      <c r="G44">
        <v>288.60000000000002</v>
      </c>
      <c r="H44">
        <v>3514.1</v>
      </c>
    </row>
    <row r="45" spans="1:18" x14ac:dyDescent="0.45">
      <c r="A45">
        <v>2005</v>
      </c>
      <c r="B45">
        <v>0.58375634517766495</v>
      </c>
      <c r="C45">
        <v>469</v>
      </c>
      <c r="D45">
        <v>5.6</v>
      </c>
      <c r="E45">
        <v>31.8</v>
      </c>
      <c r="F45">
        <v>140.80000000000001</v>
      </c>
      <c r="G45">
        <v>290.8</v>
      </c>
      <c r="H45">
        <v>3431.5</v>
      </c>
    </row>
    <row r="46" spans="1:18" x14ac:dyDescent="0.45">
      <c r="A46">
        <v>2006</v>
      </c>
      <c r="B46">
        <v>0.50079292212670001</v>
      </c>
      <c r="C46">
        <v>479.3</v>
      </c>
      <c r="D46">
        <v>5.8</v>
      </c>
      <c r="E46">
        <v>31.6</v>
      </c>
      <c r="F46">
        <v>150</v>
      </c>
      <c r="G46">
        <v>292</v>
      </c>
      <c r="H46">
        <v>3346.6</v>
      </c>
    </row>
    <row r="47" spans="1:18" x14ac:dyDescent="0.45">
      <c r="A47">
        <v>2007</v>
      </c>
      <c r="B47">
        <v>0.67112640990669103</v>
      </c>
      <c r="C47">
        <v>471.8</v>
      </c>
      <c r="D47">
        <v>5.7</v>
      </c>
      <c r="E47">
        <v>30.6</v>
      </c>
      <c r="F47">
        <v>148.30000000000001</v>
      </c>
      <c r="G47">
        <v>287.2</v>
      </c>
      <c r="H47">
        <v>3276.4</v>
      </c>
    </row>
    <row r="48" spans="1:18" x14ac:dyDescent="0.45">
      <c r="A48">
        <v>2008</v>
      </c>
      <c r="B48">
        <v>0.52941856432782297</v>
      </c>
      <c r="C48">
        <v>458.6</v>
      </c>
      <c r="D48">
        <v>5.4</v>
      </c>
      <c r="E48">
        <v>29.8</v>
      </c>
      <c r="F48">
        <v>145.9</v>
      </c>
      <c r="G48">
        <v>277.5</v>
      </c>
      <c r="H48">
        <v>3214.6</v>
      </c>
    </row>
    <row r="49" spans="1:8" x14ac:dyDescent="0.45">
      <c r="A49">
        <v>2009</v>
      </c>
      <c r="B49">
        <v>0.51864601262191601</v>
      </c>
      <c r="C49">
        <v>431.9</v>
      </c>
      <c r="D49">
        <v>5</v>
      </c>
      <c r="E49">
        <v>29.1</v>
      </c>
      <c r="F49">
        <v>133.1</v>
      </c>
      <c r="G49">
        <v>264.7</v>
      </c>
      <c r="H49">
        <v>3041.3</v>
      </c>
    </row>
    <row r="50" spans="1:8" x14ac:dyDescent="0.45">
      <c r="A50">
        <v>2010</v>
      </c>
      <c r="B50">
        <v>0.61149064844887402</v>
      </c>
      <c r="C50">
        <v>404.5</v>
      </c>
      <c r="D50">
        <v>4.8</v>
      </c>
      <c r="E50">
        <v>27.7</v>
      </c>
      <c r="F50">
        <v>119.3</v>
      </c>
      <c r="G50">
        <v>252.8</v>
      </c>
      <c r="H50">
        <v>2945.9</v>
      </c>
    </row>
    <row r="51" spans="1:8" x14ac:dyDescent="0.45">
      <c r="A51">
        <v>2011</v>
      </c>
      <c r="B51">
        <v>0.69867431028305205</v>
      </c>
      <c r="C51">
        <v>387.1</v>
      </c>
      <c r="D51">
        <v>4.7</v>
      </c>
      <c r="E51">
        <v>27</v>
      </c>
      <c r="F51">
        <v>113.9</v>
      </c>
      <c r="G51">
        <v>241.5</v>
      </c>
      <c r="H51">
        <v>2905.4</v>
      </c>
    </row>
    <row r="52" spans="1:8" x14ac:dyDescent="0.45">
      <c r="A52">
        <v>2012</v>
      </c>
      <c r="B52">
        <v>0.85242997896601302</v>
      </c>
      <c r="C52">
        <v>387.8</v>
      </c>
      <c r="D52">
        <v>4.7</v>
      </c>
      <c r="E52">
        <v>27.1</v>
      </c>
      <c r="F52">
        <v>113.1</v>
      </c>
      <c r="G52">
        <v>242.8</v>
      </c>
      <c r="H52">
        <v>2868</v>
      </c>
    </row>
    <row r="53" spans="1:8" x14ac:dyDescent="0.45">
      <c r="A53">
        <v>2013</v>
      </c>
      <c r="B53">
        <v>0.516601194640262</v>
      </c>
      <c r="C53">
        <v>379.1</v>
      </c>
      <c r="D53">
        <v>4.5</v>
      </c>
      <c r="E53">
        <v>25.9</v>
      </c>
      <c r="F53">
        <v>109</v>
      </c>
      <c r="G53">
        <v>229.6</v>
      </c>
      <c r="H53">
        <v>2733.3</v>
      </c>
    </row>
    <row r="54" spans="1:8" x14ac:dyDescent="0.45">
      <c r="A54">
        <v>2014</v>
      </c>
      <c r="B54">
        <v>0.73338765834506203</v>
      </c>
      <c r="C54">
        <v>375.7</v>
      </c>
      <c r="D54">
        <v>4.5</v>
      </c>
      <c r="E54">
        <v>26.4</v>
      </c>
      <c r="F54">
        <v>102.2</v>
      </c>
      <c r="G54">
        <v>232.5</v>
      </c>
      <c r="H54">
        <v>2596.1</v>
      </c>
    </row>
    <row r="55" spans="1:8" x14ac:dyDescent="0.45">
      <c r="A55">
        <v>2015</v>
      </c>
      <c r="B55">
        <v>0.99835681920031805</v>
      </c>
    </row>
    <row r="57" spans="1:8" x14ac:dyDescent="0.45">
      <c r="A57" t="s">
        <v>452</v>
      </c>
    </row>
    <row r="58" spans="1:8" ht="14.65" thickBot="1" x14ac:dyDescent="0.5"/>
    <row r="59" spans="1:8" x14ac:dyDescent="0.45">
      <c r="A59" s="6" t="s">
        <v>453</v>
      </c>
      <c r="B59" s="6"/>
    </row>
    <row r="60" spans="1:8" x14ac:dyDescent="0.45">
      <c r="A60" s="3" t="s">
        <v>454</v>
      </c>
      <c r="B60" s="3">
        <v>0.84560277578691811</v>
      </c>
    </row>
    <row r="61" spans="1:8" x14ac:dyDescent="0.45">
      <c r="A61" s="3" t="s">
        <v>455</v>
      </c>
      <c r="B61" s="3">
        <v>0.71504405441854091</v>
      </c>
    </row>
    <row r="62" spans="1:8" x14ac:dyDescent="0.45">
      <c r="A62" s="3" t="s">
        <v>456</v>
      </c>
      <c r="B62" s="3">
        <v>0.67528275968624429</v>
      </c>
    </row>
    <row r="63" spans="1:8" x14ac:dyDescent="0.45">
      <c r="A63" s="3" t="s">
        <v>457</v>
      </c>
      <c r="B63" s="3">
        <v>0.12903818564263203</v>
      </c>
    </row>
    <row r="64" spans="1:8" ht="14.65" thickBot="1" x14ac:dyDescent="0.5">
      <c r="A64" s="4" t="s">
        <v>458</v>
      </c>
      <c r="B64" s="4">
        <v>50</v>
      </c>
    </row>
    <row r="66" spans="1:9" ht="14.65" thickBot="1" x14ac:dyDescent="0.5">
      <c r="A66" t="s">
        <v>459</v>
      </c>
    </row>
    <row r="67" spans="1:9" x14ac:dyDescent="0.45">
      <c r="A67" s="5"/>
      <c r="B67" s="5" t="s">
        <v>464</v>
      </c>
      <c r="C67" s="5" t="s">
        <v>465</v>
      </c>
      <c r="D67" s="5" t="s">
        <v>466</v>
      </c>
      <c r="E67" s="5" t="s">
        <v>467</v>
      </c>
      <c r="F67" s="5" t="s">
        <v>468</v>
      </c>
    </row>
    <row r="68" spans="1:9" x14ac:dyDescent="0.45">
      <c r="A68" s="3" t="s">
        <v>460</v>
      </c>
      <c r="B68" s="3">
        <v>6</v>
      </c>
      <c r="C68" s="3">
        <v>1.7966357139865414</v>
      </c>
      <c r="D68" s="3">
        <v>0.29943928566442357</v>
      </c>
      <c r="E68" s="3">
        <v>17.983419786321424</v>
      </c>
      <c r="F68" s="3">
        <v>2.6544647710374318E-10</v>
      </c>
    </row>
    <row r="69" spans="1:9" x14ac:dyDescent="0.45">
      <c r="A69" s="3" t="s">
        <v>461</v>
      </c>
      <c r="B69" s="3">
        <v>43</v>
      </c>
      <c r="C69" s="3">
        <v>0.71598669421952166</v>
      </c>
      <c r="D69" s="3">
        <v>1.6650853353942365E-2</v>
      </c>
      <c r="E69" s="3"/>
      <c r="F69" s="3"/>
    </row>
    <row r="70" spans="1:9" ht="14.65" thickBot="1" x14ac:dyDescent="0.5">
      <c r="A70" s="4" t="s">
        <v>462</v>
      </c>
      <c r="B70" s="4">
        <v>49</v>
      </c>
      <c r="C70" s="4">
        <v>2.5126224082060631</v>
      </c>
      <c r="D70" s="4"/>
      <c r="E70" s="4"/>
      <c r="F70" s="4"/>
    </row>
    <row r="71" spans="1:9" ht="14.65" thickBot="1" x14ac:dyDescent="0.5"/>
    <row r="72" spans="1:9" x14ac:dyDescent="0.45">
      <c r="A72" s="5"/>
      <c r="B72" s="5" t="s">
        <v>469</v>
      </c>
      <c r="C72" s="5" t="s">
        <v>457</v>
      </c>
      <c r="D72" s="5" t="s">
        <v>470</v>
      </c>
      <c r="E72" s="5" t="s">
        <v>471</v>
      </c>
      <c r="F72" s="5" t="s">
        <v>472</v>
      </c>
      <c r="G72" s="5" t="s">
        <v>473</v>
      </c>
      <c r="H72" s="5" t="s">
        <v>474</v>
      </c>
      <c r="I72" s="5" t="s">
        <v>475</v>
      </c>
    </row>
    <row r="73" spans="1:9" x14ac:dyDescent="0.45">
      <c r="A73" s="3" t="s">
        <v>463</v>
      </c>
      <c r="B73" s="3">
        <v>0.59179877372705769</v>
      </c>
      <c r="C73" s="3">
        <v>0.17600723224637149</v>
      </c>
      <c r="D73" s="3">
        <v>3.362354865615234</v>
      </c>
      <c r="E73" s="3">
        <v>1.6318364094104431E-3</v>
      </c>
      <c r="F73" s="3">
        <v>0.23684636144812021</v>
      </c>
      <c r="G73" s="3">
        <v>0.94675118600599517</v>
      </c>
      <c r="H73" s="3">
        <v>0.23684636144812021</v>
      </c>
      <c r="I73" s="3">
        <v>0.94675118600599517</v>
      </c>
    </row>
    <row r="74" spans="1:9" x14ac:dyDescent="0.45">
      <c r="A74" s="3" t="s">
        <v>499</v>
      </c>
      <c r="B74" s="3">
        <v>-3.2647903428131477E-3</v>
      </c>
      <c r="C74" s="3">
        <v>1.0032318326142682E-2</v>
      </c>
      <c r="D74" s="3">
        <v>-0.32542730769473344</v>
      </c>
      <c r="E74" s="3">
        <v>0.74643595146987896</v>
      </c>
      <c r="F74" s="3">
        <v>-2.3496888451315444E-2</v>
      </c>
      <c r="G74" s="3">
        <v>1.6967307765689152E-2</v>
      </c>
      <c r="H74" s="3">
        <v>-2.3496888451315444E-2</v>
      </c>
      <c r="I74" s="3">
        <v>1.6967307765689152E-2</v>
      </c>
    </row>
    <row r="75" spans="1:9" x14ac:dyDescent="0.45">
      <c r="A75" s="3" t="s">
        <v>500</v>
      </c>
      <c r="B75" s="3">
        <v>3.5422779688476277E-2</v>
      </c>
      <c r="C75" s="3">
        <v>5.104849657373E-2</v>
      </c>
      <c r="D75" s="3">
        <v>0.69390446469495337</v>
      </c>
      <c r="E75" s="3">
        <v>0.49147400315687417</v>
      </c>
      <c r="F75" s="3">
        <v>-6.7526325134073362E-2</v>
      </c>
      <c r="G75" s="3">
        <v>0.13837188451102592</v>
      </c>
      <c r="H75" s="3">
        <v>-6.7526325134073362E-2</v>
      </c>
      <c r="I75" s="3">
        <v>0.13837188451102592</v>
      </c>
    </row>
    <row r="76" spans="1:9" x14ac:dyDescent="0.45">
      <c r="A76" s="3" t="s">
        <v>501</v>
      </c>
      <c r="B76" s="3">
        <v>4.9950567573559972E-2</v>
      </c>
      <c r="C76" s="3">
        <v>1.6171917321318188E-2</v>
      </c>
      <c r="D76" s="3">
        <v>3.088722665414199</v>
      </c>
      <c r="E76" s="3">
        <v>3.5158269843874592E-3</v>
      </c>
      <c r="F76" s="3">
        <v>1.7336788065100243E-2</v>
      </c>
      <c r="G76" s="3">
        <v>8.2564347082019707E-2</v>
      </c>
      <c r="H76" s="3">
        <v>1.7336788065100243E-2</v>
      </c>
      <c r="I76" s="3">
        <v>8.2564347082019707E-2</v>
      </c>
    </row>
    <row r="77" spans="1:9" x14ac:dyDescent="0.45">
      <c r="A77" s="3" t="s">
        <v>502</v>
      </c>
      <c r="B77" s="3">
        <v>2.0871363262678819E-4</v>
      </c>
      <c r="C77" s="3">
        <v>1.0404379464640692E-2</v>
      </c>
      <c r="D77" s="3">
        <v>2.0060171136212588E-2</v>
      </c>
      <c r="E77" s="3">
        <v>0.98408816924409659</v>
      </c>
      <c r="F77" s="3">
        <v>-2.0773717271520269E-2</v>
      </c>
      <c r="G77" s="3">
        <v>2.1191144536773843E-2</v>
      </c>
      <c r="H77" s="3">
        <v>-2.0773717271520269E-2</v>
      </c>
      <c r="I77" s="3">
        <v>2.1191144536773843E-2</v>
      </c>
    </row>
    <row r="78" spans="1:9" x14ac:dyDescent="0.45">
      <c r="A78" s="3" t="s">
        <v>503</v>
      </c>
      <c r="B78" s="3">
        <v>1.9408678883132443E-3</v>
      </c>
      <c r="C78" s="3">
        <v>9.9311321031872648E-3</v>
      </c>
      <c r="D78" s="3">
        <v>0.19543269268267499</v>
      </c>
      <c r="E78" s="3">
        <v>0.84597479893315308</v>
      </c>
      <c r="F78" s="3">
        <v>-1.8087168753685535E-2</v>
      </c>
      <c r="G78" s="3">
        <v>2.1968904530312024E-2</v>
      </c>
      <c r="H78" s="3">
        <v>-1.8087168753685535E-2</v>
      </c>
      <c r="I78" s="3">
        <v>2.1968904530312024E-2</v>
      </c>
    </row>
    <row r="79" spans="1:9" ht="14.65" thickBot="1" x14ac:dyDescent="0.5">
      <c r="A79" s="4" t="s">
        <v>504</v>
      </c>
      <c r="B79" s="4">
        <v>-2.5218798979353768E-4</v>
      </c>
      <c r="C79" s="4">
        <v>8.5544002988065544E-5</v>
      </c>
      <c r="D79" s="4">
        <v>-2.9480499039625379</v>
      </c>
      <c r="E79" s="4">
        <v>5.1514126888224203E-3</v>
      </c>
      <c r="F79" s="4">
        <v>-4.2470391331029124E-4</v>
      </c>
      <c r="G79" s="4">
        <v>-7.9672066276784142E-5</v>
      </c>
      <c r="H79" s="4">
        <v>-4.2470391331029124E-4</v>
      </c>
      <c r="I79" s="4">
        <v>-7.9672066276784142E-5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B95C-77A5-448B-9228-3E5D557949CA}">
  <dimension ref="A1:E56"/>
  <sheetViews>
    <sheetView workbookViewId="0">
      <selection activeCell="J3" sqref="J3"/>
    </sheetView>
  </sheetViews>
  <sheetFormatPr defaultRowHeight="14.25" x14ac:dyDescent="0.45"/>
  <cols>
    <col min="1" max="5" width="11.6640625" style="8" customWidth="1"/>
  </cols>
  <sheetData>
    <row r="1" spans="1:5" x14ac:dyDescent="0.45">
      <c r="A1" s="8" t="s">
        <v>491</v>
      </c>
      <c r="B1" s="8" t="s">
        <v>557</v>
      </c>
      <c r="C1" s="8" t="s">
        <v>556</v>
      </c>
      <c r="D1" s="8" t="s">
        <v>484</v>
      </c>
      <c r="E1" s="8" t="s">
        <v>555</v>
      </c>
    </row>
    <row r="2" spans="1:5" x14ac:dyDescent="0.45">
      <c r="A2" s="8">
        <v>1965</v>
      </c>
      <c r="B2" s="8">
        <v>2.5243359181653098</v>
      </c>
      <c r="C2">
        <v>1.0669306495077799</v>
      </c>
      <c r="D2">
        <v>1.6498927569707899E-2</v>
      </c>
      <c r="E2">
        <v>0.10449320794148299</v>
      </c>
    </row>
    <row r="3" spans="1:5" x14ac:dyDescent="0.45">
      <c r="A3" s="8">
        <v>1966</v>
      </c>
      <c r="B3" s="8">
        <v>2.3483365949119301</v>
      </c>
      <c r="C3">
        <v>1.01300794290318</v>
      </c>
      <c r="D3">
        <v>9.2091631173017094E-2</v>
      </c>
      <c r="E3">
        <v>0.19569471624266099</v>
      </c>
    </row>
    <row r="4" spans="1:5" x14ac:dyDescent="0.45">
      <c r="A4" s="8">
        <v>1967</v>
      </c>
      <c r="B4" s="8">
        <v>3.0000560758144998</v>
      </c>
      <c r="C4">
        <v>1.0710480569730201</v>
      </c>
      <c r="D4">
        <v>3.36454887007233E-2</v>
      </c>
      <c r="E4">
        <v>0.117759210452531</v>
      </c>
    </row>
    <row r="5" spans="1:5" x14ac:dyDescent="0.45">
      <c r="A5" s="8">
        <v>1968</v>
      </c>
      <c r="B5" s="8">
        <v>2.4318349299926298</v>
      </c>
      <c r="C5">
        <v>1.0474786819665201</v>
      </c>
      <c r="D5">
        <v>3.68459837877671E-2</v>
      </c>
      <c r="E5">
        <v>0.136856511211706</v>
      </c>
    </row>
    <row r="6" spans="1:5" x14ac:dyDescent="0.45">
      <c r="A6" s="8">
        <v>1969</v>
      </c>
      <c r="B6" s="8">
        <v>2.5107098313540401</v>
      </c>
      <c r="C6">
        <v>1.0357355891762901</v>
      </c>
      <c r="D6">
        <v>9.7608589555880906E-2</v>
      </c>
      <c r="E6">
        <v>0.222330676210617</v>
      </c>
    </row>
    <row r="7" spans="1:5" x14ac:dyDescent="0.45">
      <c r="A7" s="8">
        <v>1970</v>
      </c>
      <c r="B7" s="8">
        <v>1.9797357239575999</v>
      </c>
      <c r="C7">
        <v>0.93850679366858103</v>
      </c>
      <c r="D7">
        <v>2.8015128169211301E-2</v>
      </c>
      <c r="E7">
        <v>0.14474482887425799</v>
      </c>
    </row>
    <row r="8" spans="1:5" x14ac:dyDescent="0.45">
      <c r="A8" s="8">
        <v>1971</v>
      </c>
      <c r="B8" s="8">
        <v>2.2774542429284499</v>
      </c>
      <c r="C8">
        <v>1.08673044925124</v>
      </c>
      <c r="D8">
        <v>7.2795341098169694E-2</v>
      </c>
      <c r="E8">
        <v>2.5998336106489099E-2</v>
      </c>
    </row>
    <row r="9" spans="1:5" x14ac:dyDescent="0.45">
      <c r="A9" s="8">
        <v>1972</v>
      </c>
      <c r="B9" s="8">
        <v>2.3208365212955799</v>
      </c>
      <c r="C9">
        <v>0.88752869166029003</v>
      </c>
      <c r="D9">
        <v>2.04029584289722E-2</v>
      </c>
      <c r="E9">
        <v>0.30094363682733899</v>
      </c>
    </row>
    <row r="10" spans="1:5" x14ac:dyDescent="0.45">
      <c r="A10" s="8">
        <v>1973</v>
      </c>
      <c r="B10" s="8">
        <v>2.0419426048565099</v>
      </c>
      <c r="C10">
        <v>0.80481972038263405</v>
      </c>
      <c r="D10">
        <v>5.9786607799852801E-2</v>
      </c>
      <c r="E10">
        <v>0.31272994849153701</v>
      </c>
    </row>
    <row r="11" spans="1:5" x14ac:dyDescent="0.45">
      <c r="A11" s="8">
        <v>1974</v>
      </c>
      <c r="B11" s="8">
        <v>2.3901808785529699</v>
      </c>
      <c r="C11">
        <v>1.0832836414231699</v>
      </c>
      <c r="D11">
        <v>0.173921685549592</v>
      </c>
      <c r="E11">
        <v>0.32796660703637398</v>
      </c>
    </row>
    <row r="12" spans="1:5" x14ac:dyDescent="0.45">
      <c r="A12" s="8">
        <v>1975</v>
      </c>
      <c r="B12" s="8">
        <v>3.1224162248917802</v>
      </c>
      <c r="C12">
        <v>0.73926365449151299</v>
      </c>
      <c r="D12">
        <v>2.4317883371431301E-2</v>
      </c>
      <c r="E12">
        <v>0.15563445357715999</v>
      </c>
    </row>
    <row r="13" spans="1:5" x14ac:dyDescent="0.45">
      <c r="A13" s="8">
        <v>1976</v>
      </c>
      <c r="B13" s="8">
        <v>3.6060439327887499</v>
      </c>
      <c r="C13">
        <v>0.96923011808524095</v>
      </c>
      <c r="D13">
        <v>0.110043594193084</v>
      </c>
      <c r="E13">
        <v>0.110043594193084</v>
      </c>
    </row>
    <row r="14" spans="1:5" x14ac:dyDescent="0.45">
      <c r="A14" s="8">
        <v>1977</v>
      </c>
      <c r="B14" s="8">
        <v>2.8250755431915202</v>
      </c>
      <c r="C14">
        <v>0.95927862247589801</v>
      </c>
      <c r="D14">
        <v>0.115113434697107</v>
      </c>
      <c r="E14">
        <v>0.235023262506595</v>
      </c>
    </row>
    <row r="15" spans="1:5" x14ac:dyDescent="0.45">
      <c r="A15" s="8">
        <v>1978</v>
      </c>
      <c r="B15" s="8">
        <v>3.2321341001292798</v>
      </c>
      <c r="C15">
        <v>1.0966965360438601</v>
      </c>
      <c r="D15">
        <v>1.33743480005349E-2</v>
      </c>
      <c r="E15">
        <v>0.240738264009629</v>
      </c>
    </row>
    <row r="16" spans="1:5" x14ac:dyDescent="0.45">
      <c r="A16" s="8">
        <v>1979</v>
      </c>
      <c r="B16" s="8">
        <v>3.2312265736073398</v>
      </c>
      <c r="C16">
        <v>0.91766834690448496</v>
      </c>
      <c r="D16">
        <v>4.30830209814312E-2</v>
      </c>
      <c r="E16">
        <v>0.146482271336866</v>
      </c>
    </row>
    <row r="17" spans="1:5" x14ac:dyDescent="0.45">
      <c r="A17" s="8">
        <v>1980</v>
      </c>
      <c r="B17" s="8">
        <v>2.4532762389045</v>
      </c>
      <c r="C17">
        <v>0.82965341897497602</v>
      </c>
      <c r="D17">
        <v>4.4605022525536303E-2</v>
      </c>
      <c r="E17">
        <v>0.13381506757660899</v>
      </c>
    </row>
    <row r="18" spans="1:5" x14ac:dyDescent="0.45">
      <c r="A18" s="8">
        <v>1981</v>
      </c>
      <c r="B18" s="8">
        <v>2.2916480171873599</v>
      </c>
      <c r="C18">
        <v>1.07421000805657</v>
      </c>
      <c r="D18">
        <v>2.6855250201414299E-2</v>
      </c>
      <c r="E18">
        <v>0.120848625906364</v>
      </c>
    </row>
    <row r="19" spans="1:5" x14ac:dyDescent="0.45">
      <c r="A19" s="8">
        <v>1982</v>
      </c>
      <c r="B19" s="8">
        <v>2.1855167486235398</v>
      </c>
      <c r="C19">
        <v>0.77753961249106796</v>
      </c>
      <c r="D19">
        <v>8.4058336485520902E-3</v>
      </c>
      <c r="E19">
        <v>5.8840835539864599E-2</v>
      </c>
    </row>
    <row r="20" spans="1:5" x14ac:dyDescent="0.45">
      <c r="A20" s="8">
        <v>1983</v>
      </c>
      <c r="B20" s="8">
        <v>2.1071021106674199</v>
      </c>
      <c r="C20">
        <v>1.1409013120364999</v>
      </c>
      <c r="D20">
        <v>0.106959498003422</v>
      </c>
      <c r="E20">
        <v>0.15330861380490499</v>
      </c>
    </row>
    <row r="21" spans="1:5" x14ac:dyDescent="0.45">
      <c r="A21" s="8">
        <v>1984</v>
      </c>
      <c r="B21" s="8">
        <v>2.1793251369259599</v>
      </c>
      <c r="C21">
        <v>1.34819410931096</v>
      </c>
      <c r="D21">
        <v>1.14902907043548E-2</v>
      </c>
      <c r="E21">
        <v>0.114902907043548</v>
      </c>
    </row>
    <row r="22" spans="1:5" x14ac:dyDescent="0.45">
      <c r="A22" s="8">
        <v>1985</v>
      </c>
      <c r="B22" s="8">
        <v>2.4526156178923402</v>
      </c>
      <c r="C22">
        <v>0.92873388931008305</v>
      </c>
      <c r="D22">
        <v>0.12888551933282699</v>
      </c>
      <c r="E22">
        <v>0.14404852160727799</v>
      </c>
    </row>
    <row r="23" spans="1:5" x14ac:dyDescent="0.45">
      <c r="A23" s="8">
        <v>1986</v>
      </c>
      <c r="B23" s="8">
        <v>2.85476487723678</v>
      </c>
      <c r="C23">
        <v>1.15688722430295</v>
      </c>
      <c r="D23">
        <v>2.0807324178110601E-2</v>
      </c>
      <c r="E23">
        <v>9.1552226383686999E-2</v>
      </c>
    </row>
    <row r="24" spans="1:5" x14ac:dyDescent="0.45">
      <c r="A24" s="8">
        <v>1987</v>
      </c>
      <c r="B24" s="8">
        <v>2.66615737203972</v>
      </c>
      <c r="C24">
        <v>0.77540106951871601</v>
      </c>
      <c r="D24">
        <v>4.58365164247517E-2</v>
      </c>
      <c r="E24">
        <v>0.110771581359816</v>
      </c>
    </row>
    <row r="25" spans="1:5" x14ac:dyDescent="0.45">
      <c r="A25" s="8">
        <v>1988</v>
      </c>
      <c r="B25" s="8">
        <v>2.73346918698615</v>
      </c>
      <c r="C25">
        <v>1.1207926357950899</v>
      </c>
      <c r="D25">
        <v>9.1349870002107994E-2</v>
      </c>
      <c r="E25">
        <v>9.4863326540650605E-2</v>
      </c>
    </row>
    <row r="26" spans="1:5" x14ac:dyDescent="0.45">
      <c r="A26" s="8">
        <v>1989</v>
      </c>
      <c r="B26" s="8">
        <v>2.91689075896105</v>
      </c>
      <c r="C26">
        <v>1.0060425828086901</v>
      </c>
      <c r="D26">
        <v>3.1636559207820499E-2</v>
      </c>
      <c r="E26">
        <v>0.22461957037552499</v>
      </c>
    </row>
    <row r="27" spans="1:5" x14ac:dyDescent="0.45">
      <c r="A27" s="8">
        <v>1990</v>
      </c>
      <c r="B27" s="8">
        <v>2.4241700501552401</v>
      </c>
      <c r="C27">
        <v>0.913541915452591</v>
      </c>
      <c r="D27">
        <v>7.7621208502507699E-2</v>
      </c>
      <c r="E27">
        <v>0.244805349892524</v>
      </c>
    </row>
    <row r="28" spans="1:5" x14ac:dyDescent="0.45">
      <c r="A28" s="8">
        <v>1991</v>
      </c>
      <c r="B28" s="8">
        <v>2.6550445847109501</v>
      </c>
      <c r="C28">
        <v>0.77814514243729704</v>
      </c>
      <c r="D28">
        <v>3.0057108506161698E-2</v>
      </c>
      <c r="E28">
        <v>0.10019036168720501</v>
      </c>
    </row>
    <row r="29" spans="1:5" x14ac:dyDescent="0.45">
      <c r="A29" s="8">
        <v>1992</v>
      </c>
      <c r="B29" s="8">
        <v>2.3533544081489199</v>
      </c>
      <c r="C29">
        <v>0.63863077561707704</v>
      </c>
      <c r="D29">
        <v>1.59657693904269E-2</v>
      </c>
      <c r="E29">
        <v>0.140498770635756</v>
      </c>
    </row>
    <row r="30" spans="1:5" x14ac:dyDescent="0.45">
      <c r="A30" s="8">
        <v>1993</v>
      </c>
      <c r="B30" s="8">
        <v>2.01518850013561</v>
      </c>
      <c r="C30">
        <v>0.84892866829400504</v>
      </c>
      <c r="D30">
        <v>5.1532411174396497E-2</v>
      </c>
      <c r="E30">
        <v>0.26308652020612899</v>
      </c>
    </row>
    <row r="31" spans="1:5" x14ac:dyDescent="0.45">
      <c r="A31" s="8">
        <v>1994</v>
      </c>
      <c r="B31" s="8">
        <v>1.9291811766156099</v>
      </c>
      <c r="C31">
        <v>0.78584856235939404</v>
      </c>
      <c r="D31">
        <v>7.3962217633825295E-2</v>
      </c>
      <c r="E31">
        <v>0.24654072544608399</v>
      </c>
    </row>
    <row r="32" spans="1:5" x14ac:dyDescent="0.45">
      <c r="A32" s="8">
        <v>1995</v>
      </c>
      <c r="B32" s="8">
        <v>2.3781111489942002</v>
      </c>
      <c r="C32">
        <v>0.78418002045686996</v>
      </c>
      <c r="D32">
        <v>7.9554494828957795E-2</v>
      </c>
      <c r="E32">
        <v>0.29264689169223701</v>
      </c>
    </row>
    <row r="33" spans="1:5" x14ac:dyDescent="0.45">
      <c r="A33" s="8">
        <v>1996</v>
      </c>
      <c r="B33" s="8">
        <v>1.8081587651598601</v>
      </c>
      <c r="C33">
        <v>1.10568593479288</v>
      </c>
      <c r="D33">
        <v>9.1352968971491505E-2</v>
      </c>
      <c r="E33">
        <v>0.22365726886123799</v>
      </c>
    </row>
    <row r="34" spans="1:5" x14ac:dyDescent="0.45">
      <c r="A34" s="8">
        <v>1997</v>
      </c>
      <c r="B34" s="8">
        <v>1.79490046969358</v>
      </c>
      <c r="C34">
        <v>0.76325206888839103</v>
      </c>
      <c r="D34">
        <v>7.82822634757325E-2</v>
      </c>
      <c r="E34">
        <v>0.307537463654663</v>
      </c>
    </row>
    <row r="35" spans="1:5" x14ac:dyDescent="0.45">
      <c r="A35" s="8">
        <v>1998</v>
      </c>
      <c r="B35" s="8">
        <v>1.52418662341379</v>
      </c>
      <c r="C35">
        <v>0.89209044938460003</v>
      </c>
      <c r="D35">
        <v>0.15981299494323001</v>
      </c>
      <c r="E35">
        <v>0.45558629901726899</v>
      </c>
    </row>
    <row r="36" spans="1:5" x14ac:dyDescent="0.45">
      <c r="A36" s="8">
        <v>1999</v>
      </c>
      <c r="B36" s="8">
        <v>1.6773624920814101</v>
      </c>
      <c r="C36">
        <v>0.86760128900762901</v>
      </c>
      <c r="D36">
        <v>0.137714490318671</v>
      </c>
      <c r="E36">
        <v>0.29195471947558299</v>
      </c>
    </row>
    <row r="37" spans="1:5" x14ac:dyDescent="0.45">
      <c r="A37" s="8">
        <v>2000</v>
      </c>
      <c r="B37" s="8">
        <v>1.8651874093488301</v>
      </c>
      <c r="C37">
        <v>0.806636301178147</v>
      </c>
      <c r="D37">
        <v>5.0891880200514002E-2</v>
      </c>
      <c r="E37">
        <v>0.45293773378457403</v>
      </c>
    </row>
    <row r="38" spans="1:5" x14ac:dyDescent="0.45">
      <c r="A38" s="8">
        <v>2001</v>
      </c>
      <c r="B38" s="8">
        <v>1.6084472747705501</v>
      </c>
      <c r="C38">
        <v>0.85690204158081995</v>
      </c>
      <c r="D38">
        <v>0.14281700693013599</v>
      </c>
      <c r="E38">
        <v>0.60872822625959899</v>
      </c>
    </row>
    <row r="39" spans="1:5" x14ac:dyDescent="0.45">
      <c r="A39" s="8">
        <v>2002</v>
      </c>
      <c r="B39" s="8">
        <v>1.4151874849156301</v>
      </c>
      <c r="C39">
        <v>0.86447111481668304</v>
      </c>
      <c r="D39">
        <v>6.58226737170063E-2</v>
      </c>
      <c r="E39">
        <v>0.62312131118766001</v>
      </c>
    </row>
    <row r="40" spans="1:5" x14ac:dyDescent="0.45">
      <c r="A40" s="8">
        <v>2003</v>
      </c>
      <c r="B40" s="8">
        <v>1.4757641247298501</v>
      </c>
      <c r="C40">
        <v>0.84799835340125496</v>
      </c>
      <c r="D40">
        <v>8.6446434084594001E-2</v>
      </c>
      <c r="E40">
        <v>0.72656169599670595</v>
      </c>
    </row>
    <row r="41" spans="1:5" x14ac:dyDescent="0.45">
      <c r="A41" s="8">
        <v>2004</v>
      </c>
      <c r="B41" s="8">
        <v>1.07697180867912</v>
      </c>
      <c r="C41">
        <v>0.696864111498257</v>
      </c>
      <c r="D41">
        <v>6.7574701721043101E-2</v>
      </c>
      <c r="E41">
        <v>0.79189103579347397</v>
      </c>
    </row>
    <row r="42" spans="1:5" x14ac:dyDescent="0.45">
      <c r="A42" s="8">
        <v>2005</v>
      </c>
      <c r="B42" s="8">
        <v>1.3705583756345101</v>
      </c>
      <c r="C42">
        <v>0.80795262267343404</v>
      </c>
      <c r="D42">
        <v>0.103637901861252</v>
      </c>
      <c r="E42">
        <v>0.58375634517766495</v>
      </c>
    </row>
    <row r="43" spans="1:5" x14ac:dyDescent="0.45">
      <c r="A43" s="8">
        <v>2006</v>
      </c>
      <c r="B43" s="8">
        <v>1.0516651364660701</v>
      </c>
      <c r="C43">
        <v>0.82422168433352805</v>
      </c>
      <c r="D43">
        <v>0.106418495951923</v>
      </c>
      <c r="E43">
        <v>0.50079292212670001</v>
      </c>
    </row>
    <row r="44" spans="1:5" x14ac:dyDescent="0.45">
      <c r="A44" s="8">
        <v>2007</v>
      </c>
      <c r="B44" s="8">
        <v>1.16472905977354</v>
      </c>
      <c r="C44">
        <v>0.98937022363663896</v>
      </c>
      <c r="D44">
        <v>0.179688683942759</v>
      </c>
      <c r="E44">
        <v>0.67112640990669103</v>
      </c>
    </row>
    <row r="45" spans="1:5" x14ac:dyDescent="0.45">
      <c r="A45" s="8">
        <v>2008</v>
      </c>
      <c r="B45" s="8">
        <v>1.3038955034100099</v>
      </c>
      <c r="C45">
        <v>0.63807652294532402</v>
      </c>
      <c r="D45">
        <v>0.34909259045197</v>
      </c>
      <c r="E45">
        <v>0.52941856432782297</v>
      </c>
    </row>
    <row r="46" spans="1:5" x14ac:dyDescent="0.45">
      <c r="A46" s="8">
        <v>2009</v>
      </c>
      <c r="B46" s="8">
        <v>1.69133677567412</v>
      </c>
      <c r="C46">
        <v>0.89959839357429705</v>
      </c>
      <c r="D46">
        <v>0.114744693057946</v>
      </c>
      <c r="E46">
        <v>0.51864601262191601</v>
      </c>
    </row>
    <row r="47" spans="1:5" x14ac:dyDescent="0.45">
      <c r="A47" s="8">
        <v>2010</v>
      </c>
      <c r="B47" s="8">
        <v>1.7314368910292299</v>
      </c>
      <c r="C47">
        <v>0.95643409116362399</v>
      </c>
      <c r="D47">
        <v>0.109754731772874</v>
      </c>
      <c r="E47">
        <v>0.61149064844887402</v>
      </c>
    </row>
    <row r="48" spans="1:5" x14ac:dyDescent="0.45">
      <c r="A48" s="8">
        <v>2011</v>
      </c>
      <c r="B48" s="8">
        <v>1.3906305983518401</v>
      </c>
      <c r="C48">
        <v>0.58894661411680405</v>
      </c>
      <c r="D48">
        <v>0.20378000716589001</v>
      </c>
      <c r="E48">
        <v>0.69867431028305205</v>
      </c>
    </row>
    <row r="49" spans="1:5" x14ac:dyDescent="0.45">
      <c r="A49" s="8">
        <v>2012</v>
      </c>
      <c r="B49" s="8">
        <v>1.9567142698992499</v>
      </c>
      <c r="C49">
        <v>1.04893169489649</v>
      </c>
      <c r="D49">
        <v>0.121775711280859</v>
      </c>
      <c r="E49">
        <v>0.85242997896601302</v>
      </c>
    </row>
    <row r="50" spans="1:5" x14ac:dyDescent="0.45">
      <c r="A50" s="8">
        <v>2013</v>
      </c>
      <c r="B50" s="8">
        <v>1.9076575364580499</v>
      </c>
      <c r="C50">
        <v>1.0089867082817601</v>
      </c>
      <c r="D50">
        <v>0.22870365387719899</v>
      </c>
      <c r="E50">
        <v>0.516601194640262</v>
      </c>
    </row>
    <row r="51" spans="1:5" x14ac:dyDescent="0.45">
      <c r="A51" s="8">
        <v>2014</v>
      </c>
      <c r="B51" s="8">
        <v>1.40504234881596</v>
      </c>
      <c r="C51">
        <v>0.70375583376546402</v>
      </c>
      <c r="D51">
        <v>0.13334321060819301</v>
      </c>
      <c r="E51">
        <v>0.73338765834506203</v>
      </c>
    </row>
    <row r="52" spans="1:5" x14ac:dyDescent="0.45">
      <c r="A52" s="8">
        <v>2015</v>
      </c>
      <c r="B52" s="8">
        <v>1.4987800627396299</v>
      </c>
      <c r="C52">
        <v>0.68714833441218903</v>
      </c>
      <c r="D52">
        <v>0.29378080963999398</v>
      </c>
      <c r="E52">
        <v>0.99835681920031805</v>
      </c>
    </row>
    <row r="53" spans="1:5" x14ac:dyDescent="0.45">
      <c r="A53" s="16" t="s">
        <v>532</v>
      </c>
      <c r="B53" s="16">
        <f>AVERAGE(B2:B52)</f>
        <v>2.1403284047385949</v>
      </c>
      <c r="C53" s="16">
        <f>AVERAGE(C2:C52)</f>
        <v>0.91136789863695566</v>
      </c>
      <c r="D53" s="16">
        <f>AVERAGE(D2:D52)</f>
        <v>9.0362851398332042E-2</v>
      </c>
      <c r="E53" s="16">
        <f>AVERAGE(E2:E52)</f>
        <v>0.33351835370179717</v>
      </c>
    </row>
    <row r="54" spans="1:5" x14ac:dyDescent="0.45">
      <c r="A54" s="16" t="s">
        <v>509</v>
      </c>
      <c r="B54" s="16">
        <f>_xlfn.STDEV.S(B2:B52)</f>
        <v>0.60692755100091</v>
      </c>
      <c r="C54" s="16">
        <f>_xlfn.STDEV.S(C2:C52)</f>
        <v>0.15787760564499267</v>
      </c>
      <c r="D54" s="16">
        <f>_xlfn.STDEV.S(D2:D52)</f>
        <v>7.0660342132797302E-2</v>
      </c>
      <c r="E54" s="16">
        <f>_xlfn.STDEV.S(E2:E52)</f>
        <v>0.24345319045420696</v>
      </c>
    </row>
    <row r="55" spans="1:5" x14ac:dyDescent="0.45">
      <c r="A55" s="16" t="s">
        <v>507</v>
      </c>
      <c r="B55" s="16">
        <f>MAX(B2:B52)</f>
        <v>3.6060439327887499</v>
      </c>
      <c r="C55" s="16">
        <f>MAX(C2:C52)</f>
        <v>1.34819410931096</v>
      </c>
      <c r="D55" s="16">
        <f>MAX(D2:D52)</f>
        <v>0.34909259045197</v>
      </c>
      <c r="E55" s="16">
        <f>MAX(E2:E52)</f>
        <v>0.99835681920031805</v>
      </c>
    </row>
    <row r="56" spans="1:5" x14ac:dyDescent="0.45">
      <c r="A56" s="16" t="s">
        <v>508</v>
      </c>
      <c r="B56" s="16">
        <f>MIN(B2:B52)</f>
        <v>1.0516651364660701</v>
      </c>
      <c r="C56" s="16">
        <f>MIN(C2:C52)</f>
        <v>0.58894661411680405</v>
      </c>
      <c r="D56" s="16">
        <f>MIN(D2:D52)</f>
        <v>8.4058336485520902E-3</v>
      </c>
      <c r="E56" s="16">
        <f>MIN(E2:E52)</f>
        <v>2.5998336106489099E-2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D18D2-1E5C-4B09-A7EF-E7F037CAD9E6}">
  <dimension ref="A1:S56"/>
  <sheetViews>
    <sheetView topLeftCell="J3" zoomScale="122" workbookViewId="0">
      <selection activeCell="R8" sqref="R8"/>
    </sheetView>
  </sheetViews>
  <sheetFormatPr defaultRowHeight="14.25" x14ac:dyDescent="0.45"/>
  <cols>
    <col min="4" max="4" width="11.73046875" bestFit="1" customWidth="1"/>
  </cols>
  <sheetData>
    <row r="1" spans="1:19" x14ac:dyDescent="0.45">
      <c r="A1" s="8" t="s">
        <v>491</v>
      </c>
      <c r="B1" s="8" t="s">
        <v>510</v>
      </c>
      <c r="C1" s="14" t="s">
        <v>553</v>
      </c>
      <c r="D1" s="8" t="s">
        <v>511</v>
      </c>
      <c r="E1" s="15" t="s">
        <v>554</v>
      </c>
      <c r="K1" t="s">
        <v>452</v>
      </c>
    </row>
    <row r="2" spans="1:19" ht="14.65" thickBot="1" x14ac:dyDescent="0.5">
      <c r="A2" s="8">
        <v>1965</v>
      </c>
      <c r="B2" s="8">
        <v>2.5243359181653098</v>
      </c>
      <c r="C2" s="14">
        <f>(B2-$B$53)/$B$54</f>
        <v>0.63270733515628319</v>
      </c>
      <c r="D2">
        <v>1.0669306495077799</v>
      </c>
      <c r="E2" s="14">
        <f>(D2-$D$53)/$D$54</f>
        <v>0.98533766226874731</v>
      </c>
    </row>
    <row r="3" spans="1:19" x14ac:dyDescent="0.45">
      <c r="A3" s="8">
        <v>1966</v>
      </c>
      <c r="B3" s="8">
        <v>2.3483365949119301</v>
      </c>
      <c r="C3" s="14">
        <f t="shared" ref="C3:C52" si="0">(B3-$B$53)/$B$54</f>
        <v>0.34272326215921511</v>
      </c>
      <c r="D3">
        <v>1.01300794290318</v>
      </c>
      <c r="E3" s="14">
        <f t="shared" ref="E3:E52" si="1">(D3-$D$53)/$D$54</f>
        <v>0.64379013002499241</v>
      </c>
      <c r="K3" s="6" t="s">
        <v>453</v>
      </c>
      <c r="L3" s="6"/>
    </row>
    <row r="4" spans="1:19" x14ac:dyDescent="0.45">
      <c r="A4" s="8">
        <v>1967</v>
      </c>
      <c r="B4" s="8">
        <v>3.0000560758144998</v>
      </c>
      <c r="C4" s="14">
        <f t="shared" si="0"/>
        <v>1.4165243770168146</v>
      </c>
      <c r="D4">
        <v>1.0710480569730201</v>
      </c>
      <c r="E4" s="14">
        <f t="shared" si="1"/>
        <v>1.0114174058043737</v>
      </c>
      <c r="K4" s="3" t="s">
        <v>454</v>
      </c>
      <c r="L4" s="3">
        <v>0.39717879912394843</v>
      </c>
    </row>
    <row r="5" spans="1:19" x14ac:dyDescent="0.45">
      <c r="A5" s="8">
        <v>1968</v>
      </c>
      <c r="B5" s="8">
        <v>2.4318349299926298</v>
      </c>
      <c r="C5" s="14">
        <f t="shared" si="0"/>
        <v>0.48029871897115095</v>
      </c>
      <c r="D5">
        <v>1.0474786819665201</v>
      </c>
      <c r="E5" s="14">
        <f t="shared" si="1"/>
        <v>0.86212849994461105</v>
      </c>
      <c r="F5" t="s">
        <v>513</v>
      </c>
      <c r="K5" s="3" t="s">
        <v>455</v>
      </c>
      <c r="L5" s="3">
        <v>0.15775099847354179</v>
      </c>
    </row>
    <row r="6" spans="1:19" x14ac:dyDescent="0.45">
      <c r="A6" s="8">
        <v>1969</v>
      </c>
      <c r="B6" s="8">
        <v>2.5107098313540401</v>
      </c>
      <c r="C6" s="14">
        <f t="shared" si="0"/>
        <v>0.6102564070532529</v>
      </c>
      <c r="D6">
        <v>1.0357355891762901</v>
      </c>
      <c r="E6" s="14">
        <f t="shared" si="1"/>
        <v>0.78774750878215449</v>
      </c>
      <c r="F6" t="s">
        <v>514</v>
      </c>
      <c r="K6" s="3" t="s">
        <v>456</v>
      </c>
      <c r="L6" s="3">
        <v>0.14056224334034875</v>
      </c>
    </row>
    <row r="7" spans="1:19" x14ac:dyDescent="0.45">
      <c r="A7" s="8">
        <v>1970</v>
      </c>
      <c r="B7" s="8">
        <v>1.9797357239575999</v>
      </c>
      <c r="C7" s="14">
        <f t="shared" si="0"/>
        <v>-0.26459942462021169</v>
      </c>
      <c r="D7">
        <v>0.93850679366858103</v>
      </c>
      <c r="E7" s="14">
        <f t="shared" si="1"/>
        <v>0.17189831908554865</v>
      </c>
      <c r="F7" t="s">
        <v>515</v>
      </c>
      <c r="K7" s="3" t="s">
        <v>457</v>
      </c>
      <c r="L7" s="3">
        <v>0.92705865869406845</v>
      </c>
    </row>
    <row r="8" spans="1:19" ht="14.65" thickBot="1" x14ac:dyDescent="0.5">
      <c r="A8" s="8">
        <v>1971</v>
      </c>
      <c r="B8" s="8">
        <v>2.2774542429284499</v>
      </c>
      <c r="C8" s="14">
        <f t="shared" si="0"/>
        <v>0.22593444302160115</v>
      </c>
      <c r="D8">
        <v>1.08673044925124</v>
      </c>
      <c r="E8" s="14">
        <f t="shared" si="1"/>
        <v>1.1107500009127873</v>
      </c>
      <c r="K8" s="4" t="s">
        <v>458</v>
      </c>
      <c r="L8" s="4">
        <v>51</v>
      </c>
    </row>
    <row r="9" spans="1:19" x14ac:dyDescent="0.45">
      <c r="A9" s="8">
        <v>1972</v>
      </c>
      <c r="B9" s="8">
        <v>2.3208365212955799</v>
      </c>
      <c r="C9" s="14">
        <f t="shared" si="0"/>
        <v>0.29741295523543371</v>
      </c>
      <c r="D9">
        <v>0.88752869166029003</v>
      </c>
      <c r="E9" s="14">
        <f t="shared" si="1"/>
        <v>-0.15099802710633353</v>
      </c>
      <c r="F9" t="s">
        <v>516</v>
      </c>
    </row>
    <row r="10" spans="1:19" ht="14.65" thickBot="1" x14ac:dyDescent="0.5">
      <c r="A10" s="8">
        <v>1973</v>
      </c>
      <c r="B10" s="8">
        <v>2.0419426048565099</v>
      </c>
      <c r="C10" s="14">
        <f t="shared" si="0"/>
        <v>-0.16210468567431607</v>
      </c>
      <c r="D10">
        <v>0.80481972038263405</v>
      </c>
      <c r="E10" s="14">
        <f t="shared" si="1"/>
        <v>-0.67487835161313736</v>
      </c>
      <c r="K10" t="s">
        <v>459</v>
      </c>
    </row>
    <row r="11" spans="1:19" x14ac:dyDescent="0.45">
      <c r="A11" s="8">
        <v>1974</v>
      </c>
      <c r="B11" s="8">
        <v>2.3901808785529699</v>
      </c>
      <c r="C11" s="14">
        <f t="shared" si="0"/>
        <v>0.41166770795349905</v>
      </c>
      <c r="D11">
        <v>1.0832836414231699</v>
      </c>
      <c r="E11" s="14">
        <f t="shared" si="1"/>
        <v>1.0889178492660199</v>
      </c>
      <c r="K11" s="5"/>
      <c r="L11" s="5" t="s">
        <v>464</v>
      </c>
      <c r="M11" s="5" t="s">
        <v>465</v>
      </c>
      <c r="N11" s="5" t="s">
        <v>466</v>
      </c>
      <c r="O11" s="5" t="s">
        <v>467</v>
      </c>
      <c r="P11" s="5" t="s">
        <v>468</v>
      </c>
    </row>
    <row r="12" spans="1:19" x14ac:dyDescent="0.45">
      <c r="A12" s="8">
        <v>1975</v>
      </c>
      <c r="B12" s="8">
        <v>3.1224162248917802</v>
      </c>
      <c r="C12" s="14">
        <f t="shared" si="0"/>
        <v>1.6181302340511361</v>
      </c>
      <c r="D12">
        <v>0.73926365449151299</v>
      </c>
      <c r="E12" s="14">
        <f t="shared" si="1"/>
        <v>-1.0901118207508185</v>
      </c>
      <c r="K12" s="3" t="s">
        <v>460</v>
      </c>
      <c r="L12" s="3">
        <v>1</v>
      </c>
      <c r="M12" s="3">
        <v>7.8875499236770352</v>
      </c>
      <c r="N12" s="3">
        <v>7.8875499236770352</v>
      </c>
      <c r="O12" s="3">
        <v>9.1775697106133354</v>
      </c>
      <c r="P12" s="3">
        <v>3.9035833159564086E-3</v>
      </c>
    </row>
    <row r="13" spans="1:19" x14ac:dyDescent="0.45">
      <c r="A13" s="8">
        <v>1976</v>
      </c>
      <c r="B13" s="8">
        <v>3.6060439327887499</v>
      </c>
      <c r="C13" s="14">
        <f t="shared" si="0"/>
        <v>2.4149760966246818</v>
      </c>
      <c r="D13">
        <v>0.96923011808524095</v>
      </c>
      <c r="E13" s="14">
        <f t="shared" si="1"/>
        <v>0.36650048758907355</v>
      </c>
      <c r="K13" s="3" t="s">
        <v>461</v>
      </c>
      <c r="L13" s="3">
        <v>49</v>
      </c>
      <c r="M13" s="3">
        <v>42.112450076322624</v>
      </c>
      <c r="N13" s="3">
        <v>0.85943775665964539</v>
      </c>
      <c r="O13" s="3"/>
      <c r="P13" s="3"/>
    </row>
    <row r="14" spans="1:19" ht="14.65" thickBot="1" x14ac:dyDescent="0.5">
      <c r="A14" s="8">
        <v>1977</v>
      </c>
      <c r="B14" s="8">
        <v>2.8250755431915202</v>
      </c>
      <c r="C14" s="14">
        <f t="shared" si="0"/>
        <v>1.1282189073863589</v>
      </c>
      <c r="D14">
        <v>0.95927862247589801</v>
      </c>
      <c r="E14" s="14">
        <f t="shared" si="1"/>
        <v>0.30346750980424381</v>
      </c>
      <c r="K14" s="4" t="s">
        <v>462</v>
      </c>
      <c r="L14" s="4">
        <v>50</v>
      </c>
      <c r="M14" s="4">
        <v>49.999999999999659</v>
      </c>
      <c r="N14" s="4"/>
      <c r="O14" s="4"/>
      <c r="P14" s="4"/>
    </row>
    <row r="15" spans="1:19" ht="14.65" thickBot="1" x14ac:dyDescent="0.5">
      <c r="A15" s="8">
        <v>1978</v>
      </c>
      <c r="B15" s="8">
        <v>3.2321341001292798</v>
      </c>
      <c r="C15" s="14">
        <f t="shared" si="0"/>
        <v>1.7989061356501972</v>
      </c>
      <c r="D15">
        <v>1.0966965360438601</v>
      </c>
      <c r="E15" s="14">
        <f t="shared" si="1"/>
        <v>1.1738753995524784</v>
      </c>
    </row>
    <row r="16" spans="1:19" x14ac:dyDescent="0.45">
      <c r="A16" s="8">
        <v>1979</v>
      </c>
      <c r="B16" s="8">
        <v>3.2312265736073398</v>
      </c>
      <c r="C16" s="14">
        <f t="shared" si="0"/>
        <v>1.7974108558257051</v>
      </c>
      <c r="D16">
        <v>0.91766834690448496</v>
      </c>
      <c r="E16" s="14">
        <f t="shared" si="1"/>
        <v>3.9907168858999725E-2</v>
      </c>
      <c r="F16" t="s">
        <v>517</v>
      </c>
      <c r="K16" s="5"/>
      <c r="L16" s="5" t="s">
        <v>469</v>
      </c>
      <c r="M16" s="5" t="s">
        <v>457</v>
      </c>
      <c r="N16" s="5" t="s">
        <v>470</v>
      </c>
      <c r="O16" s="5" t="s">
        <v>471</v>
      </c>
      <c r="P16" s="5" t="s">
        <v>472</v>
      </c>
      <c r="Q16" s="5" t="s">
        <v>473</v>
      </c>
      <c r="R16" s="5" t="s">
        <v>474</v>
      </c>
      <c r="S16" s="5" t="s">
        <v>475</v>
      </c>
    </row>
    <row r="17" spans="1:19" x14ac:dyDescent="0.45">
      <c r="A17" s="8">
        <v>1980</v>
      </c>
      <c r="B17" s="8">
        <v>2.4532762389045</v>
      </c>
      <c r="C17" s="14">
        <f t="shared" si="0"/>
        <v>0.51562634395128304</v>
      </c>
      <c r="D17">
        <v>0.82965341897497602</v>
      </c>
      <c r="E17" s="14">
        <f t="shared" si="1"/>
        <v>-0.51758119416711168</v>
      </c>
      <c r="F17" t="s">
        <v>518</v>
      </c>
      <c r="K17" s="3" t="s">
        <v>463</v>
      </c>
      <c r="L17" s="3">
        <v>1.6208046835418507E-16</v>
      </c>
      <c r="M17" s="3">
        <v>0.12981417764950243</v>
      </c>
      <c r="N17" s="3">
        <v>1.2485575249862265E-15</v>
      </c>
      <c r="O17" s="3">
        <v>1</v>
      </c>
      <c r="P17" s="3">
        <v>-0.26087135683273582</v>
      </c>
      <c r="Q17" s="3">
        <v>0.26087135683273616</v>
      </c>
      <c r="R17" s="3">
        <v>-0.26087135683273582</v>
      </c>
      <c r="S17" s="3">
        <v>0.26087135683273616</v>
      </c>
    </row>
    <row r="18" spans="1:19" ht="14.65" thickBot="1" x14ac:dyDescent="0.5">
      <c r="A18" s="8">
        <v>1981</v>
      </c>
      <c r="B18" s="8">
        <v>2.2916480171873599</v>
      </c>
      <c r="C18" s="14">
        <f t="shared" si="0"/>
        <v>0.24932071743854339</v>
      </c>
      <c r="D18">
        <v>1.07421000805657</v>
      </c>
      <c r="E18" s="14">
        <f t="shared" si="1"/>
        <v>1.0314452689749103</v>
      </c>
      <c r="F18" t="s">
        <v>519</v>
      </c>
      <c r="K18" s="4" t="s">
        <v>552</v>
      </c>
      <c r="L18" s="4">
        <v>0.39717879912395143</v>
      </c>
      <c r="M18" s="4">
        <v>0.13110589282405771</v>
      </c>
      <c r="N18" s="4">
        <v>3.0294503974505544</v>
      </c>
      <c r="O18" s="10">
        <v>3.9035833159564224E-3</v>
      </c>
      <c r="P18" s="4">
        <v>0.13371164346300507</v>
      </c>
      <c r="Q18" s="4">
        <v>0.66064595478489774</v>
      </c>
      <c r="R18" s="4">
        <v>0.13371164346300507</v>
      </c>
      <c r="S18" s="4">
        <v>0.66064595478489774</v>
      </c>
    </row>
    <row r="19" spans="1:19" x14ac:dyDescent="0.45">
      <c r="A19" s="8">
        <v>1982</v>
      </c>
      <c r="B19" s="8">
        <v>2.1855167486235398</v>
      </c>
      <c r="C19" s="14">
        <f t="shared" si="0"/>
        <v>7.4454263627385109E-2</v>
      </c>
      <c r="D19">
        <v>0.77753961249106796</v>
      </c>
      <c r="E19" s="14">
        <f t="shared" si="1"/>
        <v>-0.84767111585678068</v>
      </c>
    </row>
    <row r="20" spans="1:19" x14ac:dyDescent="0.45">
      <c r="A20" s="8">
        <v>1983</v>
      </c>
      <c r="B20" s="8">
        <v>2.1071021106674199</v>
      </c>
      <c r="C20" s="14">
        <f t="shared" si="0"/>
        <v>-5.4745074624442489E-2</v>
      </c>
      <c r="D20">
        <v>1.1409013120364999</v>
      </c>
      <c r="E20" s="14">
        <f t="shared" si="1"/>
        <v>1.4538693595067469</v>
      </c>
    </row>
    <row r="21" spans="1:19" x14ac:dyDescent="0.45">
      <c r="A21" s="8">
        <v>1984</v>
      </c>
      <c r="B21" s="8">
        <v>2.1793251369259599</v>
      </c>
      <c r="C21" s="14">
        <f t="shared" si="0"/>
        <v>6.4252697250361798E-2</v>
      </c>
      <c r="D21">
        <v>1.34819410931096</v>
      </c>
      <c r="E21" s="14">
        <f t="shared" si="1"/>
        <v>2.7668661992269001</v>
      </c>
    </row>
    <row r="22" spans="1:19" x14ac:dyDescent="0.45">
      <c r="A22" s="8">
        <v>1985</v>
      </c>
      <c r="B22" s="8">
        <v>2.4526156178923402</v>
      </c>
      <c r="C22" s="14">
        <f t="shared" si="0"/>
        <v>0.5145378762897469</v>
      </c>
      <c r="D22">
        <v>0.92873388931008305</v>
      </c>
      <c r="E22" s="14">
        <f t="shared" si="1"/>
        <v>0.10999654195527238</v>
      </c>
    </row>
    <row r="23" spans="1:19" x14ac:dyDescent="0.45">
      <c r="A23" s="8">
        <v>1986</v>
      </c>
      <c r="B23" s="8">
        <v>2.85476487723678</v>
      </c>
      <c r="C23" s="14">
        <f t="shared" si="0"/>
        <v>1.1771363341802124</v>
      </c>
      <c r="D23">
        <v>1.15688722430295</v>
      </c>
      <c r="E23" s="14">
        <f t="shared" si="1"/>
        <v>1.5551244564607529</v>
      </c>
      <c r="F23" t="s">
        <v>520</v>
      </c>
    </row>
    <row r="24" spans="1:19" x14ac:dyDescent="0.45">
      <c r="A24" s="8">
        <v>1987</v>
      </c>
      <c r="B24" s="8">
        <v>2.66615737203972</v>
      </c>
      <c r="C24" s="14">
        <f t="shared" si="0"/>
        <v>0.86637847702573112</v>
      </c>
      <c r="D24">
        <v>0.77540106951871601</v>
      </c>
      <c r="E24" s="14">
        <f t="shared" si="1"/>
        <v>-0.86121669101049003</v>
      </c>
    </row>
    <row r="25" spans="1:19" x14ac:dyDescent="0.45">
      <c r="A25" s="8">
        <v>1988</v>
      </c>
      <c r="B25" s="8">
        <v>2.73346918698615</v>
      </c>
      <c r="C25" s="14">
        <f t="shared" si="0"/>
        <v>0.97728432540157639</v>
      </c>
      <c r="D25">
        <v>1.1207926357950899</v>
      </c>
      <c r="E25" s="14">
        <f t="shared" si="1"/>
        <v>1.3265005907744236</v>
      </c>
    </row>
    <row r="26" spans="1:19" x14ac:dyDescent="0.45">
      <c r="A26" s="8">
        <v>1989</v>
      </c>
      <c r="B26" s="8">
        <v>2.91689075896105</v>
      </c>
      <c r="C26" s="14">
        <f t="shared" si="0"/>
        <v>1.2794976153937865</v>
      </c>
      <c r="D26">
        <v>1.0060425828086901</v>
      </c>
      <c r="E26" s="14">
        <f t="shared" si="1"/>
        <v>0.59967139598393804</v>
      </c>
      <c r="F26" t="s">
        <v>521</v>
      </c>
    </row>
    <row r="27" spans="1:19" x14ac:dyDescent="0.45">
      <c r="A27" s="8">
        <v>1990</v>
      </c>
      <c r="B27" s="8">
        <v>2.4241700501552401</v>
      </c>
      <c r="C27" s="14">
        <f t="shared" si="0"/>
        <v>0.46766973248874588</v>
      </c>
      <c r="D27">
        <v>0.913541915452591</v>
      </c>
      <c r="E27" s="14">
        <f t="shared" si="1"/>
        <v>1.3770267206381909E-2</v>
      </c>
      <c r="F27" t="s">
        <v>522</v>
      </c>
    </row>
    <row r="28" spans="1:19" x14ac:dyDescent="0.45">
      <c r="A28" s="8">
        <v>1991</v>
      </c>
      <c r="B28" s="8">
        <v>2.6550445847109501</v>
      </c>
      <c r="C28" s="14">
        <f t="shared" si="0"/>
        <v>0.84806856950803255</v>
      </c>
      <c r="D28">
        <v>0.77814514243729704</v>
      </c>
      <c r="E28" s="14">
        <f t="shared" si="1"/>
        <v>-0.84383567672812609</v>
      </c>
      <c r="F28" t="s">
        <v>523</v>
      </c>
    </row>
    <row r="29" spans="1:19" x14ac:dyDescent="0.45">
      <c r="A29" s="8">
        <v>1992</v>
      </c>
      <c r="B29" s="8">
        <v>2.3533544081489199</v>
      </c>
      <c r="C29" s="14">
        <f t="shared" si="0"/>
        <v>0.35099082758562344</v>
      </c>
      <c r="D29">
        <v>0.63863077561707704</v>
      </c>
      <c r="E29" s="14">
        <f t="shared" si="1"/>
        <v>-1.7275225444776618</v>
      </c>
    </row>
    <row r="30" spans="1:19" x14ac:dyDescent="0.45">
      <c r="A30" s="8">
        <v>1993</v>
      </c>
      <c r="B30" s="8">
        <v>2.01518850013561</v>
      </c>
      <c r="C30" s="14">
        <f t="shared" si="0"/>
        <v>-0.20618590208437781</v>
      </c>
      <c r="D30">
        <v>0.84892866829400504</v>
      </c>
      <c r="E30" s="14">
        <f t="shared" si="1"/>
        <v>-0.39549136869577917</v>
      </c>
    </row>
    <row r="31" spans="1:19" x14ac:dyDescent="0.45">
      <c r="A31" s="8">
        <v>1994</v>
      </c>
      <c r="B31" s="8">
        <v>1.9291811766156099</v>
      </c>
      <c r="C31" s="14">
        <f t="shared" si="0"/>
        <v>-0.34789527642100454</v>
      </c>
      <c r="D31">
        <v>0.78584856235939404</v>
      </c>
      <c r="E31" s="14">
        <f t="shared" si="1"/>
        <v>-0.79504205656505444</v>
      </c>
    </row>
    <row r="32" spans="1:19" x14ac:dyDescent="0.45">
      <c r="A32" s="8">
        <v>1995</v>
      </c>
      <c r="B32" s="8">
        <v>2.3781111489942002</v>
      </c>
      <c r="C32" s="14">
        <f t="shared" si="0"/>
        <v>0.39178110116020881</v>
      </c>
      <c r="D32">
        <v>0.78418002045686996</v>
      </c>
      <c r="E32" s="14">
        <f t="shared" si="1"/>
        <v>-0.8056106352796063</v>
      </c>
    </row>
    <row r="33" spans="1:6" x14ac:dyDescent="0.45">
      <c r="A33" s="8">
        <v>1996</v>
      </c>
      <c r="B33" s="8">
        <v>1.8081587651598601</v>
      </c>
      <c r="C33" s="14">
        <f t="shared" si="0"/>
        <v>-0.54729701927510088</v>
      </c>
      <c r="D33">
        <v>1.10568593479288</v>
      </c>
      <c r="E33" s="14">
        <f t="shared" si="1"/>
        <v>1.2308144360440358</v>
      </c>
    </row>
    <row r="34" spans="1:6" x14ac:dyDescent="0.45">
      <c r="A34" s="8">
        <v>1997</v>
      </c>
      <c r="B34" s="8">
        <v>1.79490046969358</v>
      </c>
      <c r="C34" s="14">
        <f t="shared" si="0"/>
        <v>-0.56914195850123306</v>
      </c>
      <c r="D34">
        <v>0.76325206888839103</v>
      </c>
      <c r="E34" s="14">
        <f t="shared" si="1"/>
        <v>-0.93816871077726749</v>
      </c>
    </row>
    <row r="35" spans="1:6" x14ac:dyDescent="0.45">
      <c r="A35" s="8">
        <v>1998</v>
      </c>
      <c r="B35" s="8">
        <v>1.52418662341379</v>
      </c>
      <c r="C35" s="14">
        <f t="shared" si="0"/>
        <v>-1.0151817631424036</v>
      </c>
      <c r="D35">
        <v>0.89209044938460003</v>
      </c>
      <c r="E35" s="14">
        <f t="shared" si="1"/>
        <v>-0.1221037598942523</v>
      </c>
    </row>
    <row r="36" spans="1:6" x14ac:dyDescent="0.45">
      <c r="A36" s="8">
        <v>1999</v>
      </c>
      <c r="B36" s="8">
        <v>1.6773624920814101</v>
      </c>
      <c r="C36" s="14">
        <f t="shared" si="0"/>
        <v>-0.7628025979273606</v>
      </c>
      <c r="D36">
        <v>0.86760128900762901</v>
      </c>
      <c r="E36" s="14">
        <f t="shared" si="1"/>
        <v>-0.27721860520067232</v>
      </c>
    </row>
    <row r="37" spans="1:6" x14ac:dyDescent="0.45">
      <c r="A37" s="8">
        <v>2000</v>
      </c>
      <c r="B37" s="8">
        <v>1.8651874093488301</v>
      </c>
      <c r="C37" s="14">
        <f t="shared" si="0"/>
        <v>-0.45333416638611657</v>
      </c>
      <c r="D37">
        <v>0.806636301178147</v>
      </c>
      <c r="E37" s="14">
        <f t="shared" si="1"/>
        <v>-0.66337209150682597</v>
      </c>
    </row>
    <row r="38" spans="1:6" x14ac:dyDescent="0.45">
      <c r="A38" s="8">
        <v>2001</v>
      </c>
      <c r="B38" s="8">
        <v>1.6084472747705501</v>
      </c>
      <c r="C38" s="14">
        <f t="shared" si="0"/>
        <v>-0.87635028116765679</v>
      </c>
      <c r="D38">
        <v>0.85690204158081995</v>
      </c>
      <c r="E38" s="14">
        <f t="shared" si="1"/>
        <v>-0.34498785837054641</v>
      </c>
      <c r="F38" s="13" t="s">
        <v>525</v>
      </c>
    </row>
    <row r="39" spans="1:6" x14ac:dyDescent="0.45">
      <c r="A39" s="8">
        <v>2002</v>
      </c>
      <c r="B39" s="8">
        <v>1.4151874849156301</v>
      </c>
      <c r="C39" s="14">
        <f t="shared" si="0"/>
        <v>-1.1947734431022354</v>
      </c>
      <c r="D39">
        <v>0.86447111481668304</v>
      </c>
      <c r="E39" s="14">
        <f t="shared" si="1"/>
        <v>-0.29704519288014697</v>
      </c>
    </row>
    <row r="40" spans="1:6" x14ac:dyDescent="0.45">
      <c r="A40" s="8">
        <v>2003</v>
      </c>
      <c r="B40" s="8">
        <v>1.4757641247298501</v>
      </c>
      <c r="C40" s="14">
        <f t="shared" si="0"/>
        <v>-1.0949647596534111</v>
      </c>
      <c r="D40">
        <v>0.84799835340125496</v>
      </c>
      <c r="E40" s="14">
        <f t="shared" si="1"/>
        <v>-0.40138400235303145</v>
      </c>
    </row>
    <row r="41" spans="1:6" x14ac:dyDescent="0.45">
      <c r="A41" s="8">
        <v>2004</v>
      </c>
      <c r="B41" s="8">
        <v>1.07697180867912</v>
      </c>
      <c r="C41" s="14">
        <f t="shared" si="0"/>
        <v>-1.7520321730424799</v>
      </c>
      <c r="D41">
        <v>0.696864111498257</v>
      </c>
      <c r="E41" s="14">
        <f t="shared" si="1"/>
        <v>-1.3586713977727594</v>
      </c>
    </row>
    <row r="42" spans="1:6" x14ac:dyDescent="0.45">
      <c r="A42" s="8">
        <v>2005</v>
      </c>
      <c r="B42" s="8">
        <v>1.3705583756345101</v>
      </c>
      <c r="C42" s="14">
        <f t="shared" si="0"/>
        <v>-1.268306287685613</v>
      </c>
      <c r="D42">
        <v>0.80795262267343404</v>
      </c>
      <c r="E42" s="14">
        <f t="shared" si="1"/>
        <v>-0.65503448409309972</v>
      </c>
    </row>
    <row r="43" spans="1:6" x14ac:dyDescent="0.45">
      <c r="A43" s="8">
        <v>2006</v>
      </c>
      <c r="B43" s="8">
        <v>1.0516651364660701</v>
      </c>
      <c r="C43" s="14">
        <f t="shared" si="0"/>
        <v>-1.7937285372482497</v>
      </c>
      <c r="D43">
        <v>0.82422168433352805</v>
      </c>
      <c r="E43" s="14">
        <f t="shared" si="1"/>
        <v>-0.55198591305841471</v>
      </c>
    </row>
    <row r="44" spans="1:6" x14ac:dyDescent="0.45">
      <c r="A44" s="8">
        <v>2007</v>
      </c>
      <c r="B44" s="8">
        <v>1.16472905977354</v>
      </c>
      <c r="C44" s="14">
        <f t="shared" si="0"/>
        <v>-1.6074395425881598</v>
      </c>
      <c r="D44">
        <v>0.98937022363663896</v>
      </c>
      <c r="E44" s="14">
        <f t="shared" si="1"/>
        <v>0.49406833021702373</v>
      </c>
    </row>
    <row r="45" spans="1:6" x14ac:dyDescent="0.45">
      <c r="A45" s="8">
        <v>2008</v>
      </c>
      <c r="B45" s="8">
        <v>1.3038955034100099</v>
      </c>
      <c r="C45" s="14">
        <f t="shared" si="0"/>
        <v>-1.3781429100544009</v>
      </c>
      <c r="D45">
        <v>0.63807652294532402</v>
      </c>
      <c r="E45" s="14">
        <f t="shared" si="1"/>
        <v>-1.7310331922955629</v>
      </c>
    </row>
    <row r="46" spans="1:6" x14ac:dyDescent="0.45">
      <c r="A46" s="8">
        <v>2009</v>
      </c>
      <c r="B46" s="8">
        <v>1.69133677567412</v>
      </c>
      <c r="C46" s="14">
        <f t="shared" si="0"/>
        <v>-0.73977796579513277</v>
      </c>
      <c r="D46">
        <v>0.89959839357429705</v>
      </c>
      <c r="E46" s="14">
        <f t="shared" si="1"/>
        <v>-7.4548287039035807E-2</v>
      </c>
    </row>
    <row r="47" spans="1:6" x14ac:dyDescent="0.45">
      <c r="A47" s="8">
        <v>2010</v>
      </c>
      <c r="B47" s="8">
        <v>1.7314368910292299</v>
      </c>
      <c r="C47" s="14">
        <f t="shared" si="0"/>
        <v>-0.6737072868665207</v>
      </c>
      <c r="D47">
        <v>0.95643409116362399</v>
      </c>
      <c r="E47" s="14">
        <f t="shared" si="1"/>
        <v>0.28545018999087962</v>
      </c>
    </row>
    <row r="48" spans="1:6" x14ac:dyDescent="0.45">
      <c r="A48" s="8">
        <v>2011</v>
      </c>
      <c r="B48" s="8">
        <v>1.3906305983518401</v>
      </c>
      <c r="C48" s="14">
        <f t="shared" si="0"/>
        <v>-1.235234428146154</v>
      </c>
      <c r="D48">
        <v>0.58894661411680405</v>
      </c>
      <c r="E48" s="14">
        <f t="shared" si="1"/>
        <v>-2.0422230448893162</v>
      </c>
    </row>
    <row r="49" spans="1:5" x14ac:dyDescent="0.45">
      <c r="A49" s="8">
        <v>2012</v>
      </c>
      <c r="B49" s="8">
        <v>1.9567142698992499</v>
      </c>
      <c r="C49" s="14">
        <f t="shared" si="0"/>
        <v>-0.3025305648697923</v>
      </c>
      <c r="D49">
        <v>1.04893169489649</v>
      </c>
      <c r="E49" s="14">
        <f t="shared" si="1"/>
        <v>0.87133191371589147</v>
      </c>
    </row>
    <row r="50" spans="1:5" x14ac:dyDescent="0.45">
      <c r="A50" s="8">
        <v>2013</v>
      </c>
      <c r="B50" s="8">
        <v>1.9076575364580499</v>
      </c>
      <c r="C50" s="14">
        <f t="shared" si="0"/>
        <v>-0.38335855391115059</v>
      </c>
      <c r="D50">
        <v>1.0089867082817601</v>
      </c>
      <c r="E50" s="14">
        <f t="shared" si="1"/>
        <v>0.61831954725936478</v>
      </c>
    </row>
    <row r="51" spans="1:5" x14ac:dyDescent="0.45">
      <c r="A51" s="8">
        <v>2014</v>
      </c>
      <c r="B51" s="8">
        <v>1.40504234881596</v>
      </c>
      <c r="C51" s="14">
        <f t="shared" si="0"/>
        <v>-1.2114890067357189</v>
      </c>
      <c r="D51">
        <v>0.70375583376546402</v>
      </c>
      <c r="E51" s="14">
        <f t="shared" si="1"/>
        <v>-1.3150190872436529</v>
      </c>
    </row>
    <row r="52" spans="1:5" x14ac:dyDescent="0.45">
      <c r="A52" s="8">
        <v>2015</v>
      </c>
      <c r="B52" s="8">
        <v>1.4987800627396299</v>
      </c>
      <c r="C52" s="14">
        <f t="shared" si="0"/>
        <v>-1.0570427078832725</v>
      </c>
      <c r="D52">
        <v>0.68714833441218903</v>
      </c>
      <c r="E52" s="14">
        <f t="shared" si="1"/>
        <v>-1.4202113295849701</v>
      </c>
    </row>
    <row r="53" spans="1:5" x14ac:dyDescent="0.45">
      <c r="A53" t="s">
        <v>506</v>
      </c>
      <c r="B53">
        <f>AVERAGE(B2:B52)</f>
        <v>2.1403284047385949</v>
      </c>
      <c r="C53">
        <f>AVERAGE(C2:C52)</f>
        <v>9.1430131439718765E-16</v>
      </c>
      <c r="D53">
        <f>AVERAGE(D2:D52)</f>
        <v>0.91136789863695566</v>
      </c>
      <c r="E53">
        <f>AVERAGE(E2:E52)</f>
        <v>1.8939098655370317E-15</v>
      </c>
    </row>
    <row r="54" spans="1:5" x14ac:dyDescent="0.45">
      <c r="A54" t="s">
        <v>509</v>
      </c>
      <c r="B54">
        <f>_xlfn.STDEV.S(B2:B52)</f>
        <v>0.60692755100091</v>
      </c>
      <c r="C54">
        <f>_xlfn.STDEV.S(C2:C52)</f>
        <v>0.99999999999999667</v>
      </c>
      <c r="D54">
        <f>_xlfn.STDEV.S(D2:D52)</f>
        <v>0.15787760564499267</v>
      </c>
      <c r="E54">
        <f>_xlfn.STDEV.S(E2:E52)</f>
        <v>0.99999999999998845</v>
      </c>
    </row>
    <row r="55" spans="1:5" x14ac:dyDescent="0.45">
      <c r="A55" t="s">
        <v>507</v>
      </c>
      <c r="C55" s="14">
        <f>MAX(C2:C52)</f>
        <v>2.4149760966246818</v>
      </c>
      <c r="E55" s="14">
        <f>MAX(E2:E52)</f>
        <v>2.7668661992269001</v>
      </c>
    </row>
    <row r="56" spans="1:5" x14ac:dyDescent="0.45">
      <c r="A56" t="s">
        <v>508</v>
      </c>
      <c r="C56" s="14">
        <f>MIN(C2:C52)</f>
        <v>-1.7937285372482497</v>
      </c>
      <c r="E56" s="14">
        <f>MIN(E2:E52)</f>
        <v>-2.0422230448893162</v>
      </c>
    </row>
  </sheetData>
  <conditionalFormatting sqref="B2:B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9D5B-DB48-4362-B534-31D7D0AC6081}">
  <dimension ref="A1:G16"/>
  <sheetViews>
    <sheetView workbookViewId="0">
      <selection activeCell="G26" sqref="G26"/>
    </sheetView>
  </sheetViews>
  <sheetFormatPr defaultRowHeight="14.25" x14ac:dyDescent="0.45"/>
  <sheetData>
    <row r="1" spans="1:7" x14ac:dyDescent="0.45">
      <c r="A1" t="s">
        <v>527</v>
      </c>
    </row>
    <row r="3" spans="1:7" ht="14.65" thickBot="1" x14ac:dyDescent="0.5">
      <c r="A3" t="s">
        <v>528</v>
      </c>
    </row>
    <row r="4" spans="1:7" x14ac:dyDescent="0.45">
      <c r="A4" s="5" t="s">
        <v>529</v>
      </c>
      <c r="B4" s="5" t="s">
        <v>530</v>
      </c>
      <c r="C4" s="5" t="s">
        <v>531</v>
      </c>
      <c r="D4" s="5" t="s">
        <v>532</v>
      </c>
      <c r="E4" s="5" t="s">
        <v>533</v>
      </c>
    </row>
    <row r="5" spans="1:7" x14ac:dyDescent="0.45">
      <c r="A5" s="3" t="s">
        <v>510</v>
      </c>
      <c r="B5" s="3">
        <v>51</v>
      </c>
      <c r="C5" s="3">
        <v>24.43360317684602</v>
      </c>
      <c r="D5" s="3">
        <v>0.47909025836952979</v>
      </c>
      <c r="E5" s="3">
        <v>2.1793264872610508E-2</v>
      </c>
    </row>
    <row r="6" spans="1:7" x14ac:dyDescent="0.45">
      <c r="A6" s="3" t="s">
        <v>511</v>
      </c>
      <c r="B6" s="3">
        <v>51</v>
      </c>
      <c r="C6" s="3">
        <v>15.493254276828257</v>
      </c>
      <c r="D6" s="3">
        <v>0.30378929954565209</v>
      </c>
      <c r="E6" s="3">
        <v>2.769482040466187E-3</v>
      </c>
    </row>
    <row r="7" spans="1:7" x14ac:dyDescent="0.45">
      <c r="A7" s="3" t="s">
        <v>526</v>
      </c>
      <c r="B7" s="3">
        <v>51</v>
      </c>
      <c r="C7" s="3">
        <v>39.92685745367428</v>
      </c>
      <c r="D7" s="3">
        <v>0.78287955791518193</v>
      </c>
      <c r="E7" s="3">
        <v>2.9652807294338571E-2</v>
      </c>
    </row>
    <row r="8" spans="1:7" ht="14.65" thickBot="1" x14ac:dyDescent="0.5">
      <c r="A8" s="4" t="s">
        <v>512</v>
      </c>
      <c r="B8" s="4">
        <v>51</v>
      </c>
      <c r="C8" s="4">
        <v>145.60246839837362</v>
      </c>
      <c r="D8" s="4">
        <v>2.854950360752424</v>
      </c>
      <c r="E8" s="4">
        <v>0.24942582381297485</v>
      </c>
    </row>
    <row r="11" spans="1:7" ht="14.65" thickBot="1" x14ac:dyDescent="0.5">
      <c r="A11" t="s">
        <v>459</v>
      </c>
    </row>
    <row r="12" spans="1:7" x14ac:dyDescent="0.45">
      <c r="A12" s="5" t="s">
        <v>534</v>
      </c>
      <c r="B12" s="5" t="s">
        <v>465</v>
      </c>
      <c r="C12" s="5" t="s">
        <v>464</v>
      </c>
      <c r="D12" s="5" t="s">
        <v>466</v>
      </c>
      <c r="E12" s="5" t="s">
        <v>467</v>
      </c>
      <c r="F12" s="5" t="s">
        <v>471</v>
      </c>
      <c r="G12" s="5" t="s">
        <v>535</v>
      </c>
    </row>
    <row r="13" spans="1:7" x14ac:dyDescent="0.45">
      <c r="A13" s="3" t="s">
        <v>536</v>
      </c>
      <c r="B13" s="3">
        <v>214.18925479254116</v>
      </c>
      <c r="C13" s="3">
        <v>3</v>
      </c>
      <c r="D13" s="3">
        <v>71.396418264180383</v>
      </c>
      <c r="E13" s="3">
        <v>940.53608542622112</v>
      </c>
      <c r="F13" s="3">
        <v>1.3138432847707517E-117</v>
      </c>
      <c r="G13" s="3">
        <v>2.6497516433979591</v>
      </c>
    </row>
    <row r="14" spans="1:7" x14ac:dyDescent="0.45">
      <c r="A14" s="3" t="s">
        <v>537</v>
      </c>
      <c r="B14" s="3">
        <v>15.182068901019527</v>
      </c>
      <c r="C14" s="3">
        <v>200</v>
      </c>
      <c r="D14" s="3">
        <v>7.5910344505097635E-2</v>
      </c>
      <c r="E14" s="3"/>
      <c r="F14" s="3"/>
      <c r="G14" s="3"/>
    </row>
    <row r="15" spans="1:7" x14ac:dyDescent="0.45">
      <c r="A15" s="3"/>
      <c r="B15" s="3"/>
      <c r="C15" s="3"/>
      <c r="D15" s="3"/>
      <c r="E15" s="3"/>
      <c r="F15" s="3"/>
      <c r="G15" s="3"/>
    </row>
    <row r="16" spans="1:7" ht="14.65" thickBot="1" x14ac:dyDescent="0.5">
      <c r="A16" s="4" t="s">
        <v>462</v>
      </c>
      <c r="B16" s="4">
        <v>229.3713236935607</v>
      </c>
      <c r="C16" s="4">
        <v>203</v>
      </c>
      <c r="D16" s="4"/>
      <c r="E16" s="4"/>
      <c r="F16" s="4"/>
      <c r="G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Zipf's Law</vt:lpstr>
      <vt:lpstr>Zipf Regression</vt:lpstr>
      <vt:lpstr>Subgroups</vt:lpstr>
      <vt:lpstr>subgroup_financial</vt:lpstr>
      <vt:lpstr>subgroup_violent</vt:lpstr>
      <vt:lpstr>Adjusted Data</vt:lpstr>
      <vt:lpstr>PosNeg</vt:lpstr>
      <vt:lpstr>ANOVA</vt:lpstr>
      <vt:lpstr>subgroup_1-3</vt:lpstr>
      <vt:lpstr>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Gamba</dc:creator>
  <cp:lastModifiedBy>Adam Gamba</cp:lastModifiedBy>
  <dcterms:created xsi:type="dcterms:W3CDTF">2019-12-14T17:01:13Z</dcterms:created>
  <dcterms:modified xsi:type="dcterms:W3CDTF">2021-01-14T02:35:41Z</dcterms:modified>
</cp:coreProperties>
</file>