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adhun\pitchlistgenerator\"/>
    </mc:Choice>
  </mc:AlternateContent>
  <xr:revisionPtr revIDLastSave="0" documentId="13_ncr:1_{33D115C7-3047-495A-A499-CDA54E20A4F1}" xr6:coauthVersionLast="47" xr6:coauthVersionMax="47" xr10:uidLastSave="{00000000-0000-0000-0000-000000000000}"/>
  <bookViews>
    <workbookView xWindow="-120" yWindow="-120" windowWidth="20730" windowHeight="11760" activeTab="1" xr2:uid="{4580BA3C-FC4A-4E16-8E85-2870D0B6BBBC}"/>
  </bookViews>
  <sheets>
    <sheet name="Pitches" sheetId="1" r:id="rId1"/>
    <sheet name="Pitch List Generator" sheetId="4" r:id="rId2"/>
    <sheet name="StatFinder" sheetId="3" r:id="rId3"/>
  </sheets>
  <definedNames>
    <definedName name="ExternalData_1" localSheetId="1" hidden="1">'Pitch List Generator'!$A$1:$I$5</definedName>
  </definedNames>
  <calcPr calcId="191029"/>
  <pivotCaches>
    <pivotCache cacheId="3"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3" i="1" l="1"/>
  <c r="H22" i="1"/>
  <c r="H21" i="1"/>
  <c r="H5" i="1"/>
  <c r="H6" i="1"/>
  <c r="H7" i="1"/>
  <c r="H8" i="1"/>
  <c r="H9" i="1"/>
  <c r="H10" i="1"/>
  <c r="H11" i="1"/>
  <c r="H12" i="1"/>
  <c r="H13" i="1"/>
  <c r="H14" i="1"/>
  <c r="H15" i="1"/>
  <c r="H16" i="1"/>
  <c r="H17" i="1"/>
  <c r="H18" i="1"/>
  <c r="H19" i="1"/>
  <c r="H20" i="1"/>
  <c r="K13" i="4"/>
  <c r="K10" i="4"/>
  <c r="K21" i="4" l="1"/>
  <c r="K20" i="4"/>
  <c r="K19" i="4"/>
  <c r="K18" i="4"/>
  <c r="K15" i="4"/>
  <c r="K14" i="4"/>
  <c r="K12" i="4"/>
  <c r="K11" i="4"/>
  <c r="K9" i="4"/>
  <c r="K8" i="4"/>
  <c r="K5" i="4"/>
  <c r="K6" i="4"/>
  <c r="K7" i="4"/>
  <c r="K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4D80F7-8EAC-41F1-812B-64A1F5A881B0}" keepAlive="1" interval="1" name="Query - getPitches" description="Connection to the 'getPitches' query in the workbook." type="5" refreshedVersion="7" background="1" refreshOnLoad="1" saveData="1">
    <dbPr connection="Provider=Microsoft.Mashup.OleDb.1;Data Source=$Workbook$;Location=getPitches;Extended Properties=&quot;&quot;" command="SELECT * FROM [getPitches]"/>
  </connection>
</connections>
</file>

<file path=xl/sharedStrings.xml><?xml version="1.0" encoding="utf-8"?>
<sst xmlns="http://schemas.openxmlformats.org/spreadsheetml/2006/main" count="209" uniqueCount="99">
  <si>
    <t>One-Stop Tabletop One-Shot Shop</t>
  </si>
  <si>
    <t>Ed's one-shot idea storage</t>
  </si>
  <si>
    <t>Title</t>
  </si>
  <si>
    <t>Pitch</t>
  </si>
  <si>
    <t>Game</t>
  </si>
  <si>
    <t>Previous Votes</t>
  </si>
  <si>
    <t>Wizards and Wagons</t>
  </si>
  <si>
    <t>Run, Nun, Run! What Have You Done?</t>
  </si>
  <si>
    <t>You are nuns. You have committed a heinous crime. You cannot go to jail or Hell.</t>
  </si>
  <si>
    <t>None</t>
  </si>
  <si>
    <t>Traverse the desert in three days as cowboy wizards.</t>
  </si>
  <si>
    <t>The Tyriad</t>
  </si>
  <si>
    <t>15th-level characters</t>
  </si>
  <si>
    <t>Player Prep</t>
  </si>
  <si>
    <t>GM Prep</t>
  </si>
  <si>
    <t>Notes</t>
  </si>
  <si>
    <t>7/02/2020: 2</t>
  </si>
  <si>
    <t>Played?</t>
  </si>
  <si>
    <t>Evergreen</t>
  </si>
  <si>
    <t>No</t>
  </si>
  <si>
    <t>Clue of Cthulhu</t>
  </si>
  <si>
    <t>7/02/2020: 1</t>
  </si>
  <si>
    <t>Served Cold</t>
  </si>
  <si>
    <t>What Time Near Dawn Did They Climb Up To The Other Shore, Drying Their Wings?</t>
  </si>
  <si>
    <t>8/20/2020: 1</t>
  </si>
  <si>
    <t>The Blancmange and Thistle</t>
  </si>
  <si>
    <t>Troika!</t>
  </si>
  <si>
    <t>8/20/2020: 2, 9/11/2020: 1</t>
  </si>
  <si>
    <t>2/28/20: 3 (unanimous), 9/11/2020: 1</t>
  </si>
  <si>
    <t>7/02/2020: 3 (unanimous), 9/11/2020: 1</t>
  </si>
  <si>
    <t>Roomates and Rogues</t>
  </si>
  <si>
    <t>Team Baked Beans is getting into trouble at Seasta. It’s only fair that the roomies get up to some trouble of their own while they’re away. Follow Team Roomies on a mockumentary adventure in the Royal Academy.</t>
  </si>
  <si>
    <t>9/20/2020: 3</t>
  </si>
  <si>
    <t>Pyramidic Archaeosophy</t>
  </si>
  <si>
    <t>Think about your favorite Blue Lions from the hit game Fire Emblem: Three Houses. Now strip them of the game’s context and put them in the modern era as childhood friends and cryptozoology hobbyists and throw them into a horror comedy.</t>
  </si>
  <si>
    <t>9/20/2020: 0</t>
  </si>
  <si>
    <t>The Carrow Cookbook</t>
  </si>
  <si>
    <t>The Carrow Cookbook is not a real cookbook. It is a dice-based dish-building game you can play with your friends. In this game, you and your friends have somehow found your way into the Towers Carrow, a mysterious hotel in Virginia. You are informed that you must make a dish for one Lucius Carrow, or face the consequences: being eaten alive.</t>
  </si>
  <si>
    <t>12/30/2020: 1</t>
  </si>
  <si>
    <t>So You've Been Thrown Down a Well</t>
  </si>
  <si>
    <t>Let's See Paul Allen's Character Sheet</t>
  </si>
  <si>
    <t>Centuries into the future, Intraea still holds adventure for those who seek it. The new frontier: the office. The treasure: a promotion.</t>
  </si>
  <si>
    <t>5th-level characters</t>
  </si>
  <si>
    <t>The Blue Rose</t>
  </si>
  <si>
    <t>Freakseekers</t>
  </si>
  <si>
    <t>The Sam Whitstone Traveling Circus doesn't have much competition. So when a new circus opens up and starts poaching audiences nearby, your unscrupulous ringleader Asden Ashfoot sends you - a handful of his newest performers - undercover to investigate.</t>
  </si>
  <si>
    <t>Showbiz has taken the coastal area of Rephraim by storm, and none better than The Newcomers, the multi-day dating competition! But something is afoot, and as members of the Rogue's Guild, you're going to find out what it is - no matter the cost.</t>
  </si>
  <si>
    <t>Mr. Graves is dead, but who killed him? May or may not be a ripoff of the board game Clue.</t>
  </si>
  <si>
    <t>Our unlikely heroes have only one chance to stop the Dreadchest from opening - or do they? Based on the Greek myth of Pandora's Box.</t>
  </si>
  <si>
    <t>Count of Title</t>
  </si>
  <si>
    <t>Random Value</t>
  </si>
  <si>
    <t>Control Group</t>
  </si>
  <si>
    <t>Yes</t>
  </si>
  <si>
    <t>Markdown</t>
  </si>
  <si>
    <t>You and your unlucky fellows have been, justifiably, thrown down the Well. You acknowledge your infraction and regret being caught, at the very least. Unbound, you have each been thrown. One after the other. Head(s) first. Down the well.</t>
  </si>
  <si>
    <t>Game.</t>
  </si>
  <si>
    <t>Wizards and Wagons.</t>
  </si>
  <si>
    <t>Dungeons and Dragons.</t>
  </si>
  <si>
    <t>Call of Cthulhu.</t>
  </si>
  <si>
    <t>Behind the Magic.</t>
  </si>
  <si>
    <t>A Game in Which the Faerghus Four Hunt a Monster.</t>
  </si>
  <si>
    <t>The Carrow Cookbook.</t>
  </si>
  <si>
    <t>**__Pitches:__**</t>
  </si>
  <si>
    <t>**__Voting:__**</t>
  </si>
  <si>
    <t>The Blancmange and Thistle is an extravagant hotel cast in gold and chrome. Chandeliers, ironwork, thick colorful mismatched carpets, paintings of every style, taste, and era, guests in nooks buried in deep chairs seemingly built for them, mandrills everywhere, the smell of brass polish and artificial cherry in the air. Your objective: to get to your rooms at the sixth floor. The catch: the unbearable decorum of the other hotel guests.</t>
  </si>
  <si>
    <t>Instructions</t>
  </si>
  <si>
    <t>1. Paste into a Markdown file in Sublime Text or the text editor of your choice.</t>
  </si>
  <si>
    <t>2. Remove all stray apostrophes.</t>
  </si>
  <si>
    <t>3. Remove all empty lines.</t>
  </si>
  <si>
    <t>4. Replace any variables in square brackets ([DATE], [EMOJI], etc.) with their proper values.</t>
  </si>
  <si>
    <t>5. Paste the header into Discord and send.</t>
  </si>
  <si>
    <t>6. Paste the Pitches block into Discord and send.</t>
  </si>
  <si>
    <t>7. Paste the Voting block into Discord and send.</t>
  </si>
  <si>
    <t>*Votes will be counted after everyone has voted for at least one option, or on [CUTOFF] evening, whichever comes first. You can vote for more than one option.*</t>
  </si>
  <si>
    <t>**__VOTING FOR [DATE]__**</t>
  </si>
  <si>
    <t>"To whom it may concern..." You got the raw end of the deal. Kicked out from your career, robbed of your livelihood, deprived of your pride and joy. You're faded glory and mothballs. What do you have to show for it? Knives, poisons - what you have is what you've had to take to survive. The scars will fade, but the pit of anger in your stomach won't. And that's it for you, or it was - until the letter crossed your desk. A heist. The ultimate party-crash. A chance to show up everyone who ever did you wrong. "How bad do you want revenge?"</t>
  </si>
  <si>
    <t>none</t>
  </si>
  <si>
    <t>characters</t>
  </si>
  <si>
    <t>Blue Skies, Black Smoke: Ant Farm</t>
  </si>
  <si>
    <r>
      <t xml:space="preserve">With the the </t>
    </r>
    <r>
      <rPr>
        <i/>
        <sz val="11"/>
        <color theme="1"/>
        <rFont val="Calibri"/>
        <family val="2"/>
        <scheme val="minor"/>
      </rPr>
      <t xml:space="preserve">Killer Whale </t>
    </r>
    <r>
      <rPr>
        <sz val="11"/>
        <color theme="1"/>
        <rFont val="Calibri"/>
        <family val="2"/>
        <scheme val="minor"/>
      </rPr>
      <t>saved and the Left Eye of Mendranyss defeated, the crew - now a mere 6 - returns to the Piercer Caelorum. They now encounter their first hint of civilization outside of Shatter - the antfolk colony of Carapace Strait.</t>
    </r>
  </si>
  <si>
    <t>9th-level characters</t>
  </si>
  <si>
    <t>Possession Re: possession</t>
  </si>
  <si>
    <t>You are monsters. Ghosts have stolen your home. **Take it back.**</t>
  </si>
  <si>
    <t>CR 4-5 monsters</t>
  </si>
  <si>
    <t>Save Yourself, I'll Hold Them Back</t>
  </si>
  <si>
    <t>Trophy Dark, kind of.</t>
  </si>
  <si>
    <t>Scant notes</t>
  </si>
  <si>
    <t>Pre-written</t>
  </si>
  <si>
    <t>The City was evacuated weeks ago. You and your fellow rebels couldn't get a ride out, trapped under the iron fist of Father Michael Eternitum. The only thing that can save you now is The Plan. An MCR/scemo-themed one-shot for Trophy Dark, kind of.</t>
  </si>
  <si>
    <t>With the the Killer Whale saved and the Left Eye of Mendranyss defeated, the crew - now a mere 6 - returns to the Piercer Caelorum. They now encounter their first hint of civilization outside of Shatter - the antfolk colony of Carapace Strait.</t>
  </si>
  <si>
    <t>Hold</t>
  </si>
  <si>
    <t>GLHF</t>
  </si>
  <si>
    <t xml:space="preserve">You've died and gone to Hell. Had you been less fortunate, you might've gotten sent to some other circle of Hell, but here in the seventh, we like to have fun. You have a chance to leave! - provided you do well in the beloved pastime sport of Hell, Scrubship. </t>
  </si>
  <si>
    <t xml:space="preserve">None </t>
  </si>
  <si>
    <t>Milky Way Mongooses</t>
  </si>
  <si>
    <t xml:space="preserve">Life on the run in the Milky Way isn't easy. And with the tab you've racked up at Julia's bar, she isn't planning on making it any easier. To clear your tab, you've been offered a job you're in no position to refuse: steal the rare cocktail ingredient A-N41 from the infamous bootlegging duo known as the Two-Headed Snake. </t>
  </si>
  <si>
    <t>space furries</t>
  </si>
  <si>
    <t>ISPL (a game I made myself).</t>
  </si>
  <si>
    <t>Milky Way Mongooses (a game I made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</si>
</sst>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24"/>
      <color theme="1"/>
      <name val="Calibri"/>
      <family val="2"/>
      <scheme val="minor"/>
    </font>
    <font>
      <sz val="11"/>
      <name val="Calibri"/>
      <family val="2"/>
      <scheme val="minor"/>
    </font>
    <font>
      <b/>
      <sz val="11"/>
      <color theme="0"/>
      <name val="Calibri"/>
      <family val="2"/>
      <scheme val="minor"/>
    </font>
    <font>
      <i/>
      <sz val="11"/>
      <color theme="1"/>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bottom style="thin">
        <color theme="9" tint="0.39997558519241921"/>
      </bottom>
      <diagonal/>
    </border>
    <border>
      <left/>
      <right/>
      <top/>
      <bottom style="thin">
        <color theme="9" tint="0.39997558519241921"/>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0" fillId="0" borderId="0" xfId="0" pivotButton="1"/>
    <xf numFmtId="0" fontId="0" fillId="0" borderId="0" xfId="0" applyNumberFormat="1"/>
    <xf numFmtId="0" fontId="0" fillId="3" borderId="1" xfId="0" applyNumberFormat="1" applyFont="1" applyFill="1" applyBorder="1" applyAlignment="1">
      <alignment vertical="top" wrapText="1"/>
    </xf>
    <xf numFmtId="0" fontId="0" fillId="0" borderId="1" xfId="0" applyNumberFormat="1" applyFont="1" applyBorder="1" applyAlignment="1">
      <alignment vertical="top" wrapText="1"/>
    </xf>
    <xf numFmtId="0" fontId="4" fillId="2" borderId="1" xfId="0" applyFont="1" applyFill="1" applyBorder="1" applyAlignment="1"/>
    <xf numFmtId="0" fontId="4" fillId="2" borderId="3" xfId="0" applyFont="1" applyFill="1" applyBorder="1" applyAlignment="1">
      <alignment horizontal="left"/>
    </xf>
    <xf numFmtId="0" fontId="4" fillId="2" borderId="4" xfId="0" applyFont="1" applyFill="1" applyBorder="1" applyAlignment="1">
      <alignment horizontal="left"/>
    </xf>
    <xf numFmtId="0" fontId="0" fillId="3" borderId="1" xfId="0" applyNumberFormat="1" applyFont="1" applyFill="1" applyBorder="1" applyAlignment="1">
      <alignment horizontal="left"/>
    </xf>
    <xf numFmtId="0" fontId="0" fillId="3" borderId="2" xfId="0" applyNumberFormat="1" applyFont="1" applyFill="1" applyBorder="1" applyAlignment="1">
      <alignment horizontal="left"/>
    </xf>
    <xf numFmtId="0" fontId="0" fillId="0" borderId="1" xfId="0" applyNumberFormat="1" applyFont="1" applyBorder="1" applyAlignment="1">
      <alignment horizontal="left"/>
    </xf>
    <xf numFmtId="0" fontId="0" fillId="0" borderId="2" xfId="0" applyNumberFormat="1" applyFont="1" applyBorder="1" applyAlignment="1">
      <alignment horizontal="left"/>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[oneshots.xlsx]StatFinder!PivotTable6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Pitches</a:t>
            </a:r>
            <a:r>
              <a:rPr lang="en-US" baseline="0"/>
              <a:t> per Game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StatFinder!$B$1</c:f>
              <c:strCache>
                <c:ptCount val="1"/>
                <c:pt idx="0">
                  <c:v>Total</c:v>
                </c:pt>
              </c:strCache>
            </c:strRef>
          </c:tx>
          <c:spPr>
            <a:solidFill>
              <a:schemeClr val="accent1"/>
            </a:solidFill>
            <a:ln>
              <a:noFill/>
            </a:ln>
            <a:effectLst/>
          </c:spPr>
          <c:invertIfNegative val="0"/>
          <c:cat>
            <c:strRef>
              <c:f>StatFinder!$A$2:$A$14</c:f>
              <c:strCache>
                <c:ptCount val="13"/>
                <c:pt idx="0">
                  <c:v>Run, Nun, Run! What Have You Done?</c:v>
                </c:pt>
                <c:pt idx="1">
                  <c:v>Troika!</c:v>
                </c:pt>
                <c:pt idx="2">
                  <c:v>What Time Near Dawn Did They Climb Up To The Other Shore, Drying Their Wings?</c:v>
                </c:pt>
                <c:pt idx="3">
                  <c:v>Game.</c:v>
                </c:pt>
                <c:pt idx="4">
                  <c:v>Wizards and Wagons.</c:v>
                </c:pt>
                <c:pt idx="5">
                  <c:v>Dungeons and Dragons.</c:v>
                </c:pt>
                <c:pt idx="6">
                  <c:v>Call of Cthulhu.</c:v>
                </c:pt>
                <c:pt idx="7">
                  <c:v>Behind the Magic.</c:v>
                </c:pt>
                <c:pt idx="8">
                  <c:v>A Game in Which the Faerghus Four Hunt a Monster.</c:v>
                </c:pt>
                <c:pt idx="9">
                  <c:v>The Carrow Cookbook.</c:v>
                </c:pt>
                <c:pt idx="10">
                  <c:v>Trophy Dark, kind of.</c:v>
                </c:pt>
                <c:pt idx="11">
                  <c:v>ISPL (a game I made myself).</c:v>
                </c:pt>
                <c:pt idx="12">
                  <c:v>Milky Way Mongooses (a game I made myself).</c:v>
                </c:pt>
              </c:strCache>
            </c:strRef>
          </c:cat>
          <c:val>
            <c:numRef>
              <c:f>StatFinder!$B$2:$B$14</c:f>
              <c:numCache>
                <c:formatCode>General</c:formatCode>
                <c:ptCount val="13"/>
                <c:pt idx="0">
                  <c:v>1</c:v>
                </c:pt>
                <c:pt idx="1">
                  <c:v>3</c:v>
                </c:pt>
                <c:pt idx="2">
                  <c:v>1</c:v>
                </c:pt>
                <c:pt idx="3">
                  <c:v>1</c:v>
                </c:pt>
                <c:pt idx="4">
                  <c:v>1</c:v>
                </c:pt>
                <c:pt idx="5">
                  <c:v>5</c:v>
                </c:pt>
                <c:pt idx="6">
                  <c:v>1</c:v>
                </c:pt>
                <c:pt idx="7">
                  <c:v>1</c:v>
                </c:pt>
                <c:pt idx="8">
                  <c:v>1</c:v>
                </c:pt>
                <c:pt idx="9">
                  <c:v>1</c:v>
                </c:pt>
                <c:pt idx="10">
                  <c:v>1</c:v>
                </c:pt>
                <c:pt idx="11">
                  <c:v>1</c:v>
                </c:pt>
                <c:pt idx="12">
                  <c:v>1</c:v>
                </c:pt>
              </c:numCache>
            </c:numRef>
          </c:val>
          <c:extLst>
            <c:ext xmlns:c16="http://schemas.microsoft.com/office/drawing/2014/chart" uri="{C3380CC4-5D6E-409C-BE32-E72D297353CC}">
              <c16:uniqueId val="{00000000-F45E-411E-8DF7-B0CDDC1792AA}"/>
            </c:ext>
          </c:extLst>
        </c:ser>
        <c:dLbls>
          <c:showLegendKey val="0"/>
          <c:showVal val="0"/>
          <c:showCatName val="0"/>
          <c:showSerName val="0"/>
          <c:showPercent val="0"/>
          <c:showBubbleSize val="0"/>
        </c:dLbls>
        <c:gapWidth val="182"/>
        <c:axId val="309800664"/>
        <c:axId val="405952000"/>
      </c:barChart>
      <c:catAx>
        <c:axId val="3098006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5952000"/>
        <c:crosses val="autoZero"/>
        <c:auto val="1"/>
        <c:lblAlgn val="ctr"/>
        <c:lblOffset val="100"/>
        <c:noMultiLvlLbl val="0"/>
      </c:catAx>
      <c:valAx>
        <c:axId val="4059520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98006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180975</xdr:colOff>
      <xdr:row>0</xdr:row>
      <xdr:rowOff>0</xdr:rowOff>
    </xdr:from>
    <xdr:to>
      <xdr:col>9</xdr:col>
      <xdr:colOff>485775</xdr:colOff>
      <xdr:row>12</xdr:row>
      <xdr:rowOff>180975</xdr:rowOff>
    </xdr:to>
    <xdr:graphicFrame macro="">
      <xdr:nvGraphicFramePr>
        <xdr:cNvPr id="2" name="Chart 1">
          <a:extLst>
            <a:ext uri="{FF2B5EF4-FFF2-40B4-BE49-F238E27FC236}">
              <a16:creationId xmlns:a16="http://schemas.microsoft.com/office/drawing/2014/main" id="{12F8BA65-0360-455B-9643-E4B47B51A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m Hungerford" refreshedDate="44639.131380092593" createdVersion="6" refreshedVersion="7" minRefreshableVersion="3" recordCount="19" xr:uid="{E52E8AC6-1DE4-4515-9518-003EEC6EFA2F}">
  <cacheSource type="worksheet">
    <worksheetSource name="Table1"/>
  </cacheSource>
  <cacheFields count="9">
    <cacheField name="Title" numFmtId="0">
      <sharedItems/>
    </cacheField>
    <cacheField name="Pitch" numFmtId="0">
      <sharedItems longText="1"/>
    </cacheField>
    <cacheField name="Game" numFmtId="0">
      <sharedItems count="19">
        <s v="Game."/>
        <s v="Run, Nun, Run! What Have You Done?"/>
        <s v="Wizards and Wagons."/>
        <s v="Dungeons and Dragons."/>
        <s v="Call of Cthulhu."/>
        <s v="What Time Near Dawn Did They Climb Up To The Other Shore, Drying Their Wings?"/>
        <s v="Troika!"/>
        <s v="Behind the Magic."/>
        <s v="A Game in Which the Faerghus Four Hunt a Monster."/>
        <s v="The Carrow Cookbook."/>
        <s v="Trophy Dark, kind of."/>
        <s v="ISPL (a game I made myself)."/>
        <s v="Milky Way Mongooses (a game I made myself)."/>
        <s v="Wizards and Wagons" u="1"/>
        <s v="Call of Cthulhu" u="1"/>
        <s v="A Game in Which the Faerghus Four Hunt a Monster" u="1"/>
        <s v="Behind the Magic" u="1"/>
        <s v="The Carrow Cookbook" u="1"/>
        <s v="Dungeons and Dragons" u="1"/>
      </sharedItems>
    </cacheField>
    <cacheField name="Player Prep" numFmtId="0">
      <sharedItems/>
    </cacheField>
    <cacheField name="GM Prep" numFmtId="0">
      <sharedItems/>
    </cacheField>
    <cacheField name="Previous Votes" numFmtId="0">
      <sharedItems/>
    </cacheField>
    <cacheField name="Played?" numFmtId="0">
      <sharedItems/>
    </cacheField>
    <cacheField name="Random Value" numFmtId="0">
      <sharedItems containsSemiMixedTypes="0" containsString="0" containsNumber="1" containsInteger="1" minValue="7" maxValue="108"/>
    </cacheField>
    <cacheField name="Hold" numFmtId="0">
      <sharedItems containsString="0" containsBlank="1"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s v="Control Group"/>
    <s v="Pitch"/>
    <x v="0"/>
    <s v="none"/>
    <s v="None"/>
    <s v="None"/>
    <s v="Yes"/>
    <n v="73"/>
    <m/>
  </r>
  <r>
    <s v="Run, Nun, Run! What Have You Done?"/>
    <s v="You are nuns. You have committed a heinous crime. You cannot go to jail or Hell."/>
    <x v="1"/>
    <s v="none"/>
    <s v="None"/>
    <s v="2/28/20: 3 (unanimous), 9/11/2020: 1"/>
    <s v="Evergreen"/>
    <n v="52"/>
    <m/>
  </r>
  <r>
    <s v="Wizards and Wagons"/>
    <s v="Traverse the desert in three days as cowboy wizards."/>
    <x v="2"/>
    <s v="none"/>
    <s v="None"/>
    <s v="7/02/2020: 3 (unanimous), 9/11/2020: 1"/>
    <s v="Evergreen"/>
    <n v="108"/>
    <m/>
  </r>
  <r>
    <s v="The Tyriad"/>
    <s v="Our unlikely heroes have only one chance to stop the Dreadchest from opening - or do they? Based on the Greek myth of Pandora's Box."/>
    <x v="3"/>
    <s v="15th-level characters"/>
    <s v="Notes"/>
    <s v="7/02/2020: 2"/>
    <s v="No"/>
    <n v="19"/>
    <m/>
  </r>
  <r>
    <s v="Clue of Cthulhu"/>
    <s v="Mr. Graves is dead, but who killed him? May or may not be a ripoff of the board game Clue."/>
    <x v="4"/>
    <s v="none"/>
    <s v="Pre-written"/>
    <s v="7/02/2020: 1"/>
    <s v="No"/>
    <n v="7"/>
    <m/>
  </r>
  <r>
    <s v="Served Cold"/>
    <s v="&quot;To whom it may concern...&quot; You got the raw end of the deal. Kicked out from your career, robbed of your livelihood, deprived of your pride and joy. You're faded glory and mothballs. What do you have to show for it? Knives, poisons - what you have is what you've had to take to survive. The scars will fade, but the pit of anger in your stomach won't. And that's it for you, or it was - until the letter crossed your desk. A heist. The ultimate party-crash. A chance to show up everyone who ever did you wrong. &quot;How bad do you want revenge?&quot;"/>
    <x v="5"/>
    <s v="characters"/>
    <s v="Notes"/>
    <s v="8/20/2020: 1"/>
    <s v="No"/>
    <n v="9"/>
    <m/>
  </r>
  <r>
    <s v="The Blancmange and Thistle"/>
    <s v="The Blancmange and Thistle is an extravagant hotel cast in gold and chrome. Chandeliers, ironwork, thick colorful mismatched carpets, paintings of every style, taste, and era, guests in nooks buried in deep chairs seemingly built for them, mandrills everywhere, the smell of brass polish and artificial cherry in the air. Your objective: to get to your rooms at the sixth floor. The catch: the unbearable decorum of the other hotel guests."/>
    <x v="6"/>
    <s v="characters"/>
    <s v="Pre-written"/>
    <s v="8/20/2020: 2, 9/11/2020: 1"/>
    <s v="No"/>
    <n v="53"/>
    <m/>
  </r>
  <r>
    <s v="Roomates and Rogues"/>
    <s v="Team Baked Beans is getting into trouble at Seasta. It’s only fair that the roomies get up to some trouble of their own while they’re away. Follow Team Roomies on a mockumentary adventure in the Royal Academy."/>
    <x v="7"/>
    <s v="none"/>
    <s v="None"/>
    <s v="9/20/2020: 3"/>
    <s v="Yes"/>
    <n v="105"/>
    <m/>
  </r>
  <r>
    <s v="Pyramidic Archaeosophy"/>
    <s v="Think about your favorite Blue Lions from the hit game Fire Emblem: Three Houses. Now strip them of the game’s context and put them in the modern era as childhood friends and cryptozoology hobbyists and throw them into a horror comedy."/>
    <x v="8"/>
    <s v="characters"/>
    <s v="Notes"/>
    <s v="9/20/2020: 0"/>
    <s v="No"/>
    <n v="54"/>
    <m/>
  </r>
  <r>
    <s v="The Carrow Cookbook"/>
    <s v="The Carrow Cookbook is not a real cookbook. It is a dice-based dish-building game you can play with your friends. In this game, you and your friends have somehow found your way into the Towers Carrow, a mysterious hotel in Virginia. You are informed that you must make a dish for one Lucius Carrow, or face the consequences: being eaten alive."/>
    <x v="9"/>
    <s v="none"/>
    <s v="Pre-written"/>
    <s v="12/30/2020: 1"/>
    <s v="Evergreen"/>
    <n v="89"/>
    <m/>
  </r>
  <r>
    <s v="So You've Been Thrown Down a Well"/>
    <s v="You and your unlucky fellows have been, justifiably, thrown down the Well. You acknowledge your infraction and regret being caught, at the very least. Unbound, you have each been thrown. One after the other. Head(s) first. Down the well."/>
    <x v="6"/>
    <s v="characters"/>
    <s v="Pre-written"/>
    <s v="None"/>
    <s v="No"/>
    <n v="72"/>
    <m/>
  </r>
  <r>
    <s v="Let's See Paul Allen's Character Sheet"/>
    <s v="Centuries into the future, Intraea still holds adventure for those who seek it. The new frontier: the office. The treasure: a promotion."/>
    <x v="3"/>
    <s v="5th-level characters"/>
    <s v="Notes"/>
    <s v="None"/>
    <s v="No"/>
    <n v="61"/>
    <m/>
  </r>
  <r>
    <s v="Blue Skies, Black Smoke: Ant Farm"/>
    <s v="With the the Killer Whale saved and the Left Eye of Mendranyss defeated, the crew - now a mere 6 - returns to the Piercer Caelorum. They now encounter their first hint of civilization outside of Shatter - the antfolk colony of Carapace Strait."/>
    <x v="3"/>
    <s v="9th-level characters"/>
    <s v="Notes"/>
    <s v="None"/>
    <s v="No"/>
    <n v="27"/>
    <m/>
  </r>
  <r>
    <s v="The Blue Rose"/>
    <s v="Showbiz has taken the coastal area of Rephraim by storm, and none better than The Newcomers, the multi-day dating competition! But something is afoot, and as members of the Rogue's Guild, you're going to find out what it is - no matter the cost."/>
    <x v="3"/>
    <s v="5th-level characters"/>
    <s v="Notes"/>
    <s v="None"/>
    <s v="No"/>
    <n v="12"/>
    <m/>
  </r>
  <r>
    <s v="Freakseekers"/>
    <s v="The Sam Whitstone Traveling Circus doesn't have much competition. So when a new circus opens up and starts poaching audiences nearby, your unscrupulous ringleader Asden Ashfoot sends you - a handful of his newest performers - undercover to investigate."/>
    <x v="6"/>
    <s v="characters"/>
    <s v="Notes"/>
    <s v="None"/>
    <s v="No"/>
    <n v="42"/>
    <m/>
  </r>
  <r>
    <s v="Possession Re: possession"/>
    <s v="You are monsters. Ghosts have stolen your home. **Take it back.**"/>
    <x v="3"/>
    <s v="CR 4-5 monsters"/>
    <s v="Notes"/>
    <s v="None"/>
    <s v="No"/>
    <n v="104"/>
    <m/>
  </r>
  <r>
    <s v="Save Yourself, I'll Hold Them Back"/>
    <s v="The City was evacuated weeks ago. You and your fellow rebels couldn't get a ride out, trapped under the iron fist of Father Michael Eternitum. The only thing that can save you now is The Plan. An MCR/scemo-themed one-shot for Trophy Dark, kind of."/>
    <x v="10"/>
    <s v="characters"/>
    <s v="Scant notes"/>
    <s v="None"/>
    <s v="No"/>
    <n v="42"/>
    <m/>
  </r>
  <r>
    <s v="GLHF"/>
    <s v="You've died and gone to Hell. Had you been less fortunate, you might've gotten sent to some other circle of Hell, but here in the seventh, we like to have fun. You have a chance to leave! - provided you do well in the beloved pastime sport of Hell, Scrubship. "/>
    <x v="11"/>
    <s v="characters"/>
    <s v="Scant notes"/>
    <s v="None "/>
    <s v="No"/>
    <n v="22"/>
    <n v="1"/>
  </r>
  <r>
    <s v="Milky Way Mongooses"/>
    <s v="Life on the run in the Milky Way isn't easy. And with the tab you've racked up at Julia's bar, she isn't planning on making it any easier. To clear your tab, you've been offered a job you're in no position to refuse: steal the rare cocktail ingredient A-N41 from the infamous bootlegging duo known as the Two-Headed Snake. "/>
    <x v="12"/>
    <s v="space furries"/>
    <s v="Notes"/>
    <s v="None"/>
    <s v="No"/>
    <n v="98"/>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D3BD9A-17D1-457A-BCAD-761CB6BBD808}" name="PivotTable6" cacheId="3" applyNumberFormats="0" applyBorderFormats="0" applyFontFormats="0" applyPatternFormats="0" applyAlignmentFormats="0" applyWidthHeightFormats="1" dataCaption="Values" updatedVersion="7" minRefreshableVersion="3" useAutoFormatting="1" rowGrandTotals="0" colGrandTotals="0" itemPrintTitles="1" createdVersion="6" indent="0" compact="0" compactData="0" multipleFieldFilters="0" chartFormat="1">
  <location ref="A1:B14" firstHeaderRow="1" firstDataRow="1" firstDataCol="1"/>
  <pivotFields count="9">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9">
        <item m="1" x="15"/>
        <item m="1" x="16"/>
        <item m="1" x="14"/>
        <item m="1" x="18"/>
        <item x="1"/>
        <item m="1" x="17"/>
        <item x="6"/>
        <item x="5"/>
        <item m="1" x="13"/>
        <item x="0"/>
        <item x="2"/>
        <item x="3"/>
        <item x="4"/>
        <item x="7"/>
        <item x="8"/>
        <item x="9"/>
        <item x="10"/>
        <item x="11"/>
        <item x="1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1">
    <field x="2"/>
  </rowFields>
  <rowItems count="13">
    <i>
      <x v="4"/>
    </i>
    <i>
      <x v="6"/>
    </i>
    <i>
      <x v="7"/>
    </i>
    <i>
      <x v="9"/>
    </i>
    <i>
      <x v="10"/>
    </i>
    <i>
      <x v="11"/>
    </i>
    <i>
      <x v="12"/>
    </i>
    <i>
      <x v="13"/>
    </i>
    <i>
      <x v="14"/>
    </i>
    <i>
      <x v="15"/>
    </i>
    <i>
      <x v="16"/>
    </i>
    <i>
      <x v="17"/>
    </i>
    <i>
      <x v="18"/>
    </i>
  </rowItems>
  <colItems count="1">
    <i/>
  </colItems>
  <dataFields count="1">
    <dataField name="Count of Title" fld="0"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8D2EFF8F-446A-4811-A971-DDDB98721023}" autoFormatId="16" applyNumberFormats="0" applyBorderFormats="0" applyFontFormats="0" applyPatternFormats="0" applyAlignmentFormats="0" applyWidthHeightFormats="0">
  <queryTableRefresh nextId="12">
    <queryTableFields count="9">
      <queryTableField id="1" name="Title" tableColumnId="1"/>
      <queryTableField id="2" name="Pitch" tableColumnId="2"/>
      <queryTableField id="3" name="Game" tableColumnId="3"/>
      <queryTableField id="4" name="Player Prep" tableColumnId="4"/>
      <queryTableField id="5" name="GM Prep" tableColumnId="5"/>
      <queryTableField id="6" name="Previous Votes" tableColumnId="6"/>
      <queryTableField id="7" name="Played?" tableColumnId="7"/>
      <queryTableField id="10" name="Random Value" tableColumnId="9"/>
      <queryTableField id="9" name="Hold" tableColumnId="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C5090A-9C5F-40CB-8018-16CC14026A03}" name="Table1" displayName="Table1" ref="A4:I23" totalsRowShown="0">
  <autoFilter ref="A4:I23" xr:uid="{230988AD-E9B8-4167-952F-E9B3C5FAD837}"/>
  <tableColumns count="9">
    <tableColumn id="1" xr3:uid="{6AA589A8-5F5C-4669-8184-FBBC09A1CDDD}" name="Title"/>
    <tableColumn id="2" xr3:uid="{3A8A1D36-1E63-4407-B950-D3BFE1726091}" name="Pitch"/>
    <tableColumn id="3" xr3:uid="{930E4708-B816-4560-BADB-A070AB64A3C7}" name="Game"/>
    <tableColumn id="4" xr3:uid="{8A40CFE5-2F00-4BB6-BCE6-6A4FDF69BA3F}" name="Player Prep"/>
    <tableColumn id="5" xr3:uid="{A625D073-7156-47A0-A137-A45F95552776}" name="GM Prep"/>
    <tableColumn id="6" xr3:uid="{9B146F5D-2A90-4C6B-88F8-A827DCF225D4}" name="Previous Votes"/>
    <tableColumn id="7" xr3:uid="{D9389BDC-A0A2-4985-A00B-CDD03267C35B}" name="Played?"/>
    <tableColumn id="9" xr3:uid="{AFD99889-9CD8-4EFE-B35D-A9733BEF9901}" name="Random Value" dataDxfId="9">
      <calculatedColumnFormula>_xlfn.CEILING.MATH(RAND()*100)+_xlfn.CEILING.MATH(RAND()*10)</calculatedColumnFormula>
    </tableColumn>
    <tableColumn id="8" xr3:uid="{8BD12B43-2D29-4BCB-BAB5-7EA8184A66E9}" name="Hold"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DE75EF9-4B10-45A3-AC4E-A0415D3E2139}" name="getPitches" displayName="getPitches" ref="A1:I5" tableType="queryTable" totalsRowShown="0">
  <autoFilter ref="A1:I5" xr:uid="{91194235-68A6-4E7C-B448-8ABE5854748C}"/>
  <tableColumns count="9">
    <tableColumn id="1" xr3:uid="{A82D9F08-6B08-44E2-8F93-327C8688AD08}" uniqueName="1" name="Title" queryTableFieldId="1" dataDxfId="7"/>
    <tableColumn id="2" xr3:uid="{A8F0B6BB-9184-4CFF-A0E3-8D90EE0A42F3}" uniqueName="2" name="Pitch" queryTableFieldId="2" dataDxfId="6"/>
    <tableColumn id="3" xr3:uid="{F4224CA7-AC53-4A7C-A7E7-F0765189F27F}" uniqueName="3" name="Game" queryTableFieldId="3" dataDxfId="5"/>
    <tableColumn id="4" xr3:uid="{81ECBB33-17DC-4643-AA88-07A9326C2FF5}" uniqueName="4" name="Player Prep" queryTableFieldId="4" dataDxfId="4"/>
    <tableColumn id="5" xr3:uid="{336C378E-528E-4075-A05A-E3B63D89383C}" uniqueName="5" name="GM Prep" queryTableFieldId="5" dataDxfId="3"/>
    <tableColumn id="6" xr3:uid="{87510CCC-C0E6-440D-8149-361BAC16F72C}" uniqueName="6" name="Previous Votes" queryTableFieldId="6" dataDxfId="2"/>
    <tableColumn id="7" xr3:uid="{3EBED170-5D3D-4540-AA7C-75C850105FC5}" uniqueName="7" name="Played?" queryTableFieldId="7" dataDxfId="1"/>
    <tableColumn id="9" xr3:uid="{48FB0A6D-1A21-4AD7-A7BD-B1DCD76978EE}" uniqueName="9" name="Random Value" queryTableFieldId="10"/>
    <tableColumn id="8" xr3:uid="{8EF1DF52-FFFE-4B0C-82C2-503C6EDE7D74}" uniqueName="8" name="Hold"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5627-EA40-4EE8-ACBB-15B4AC230221}">
  <dimension ref="A1:I23"/>
  <sheetViews>
    <sheetView topLeftCell="B11" workbookViewId="0">
      <selection activeCell="C31" sqref="C31"/>
    </sheetView>
  </sheetViews>
  <sheetFormatPr defaultRowHeight="15" x14ac:dyDescent="0.25"/>
  <cols>
    <col min="1" max="1" width="26.7109375" customWidth="1"/>
    <col min="2" max="2" width="11.42578125" customWidth="1"/>
    <col min="3" max="3" width="33.42578125" customWidth="1"/>
    <col min="4" max="4" width="19.7109375" bestFit="1" customWidth="1"/>
    <col min="5" max="5" width="11.5703125" bestFit="1" customWidth="1"/>
    <col min="6" max="6" width="16.42578125" customWidth="1"/>
    <col min="7" max="7" width="10.28515625" bestFit="1" customWidth="1"/>
  </cols>
  <sheetData>
    <row r="1" spans="1:9" ht="31.5" x14ac:dyDescent="0.5">
      <c r="A1" s="2" t="s">
        <v>0</v>
      </c>
      <c r="B1" s="2"/>
    </row>
    <row r="2" spans="1:9" ht="15.75" x14ac:dyDescent="0.25">
      <c r="A2" s="1" t="s">
        <v>1</v>
      </c>
      <c r="B2" s="1"/>
    </row>
    <row r="4" spans="1:9" x14ac:dyDescent="0.25">
      <c r="A4" t="s">
        <v>2</v>
      </c>
      <c r="B4" t="s">
        <v>3</v>
      </c>
      <c r="C4" t="s">
        <v>4</v>
      </c>
      <c r="D4" t="s">
        <v>13</v>
      </c>
      <c r="E4" t="s">
        <v>14</v>
      </c>
      <c r="F4" t="s">
        <v>5</v>
      </c>
      <c r="G4" t="s">
        <v>17</v>
      </c>
      <c r="H4" t="s">
        <v>50</v>
      </c>
      <c r="I4" t="s">
        <v>90</v>
      </c>
    </row>
    <row r="5" spans="1:9" x14ac:dyDescent="0.25">
      <c r="A5" t="s">
        <v>51</v>
      </c>
      <c r="B5" t="s">
        <v>3</v>
      </c>
      <c r="C5" t="s">
        <v>55</v>
      </c>
      <c r="D5" t="s">
        <v>76</v>
      </c>
      <c r="E5" t="s">
        <v>9</v>
      </c>
      <c r="F5" t="s">
        <v>9</v>
      </c>
      <c r="G5" t="s">
        <v>52</v>
      </c>
      <c r="H5" s="5">
        <f ca="1">_xlfn.CEILING.MATH(RAND()*100)+_xlfn.CEILING.MATH(RAND()*10)</f>
        <v>67</v>
      </c>
      <c r="I5" s="5"/>
    </row>
    <row r="6" spans="1:9" x14ac:dyDescent="0.25">
      <c r="A6" t="s">
        <v>7</v>
      </c>
      <c r="B6" t="s">
        <v>8</v>
      </c>
      <c r="C6" t="s">
        <v>7</v>
      </c>
      <c r="D6" t="s">
        <v>76</v>
      </c>
      <c r="E6" t="s">
        <v>9</v>
      </c>
      <c r="F6" t="s">
        <v>28</v>
      </c>
      <c r="G6" t="s">
        <v>18</v>
      </c>
      <c r="H6">
        <f t="shared" ref="H6:H20" ca="1" si="0">_xlfn.CEILING.MATH(RAND()*100)+_xlfn.CEILING.MATH(RAND()*10)</f>
        <v>94</v>
      </c>
      <c r="I6" s="5"/>
    </row>
    <row r="7" spans="1:9" x14ac:dyDescent="0.25">
      <c r="A7" t="s">
        <v>6</v>
      </c>
      <c r="B7" t="s">
        <v>10</v>
      </c>
      <c r="C7" t="s">
        <v>56</v>
      </c>
      <c r="D7" t="s">
        <v>76</v>
      </c>
      <c r="E7" t="s">
        <v>9</v>
      </c>
      <c r="F7" t="s">
        <v>29</v>
      </c>
      <c r="G7" t="s">
        <v>18</v>
      </c>
      <c r="H7">
        <f t="shared" ca="1" si="0"/>
        <v>47</v>
      </c>
      <c r="I7" s="5"/>
    </row>
    <row r="8" spans="1:9" x14ac:dyDescent="0.25">
      <c r="A8" t="s">
        <v>11</v>
      </c>
      <c r="B8" s="3" t="s">
        <v>48</v>
      </c>
      <c r="C8" t="s">
        <v>57</v>
      </c>
      <c r="D8" t="s">
        <v>12</v>
      </c>
      <c r="E8" t="s">
        <v>15</v>
      </c>
      <c r="F8" t="s">
        <v>16</v>
      </c>
      <c r="G8" t="s">
        <v>19</v>
      </c>
      <c r="H8">
        <f t="shared" ca="1" si="0"/>
        <v>97</v>
      </c>
      <c r="I8" s="5"/>
    </row>
    <row r="9" spans="1:9" x14ac:dyDescent="0.25">
      <c r="A9" t="s">
        <v>20</v>
      </c>
      <c r="B9" t="s">
        <v>47</v>
      </c>
      <c r="C9" t="s">
        <v>58</v>
      </c>
      <c r="D9" t="s">
        <v>76</v>
      </c>
      <c r="E9" t="s">
        <v>87</v>
      </c>
      <c r="F9" t="s">
        <v>21</v>
      </c>
      <c r="G9" t="s">
        <v>19</v>
      </c>
      <c r="H9">
        <f t="shared" ca="1" si="0"/>
        <v>98</v>
      </c>
      <c r="I9" s="5"/>
    </row>
    <row r="10" spans="1:9" x14ac:dyDescent="0.25">
      <c r="A10" t="s">
        <v>22</v>
      </c>
      <c r="B10" t="s">
        <v>75</v>
      </c>
      <c r="C10" t="s">
        <v>23</v>
      </c>
      <c r="D10" t="s">
        <v>77</v>
      </c>
      <c r="E10" t="s">
        <v>15</v>
      </c>
      <c r="F10" t="s">
        <v>24</v>
      </c>
      <c r="G10" t="s">
        <v>19</v>
      </c>
      <c r="H10">
        <f t="shared" ca="1" si="0"/>
        <v>21</v>
      </c>
      <c r="I10" s="5"/>
    </row>
    <row r="11" spans="1:9" x14ac:dyDescent="0.25">
      <c r="A11" t="s">
        <v>25</v>
      </c>
      <c r="B11" t="s">
        <v>64</v>
      </c>
      <c r="C11" t="s">
        <v>26</v>
      </c>
      <c r="D11" t="s">
        <v>77</v>
      </c>
      <c r="E11" t="s">
        <v>87</v>
      </c>
      <c r="F11" t="s">
        <v>27</v>
      </c>
      <c r="G11" t="s">
        <v>19</v>
      </c>
      <c r="H11">
        <f t="shared" ca="1" si="0"/>
        <v>63</v>
      </c>
      <c r="I11" s="5"/>
    </row>
    <row r="12" spans="1:9" x14ac:dyDescent="0.25">
      <c r="A12" t="s">
        <v>30</v>
      </c>
      <c r="B12" t="s">
        <v>31</v>
      </c>
      <c r="C12" t="s">
        <v>59</v>
      </c>
      <c r="D12" t="s">
        <v>76</v>
      </c>
      <c r="E12" t="s">
        <v>9</v>
      </c>
      <c r="F12" t="s">
        <v>32</v>
      </c>
      <c r="G12" t="s">
        <v>52</v>
      </c>
      <c r="H12">
        <f t="shared" ca="1" si="0"/>
        <v>47</v>
      </c>
      <c r="I12" s="5"/>
    </row>
    <row r="13" spans="1:9" x14ac:dyDescent="0.25">
      <c r="A13" t="s">
        <v>33</v>
      </c>
      <c r="B13" t="s">
        <v>34</v>
      </c>
      <c r="C13" t="s">
        <v>60</v>
      </c>
      <c r="D13" t="s">
        <v>77</v>
      </c>
      <c r="E13" t="s">
        <v>15</v>
      </c>
      <c r="F13" t="s">
        <v>35</v>
      </c>
      <c r="G13" t="s">
        <v>19</v>
      </c>
      <c r="H13">
        <f t="shared" ca="1" si="0"/>
        <v>29</v>
      </c>
      <c r="I13" s="5"/>
    </row>
    <row r="14" spans="1:9" x14ac:dyDescent="0.25">
      <c r="A14" t="s">
        <v>36</v>
      </c>
      <c r="B14" t="s">
        <v>37</v>
      </c>
      <c r="C14" t="s">
        <v>61</v>
      </c>
      <c r="D14" t="s">
        <v>76</v>
      </c>
      <c r="E14" t="s">
        <v>87</v>
      </c>
      <c r="F14" t="s">
        <v>38</v>
      </c>
      <c r="G14" t="s">
        <v>18</v>
      </c>
      <c r="H14">
        <f t="shared" ca="1" si="0"/>
        <v>22</v>
      </c>
      <c r="I14" s="5"/>
    </row>
    <row r="15" spans="1:9" x14ac:dyDescent="0.25">
      <c r="A15" t="s">
        <v>39</v>
      </c>
      <c r="B15" t="s">
        <v>54</v>
      </c>
      <c r="C15" t="s">
        <v>26</v>
      </c>
      <c r="D15" t="s">
        <v>77</v>
      </c>
      <c r="E15" t="s">
        <v>87</v>
      </c>
      <c r="F15" t="s">
        <v>9</v>
      </c>
      <c r="G15" t="s">
        <v>19</v>
      </c>
      <c r="H15">
        <f t="shared" ca="1" si="0"/>
        <v>67</v>
      </c>
      <c r="I15" s="5"/>
    </row>
    <row r="16" spans="1:9" x14ac:dyDescent="0.25">
      <c r="A16" t="s">
        <v>40</v>
      </c>
      <c r="B16" t="s">
        <v>41</v>
      </c>
      <c r="C16" t="s">
        <v>57</v>
      </c>
      <c r="D16" t="s">
        <v>42</v>
      </c>
      <c r="E16" t="s">
        <v>15</v>
      </c>
      <c r="F16" t="s">
        <v>9</v>
      </c>
      <c r="G16" t="s">
        <v>19</v>
      </c>
      <c r="H16">
        <f t="shared" ca="1" si="0"/>
        <v>87</v>
      </c>
      <c r="I16" s="5"/>
    </row>
    <row r="17" spans="1:9" x14ac:dyDescent="0.25">
      <c r="A17" t="s">
        <v>78</v>
      </c>
      <c r="B17" t="s">
        <v>79</v>
      </c>
      <c r="C17" t="s">
        <v>57</v>
      </c>
      <c r="D17" t="s">
        <v>80</v>
      </c>
      <c r="E17" t="s">
        <v>15</v>
      </c>
      <c r="F17" t="s">
        <v>9</v>
      </c>
      <c r="G17" t="s">
        <v>19</v>
      </c>
      <c r="H17">
        <f t="shared" ca="1" si="0"/>
        <v>76</v>
      </c>
      <c r="I17" s="5"/>
    </row>
    <row r="18" spans="1:9" x14ac:dyDescent="0.25">
      <c r="A18" t="s">
        <v>43</v>
      </c>
      <c r="B18" t="s">
        <v>46</v>
      </c>
      <c r="C18" t="s">
        <v>57</v>
      </c>
      <c r="D18" t="s">
        <v>42</v>
      </c>
      <c r="E18" t="s">
        <v>15</v>
      </c>
      <c r="F18" t="s">
        <v>9</v>
      </c>
      <c r="G18" t="s">
        <v>19</v>
      </c>
      <c r="H18">
        <f t="shared" ca="1" si="0"/>
        <v>103</v>
      </c>
      <c r="I18" s="5"/>
    </row>
    <row r="19" spans="1:9" x14ac:dyDescent="0.25">
      <c r="A19" t="s">
        <v>44</v>
      </c>
      <c r="B19" t="s">
        <v>45</v>
      </c>
      <c r="C19" t="s">
        <v>26</v>
      </c>
      <c r="D19" t="s">
        <v>77</v>
      </c>
      <c r="E19" t="s">
        <v>15</v>
      </c>
      <c r="F19" t="s">
        <v>9</v>
      </c>
      <c r="G19" t="s">
        <v>19</v>
      </c>
      <c r="H19">
        <f t="shared" ca="1" si="0"/>
        <v>51</v>
      </c>
      <c r="I19" s="5"/>
    </row>
    <row r="20" spans="1:9" x14ac:dyDescent="0.25">
      <c r="A20" t="s">
        <v>81</v>
      </c>
      <c r="B20" t="s">
        <v>82</v>
      </c>
      <c r="C20" t="s">
        <v>57</v>
      </c>
      <c r="D20" t="s">
        <v>83</v>
      </c>
      <c r="E20" t="s">
        <v>15</v>
      </c>
      <c r="F20" t="s">
        <v>9</v>
      </c>
      <c r="G20" t="s">
        <v>19</v>
      </c>
      <c r="H20">
        <f t="shared" ca="1" si="0"/>
        <v>21</v>
      </c>
      <c r="I20" s="5"/>
    </row>
    <row r="21" spans="1:9" x14ac:dyDescent="0.25">
      <c r="A21" t="s">
        <v>84</v>
      </c>
      <c r="B21" t="s">
        <v>88</v>
      </c>
      <c r="C21" t="s">
        <v>85</v>
      </c>
      <c r="D21" t="s">
        <v>77</v>
      </c>
      <c r="E21" t="s">
        <v>86</v>
      </c>
      <c r="F21" t="s">
        <v>9</v>
      </c>
      <c r="G21" t="s">
        <v>19</v>
      </c>
      <c r="H21" s="5">
        <f ca="1">_xlfn.CEILING.MATH(RAND()*100)+_xlfn.CEILING.MATH(RAND()*10)</f>
        <v>102</v>
      </c>
      <c r="I21" s="5"/>
    </row>
    <row r="22" spans="1:9" x14ac:dyDescent="0.25">
      <c r="A22" t="s">
        <v>91</v>
      </c>
      <c r="B22" t="s">
        <v>92</v>
      </c>
      <c r="C22" t="s">
        <v>97</v>
      </c>
      <c r="D22" t="s">
        <v>77</v>
      </c>
      <c r="E22" t="s">
        <v>86</v>
      </c>
      <c r="F22" t="s">
        <v>93</v>
      </c>
      <c r="G22" t="s">
        <v>19</v>
      </c>
      <c r="H22" s="5">
        <f ca="1">_xlfn.CEILING.MATH(RAND()*100)+_xlfn.CEILING.MATH(RAND()*10)</f>
        <v>18</v>
      </c>
      <c r="I22" s="5">
        <v>1</v>
      </c>
    </row>
    <row r="23" spans="1:9" x14ac:dyDescent="0.25">
      <c r="A23" t="s">
        <v>94</v>
      </c>
      <c r="B23" t="s">
        <v>95</v>
      </c>
      <c r="C23" t="s">
        <v>98</v>
      </c>
      <c r="D23" t="s">
        <v>96</v>
      </c>
      <c r="E23" t="s">
        <v>15</v>
      </c>
      <c r="F23" t="s">
        <v>9</v>
      </c>
      <c r="G23" t="s">
        <v>19</v>
      </c>
      <c r="H23" s="5">
        <f ca="1">_xlfn.CEILING.MATH(RAND()*100)+_xlfn.CEILING.MATH(RAND()*10)</f>
        <v>100</v>
      </c>
      <c r="I23" s="5">
        <v>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DCAA2-A496-4A98-B18F-5C65296922E1}">
  <dimension ref="A1:O23"/>
  <sheetViews>
    <sheetView tabSelected="1" zoomScaleNormal="100" workbookViewId="0">
      <selection activeCell="B9" sqref="B9"/>
    </sheetView>
  </sheetViews>
  <sheetFormatPr defaultRowHeight="15" x14ac:dyDescent="0.25"/>
  <cols>
    <col min="1" max="1" width="31.7109375" bestFit="1" customWidth="1"/>
    <col min="2" max="2" width="81.140625" bestFit="1" customWidth="1"/>
    <col min="3" max="3" width="43.42578125" bestFit="1" customWidth="1"/>
    <col min="4" max="4" width="18.7109375" bestFit="1" customWidth="1"/>
    <col min="5" max="5" width="11.140625" bestFit="1" customWidth="1"/>
    <col min="6" max="6" width="16.7109375" bestFit="1" customWidth="1"/>
    <col min="7" max="7" width="10.28515625" bestFit="1" customWidth="1"/>
    <col min="8" max="8" width="16.28515625" bestFit="1" customWidth="1"/>
    <col min="9" max="9" width="7.42578125" customWidth="1"/>
    <col min="10" max="10" width="7.7109375" customWidth="1"/>
    <col min="15" max="15" width="41.7109375" customWidth="1"/>
  </cols>
  <sheetData>
    <row r="1" spans="1:15" x14ac:dyDescent="0.25">
      <c r="A1" t="s">
        <v>2</v>
      </c>
      <c r="B1" t="s">
        <v>3</v>
      </c>
      <c r="C1" t="s">
        <v>4</v>
      </c>
      <c r="D1" t="s">
        <v>13</v>
      </c>
      <c r="E1" t="s">
        <v>14</v>
      </c>
      <c r="F1" t="s">
        <v>5</v>
      </c>
      <c r="G1" t="s">
        <v>17</v>
      </c>
      <c r="H1" t="s">
        <v>50</v>
      </c>
      <c r="I1" t="s">
        <v>90</v>
      </c>
      <c r="K1" s="9" t="s">
        <v>53</v>
      </c>
      <c r="L1" s="10"/>
      <c r="M1" s="10"/>
      <c r="O1" s="8" t="s">
        <v>65</v>
      </c>
    </row>
    <row r="2" spans="1:15" ht="30" x14ac:dyDescent="0.25">
      <c r="A2" s="5" t="s">
        <v>94</v>
      </c>
      <c r="B2" s="5" t="s">
        <v>95</v>
      </c>
      <c r="C2" s="5" t="s">
        <v>98</v>
      </c>
      <c r="D2" s="5" t="s">
        <v>96</v>
      </c>
      <c r="E2" s="5" t="s">
        <v>15</v>
      </c>
      <c r="F2" s="5" t="s">
        <v>9</v>
      </c>
      <c r="G2" s="5" t="s">
        <v>19</v>
      </c>
      <c r="H2">
        <v>106</v>
      </c>
      <c r="I2" s="5">
        <v>1</v>
      </c>
      <c r="K2" s="11" t="s">
        <v>74</v>
      </c>
      <c r="L2" s="12"/>
      <c r="M2" s="12"/>
      <c r="O2" s="6" t="s">
        <v>66</v>
      </c>
    </row>
    <row r="3" spans="1:15" x14ac:dyDescent="0.25">
      <c r="A3" s="5" t="s">
        <v>91</v>
      </c>
      <c r="B3" s="5" t="s">
        <v>92</v>
      </c>
      <c r="C3" s="5" t="s">
        <v>97</v>
      </c>
      <c r="D3" s="5" t="s">
        <v>77</v>
      </c>
      <c r="E3" s="5" t="s">
        <v>86</v>
      </c>
      <c r="F3" s="5" t="s">
        <v>93</v>
      </c>
      <c r="G3" s="5" t="s">
        <v>19</v>
      </c>
      <c r="H3">
        <v>50</v>
      </c>
      <c r="I3" s="5">
        <v>1</v>
      </c>
      <c r="K3" s="11" t="s">
        <v>62</v>
      </c>
      <c r="L3" s="12"/>
      <c r="M3" s="12"/>
      <c r="O3" s="7" t="s">
        <v>67</v>
      </c>
    </row>
    <row r="4" spans="1:15" x14ac:dyDescent="0.25">
      <c r="A4" s="5" t="s">
        <v>81</v>
      </c>
      <c r="B4" s="5" t="s">
        <v>82</v>
      </c>
      <c r="C4" s="5" t="s">
        <v>57</v>
      </c>
      <c r="D4" s="5" t="s">
        <v>83</v>
      </c>
      <c r="E4" s="5" t="s">
        <v>15</v>
      </c>
      <c r="F4" s="5" t="s">
        <v>9</v>
      </c>
      <c r="G4" s="5" t="s">
        <v>19</v>
      </c>
      <c r="H4">
        <v>12</v>
      </c>
      <c r="I4" s="5"/>
      <c r="K4" s="11" t="str">
        <f>_xlfn.CONCAT("**1. ",A2,"**")</f>
        <v>**1. Milky Way Mongooses**</v>
      </c>
      <c r="L4" s="12"/>
      <c r="M4" s="12"/>
      <c r="O4" s="6" t="s">
        <v>68</v>
      </c>
    </row>
    <row r="5" spans="1:15" ht="45" x14ac:dyDescent="0.25">
      <c r="A5" s="5" t="s">
        <v>78</v>
      </c>
      <c r="B5" s="5" t="s">
        <v>89</v>
      </c>
      <c r="C5" s="5" t="s">
        <v>57</v>
      </c>
      <c r="D5" s="5" t="s">
        <v>80</v>
      </c>
      <c r="E5" s="5" t="s">
        <v>15</v>
      </c>
      <c r="F5" s="5" t="s">
        <v>9</v>
      </c>
      <c r="G5" s="5" t="s">
        <v>19</v>
      </c>
      <c r="H5">
        <v>18</v>
      </c>
      <c r="I5" s="5"/>
      <c r="K5" s="11" t="str">
        <f>_xlfn.CONCAT("&gt; *",B2,"*@")</f>
        <v>&gt; *Life on the run in the Milky Way isn't easy. And with the tab you've racked up at Julia's bar, she isn't planning on making it any easier. To clear your tab, you've been offered a job you're in no position to refuse: steal the rare cocktail ingredient A-N41 from the infamous bootlegging duo known as the Two-Headed Snake. *@</v>
      </c>
      <c r="L5" s="12"/>
      <c r="M5" s="12"/>
      <c r="O5" s="7" t="s">
        <v>69</v>
      </c>
    </row>
    <row r="6" spans="1:15" x14ac:dyDescent="0.25">
      <c r="A6" s="5"/>
      <c r="B6" s="5"/>
      <c r="C6" s="5"/>
      <c r="D6" s="5"/>
      <c r="E6" s="5"/>
      <c r="F6" s="5"/>
      <c r="G6" s="5"/>
      <c r="H6" s="5"/>
      <c r="I6" s="5"/>
      <c r="K6" s="11" t="str">
        <f>_xlfn.CONCAT("&gt; A scenario for ",C2," Prep: ",D2,".@")</f>
        <v>&gt; A scenario for Milky Way Mongooses (a game I made myself). Prep: space furries.@</v>
      </c>
      <c r="L6" s="12"/>
      <c r="M6" s="12"/>
      <c r="O6" s="6" t="s">
        <v>70</v>
      </c>
    </row>
    <row r="7" spans="1:15" ht="30" x14ac:dyDescent="0.25">
      <c r="K7" s="11" t="str">
        <f>_xlfn.CONCAT("**2. ",A3,"**")</f>
        <v>**2. GLHF**</v>
      </c>
      <c r="L7" s="12"/>
      <c r="M7" s="12"/>
      <c r="O7" s="7" t="s">
        <v>71</v>
      </c>
    </row>
    <row r="8" spans="1:15" ht="30" x14ac:dyDescent="0.25">
      <c r="K8" s="11" t="str">
        <f>_xlfn.CONCAT("&gt; *",B3,"*@")</f>
        <v>&gt; *You've died and gone to Hell. Had you been less fortunate, you might've gotten sent to some other circle of Hell, but here in the seventh, we like to have fun. You have a chance to leave! - provided you do well in the beloved pastime sport of Hell, Scrubship. *@</v>
      </c>
      <c r="L8" s="12"/>
      <c r="M8" s="12"/>
      <c r="O8" s="6" t="s">
        <v>72</v>
      </c>
    </row>
    <row r="9" spans="1:15" ht="15" customHeight="1" x14ac:dyDescent="0.25">
      <c r="K9" s="11" t="str">
        <f>_xlfn.CONCAT("&gt; A scenario for ",C3," Prep: ",D3,".@")</f>
        <v>&gt; A scenario for ISPL (a game I made myself). Prep: characters.@</v>
      </c>
      <c r="L9" s="12"/>
      <c r="M9" s="12"/>
    </row>
    <row r="10" spans="1:15" ht="15" customHeight="1" x14ac:dyDescent="0.25">
      <c r="K10" s="11" t="str">
        <f>_xlfn.CONCAT("**3. ",A4,"**")</f>
        <v>**3. Possession Re: possession**</v>
      </c>
      <c r="L10" s="12"/>
      <c r="M10" s="12"/>
    </row>
    <row r="11" spans="1:15" ht="15" customHeight="1" x14ac:dyDescent="0.25">
      <c r="K11" s="11" t="str">
        <f>_xlfn.CONCAT("&gt; *",B4,"*@")</f>
        <v>&gt; *You are monsters. Ghosts have stolen your home. **Take it back.***@</v>
      </c>
      <c r="L11" s="12"/>
      <c r="M11" s="12"/>
    </row>
    <row r="12" spans="1:15" ht="15" customHeight="1" x14ac:dyDescent="0.25">
      <c r="K12" s="11" t="str">
        <f>_xlfn.CONCAT("&gt; A scenario for ",C4," Prep: ",D4,".@")</f>
        <v>&gt; A scenario for Dungeons and Dragons. Prep: CR 4-5 monsters.@</v>
      </c>
      <c r="L12" s="12"/>
      <c r="M12" s="12"/>
    </row>
    <row r="13" spans="1:15" ht="15" customHeight="1" x14ac:dyDescent="0.25">
      <c r="K13" s="11" t="str">
        <f>_xlfn.CONCAT("**4. ",A5,"**")</f>
        <v>**4. Blue Skies, Black Smoke: Ant Farm**</v>
      </c>
      <c r="L13" s="12"/>
      <c r="M13" s="12"/>
    </row>
    <row r="14" spans="1:15" ht="15" customHeight="1" x14ac:dyDescent="0.25">
      <c r="K14" s="11" t="str">
        <f>_xlfn.CONCAT("&gt; *",B5,"*@")</f>
        <v>&gt; *With the the Killer Whale saved and the Left Eye of Mendranyss defeated, the crew - now a mere 6 - returns to the Piercer Caelorum. They now encounter their first hint of civilization outside of Shatter - the antfolk colony of Carapace Strait.*@</v>
      </c>
      <c r="L14" s="12"/>
      <c r="M14" s="12"/>
    </row>
    <row r="15" spans="1:15" ht="15" customHeight="1" x14ac:dyDescent="0.25">
      <c r="K15" s="11" t="str">
        <f>_xlfn.CONCAT("&gt; A scenario for ",C5," Prep: ",D5,".@")</f>
        <v>&gt; A scenario for Dungeons and Dragons. Prep: 9th-level characters.@</v>
      </c>
      <c r="L15" s="12"/>
      <c r="M15" s="12"/>
    </row>
    <row r="16" spans="1:15" ht="15" customHeight="1" x14ac:dyDescent="0.25">
      <c r="K16" s="11" t="s">
        <v>63</v>
      </c>
      <c r="L16" s="12"/>
      <c r="M16" s="12"/>
    </row>
    <row r="17" spans="11:13" ht="15" customHeight="1" x14ac:dyDescent="0.25">
      <c r="K17" s="13" t="s">
        <v>73</v>
      </c>
      <c r="L17" s="14"/>
      <c r="M17" s="14"/>
    </row>
    <row r="18" spans="11:13" ht="15" customHeight="1" x14ac:dyDescent="0.25">
      <c r="K18" s="11" t="str">
        <f>_xlfn.CONCAT("&gt; To vote for *",A2,"*, react to this message with [EMOJI].@")</f>
        <v>&gt; To vote for *Milky Way Mongooses*, react to this message with [EMOJI].@</v>
      </c>
      <c r="L18" s="12"/>
      <c r="M18" s="12"/>
    </row>
    <row r="19" spans="11:13" ht="15" customHeight="1" x14ac:dyDescent="0.25">
      <c r="K19" s="11" t="str">
        <f>_xlfn.CONCAT("&gt; To vote for *",A3,"*, react to this message with [EMOJI].@")</f>
        <v>&gt; To vote for *GLHF*, react to this message with [EMOJI].@</v>
      </c>
      <c r="L19" s="12"/>
      <c r="M19" s="12"/>
    </row>
    <row r="20" spans="11:13" ht="15" customHeight="1" x14ac:dyDescent="0.25">
      <c r="K20" s="11" t="str">
        <f>_xlfn.CONCAT("&gt; To vote for *",A4,"*, react to this message with [EMOJI].@")</f>
        <v>&gt; To vote for *Possession Re: possession*, react to this message with [EMOJI].@</v>
      </c>
      <c r="L20" s="12"/>
      <c r="M20" s="12"/>
    </row>
    <row r="21" spans="11:13" ht="15" customHeight="1" x14ac:dyDescent="0.25">
      <c r="K21" s="11" t="str">
        <f>_xlfn.CONCAT("&gt; To vote for *",A5,"*, react to this message with [EMOJI].@")</f>
        <v>&gt; To vote for *Blue Skies, Black Smoke: Ant Farm*, react to this message with [EMOJI].@</v>
      </c>
      <c r="L21" s="12"/>
      <c r="M21" s="12"/>
    </row>
    <row r="22" spans="11:13" ht="15" customHeight="1" x14ac:dyDescent="0.25"/>
    <row r="23" spans="11:13" ht="15" customHeight="1" x14ac:dyDescent="0.25"/>
  </sheetData>
  <mergeCells count="21">
    <mergeCell ref="K12:M12"/>
    <mergeCell ref="K7:M7"/>
    <mergeCell ref="K8:M8"/>
    <mergeCell ref="K9:M9"/>
    <mergeCell ref="K10:M10"/>
    <mergeCell ref="K11:M11"/>
    <mergeCell ref="K19:M19"/>
    <mergeCell ref="K20:M20"/>
    <mergeCell ref="K21:M21"/>
    <mergeCell ref="K13:M13"/>
    <mergeCell ref="K14:M14"/>
    <mergeCell ref="K15:M15"/>
    <mergeCell ref="K17:M17"/>
    <mergeCell ref="K18:M18"/>
    <mergeCell ref="K16:M16"/>
    <mergeCell ref="K1:M1"/>
    <mergeCell ref="K2:M2"/>
    <mergeCell ref="K3:M3"/>
    <mergeCell ref="K5:M5"/>
    <mergeCell ref="K6:M6"/>
    <mergeCell ref="K4:M4"/>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161A0-8887-453F-B923-8DC828663817}">
  <dimension ref="A1:B14"/>
  <sheetViews>
    <sheetView workbookViewId="0">
      <selection activeCell="A15" sqref="A15"/>
    </sheetView>
  </sheetViews>
  <sheetFormatPr defaultRowHeight="15" x14ac:dyDescent="0.25"/>
  <cols>
    <col min="1" max="1" width="75.5703125" bestFit="1" customWidth="1"/>
    <col min="2" max="2" width="13.140625" bestFit="1" customWidth="1"/>
  </cols>
  <sheetData>
    <row r="1" spans="1:2" x14ac:dyDescent="0.25">
      <c r="A1" s="4" t="s">
        <v>4</v>
      </c>
      <c r="B1" t="s">
        <v>49</v>
      </c>
    </row>
    <row r="2" spans="1:2" x14ac:dyDescent="0.25">
      <c r="A2" t="s">
        <v>7</v>
      </c>
      <c r="B2" s="5">
        <v>1</v>
      </c>
    </row>
    <row r="3" spans="1:2" x14ac:dyDescent="0.25">
      <c r="A3" t="s">
        <v>26</v>
      </c>
      <c r="B3" s="5">
        <v>3</v>
      </c>
    </row>
    <row r="4" spans="1:2" x14ac:dyDescent="0.25">
      <c r="A4" t="s">
        <v>23</v>
      </c>
      <c r="B4" s="5">
        <v>1</v>
      </c>
    </row>
    <row r="5" spans="1:2" x14ac:dyDescent="0.25">
      <c r="A5" t="s">
        <v>55</v>
      </c>
      <c r="B5" s="5">
        <v>1</v>
      </c>
    </row>
    <row r="6" spans="1:2" x14ac:dyDescent="0.25">
      <c r="A6" t="s">
        <v>56</v>
      </c>
      <c r="B6" s="5">
        <v>1</v>
      </c>
    </row>
    <row r="7" spans="1:2" x14ac:dyDescent="0.25">
      <c r="A7" t="s">
        <v>57</v>
      </c>
      <c r="B7" s="5">
        <v>5</v>
      </c>
    </row>
    <row r="8" spans="1:2" x14ac:dyDescent="0.25">
      <c r="A8" t="s">
        <v>58</v>
      </c>
      <c r="B8" s="5">
        <v>1</v>
      </c>
    </row>
    <row r="9" spans="1:2" x14ac:dyDescent="0.25">
      <c r="A9" t="s">
        <v>59</v>
      </c>
      <c r="B9" s="5">
        <v>1</v>
      </c>
    </row>
    <row r="10" spans="1:2" x14ac:dyDescent="0.25">
      <c r="A10" t="s">
        <v>60</v>
      </c>
      <c r="B10" s="5">
        <v>1</v>
      </c>
    </row>
    <row r="11" spans="1:2" x14ac:dyDescent="0.25">
      <c r="A11" t="s">
        <v>61</v>
      </c>
      <c r="B11" s="5">
        <v>1</v>
      </c>
    </row>
    <row r="12" spans="1:2" x14ac:dyDescent="0.25">
      <c r="A12" t="s">
        <v>85</v>
      </c>
      <c r="B12" s="5">
        <v>1</v>
      </c>
    </row>
    <row r="13" spans="1:2" x14ac:dyDescent="0.25">
      <c r="A13" t="s">
        <v>97</v>
      </c>
      <c r="B13" s="5">
        <v>1</v>
      </c>
    </row>
    <row r="14" spans="1:2" x14ac:dyDescent="0.25">
      <c r="A14" t="s">
        <v>98</v>
      </c>
      <c r="B14" s="5">
        <v>1</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7108A1-0219-4D46-80E9-663D05D3B17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Pitches</vt:lpstr>
      <vt:lpstr>Pitch List Generator</vt:lpstr>
      <vt:lpstr>StatFinder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Hungerford</dc:creator>
  <cp:lastModifiedBy>Adam Hungerford</cp:lastModifiedBy>
  <dcterms:created xsi:type="dcterms:W3CDTF">2021-05-02T04:16:43Z</dcterms:created>
  <dcterms:modified xsi:type="dcterms:W3CDTF">2022-03-19T07:10:06Z</dcterms:modified>
</cp:coreProperties>
</file>