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i\Desktop\40.004 Statistics\2017\Week 8\"/>
    </mc:Choice>
  </mc:AlternateContent>
  <xr:revisionPtr revIDLastSave="0" documentId="13_ncr:1_{9A993289-0146-4E3B-AA60-02657ACFD8EC}" xr6:coauthVersionLast="28" xr6:coauthVersionMax="28" xr10:uidLastSave="{00000000-0000-0000-0000-000000000000}"/>
  <bookViews>
    <workbookView xWindow="0" yWindow="0" windowWidth="19200" windowHeight="6940" activeTab="3" xr2:uid="{00000000-000D-0000-FFFF-FFFF00000000}"/>
  </bookViews>
  <sheets>
    <sheet name="pi" sheetId="2" r:id="rId1"/>
    <sheet name="Poisson example" sheetId="1" r:id="rId2"/>
    <sheet name="continuous example" sheetId="4" r:id="rId3"/>
    <sheet name="independence" sheetId="3" r:id="rId4"/>
  </sheets>
  <calcPr calcId="171027"/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5" i="4"/>
  <c r="F9" i="1"/>
  <c r="F8" i="1"/>
  <c r="F3" i="1"/>
  <c r="F4" i="1"/>
  <c r="F5" i="1"/>
  <c r="F6" i="1"/>
  <c r="F2" i="1"/>
  <c r="D3" i="1"/>
  <c r="D4" i="1"/>
  <c r="D5" i="1"/>
  <c r="D6" i="1"/>
  <c r="D2" i="1"/>
  <c r="H8" i="1"/>
  <c r="H3" i="1"/>
  <c r="H4" i="1"/>
  <c r="H5" i="1"/>
  <c r="H6" i="1"/>
  <c r="H2" i="1"/>
  <c r="C12" i="4" l="1"/>
  <c r="F4" i="3" l="1"/>
  <c r="F5" i="3"/>
  <c r="F6" i="3"/>
  <c r="F3" i="3"/>
  <c r="F7" i="3" s="1"/>
  <c r="C7" i="3"/>
  <c r="D7" i="3"/>
  <c r="E7" i="3"/>
  <c r="B7" i="3"/>
  <c r="B8" i="1" l="1"/>
</calcChain>
</file>

<file path=xl/sharedStrings.xml><?xml version="1.0" encoding="utf-8"?>
<sst xmlns="http://schemas.openxmlformats.org/spreadsheetml/2006/main" count="46" uniqueCount="43">
  <si>
    <t>Passengers</t>
  </si>
  <si>
    <t>n_i</t>
  </si>
  <si>
    <t>p_i</t>
  </si>
  <si>
    <t>e_i</t>
  </si>
  <si>
    <t>Total:</t>
  </si>
  <si>
    <t>(n_i-e_i)^2/e_i</t>
  </si>
  <si>
    <t>chi^2</t>
  </si>
  <si>
    <t>lambda calculation:</t>
  </si>
  <si>
    <t>Digit</t>
  </si>
  <si>
    <t>Occurrences</t>
  </si>
  <si>
    <t>Income</t>
  </si>
  <si>
    <t>&lt;6k</t>
  </si>
  <si>
    <t>6k-15k</t>
  </si>
  <si>
    <t>15k-25k</t>
  </si>
  <si>
    <t>&gt;25k</t>
  </si>
  <si>
    <t>little dissatisfed</t>
  </si>
  <si>
    <t>very dissatisfied</t>
  </si>
  <si>
    <t>moderately satisfied</t>
  </si>
  <si>
    <t>very satisfied</t>
  </si>
  <si>
    <t xml:space="preserve">               Job satisfaction</t>
  </si>
  <si>
    <t>total</t>
  </si>
  <si>
    <t>Step 2: calculate the chi^2 statistic: sum (obs - exp)^2/exp</t>
  </si>
  <si>
    <t>Expected</t>
  </si>
  <si>
    <t>chi^2 statistic calculation</t>
  </si>
  <si>
    <t>chi^2:</t>
  </si>
  <si>
    <t>critical value:</t>
  </si>
  <si>
    <t>lambda =</t>
  </si>
  <si>
    <t>chi^2_?</t>
  </si>
  <si>
    <t>Time (between)</t>
  </si>
  <si>
    <t>Frequency</t>
  </si>
  <si>
    <t>mean calculation</t>
  </si>
  <si>
    <t>expected probability</t>
  </si>
  <si>
    <t>expected</t>
  </si>
  <si>
    <t>chi^2 calculation</t>
  </si>
  <si>
    <t>sample mean:</t>
  </si>
  <si>
    <t>lambda hat:</t>
  </si>
  <si>
    <t>critical:</t>
  </si>
  <si>
    <t>Example: can the following waiting times be modeled by an exponential distribution? Use alpha = 0.05.</t>
  </si>
  <si>
    <t>degree of freedom =</t>
  </si>
  <si>
    <t>chi^2 =</t>
  </si>
  <si>
    <t>critical value =</t>
  </si>
  <si>
    <t>Step 1: calculate the expected numbers: (column sum) * (row sum) / (grand sum)</t>
  </si>
  <si>
    <t>Average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</si>
</sst>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C1" sqref="C1"/>
    </sheetView>
  </sheetViews>
  <sheetFormatPr defaultRowHeight="14.5" x14ac:dyDescent="0.35"/>
  <cols>
    <col min="1" max="1" width="8.26953125" customWidth="1"/>
    <col min="2" max="2" width="13.7265625" customWidth="1"/>
    <col min="5" max="5" width="13.81640625" customWidth="1"/>
  </cols>
  <sheetData>
    <row r="1" spans="1:4" x14ac:dyDescent="0.35">
      <c r="A1" s="13" t="s">
        <v>8</v>
      </c>
      <c r="B1" s="13" t="s">
        <v>9</v>
      </c>
      <c r="C1" s="13" t="s">
        <v>22</v>
      </c>
      <c r="D1" s="13" t="s">
        <v>23</v>
      </c>
    </row>
    <row r="2" spans="1:4" x14ac:dyDescent="0.35">
      <c r="A2">
        <v>0</v>
      </c>
      <c r="B2" s="3">
        <v>99999485134</v>
      </c>
    </row>
    <row r="3" spans="1:4" x14ac:dyDescent="0.35">
      <c r="A3">
        <v>1</v>
      </c>
      <c r="B3" s="3">
        <v>99999945664</v>
      </c>
    </row>
    <row r="4" spans="1:4" x14ac:dyDescent="0.35">
      <c r="A4">
        <v>2</v>
      </c>
      <c r="B4" s="3">
        <v>100000480057</v>
      </c>
    </row>
    <row r="5" spans="1:4" x14ac:dyDescent="0.35">
      <c r="A5">
        <v>3</v>
      </c>
      <c r="B5" s="3">
        <v>99999787805</v>
      </c>
    </row>
    <row r="6" spans="1:4" x14ac:dyDescent="0.35">
      <c r="A6">
        <v>4</v>
      </c>
      <c r="B6" s="3">
        <v>100000357857</v>
      </c>
    </row>
    <row r="7" spans="1:4" x14ac:dyDescent="0.35">
      <c r="A7">
        <v>5</v>
      </c>
      <c r="B7" s="3">
        <v>99999671008</v>
      </c>
    </row>
    <row r="8" spans="1:4" x14ac:dyDescent="0.35">
      <c r="A8">
        <v>6</v>
      </c>
      <c r="B8" s="3">
        <v>99999807503</v>
      </c>
    </row>
    <row r="9" spans="1:4" x14ac:dyDescent="0.35">
      <c r="A9">
        <v>7</v>
      </c>
      <c r="B9" s="3">
        <v>99999818723</v>
      </c>
    </row>
    <row r="10" spans="1:4" x14ac:dyDescent="0.35">
      <c r="A10">
        <v>8</v>
      </c>
      <c r="B10" s="3">
        <v>100000791469</v>
      </c>
    </row>
    <row r="11" spans="1:4" x14ac:dyDescent="0.35">
      <c r="A11">
        <v>9</v>
      </c>
      <c r="B11" s="3">
        <v>99999854780</v>
      </c>
    </row>
    <row r="13" spans="1:4" x14ac:dyDescent="0.35">
      <c r="B13" s="3"/>
      <c r="D13" s="14" t="s">
        <v>24</v>
      </c>
    </row>
    <row r="14" spans="1:4" x14ac:dyDescent="0.35">
      <c r="D14" s="14" t="s">
        <v>25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F10" sqref="F10"/>
    </sheetView>
  </sheetViews>
  <sheetFormatPr defaultRowHeight="14.5" x14ac:dyDescent="0.35"/>
  <cols>
    <col min="1" max="1" width="10.81640625" bestFit="1" customWidth="1"/>
    <col min="3" max="4" width="12" bestFit="1" customWidth="1"/>
    <col min="6" max="6" width="14.26953125" bestFit="1" customWidth="1"/>
    <col min="7" max="7" width="10.1796875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F1" s="1" t="s">
        <v>5</v>
      </c>
      <c r="H1" s="2" t="s">
        <v>7</v>
      </c>
    </row>
    <row r="2" spans="1:9" x14ac:dyDescent="0.35">
      <c r="A2">
        <v>0</v>
      </c>
      <c r="B2">
        <v>678</v>
      </c>
      <c r="D2">
        <f>$B$8*EXP(-$H$8)*$H$8^A2/FACT(A2)</f>
        <v>631.67919513584582</v>
      </c>
      <c r="F2">
        <f>(B2-D2)^2/D2</f>
        <v>3.3966877170960554</v>
      </c>
      <c r="H2">
        <f>A2*B2</f>
        <v>0</v>
      </c>
    </row>
    <row r="3" spans="1:9" x14ac:dyDescent="0.35">
      <c r="A3">
        <v>1</v>
      </c>
      <c r="B3">
        <v>227</v>
      </c>
      <c r="D3">
        <f>$B$8*EXP(-$H$8)*$H$8^A3/FACT(A3)</f>
        <v>288.27887039800385</v>
      </c>
      <c r="F3">
        <f t="shared" ref="F3:F6" si="0">(B3-D3)^2/D3</f>
        <v>13.025928511760096</v>
      </c>
      <c r="H3">
        <f t="shared" ref="H3:H6" si="1">A3*B3</f>
        <v>227</v>
      </c>
    </row>
    <row r="4" spans="1:9" x14ac:dyDescent="0.35">
      <c r="A4">
        <v>2</v>
      </c>
      <c r="B4">
        <v>56</v>
      </c>
      <c r="D4">
        <f>$B$8*EXP(-$H$8)*$H$8^A4/FACT(A4)</f>
        <v>65.780785371660869</v>
      </c>
      <c r="F4">
        <f t="shared" si="0"/>
        <v>1.4542812455946796</v>
      </c>
      <c r="H4">
        <f t="shared" si="1"/>
        <v>112</v>
      </c>
    </row>
    <row r="5" spans="1:9" x14ac:dyDescent="0.35">
      <c r="A5">
        <v>3</v>
      </c>
      <c r="B5">
        <v>28</v>
      </c>
      <c r="D5">
        <f>$B$8*EXP(-$H$8)*$H$8^A5/FACT(A5)</f>
        <v>10.006772766334233</v>
      </c>
      <c r="F5">
        <f t="shared" si="0"/>
        <v>32.353710216299092</v>
      </c>
      <c r="H5">
        <f t="shared" si="1"/>
        <v>84</v>
      </c>
    </row>
    <row r="6" spans="1:9" x14ac:dyDescent="0.35">
      <c r="A6">
        <v>4</v>
      </c>
      <c r="B6">
        <v>8</v>
      </c>
      <c r="D6">
        <f>$B$8*EXP(-$H$8)*$H$8^A6/FACT(A6)</f>
        <v>1.1416954886364283</v>
      </c>
      <c r="F6">
        <f t="shared" si="0"/>
        <v>41.198674461582797</v>
      </c>
      <c r="H6">
        <f t="shared" si="1"/>
        <v>32</v>
      </c>
    </row>
    <row r="8" spans="1:9" x14ac:dyDescent="0.35">
      <c r="A8" s="2" t="s">
        <v>4</v>
      </c>
      <c r="B8">
        <f>SUM(B2:B7)</f>
        <v>997</v>
      </c>
      <c r="E8" t="s">
        <v>6</v>
      </c>
      <c r="F8">
        <f>SUM(F2:F6)</f>
        <v>91.429282152332718</v>
      </c>
      <c r="G8" s="17" t="s">
        <v>26</v>
      </c>
      <c r="H8">
        <f>SUM(H2:H6)/B8</f>
        <v>0.45636910732196589</v>
      </c>
      <c r="I8" t="s">
        <v>42</v>
      </c>
    </row>
    <row r="9" spans="1:9" x14ac:dyDescent="0.35">
      <c r="E9" t="s">
        <v>27</v>
      </c>
      <c r="F9">
        <f>_xlfn.CHISQ.INV(0.99,3)</f>
        <v>11.344866730144364</v>
      </c>
    </row>
    <row r="11" spans="1:9" x14ac:dyDescent="0.35">
      <c r="A11" s="18"/>
      <c r="B11" s="18"/>
      <c r="C11" s="18"/>
      <c r="D11" s="18"/>
      <c r="E11" s="18"/>
      <c r="F11" s="1"/>
      <c r="G11" s="1"/>
      <c r="H11" s="2"/>
    </row>
    <row r="18" spans="1:7" x14ac:dyDescent="0.35">
      <c r="A18" s="2"/>
      <c r="G18" s="1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E5" sqref="E5"/>
    </sheetView>
  </sheetViews>
  <sheetFormatPr defaultRowHeight="14.5" x14ac:dyDescent="0.35"/>
  <cols>
    <col min="1" max="1" width="7.26953125" customWidth="1"/>
    <col min="2" max="2" width="8.54296875" customWidth="1"/>
    <col min="3" max="3" width="10.26953125" bestFit="1" customWidth="1"/>
    <col min="4" max="4" width="16.1796875" bestFit="1" customWidth="1"/>
    <col min="5" max="5" width="19.7265625" bestFit="1" customWidth="1"/>
    <col min="6" max="6" width="12" bestFit="1" customWidth="1"/>
    <col min="7" max="7" width="15.7265625" bestFit="1" customWidth="1"/>
    <col min="8" max="8" width="9.54296875" customWidth="1"/>
  </cols>
  <sheetData>
    <row r="1" spans="1:7" x14ac:dyDescent="0.35">
      <c r="A1" t="s">
        <v>37</v>
      </c>
    </row>
    <row r="4" spans="1:7" x14ac:dyDescent="0.35">
      <c r="A4" s="13" t="s">
        <v>28</v>
      </c>
      <c r="B4" s="19"/>
      <c r="C4" s="13" t="s">
        <v>29</v>
      </c>
      <c r="D4" t="s">
        <v>30</v>
      </c>
      <c r="E4" t="s">
        <v>31</v>
      </c>
      <c r="F4" t="s">
        <v>32</v>
      </c>
      <c r="G4" t="s">
        <v>33</v>
      </c>
    </row>
    <row r="5" spans="1:7" x14ac:dyDescent="0.35">
      <c r="A5" s="4">
        <v>0</v>
      </c>
      <c r="B5" s="5">
        <v>20</v>
      </c>
      <c r="C5" s="6">
        <v>41</v>
      </c>
      <c r="D5">
        <f>SUM(A5:B5)/2*C5</f>
        <v>410</v>
      </c>
    </row>
    <row r="6" spans="1:7" x14ac:dyDescent="0.35">
      <c r="A6" s="7">
        <v>20</v>
      </c>
      <c r="B6" s="8">
        <v>40</v>
      </c>
      <c r="C6" s="9">
        <v>19</v>
      </c>
      <c r="D6">
        <f t="shared" ref="D6:D10" si="0">SUM(A6:B6)/2*C6</f>
        <v>570</v>
      </c>
    </row>
    <row r="7" spans="1:7" x14ac:dyDescent="0.35">
      <c r="A7" s="7">
        <v>40</v>
      </c>
      <c r="B7" s="8">
        <v>60</v>
      </c>
      <c r="C7" s="9">
        <v>16</v>
      </c>
      <c r="D7">
        <f t="shared" si="0"/>
        <v>800</v>
      </c>
    </row>
    <row r="8" spans="1:7" x14ac:dyDescent="0.35">
      <c r="A8" s="7">
        <v>60</v>
      </c>
      <c r="B8" s="8">
        <v>80</v>
      </c>
      <c r="C8" s="9">
        <v>13</v>
      </c>
      <c r="D8">
        <f t="shared" si="0"/>
        <v>910</v>
      </c>
    </row>
    <row r="9" spans="1:7" x14ac:dyDescent="0.35">
      <c r="A9" s="7">
        <v>80</v>
      </c>
      <c r="B9" s="8">
        <v>100</v>
      </c>
      <c r="C9" s="9">
        <v>7</v>
      </c>
      <c r="D9">
        <f t="shared" si="0"/>
        <v>630</v>
      </c>
    </row>
    <row r="10" spans="1:7" x14ac:dyDescent="0.35">
      <c r="A10" s="10">
        <v>100</v>
      </c>
      <c r="B10" s="11">
        <v>120</v>
      </c>
      <c r="C10" s="12">
        <v>4</v>
      </c>
      <c r="D10">
        <f t="shared" si="0"/>
        <v>440</v>
      </c>
      <c r="E10" s="20"/>
    </row>
    <row r="12" spans="1:7" x14ac:dyDescent="0.35">
      <c r="B12" s="17" t="s">
        <v>4</v>
      </c>
      <c r="C12">
        <f>SUM(C5:C10)</f>
        <v>100</v>
      </c>
      <c r="D12" s="17" t="s">
        <v>34</v>
      </c>
      <c r="F12" s="17" t="s">
        <v>24</v>
      </c>
    </row>
    <row r="13" spans="1:7" x14ac:dyDescent="0.35">
      <c r="D13" s="17" t="s">
        <v>35</v>
      </c>
      <c r="E13" s="21"/>
      <c r="F13" s="17" t="s">
        <v>36</v>
      </c>
      <c r="G13" s="2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"/>
  <sheetViews>
    <sheetView tabSelected="1" workbookViewId="0">
      <selection activeCell="D9" sqref="D9"/>
    </sheetView>
  </sheetViews>
  <sheetFormatPr defaultRowHeight="14.5" x14ac:dyDescent="0.35"/>
  <cols>
    <col min="1" max="1" width="10.54296875" customWidth="1"/>
    <col min="2" max="2" width="15.54296875" bestFit="1" customWidth="1"/>
    <col min="3" max="3" width="16.1796875" customWidth="1"/>
    <col min="4" max="4" width="19.54296875" bestFit="1" customWidth="1"/>
    <col min="5" max="5" width="14.453125" customWidth="1"/>
  </cols>
  <sheetData>
    <row r="1" spans="1:6" x14ac:dyDescent="0.35">
      <c r="C1" s="13" t="s">
        <v>19</v>
      </c>
    </row>
    <row r="2" spans="1:6" x14ac:dyDescent="0.35">
      <c r="A2" s="13" t="s">
        <v>10</v>
      </c>
      <c r="B2" t="s">
        <v>16</v>
      </c>
      <c r="C2" t="s">
        <v>15</v>
      </c>
      <c r="D2" t="s">
        <v>17</v>
      </c>
      <c r="E2" t="s">
        <v>18</v>
      </c>
      <c r="F2" s="14" t="s">
        <v>20</v>
      </c>
    </row>
    <row r="3" spans="1:6" x14ac:dyDescent="0.35">
      <c r="A3" t="s">
        <v>11</v>
      </c>
      <c r="B3" s="4">
        <v>20</v>
      </c>
      <c r="C3" s="5">
        <v>24</v>
      </c>
      <c r="D3" s="5">
        <v>80</v>
      </c>
      <c r="E3" s="6">
        <v>82</v>
      </c>
      <c r="F3">
        <f>SUM(B3:E3)</f>
        <v>206</v>
      </c>
    </row>
    <row r="4" spans="1:6" x14ac:dyDescent="0.35">
      <c r="A4" t="s">
        <v>12</v>
      </c>
      <c r="B4" s="7">
        <v>22</v>
      </c>
      <c r="C4" s="8">
        <v>38</v>
      </c>
      <c r="D4" s="8">
        <v>104</v>
      </c>
      <c r="E4" s="9">
        <v>125</v>
      </c>
      <c r="F4">
        <f t="shared" ref="F4:F6" si="0">SUM(B4:E4)</f>
        <v>289</v>
      </c>
    </row>
    <row r="5" spans="1:6" x14ac:dyDescent="0.35">
      <c r="A5" t="s">
        <v>13</v>
      </c>
      <c r="B5" s="7">
        <v>13</v>
      </c>
      <c r="C5" s="8">
        <v>28</v>
      </c>
      <c r="D5" s="8">
        <v>81</v>
      </c>
      <c r="E5" s="9">
        <v>113</v>
      </c>
      <c r="F5">
        <f t="shared" si="0"/>
        <v>235</v>
      </c>
    </row>
    <row r="6" spans="1:6" x14ac:dyDescent="0.35">
      <c r="A6" t="s">
        <v>14</v>
      </c>
      <c r="B6" s="10">
        <v>7</v>
      </c>
      <c r="C6" s="11">
        <v>18</v>
      </c>
      <c r="D6" s="11">
        <v>54</v>
      </c>
      <c r="E6" s="12">
        <v>92</v>
      </c>
      <c r="F6">
        <f t="shared" si="0"/>
        <v>171</v>
      </c>
    </row>
    <row r="7" spans="1:6" x14ac:dyDescent="0.35">
      <c r="A7" s="14" t="s">
        <v>20</v>
      </c>
      <c r="B7">
        <f>SUM(B3:B6)</f>
        <v>62</v>
      </c>
      <c r="C7">
        <f t="shared" ref="C7:F7" si="1">SUM(C3:C6)</f>
        <v>108</v>
      </c>
      <c r="D7">
        <f t="shared" si="1"/>
        <v>319</v>
      </c>
      <c r="E7">
        <f t="shared" si="1"/>
        <v>412</v>
      </c>
      <c r="F7">
        <f t="shared" si="1"/>
        <v>901</v>
      </c>
    </row>
    <row r="10" spans="1:6" x14ac:dyDescent="0.35">
      <c r="A10" t="s">
        <v>41</v>
      </c>
    </row>
    <row r="12" spans="1:6" x14ac:dyDescent="0.35">
      <c r="B12" s="15"/>
      <c r="C12" s="15"/>
      <c r="D12" s="15"/>
      <c r="E12" s="15"/>
    </row>
    <row r="13" spans="1:6" x14ac:dyDescent="0.35">
      <c r="B13" s="15"/>
      <c r="C13" s="15"/>
      <c r="D13" s="15"/>
      <c r="E13" s="15"/>
    </row>
    <row r="14" spans="1:6" x14ac:dyDescent="0.35">
      <c r="B14" s="15"/>
      <c r="C14" s="15"/>
      <c r="D14" s="15"/>
      <c r="E14" s="15"/>
    </row>
    <row r="15" spans="1:6" x14ac:dyDescent="0.35">
      <c r="B15" s="15"/>
      <c r="C15" s="15"/>
      <c r="D15" s="15"/>
      <c r="E15" s="15"/>
    </row>
    <row r="17" spans="1:5" x14ac:dyDescent="0.35">
      <c r="A17" t="s">
        <v>21</v>
      </c>
    </row>
    <row r="19" spans="1:5" x14ac:dyDescent="0.35">
      <c r="B19" s="15"/>
      <c r="C19" s="15"/>
      <c r="D19" s="15"/>
      <c r="E19" s="15"/>
    </row>
    <row r="20" spans="1:5" x14ac:dyDescent="0.35">
      <c r="B20" s="15"/>
      <c r="C20" s="15"/>
      <c r="D20" s="15"/>
      <c r="E20" s="15"/>
    </row>
    <row r="21" spans="1:5" x14ac:dyDescent="0.35">
      <c r="B21" s="15"/>
      <c r="C21" s="15"/>
      <c r="D21" s="15"/>
      <c r="E21" s="15"/>
    </row>
    <row r="22" spans="1:5" x14ac:dyDescent="0.35">
      <c r="B22" s="15"/>
      <c r="C22" s="15"/>
      <c r="D22" s="15"/>
      <c r="E22" s="15"/>
    </row>
    <row r="23" spans="1:5" x14ac:dyDescent="0.35">
      <c r="A23" t="s">
        <v>39</v>
      </c>
      <c r="C23" s="16"/>
    </row>
    <row r="25" spans="1:5" x14ac:dyDescent="0.35">
      <c r="A25" t="s">
        <v>38</v>
      </c>
    </row>
    <row r="27" spans="1:5" x14ac:dyDescent="0.35">
      <c r="A27" t="s">
        <v>40</v>
      </c>
      <c r="C2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</vt:lpstr>
      <vt:lpstr>Poisson example</vt:lpstr>
      <vt:lpstr>continuous example</vt:lpstr>
      <vt:lpstr>independence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Wan</dc:creator>
  <cp:lastModifiedBy>adam ilyas</cp:lastModifiedBy>
  <dcterms:created xsi:type="dcterms:W3CDTF">2014-03-19T16:53:42Z</dcterms:created>
  <dcterms:modified xsi:type="dcterms:W3CDTF">2018-03-13T06:23:38Z</dcterms:modified>
</cp:coreProperties>
</file>