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j\Source\Repos\CVaS\test\CVaS.PerfTests\"/>
    </mc:Choice>
  </mc:AlternateContent>
  <bookViews>
    <workbookView xWindow="0" yWindow="0" windowWidth="21570" windowHeight="7365" activeTab="2"/>
  </bookViews>
  <sheets>
    <sheet name="Sheet1" sheetId="1" r:id="rId1"/>
    <sheet name="Sheet3" sheetId="3" r:id="rId2"/>
    <sheet name="RPS" sheetId="2" r:id="rId3"/>
    <sheet name="Prefetch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4" l="1"/>
  <c r="D21" i="4"/>
  <c r="D22" i="4"/>
  <c r="D23" i="4"/>
  <c r="D24" i="4"/>
  <c r="C21" i="4"/>
  <c r="C22" i="4"/>
  <c r="C23" i="4"/>
  <c r="C24" i="4"/>
  <c r="C20" i="4"/>
  <c r="G58" i="3" l="1"/>
  <c r="G57" i="3"/>
  <c r="F58" i="3"/>
  <c r="F57" i="3"/>
  <c r="H5" i="3" l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4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33" i="3"/>
  <c r="J29" i="3"/>
  <c r="K29" i="3"/>
  <c r="I29" i="3"/>
  <c r="D37" i="2"/>
  <c r="E37" i="2"/>
  <c r="F37" i="2"/>
  <c r="G37" i="2"/>
  <c r="H37" i="2"/>
  <c r="I37" i="2"/>
  <c r="J37" i="2"/>
  <c r="D36" i="2"/>
  <c r="E36" i="2"/>
  <c r="F36" i="2"/>
  <c r="G36" i="2"/>
  <c r="H36" i="2"/>
  <c r="I36" i="2"/>
  <c r="J36" i="2"/>
  <c r="D35" i="2"/>
  <c r="E35" i="2"/>
  <c r="F35" i="2"/>
  <c r="G35" i="2"/>
  <c r="H35" i="2"/>
  <c r="I35" i="2"/>
  <c r="J35" i="2"/>
  <c r="D34" i="2"/>
  <c r="E34" i="2"/>
  <c r="F34" i="2"/>
  <c r="G34" i="2"/>
  <c r="H34" i="2"/>
  <c r="I34" i="2"/>
  <c r="J34" i="2"/>
  <c r="C35" i="2"/>
  <c r="C34" i="2"/>
  <c r="C36" i="2"/>
  <c r="C37" i="2"/>
  <c r="D33" i="2"/>
  <c r="E33" i="2"/>
  <c r="F33" i="2"/>
  <c r="G33" i="2"/>
  <c r="H33" i="2"/>
  <c r="I33" i="2"/>
  <c r="J33" i="2"/>
  <c r="C33" i="2"/>
  <c r="D138" i="2"/>
  <c r="C138" i="2"/>
  <c r="F138" i="2"/>
  <c r="E138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4" i="3"/>
  <c r="G29" i="1"/>
  <c r="G30" i="3" l="1"/>
  <c r="F29" i="3"/>
  <c r="G31" i="3"/>
  <c r="G29" i="3"/>
  <c r="F31" i="3"/>
  <c r="F30" i="3"/>
</calcChain>
</file>

<file path=xl/sharedStrings.xml><?xml version="1.0" encoding="utf-8"?>
<sst xmlns="http://schemas.openxmlformats.org/spreadsheetml/2006/main" count="103" uniqueCount="38">
  <si>
    <t>Latency</t>
  </si>
  <si>
    <t>RPS</t>
  </si>
  <si>
    <t>AVERAGE</t>
  </si>
  <si>
    <t>NO LOAD, AVERAGE FROM 20, WITHOUT ALG RUN TIME AND TRAVEL TIME, WITH AND WITHOUT FILE, WITH AND WITHOUT CACHE HIT</t>
  </si>
  <si>
    <t>Miniprofiler</t>
  </si>
  <si>
    <t>Duration</t>
  </si>
  <si>
    <t>Time Curl</t>
  </si>
  <si>
    <t>File Cache HIT</t>
  </si>
  <si>
    <t>Api Key Cache HIT</t>
  </si>
  <si>
    <t>File Cache HIT + Api Key Cache HIT</t>
  </si>
  <si>
    <t>No cache HIT</t>
  </si>
  <si>
    <t>Ping Load -&gt; Web</t>
  </si>
  <si>
    <t>Ping AlgServer -&gt; Web</t>
  </si>
  <si>
    <t>File Bytes</t>
  </si>
  <si>
    <t>File Cache NO HIT</t>
  </si>
  <si>
    <t>Miniprofiler - Duration</t>
  </si>
  <si>
    <t>Time Curl - Duration</t>
  </si>
  <si>
    <t>Average</t>
  </si>
  <si>
    <t>StdDev</t>
  </si>
  <si>
    <t>550th - 196 ms</t>
  </si>
  <si>
    <t>840th - 492 ms</t>
  </si>
  <si>
    <t>1150th - 985 ms</t>
  </si>
  <si>
    <t>370th - 89 ms</t>
  </si>
  <si>
    <t>prime numbers unix time</t>
  </si>
  <si>
    <t>Latency - AVG</t>
  </si>
  <si>
    <t>Latency - STDDEV</t>
  </si>
  <si>
    <t>Latency - MEDIAN</t>
  </si>
  <si>
    <t>Latency - MAX</t>
  </si>
  <si>
    <t>NTH</t>
  </si>
  <si>
    <t>RPS - INDEX</t>
  </si>
  <si>
    <t>Latency - STDDEV +-</t>
  </si>
  <si>
    <t>prefetch_count 4</t>
  </si>
  <si>
    <t>370th - 89 ms vs 1150th - 985 ms</t>
  </si>
  <si>
    <t>no prefetch count</t>
  </si>
  <si>
    <t>prefetch count 4</t>
  </si>
  <si>
    <t>Ping AlgServer2 -&gt; Web</t>
  </si>
  <si>
    <t>Jeden server</t>
  </si>
  <si>
    <t>Dva servery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</si>
</sst>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9" fontId="0" fillId="0" borderId="0" xfId="0" applyNumberFormat="1"/>
    <xf numFmtId="2" fontId="0" fillId="0" borderId="0" xfId="0" applyNumberFormat="1"/>
    <xf numFmtId="10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RPS!$C$4</c:f>
              <c:strCache>
                <c:ptCount val="1"/>
                <c:pt idx="0">
                  <c:v>Jeden server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RPS!$C$5:$F$5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RPS!$C$33:$F$33</c:f>
              <c:numCache>
                <c:formatCode>General</c:formatCode>
                <c:ptCount val="4"/>
                <c:pt idx="0">
                  <c:v>16.326000000000001</c:v>
                </c:pt>
                <c:pt idx="1">
                  <c:v>8.68</c:v>
                </c:pt>
                <c:pt idx="2">
                  <c:v>3.7939999999999996</c:v>
                </c:pt>
                <c:pt idx="3">
                  <c:v>1.8239999999999998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C0-4310-8045-378C5A3997F4}"/>
            </c:ext>
          </c:extLst>
        </c:ser>
        <c:ser>
          <c:idx val="1"/>
          <c:order val="1"/>
          <c:tx>
            <c:strRef>
              <c:f>RPS!$G$4</c:f>
              <c:strCache>
                <c:ptCount val="1"/>
                <c:pt idx="0">
                  <c:v>Dva servery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RPS!$G$5:$J$5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RPS!$G$33:$J$33</c:f>
              <c:numCache>
                <c:formatCode>General</c:formatCode>
                <c:ptCount val="4"/>
                <c:pt idx="0">
                  <c:v>32.143999999999998</c:v>
                </c:pt>
                <c:pt idx="1">
                  <c:v>17.240000000000002</c:v>
                </c:pt>
                <c:pt idx="2">
                  <c:v>7.3840000000000003</c:v>
                </c:pt>
                <c:pt idx="3">
                  <c:v>3.7119999999999997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C0-4310-8045-378C5A399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43576"/>
        <c:axId val="351042264"/>
      </c:scatterChart>
      <c:valAx>
        <c:axId val="351043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Průměrná délka spuštění algoritmu pro výpočet n-tého prvočísla 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2264"/>
        <c:crosses val="autoZero"/>
        <c:crossBetween val="midCat"/>
      </c:valAx>
      <c:valAx>
        <c:axId val="3510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Průměrný počet dotazů za sekundu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RPS!$C$4</c:f>
              <c:strCache>
                <c:ptCount val="1"/>
                <c:pt idx="0">
                  <c:v>Jeden server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RPS!$C$5:$F$5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RPS!$C$34:$F$34</c:f>
              <c:numCache>
                <c:formatCode>General</c:formatCode>
                <c:ptCount val="4"/>
                <c:pt idx="0">
                  <c:v>1.89</c:v>
                </c:pt>
                <c:pt idx="1">
                  <c:v>3.464</c:v>
                </c:pt>
                <c:pt idx="2">
                  <c:v>7.2739999999999991</c:v>
                </c:pt>
                <c:pt idx="3">
                  <c:v>12.398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3B-44F9-AA00-885C67BC7C01}"/>
            </c:ext>
          </c:extLst>
        </c:ser>
        <c:ser>
          <c:idx val="1"/>
          <c:order val="1"/>
          <c:tx>
            <c:strRef>
              <c:f>RPS!$G$4</c:f>
              <c:strCache>
                <c:ptCount val="1"/>
                <c:pt idx="0">
                  <c:v>Dva servery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RPS!$G$5:$J$5</c:f>
              <c:numCache>
                <c:formatCode>0.00</c:formatCode>
                <c:ptCount val="4"/>
                <c:pt idx="0">
                  <c:v>89</c:v>
                </c:pt>
                <c:pt idx="1">
                  <c:v>196</c:v>
                </c:pt>
                <c:pt idx="2">
                  <c:v>492</c:v>
                </c:pt>
                <c:pt idx="3">
                  <c:v>985</c:v>
                </c:pt>
              </c:numCache>
            </c:numRef>
          </c:xVal>
          <c:yVal>
            <c:numRef>
              <c:f>RPS!$G$34:$J$34</c:f>
              <c:numCache>
                <c:formatCode>General</c:formatCode>
                <c:ptCount val="4"/>
                <c:pt idx="0">
                  <c:v>0.98165800000000003</c:v>
                </c:pt>
                <c:pt idx="1">
                  <c:v>1.8</c:v>
                </c:pt>
                <c:pt idx="2">
                  <c:v>4.0280000000000005</c:v>
                </c:pt>
                <c:pt idx="3">
                  <c:v>7.4259999999999993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3B-44F9-AA00-885C67BC7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043576"/>
        <c:axId val="351042264"/>
      </c:scatterChart>
      <c:valAx>
        <c:axId val="351043576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Průměrná délka spuštění algoritmu pro výpočet n-tého prvočísla 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2264"/>
        <c:crosses val="autoZero"/>
        <c:crossBetween val="midCat"/>
      </c:valAx>
      <c:valAx>
        <c:axId val="35104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Průměrná</a:t>
                </a:r>
                <a:r>
                  <a:rPr lang="en-US" baseline="0"/>
                  <a:t> </a:t>
                </a:r>
                <a:r>
                  <a:rPr lang="en-US"/>
                  <a:t>rychlost odezvy</a:t>
                </a:r>
                <a:r>
                  <a:rPr lang="en-US" baseline="0"/>
                  <a:t> [s]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5104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</xdr:colOff>
      <xdr:row>39</xdr:row>
      <xdr:rowOff>171449</xdr:rowOff>
    </xdr:from>
    <xdr:to>
      <xdr:col>5</xdr:col>
      <xdr:colOff>361950</xdr:colOff>
      <xdr:row>57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4AF37F-822B-4264-AA35-CDAFF3DB3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39</xdr:row>
      <xdr:rowOff>171450</xdr:rowOff>
    </xdr:from>
    <xdr:to>
      <xdr:col>13</xdr:col>
      <xdr:colOff>338138</xdr:colOff>
      <xdr:row>57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F2726C-EA95-494C-9769-E8BF3D529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98"/>
  <sheetViews>
    <sheetView topLeftCell="A20" workbookViewId="0">
      <selection activeCell="C2" sqref="C2:J98"/>
    </sheetView>
  </sheetViews>
  <sheetFormatPr defaultRowHeight="15" x14ac:dyDescent="0.25"/>
  <cols>
    <col min="3" max="3" width="47.42578125" customWidth="1"/>
    <col min="4" max="4" width="15" customWidth="1"/>
    <col min="5" max="5" width="11.42578125" customWidth="1"/>
    <col min="6" max="6" width="11.28515625" customWidth="1"/>
    <col min="7" max="7" width="32.5703125" customWidth="1"/>
    <col min="8" max="8" width="31.5703125" customWidth="1"/>
    <col min="10" max="10" width="11.7109375" customWidth="1"/>
  </cols>
  <sheetData>
    <row r="2" spans="3:10" x14ac:dyDescent="0.25">
      <c r="C2" t="s">
        <v>0</v>
      </c>
      <c r="D2" t="s">
        <v>4</v>
      </c>
      <c r="E2" t="s">
        <v>5</v>
      </c>
      <c r="F2" t="s">
        <v>6</v>
      </c>
      <c r="G2" t="s">
        <v>11</v>
      </c>
      <c r="H2" t="s">
        <v>12</v>
      </c>
      <c r="J2" t="s">
        <v>13</v>
      </c>
    </row>
    <row r="3" spans="3:10" ht="13.5" customHeight="1" x14ac:dyDescent="0.25">
      <c r="C3" s="1" t="s">
        <v>3</v>
      </c>
      <c r="J3">
        <v>1244106</v>
      </c>
    </row>
    <row r="4" spans="3:10" x14ac:dyDescent="0.25">
      <c r="C4" t="s">
        <v>9</v>
      </c>
      <c r="D4" s="2">
        <v>161.1</v>
      </c>
      <c r="E4" s="2">
        <v>106.61499999999999</v>
      </c>
      <c r="F4" s="2">
        <v>167</v>
      </c>
      <c r="G4" s="2">
        <v>2.67</v>
      </c>
      <c r="H4" s="2">
        <v>0.93799999999999994</v>
      </c>
    </row>
    <row r="5" spans="3:10" x14ac:dyDescent="0.25">
      <c r="D5" s="2">
        <v>250.6</v>
      </c>
      <c r="E5" s="2">
        <v>108.916</v>
      </c>
      <c r="F5" s="2">
        <v>260</v>
      </c>
      <c r="G5" s="2">
        <v>2.64</v>
      </c>
      <c r="H5" s="2">
        <v>0.94099999999999995</v>
      </c>
    </row>
    <row r="6" spans="3:10" x14ac:dyDescent="0.25">
      <c r="D6" s="2">
        <v>162.30000000000001</v>
      </c>
      <c r="E6" s="2">
        <v>106.38800000000001</v>
      </c>
      <c r="F6" s="2">
        <v>172</v>
      </c>
      <c r="G6" s="2">
        <v>2.75</v>
      </c>
      <c r="H6" s="2">
        <v>0.93300000000000005</v>
      </c>
    </row>
    <row r="7" spans="3:10" x14ac:dyDescent="0.25">
      <c r="D7" s="2">
        <v>161.6</v>
      </c>
      <c r="E7" s="2">
        <v>106.236</v>
      </c>
      <c r="F7" s="2">
        <v>170</v>
      </c>
      <c r="G7" s="2">
        <v>2.56</v>
      </c>
      <c r="H7" s="2">
        <v>0.98799999999999999</v>
      </c>
    </row>
    <row r="8" spans="3:10" x14ac:dyDescent="0.25">
      <c r="D8" s="2">
        <v>156.80000000000001</v>
      </c>
      <c r="E8" s="2">
        <v>106.482</v>
      </c>
      <c r="F8" s="2">
        <v>161</v>
      </c>
      <c r="G8" s="2">
        <v>2.59</v>
      </c>
      <c r="H8" s="2">
        <v>1.02</v>
      </c>
    </row>
    <row r="9" spans="3:10" x14ac:dyDescent="0.25">
      <c r="D9" s="2">
        <v>164.2</v>
      </c>
      <c r="E9" s="2">
        <v>107.70099999999999</v>
      </c>
      <c r="F9" s="2">
        <v>171</v>
      </c>
      <c r="G9" s="2">
        <v>2.66</v>
      </c>
      <c r="H9" s="2">
        <v>1.0900000000000001</v>
      </c>
    </row>
    <row r="10" spans="3:10" x14ac:dyDescent="0.25">
      <c r="D10" s="2">
        <v>167.7</v>
      </c>
      <c r="E10" s="2">
        <v>106.075</v>
      </c>
      <c r="F10" s="2">
        <v>174</v>
      </c>
      <c r="G10" s="2">
        <v>2.59</v>
      </c>
      <c r="H10" s="2">
        <v>0.98099999999999998</v>
      </c>
    </row>
    <row r="11" spans="3:10" x14ac:dyDescent="0.25">
      <c r="D11" s="2">
        <v>175.4</v>
      </c>
      <c r="E11" s="2">
        <v>106.55200000000001</v>
      </c>
      <c r="F11" s="2">
        <v>186</v>
      </c>
      <c r="G11" s="2">
        <v>2.62</v>
      </c>
      <c r="H11" s="2">
        <v>0.88600000000000001</v>
      </c>
    </row>
    <row r="12" spans="3:10" x14ac:dyDescent="0.25">
      <c r="D12" s="2">
        <v>163.9</v>
      </c>
      <c r="E12" s="2">
        <v>106.352</v>
      </c>
      <c r="F12" s="2">
        <v>173</v>
      </c>
      <c r="G12" s="2">
        <v>2.72</v>
      </c>
      <c r="H12" s="2">
        <v>0.88800000000000001</v>
      </c>
    </row>
    <row r="13" spans="3:10" x14ac:dyDescent="0.25">
      <c r="D13" s="2">
        <v>162.69999999999999</v>
      </c>
      <c r="E13" s="2">
        <v>108.02800000000001</v>
      </c>
      <c r="F13" s="2">
        <v>169</v>
      </c>
      <c r="G13" s="2">
        <v>2.68</v>
      </c>
      <c r="H13" s="2">
        <v>1.19</v>
      </c>
    </row>
    <row r="14" spans="3:10" x14ac:dyDescent="0.25">
      <c r="D14" s="2">
        <v>156.80000000000001</v>
      </c>
      <c r="E14" s="2">
        <v>106.28700000000001</v>
      </c>
      <c r="F14" s="2">
        <v>167</v>
      </c>
      <c r="G14" s="2">
        <v>2.58</v>
      </c>
      <c r="H14" s="2">
        <v>1.4</v>
      </c>
    </row>
    <row r="15" spans="3:10" x14ac:dyDescent="0.25">
      <c r="D15" s="2">
        <v>192.4</v>
      </c>
      <c r="E15" s="2">
        <v>108.82599999999999</v>
      </c>
      <c r="F15" s="2">
        <v>200</v>
      </c>
      <c r="G15" s="2">
        <v>2.68</v>
      </c>
      <c r="H15" s="2">
        <v>0.997</v>
      </c>
    </row>
    <row r="16" spans="3:10" x14ac:dyDescent="0.25">
      <c r="D16" s="2">
        <v>154.9</v>
      </c>
      <c r="E16" s="2">
        <v>109.318</v>
      </c>
      <c r="F16" s="2">
        <v>158</v>
      </c>
      <c r="G16" s="2">
        <v>2.59</v>
      </c>
      <c r="H16" s="2">
        <v>0.86799999999999999</v>
      </c>
    </row>
    <row r="17" spans="3:8" x14ac:dyDescent="0.25">
      <c r="D17" s="2">
        <v>181.1</v>
      </c>
      <c r="E17" s="2">
        <v>106.495</v>
      </c>
      <c r="F17" s="2">
        <v>184</v>
      </c>
      <c r="G17" s="2">
        <v>2.64</v>
      </c>
      <c r="H17" s="2">
        <v>0.94299999999999995</v>
      </c>
    </row>
    <row r="18" spans="3:8" x14ac:dyDescent="0.25">
      <c r="D18" s="2">
        <v>213.1</v>
      </c>
      <c r="E18" s="2">
        <v>110.952</v>
      </c>
      <c r="F18" s="2">
        <v>216</v>
      </c>
      <c r="G18" s="2">
        <v>2.66</v>
      </c>
      <c r="H18" s="2">
        <v>0.98</v>
      </c>
    </row>
    <row r="19" spans="3:8" x14ac:dyDescent="0.25">
      <c r="D19" s="2">
        <v>173.3</v>
      </c>
      <c r="E19" s="2">
        <v>108.822</v>
      </c>
      <c r="F19" s="2">
        <v>179</v>
      </c>
      <c r="G19" s="2">
        <v>2.63</v>
      </c>
      <c r="H19" s="2">
        <v>0.88600000000000001</v>
      </c>
    </row>
    <row r="20" spans="3:8" x14ac:dyDescent="0.25">
      <c r="D20" s="2">
        <v>214.5</v>
      </c>
      <c r="E20" s="2">
        <v>106.373</v>
      </c>
      <c r="F20" s="2">
        <v>221</v>
      </c>
      <c r="G20" s="2">
        <v>2.54</v>
      </c>
      <c r="H20" s="2">
        <v>1.1399999999999999</v>
      </c>
    </row>
    <row r="21" spans="3:8" x14ac:dyDescent="0.25">
      <c r="D21" s="2">
        <v>257.89999999999998</v>
      </c>
      <c r="E21" s="2">
        <v>176.22499999999999</v>
      </c>
      <c r="F21" s="2">
        <v>265</v>
      </c>
      <c r="G21" s="2">
        <v>2.62</v>
      </c>
      <c r="H21" s="2">
        <v>1.3</v>
      </c>
    </row>
    <row r="22" spans="3:8" x14ac:dyDescent="0.25">
      <c r="D22" s="2">
        <v>151.30000000000001</v>
      </c>
      <c r="E22" s="2">
        <v>105.726</v>
      </c>
      <c r="F22" s="2">
        <v>161</v>
      </c>
      <c r="G22" s="2">
        <v>2.61</v>
      </c>
      <c r="H22" s="2">
        <v>0.92700000000000005</v>
      </c>
    </row>
    <row r="23" spans="3:8" x14ac:dyDescent="0.25">
      <c r="D23" s="2">
        <v>161.69999999999999</v>
      </c>
      <c r="E23" s="2">
        <v>107.745</v>
      </c>
      <c r="F23" s="2">
        <v>170</v>
      </c>
      <c r="G23" s="2">
        <v>2.5</v>
      </c>
      <c r="H23" s="2">
        <v>0.95399999999999996</v>
      </c>
    </row>
    <row r="24" spans="3:8" x14ac:dyDescent="0.25">
      <c r="D24" s="2">
        <v>161.9</v>
      </c>
      <c r="E24" s="2">
        <v>107.94799999999999</v>
      </c>
      <c r="F24" s="2">
        <v>170</v>
      </c>
      <c r="G24" s="2">
        <v>2.68</v>
      </c>
      <c r="H24" s="2">
        <v>1.06</v>
      </c>
    </row>
    <row r="25" spans="3:8" x14ac:dyDescent="0.25">
      <c r="D25" s="2">
        <v>153.80000000000001</v>
      </c>
      <c r="E25" s="2">
        <v>106.014</v>
      </c>
      <c r="F25" s="2">
        <v>162</v>
      </c>
      <c r="G25" s="2">
        <v>2.4500000000000002</v>
      </c>
      <c r="H25" s="2">
        <v>0.97699999999999998</v>
      </c>
    </row>
    <row r="26" spans="3:8" x14ac:dyDescent="0.25">
      <c r="D26" s="2">
        <v>227.2</v>
      </c>
      <c r="E26" s="2">
        <v>107.62</v>
      </c>
      <c r="F26" s="2">
        <v>236</v>
      </c>
      <c r="G26" s="2">
        <v>2.57</v>
      </c>
      <c r="H26" s="2">
        <v>0.92</v>
      </c>
    </row>
    <row r="27" spans="3:8" x14ac:dyDescent="0.25">
      <c r="D27" s="2">
        <v>158.6</v>
      </c>
      <c r="E27" s="2">
        <v>108.58</v>
      </c>
      <c r="F27" s="2">
        <v>161</v>
      </c>
      <c r="G27" s="2">
        <v>2.4700000000000002</v>
      </c>
      <c r="H27" s="2">
        <v>0.93700000000000006</v>
      </c>
    </row>
    <row r="28" spans="3:8" x14ac:dyDescent="0.25">
      <c r="C28" t="s">
        <v>7</v>
      </c>
      <c r="D28" s="2">
        <v>154.80000000000001</v>
      </c>
      <c r="E28" s="2">
        <v>107.134</v>
      </c>
      <c r="F28" s="2">
        <v>175</v>
      </c>
    </row>
    <row r="29" spans="3:8" x14ac:dyDescent="0.25">
      <c r="D29" s="2">
        <v>155.69999999999999</v>
      </c>
      <c r="E29" s="2">
        <v>106.999</v>
      </c>
      <c r="F29" s="2">
        <v>175</v>
      </c>
      <c r="G29" s="2">
        <f>AVERAGE(F4:F27)</f>
        <v>185.54166666666666</v>
      </c>
    </row>
    <row r="30" spans="3:8" x14ac:dyDescent="0.25">
      <c r="D30" s="2">
        <v>155.4</v>
      </c>
      <c r="E30" s="2">
        <v>108.837</v>
      </c>
      <c r="F30" s="2">
        <v>179</v>
      </c>
    </row>
    <row r="31" spans="3:8" x14ac:dyDescent="0.25">
      <c r="D31" s="2">
        <v>155.1</v>
      </c>
      <c r="E31" s="2">
        <v>108.294</v>
      </c>
      <c r="F31" s="2">
        <v>176</v>
      </c>
    </row>
    <row r="32" spans="3:8" x14ac:dyDescent="0.25">
      <c r="D32" s="2">
        <v>157.6</v>
      </c>
      <c r="E32" s="2">
        <v>108.009</v>
      </c>
      <c r="F32" s="2">
        <v>177</v>
      </c>
    </row>
    <row r="33" spans="4:6" x14ac:dyDescent="0.25">
      <c r="D33" s="2">
        <v>167.3</v>
      </c>
      <c r="E33" s="2">
        <v>107.768</v>
      </c>
      <c r="F33" s="2">
        <v>188</v>
      </c>
    </row>
    <row r="34" spans="4:6" x14ac:dyDescent="0.25">
      <c r="D34" s="2">
        <v>165.5</v>
      </c>
      <c r="E34" s="2">
        <v>113.465</v>
      </c>
      <c r="F34" s="2">
        <v>188</v>
      </c>
    </row>
    <row r="35" spans="4:6" x14ac:dyDescent="0.25">
      <c r="D35" s="2">
        <v>159.4</v>
      </c>
      <c r="E35" s="2">
        <v>106.765</v>
      </c>
      <c r="F35" s="2">
        <v>182</v>
      </c>
    </row>
    <row r="36" spans="4:6" x14ac:dyDescent="0.25">
      <c r="D36" s="2">
        <v>172.9</v>
      </c>
      <c r="E36" s="2">
        <v>107.76600000000001</v>
      </c>
      <c r="F36" s="2">
        <v>194</v>
      </c>
    </row>
    <row r="37" spans="4:6" x14ac:dyDescent="0.25">
      <c r="D37" s="2">
        <v>157.4</v>
      </c>
      <c r="E37" s="2">
        <v>108.172</v>
      </c>
      <c r="F37" s="2">
        <v>175</v>
      </c>
    </row>
    <row r="38" spans="4:6" x14ac:dyDescent="0.25">
      <c r="D38" s="2">
        <v>156.6</v>
      </c>
      <c r="E38" s="2">
        <v>106.598</v>
      </c>
      <c r="F38" s="2">
        <v>175</v>
      </c>
    </row>
    <row r="39" spans="4:6" x14ac:dyDescent="0.25">
      <c r="D39" s="2">
        <v>187.2</v>
      </c>
      <c r="E39" s="2">
        <v>106.77800000000001</v>
      </c>
      <c r="F39" s="2">
        <v>206</v>
      </c>
    </row>
    <row r="40" spans="4:6" x14ac:dyDescent="0.25">
      <c r="D40" s="2">
        <v>162.1</v>
      </c>
      <c r="E40" s="2">
        <v>107.503</v>
      </c>
      <c r="F40" s="2">
        <v>183</v>
      </c>
    </row>
    <row r="41" spans="4:6" x14ac:dyDescent="0.25">
      <c r="D41" s="2">
        <v>160.1</v>
      </c>
      <c r="E41" s="2">
        <v>106.911</v>
      </c>
      <c r="F41" s="2">
        <v>239</v>
      </c>
    </row>
    <row r="42" spans="4:6" x14ac:dyDescent="0.25">
      <c r="D42" s="2">
        <v>158.30000000000001</v>
      </c>
      <c r="E42" s="2">
        <v>110.01900000000001</v>
      </c>
      <c r="F42" s="2">
        <v>181</v>
      </c>
    </row>
    <row r="43" spans="4:6" x14ac:dyDescent="0.25">
      <c r="D43" s="2">
        <v>156.9</v>
      </c>
      <c r="E43" s="2">
        <v>109.262</v>
      </c>
      <c r="F43" s="2">
        <v>177</v>
      </c>
    </row>
    <row r="44" spans="4:6" x14ac:dyDescent="0.25">
      <c r="D44" s="2">
        <v>163.1</v>
      </c>
      <c r="E44" s="2">
        <v>106.77</v>
      </c>
      <c r="F44" s="2">
        <v>183</v>
      </c>
    </row>
    <row r="45" spans="4:6" x14ac:dyDescent="0.25">
      <c r="D45" s="2">
        <v>202.7</v>
      </c>
      <c r="E45" s="2">
        <v>73.835999999999999</v>
      </c>
      <c r="F45" s="2">
        <v>223</v>
      </c>
    </row>
    <row r="46" spans="4:6" x14ac:dyDescent="0.25">
      <c r="D46" s="2">
        <v>165.1</v>
      </c>
      <c r="E46" s="2">
        <v>108.762</v>
      </c>
      <c r="F46" s="2">
        <v>183</v>
      </c>
    </row>
    <row r="47" spans="4:6" x14ac:dyDescent="0.25">
      <c r="D47" s="2">
        <v>170.2</v>
      </c>
      <c r="E47" s="2">
        <v>113.621</v>
      </c>
      <c r="F47" s="2">
        <v>193</v>
      </c>
    </row>
    <row r="48" spans="4:6" x14ac:dyDescent="0.25">
      <c r="D48" s="2">
        <v>153.80000000000001</v>
      </c>
      <c r="E48" s="2">
        <v>107.675</v>
      </c>
      <c r="F48" s="2">
        <v>175</v>
      </c>
    </row>
    <row r="49" spans="3:6" x14ac:dyDescent="0.25">
      <c r="D49" s="2">
        <v>204.3</v>
      </c>
      <c r="E49" s="2">
        <v>107.02800000000001</v>
      </c>
      <c r="F49" s="2">
        <v>219</v>
      </c>
    </row>
    <row r="50" spans="3:6" x14ac:dyDescent="0.25">
      <c r="C50" t="s">
        <v>8</v>
      </c>
      <c r="D50" s="2">
        <v>298.39999999999998</v>
      </c>
      <c r="E50" s="2">
        <v>106.929</v>
      </c>
      <c r="F50" s="2">
        <v>308</v>
      </c>
    </row>
    <row r="51" spans="3:6" x14ac:dyDescent="0.25">
      <c r="D51" s="2">
        <v>374.7</v>
      </c>
      <c r="E51" s="2">
        <v>112.893</v>
      </c>
      <c r="F51" s="2">
        <v>381</v>
      </c>
    </row>
    <row r="52" spans="3:6" x14ac:dyDescent="0.25">
      <c r="D52" s="2">
        <v>308.3</v>
      </c>
      <c r="E52" s="2">
        <v>110.02800000000001</v>
      </c>
      <c r="F52" s="2">
        <v>318</v>
      </c>
    </row>
    <row r="53" spans="3:6" x14ac:dyDescent="0.25">
      <c r="D53" s="2">
        <v>406.7</v>
      </c>
      <c r="E53" s="2">
        <v>106.96299999999999</v>
      </c>
      <c r="F53" s="2">
        <v>418</v>
      </c>
    </row>
    <row r="54" spans="3:6" x14ac:dyDescent="0.25">
      <c r="D54" s="2">
        <v>399.1</v>
      </c>
      <c r="E54" s="2">
        <v>107.181</v>
      </c>
      <c r="F54" s="2">
        <v>405</v>
      </c>
    </row>
    <row r="55" spans="3:6" x14ac:dyDescent="0.25">
      <c r="D55" s="2">
        <v>349</v>
      </c>
      <c r="E55" s="2">
        <v>108.131</v>
      </c>
      <c r="F55" s="2">
        <v>356</v>
      </c>
    </row>
    <row r="56" spans="3:6" x14ac:dyDescent="0.25">
      <c r="D56" s="2">
        <v>296.60000000000002</v>
      </c>
      <c r="E56" s="2">
        <v>108.28400000000001</v>
      </c>
      <c r="F56" s="2">
        <v>307</v>
      </c>
    </row>
    <row r="57" spans="3:6" x14ac:dyDescent="0.25">
      <c r="D57" s="2">
        <v>318.89999999999998</v>
      </c>
      <c r="E57" s="2">
        <v>106.73</v>
      </c>
      <c r="F57" s="2">
        <v>325</v>
      </c>
    </row>
    <row r="58" spans="3:6" x14ac:dyDescent="0.25">
      <c r="D58" s="2">
        <v>350.6</v>
      </c>
      <c r="E58" s="2">
        <v>108.474</v>
      </c>
      <c r="F58" s="2">
        <v>357</v>
      </c>
    </row>
    <row r="59" spans="3:6" x14ac:dyDescent="0.25">
      <c r="D59" s="2">
        <v>448.5</v>
      </c>
      <c r="E59" s="2">
        <v>110.14100000000001</v>
      </c>
      <c r="F59" s="2">
        <v>461</v>
      </c>
    </row>
    <row r="60" spans="3:6" x14ac:dyDescent="0.25">
      <c r="D60" s="2">
        <v>414.1</v>
      </c>
      <c r="E60" s="2">
        <v>106.669</v>
      </c>
      <c r="F60" s="2">
        <v>420</v>
      </c>
    </row>
    <row r="61" spans="3:6" x14ac:dyDescent="0.25">
      <c r="D61" s="2">
        <v>405.4</v>
      </c>
      <c r="E61" s="2">
        <v>108.107</v>
      </c>
      <c r="F61" s="2">
        <v>457</v>
      </c>
    </row>
    <row r="62" spans="3:6" x14ac:dyDescent="0.25">
      <c r="D62" s="2">
        <v>307.10000000000002</v>
      </c>
      <c r="E62" s="2">
        <v>112.45099999999999</v>
      </c>
      <c r="F62" s="2">
        <v>315</v>
      </c>
    </row>
    <row r="63" spans="3:6" x14ac:dyDescent="0.25">
      <c r="D63" s="2">
        <v>322.8</v>
      </c>
      <c r="E63" s="2">
        <v>108.044</v>
      </c>
      <c r="F63" s="2">
        <v>333</v>
      </c>
    </row>
    <row r="64" spans="3:6" x14ac:dyDescent="0.25">
      <c r="D64" s="2">
        <v>423</v>
      </c>
      <c r="E64" s="2">
        <v>107.477</v>
      </c>
      <c r="F64" s="2">
        <v>427</v>
      </c>
    </row>
    <row r="65" spans="3:6" x14ac:dyDescent="0.25">
      <c r="D65" s="2">
        <v>443.5</v>
      </c>
      <c r="E65" s="2">
        <v>107.60299999999999</v>
      </c>
      <c r="F65" s="2">
        <v>450</v>
      </c>
    </row>
    <row r="66" spans="3:6" x14ac:dyDescent="0.25">
      <c r="D66" s="2">
        <v>312.10000000000002</v>
      </c>
      <c r="E66" s="2">
        <v>108.322</v>
      </c>
      <c r="F66" s="2">
        <v>319</v>
      </c>
    </row>
    <row r="67" spans="3:6" x14ac:dyDescent="0.25">
      <c r="D67" s="2">
        <v>345.3</v>
      </c>
      <c r="E67" s="2">
        <v>110.11499999999999</v>
      </c>
      <c r="F67" s="2">
        <v>356</v>
      </c>
    </row>
    <row r="68" spans="3:6" x14ac:dyDescent="0.25">
      <c r="D68" s="2">
        <v>366.8</v>
      </c>
      <c r="E68" s="2">
        <v>110.503</v>
      </c>
      <c r="F68" s="2">
        <v>372</v>
      </c>
    </row>
    <row r="69" spans="3:6" x14ac:dyDescent="0.25">
      <c r="D69" s="2">
        <v>320.2</v>
      </c>
      <c r="E69" s="2">
        <v>107.03700000000001</v>
      </c>
      <c r="F69" s="2">
        <v>326</v>
      </c>
    </row>
    <row r="70" spans="3:6" x14ac:dyDescent="0.25">
      <c r="D70" s="2">
        <v>329.3</v>
      </c>
      <c r="E70" s="2">
        <v>109.97799999999999</v>
      </c>
      <c r="F70" s="2">
        <v>335</v>
      </c>
    </row>
    <row r="71" spans="3:6" x14ac:dyDescent="0.25">
      <c r="D71" s="2">
        <v>387.1</v>
      </c>
      <c r="E71" s="2">
        <v>107.511</v>
      </c>
      <c r="F71" s="2">
        <v>397</v>
      </c>
    </row>
    <row r="72" spans="3:6" x14ac:dyDescent="0.25">
      <c r="D72" s="2">
        <v>294.10000000000002</v>
      </c>
      <c r="E72" s="2">
        <v>107.654</v>
      </c>
      <c r="F72" s="2">
        <v>304</v>
      </c>
    </row>
    <row r="73" spans="3:6" x14ac:dyDescent="0.25">
      <c r="D73" s="2">
        <v>754.6</v>
      </c>
      <c r="E73" s="2">
        <v>108.521</v>
      </c>
      <c r="F73" s="2">
        <v>762</v>
      </c>
    </row>
    <row r="74" spans="3:6" x14ac:dyDescent="0.25">
      <c r="D74" s="2">
        <v>344</v>
      </c>
      <c r="E74" s="2">
        <v>106.452</v>
      </c>
      <c r="F74" s="2">
        <v>349</v>
      </c>
    </row>
    <row r="75" spans="3:6" x14ac:dyDescent="0.25">
      <c r="D75" s="2">
        <v>294.2</v>
      </c>
      <c r="E75" s="2">
        <v>107.221</v>
      </c>
      <c r="F75" s="2">
        <v>304</v>
      </c>
    </row>
    <row r="76" spans="3:6" x14ac:dyDescent="0.25">
      <c r="D76" s="2">
        <v>329.6</v>
      </c>
      <c r="E76" s="2">
        <v>107.509</v>
      </c>
      <c r="F76" s="2">
        <v>339</v>
      </c>
    </row>
    <row r="77" spans="3:6" x14ac:dyDescent="0.25">
      <c r="D77" s="2">
        <v>301.39999999999998</v>
      </c>
      <c r="E77" s="2">
        <v>107.861</v>
      </c>
      <c r="F77" s="2">
        <v>307</v>
      </c>
    </row>
    <row r="78" spans="3:6" x14ac:dyDescent="0.25">
      <c r="C78" t="s">
        <v>10</v>
      </c>
      <c r="D78" s="2">
        <v>392</v>
      </c>
      <c r="E78" s="2">
        <v>110.386</v>
      </c>
      <c r="F78" s="2">
        <v>420</v>
      </c>
    </row>
    <row r="79" spans="3:6" x14ac:dyDescent="0.25">
      <c r="D79" s="2">
        <v>338.6</v>
      </c>
      <c r="E79" s="2">
        <v>108.33199999999999</v>
      </c>
      <c r="F79" s="2">
        <v>369</v>
      </c>
    </row>
    <row r="80" spans="3:6" x14ac:dyDescent="0.25">
      <c r="D80" s="2">
        <v>324.8</v>
      </c>
      <c r="E80" s="2">
        <v>109.151</v>
      </c>
      <c r="F80" s="2">
        <v>347</v>
      </c>
    </row>
    <row r="81" spans="4:6" x14ac:dyDescent="0.25">
      <c r="D81" s="2">
        <v>307.89999999999998</v>
      </c>
      <c r="E81" s="2">
        <v>108.60899999999999</v>
      </c>
      <c r="F81" s="2">
        <v>334</v>
      </c>
    </row>
    <row r="82" spans="4:6" x14ac:dyDescent="0.25">
      <c r="D82" s="2">
        <v>313.39999999999998</v>
      </c>
      <c r="E82" s="2">
        <v>107.44799999999999</v>
      </c>
      <c r="F82" s="2">
        <v>340</v>
      </c>
    </row>
    <row r="83" spans="4:6" x14ac:dyDescent="0.25">
      <c r="D83" s="2">
        <v>319.39999999999998</v>
      </c>
      <c r="E83" s="2">
        <v>108.943</v>
      </c>
      <c r="F83" s="2">
        <v>355</v>
      </c>
    </row>
    <row r="84" spans="4:6" x14ac:dyDescent="0.25">
      <c r="D84" s="2">
        <v>346.7</v>
      </c>
      <c r="E84" s="2">
        <v>111.776</v>
      </c>
      <c r="F84" s="2">
        <v>370</v>
      </c>
    </row>
    <row r="85" spans="4:6" x14ac:dyDescent="0.25">
      <c r="D85" s="2">
        <v>405.4</v>
      </c>
      <c r="E85" s="2">
        <v>107.31100000000001</v>
      </c>
      <c r="F85" s="2">
        <v>429</v>
      </c>
    </row>
    <row r="86" spans="4:6" x14ac:dyDescent="0.25">
      <c r="D86" s="2">
        <v>309.7</v>
      </c>
      <c r="E86" s="2">
        <v>108.446</v>
      </c>
      <c r="F86" s="2">
        <v>332</v>
      </c>
    </row>
    <row r="87" spans="4:6" x14ac:dyDescent="0.25">
      <c r="D87" s="2">
        <v>362.2</v>
      </c>
      <c r="E87" s="2">
        <v>109.294</v>
      </c>
      <c r="F87" s="2">
        <v>387</v>
      </c>
    </row>
    <row r="88" spans="4:6" x14ac:dyDescent="0.25">
      <c r="D88" s="2">
        <v>281.8</v>
      </c>
      <c r="E88" s="2">
        <v>107.608</v>
      </c>
      <c r="F88" s="2">
        <v>300</v>
      </c>
    </row>
    <row r="89" spans="4:6" x14ac:dyDescent="0.25">
      <c r="D89" s="2">
        <v>256.60000000000002</v>
      </c>
      <c r="E89" s="2">
        <v>8.8510000000000009</v>
      </c>
      <c r="F89" s="2">
        <v>278</v>
      </c>
    </row>
    <row r="90" spans="4:6" x14ac:dyDescent="0.25">
      <c r="D90" s="2">
        <v>357.6</v>
      </c>
      <c r="E90" s="2">
        <v>108.04600000000001</v>
      </c>
      <c r="F90" s="2">
        <v>383</v>
      </c>
    </row>
    <row r="91" spans="4:6" x14ac:dyDescent="0.25">
      <c r="D91" s="2">
        <v>731</v>
      </c>
      <c r="E91" s="2">
        <v>110.71899999999999</v>
      </c>
      <c r="F91" s="2">
        <v>757</v>
      </c>
    </row>
    <row r="92" spans="4:6" x14ac:dyDescent="0.25">
      <c r="D92" s="2">
        <v>292.2</v>
      </c>
      <c r="E92" s="2">
        <v>108.69799999999999</v>
      </c>
      <c r="F92" s="2">
        <v>318</v>
      </c>
    </row>
    <row r="93" spans="4:6" x14ac:dyDescent="0.25">
      <c r="D93" s="2">
        <v>364.5</v>
      </c>
      <c r="E93" s="2">
        <v>112.01600000000001</v>
      </c>
      <c r="F93" s="2">
        <v>384</v>
      </c>
    </row>
    <row r="94" spans="4:6" x14ac:dyDescent="0.25">
      <c r="D94" s="2">
        <v>347.8</v>
      </c>
      <c r="E94" s="2">
        <v>109.4</v>
      </c>
      <c r="F94" s="2">
        <v>375</v>
      </c>
    </row>
    <row r="95" spans="4:6" x14ac:dyDescent="0.25">
      <c r="D95" s="2">
        <v>339.7</v>
      </c>
      <c r="E95" s="2">
        <v>107.752</v>
      </c>
      <c r="F95" s="2">
        <v>364</v>
      </c>
    </row>
    <row r="96" spans="4:6" x14ac:dyDescent="0.25">
      <c r="D96" s="2">
        <v>347.9</v>
      </c>
      <c r="E96" s="2">
        <v>107.39</v>
      </c>
      <c r="F96" s="2">
        <v>391</v>
      </c>
    </row>
    <row r="97" spans="4:6" x14ac:dyDescent="0.25">
      <c r="D97" s="2">
        <v>350.1</v>
      </c>
      <c r="E97" s="2">
        <v>109.639</v>
      </c>
      <c r="F97" s="2">
        <v>381</v>
      </c>
    </row>
    <row r="98" spans="4:6" x14ac:dyDescent="0.25">
      <c r="D98" s="2">
        <v>305.7</v>
      </c>
      <c r="E98" s="2">
        <v>110.43</v>
      </c>
      <c r="F98" s="2">
        <v>324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98"/>
  <sheetViews>
    <sheetView topLeftCell="B1" workbookViewId="0">
      <selection activeCell="D19" sqref="D19"/>
    </sheetView>
  </sheetViews>
  <sheetFormatPr defaultRowHeight="15" x14ac:dyDescent="0.25"/>
  <cols>
    <col min="2" max="2" width="44.5703125" customWidth="1"/>
    <col min="3" max="3" width="22.5703125" customWidth="1"/>
    <col min="4" max="4" width="19.5703125" customWidth="1"/>
    <col min="5" max="5" width="25.85546875" customWidth="1"/>
    <col min="6" max="6" width="24.28515625" customWidth="1"/>
    <col min="7" max="7" width="32.140625" customWidth="1"/>
    <col min="8" max="8" width="9.7109375" customWidth="1"/>
    <col min="9" max="9" width="20.7109375" customWidth="1"/>
    <col min="10" max="10" width="26.28515625" customWidth="1"/>
    <col min="11" max="11" width="25" customWidth="1"/>
    <col min="12" max="12" width="12.42578125" customWidth="1"/>
  </cols>
  <sheetData>
    <row r="2" spans="2:12" x14ac:dyDescent="0.25">
      <c r="B2" t="s">
        <v>0</v>
      </c>
      <c r="C2" t="s">
        <v>4</v>
      </c>
      <c r="D2" t="s">
        <v>5</v>
      </c>
      <c r="E2" t="s">
        <v>6</v>
      </c>
      <c r="F2" t="s">
        <v>15</v>
      </c>
      <c r="G2" t="s">
        <v>16</v>
      </c>
      <c r="I2" t="s">
        <v>11</v>
      </c>
      <c r="J2" t="s">
        <v>12</v>
      </c>
      <c r="K2" t="s">
        <v>35</v>
      </c>
      <c r="L2" t="s">
        <v>13</v>
      </c>
    </row>
    <row r="3" spans="2:12" x14ac:dyDescent="0.25">
      <c r="B3" s="1" t="s">
        <v>3</v>
      </c>
      <c r="L3">
        <v>1244106</v>
      </c>
    </row>
    <row r="4" spans="2:12" x14ac:dyDescent="0.25">
      <c r="B4" t="s">
        <v>7</v>
      </c>
      <c r="C4" s="2">
        <v>143.80000000000001</v>
      </c>
      <c r="D4" s="2">
        <v>113.807</v>
      </c>
      <c r="E4" s="2">
        <v>151</v>
      </c>
      <c r="F4" s="2">
        <f>C4-D4</f>
        <v>29.993000000000009</v>
      </c>
      <c r="G4" s="2">
        <f>E4-D4</f>
        <v>37.192999999999998</v>
      </c>
      <c r="H4" t="b">
        <f>E4&gt;C4</f>
        <v>1</v>
      </c>
      <c r="I4" s="2">
        <v>2.67</v>
      </c>
      <c r="J4" s="2">
        <v>0.93799999999999994</v>
      </c>
      <c r="K4">
        <v>3</v>
      </c>
    </row>
    <row r="5" spans="2:12" x14ac:dyDescent="0.25">
      <c r="C5" s="2">
        <v>148.1</v>
      </c>
      <c r="D5" s="2">
        <v>113.538</v>
      </c>
      <c r="E5" s="2">
        <v>156</v>
      </c>
      <c r="F5" s="2">
        <f t="shared" ref="F5:F27" si="0">C5-D5</f>
        <v>34.561999999999998</v>
      </c>
      <c r="G5" s="2">
        <f t="shared" ref="G5:G27" si="1">E5-D5</f>
        <v>42.462000000000003</v>
      </c>
      <c r="H5" t="b">
        <f t="shared" ref="H5:H27" si="2">E5&gt;C5</f>
        <v>1</v>
      </c>
      <c r="I5" s="2">
        <v>2.64</v>
      </c>
      <c r="J5" s="2">
        <v>0.94099999999999995</v>
      </c>
      <c r="K5">
        <v>2.96</v>
      </c>
    </row>
    <row r="6" spans="2:12" x14ac:dyDescent="0.25">
      <c r="C6" s="2">
        <v>142.9</v>
      </c>
      <c r="D6" s="2">
        <v>109.764</v>
      </c>
      <c r="E6" s="2">
        <v>151</v>
      </c>
      <c r="F6" s="2">
        <f t="shared" si="0"/>
        <v>33.13600000000001</v>
      </c>
      <c r="G6" s="2">
        <f t="shared" si="1"/>
        <v>41.236000000000004</v>
      </c>
      <c r="H6" t="b">
        <f t="shared" si="2"/>
        <v>1</v>
      </c>
      <c r="I6" s="2">
        <v>2.75</v>
      </c>
      <c r="J6" s="2">
        <v>0.93300000000000005</v>
      </c>
      <c r="K6">
        <v>3.07</v>
      </c>
    </row>
    <row r="7" spans="2:12" x14ac:dyDescent="0.25">
      <c r="C7" s="2">
        <v>145.6</v>
      </c>
      <c r="D7" s="2">
        <v>109.081</v>
      </c>
      <c r="E7" s="2">
        <v>154</v>
      </c>
      <c r="F7" s="2">
        <f t="shared" si="0"/>
        <v>36.518999999999991</v>
      </c>
      <c r="G7" s="2">
        <f t="shared" si="1"/>
        <v>44.918999999999997</v>
      </c>
      <c r="H7" t="b">
        <f t="shared" si="2"/>
        <v>1</v>
      </c>
      <c r="I7" s="2">
        <v>2.56</v>
      </c>
      <c r="J7" s="2">
        <v>0.98799999999999999</v>
      </c>
      <c r="K7">
        <v>3.1</v>
      </c>
    </row>
    <row r="8" spans="2:12" x14ac:dyDescent="0.25">
      <c r="C8" s="2">
        <v>145</v>
      </c>
      <c r="D8" s="2">
        <v>109.62</v>
      </c>
      <c r="E8" s="2">
        <v>152</v>
      </c>
      <c r="F8" s="2">
        <f t="shared" si="0"/>
        <v>35.379999999999995</v>
      </c>
      <c r="G8" s="2">
        <f t="shared" si="1"/>
        <v>42.379999999999995</v>
      </c>
      <c r="H8" t="b">
        <f t="shared" si="2"/>
        <v>1</v>
      </c>
      <c r="I8" s="2">
        <v>2.59</v>
      </c>
      <c r="J8" s="2">
        <v>1.02</v>
      </c>
      <c r="K8">
        <v>3.11</v>
      </c>
    </row>
    <row r="9" spans="2:12" x14ac:dyDescent="0.25">
      <c r="C9" s="2">
        <v>158.80000000000001</v>
      </c>
      <c r="D9" s="2">
        <v>109.645</v>
      </c>
      <c r="E9" s="2">
        <v>166</v>
      </c>
      <c r="F9" s="2">
        <f t="shared" si="0"/>
        <v>49.155000000000015</v>
      </c>
      <c r="G9" s="2">
        <f t="shared" si="1"/>
        <v>56.355000000000004</v>
      </c>
      <c r="H9" t="b">
        <f t="shared" si="2"/>
        <v>1</v>
      </c>
      <c r="I9" s="2">
        <v>2.66</v>
      </c>
      <c r="J9" s="2">
        <v>1.0900000000000001</v>
      </c>
      <c r="K9">
        <v>3.54</v>
      </c>
    </row>
    <row r="10" spans="2:12" x14ac:dyDescent="0.25">
      <c r="C10" s="2">
        <v>156.80000000000001</v>
      </c>
      <c r="D10" s="2">
        <v>108.91</v>
      </c>
      <c r="E10" s="2">
        <v>164</v>
      </c>
      <c r="F10" s="2">
        <f t="shared" si="0"/>
        <v>47.890000000000015</v>
      </c>
      <c r="G10" s="2">
        <f t="shared" si="1"/>
        <v>55.09</v>
      </c>
      <c r="H10" t="b">
        <f t="shared" si="2"/>
        <v>1</v>
      </c>
      <c r="I10" s="2">
        <v>2.59</v>
      </c>
      <c r="J10" s="2">
        <v>0.98099999999999998</v>
      </c>
      <c r="K10">
        <v>3.15</v>
      </c>
    </row>
    <row r="11" spans="2:12" x14ac:dyDescent="0.25">
      <c r="C11" s="2">
        <v>141.19999999999999</v>
      </c>
      <c r="D11" s="2">
        <v>110.815</v>
      </c>
      <c r="E11" s="2">
        <v>150</v>
      </c>
      <c r="F11" s="2">
        <f t="shared" si="0"/>
        <v>30.384999999999991</v>
      </c>
      <c r="G11" s="2">
        <f t="shared" si="1"/>
        <v>39.185000000000002</v>
      </c>
      <c r="H11" t="b">
        <f t="shared" si="2"/>
        <v>1</v>
      </c>
      <c r="I11" s="2">
        <v>2.62</v>
      </c>
      <c r="J11" s="2">
        <v>0.88600000000000001</v>
      </c>
      <c r="K11">
        <v>2.95</v>
      </c>
    </row>
    <row r="12" spans="2:12" x14ac:dyDescent="0.25">
      <c r="C12" s="2">
        <v>151.6</v>
      </c>
      <c r="D12" s="2">
        <v>109.16</v>
      </c>
      <c r="E12" s="2">
        <v>160</v>
      </c>
      <c r="F12" s="2">
        <f t="shared" si="0"/>
        <v>42.44</v>
      </c>
      <c r="G12" s="2">
        <f t="shared" si="1"/>
        <v>50.84</v>
      </c>
      <c r="H12" t="b">
        <f t="shared" si="2"/>
        <v>1</v>
      </c>
      <c r="I12" s="2">
        <v>2.72</v>
      </c>
      <c r="J12" s="2">
        <v>0.88800000000000001</v>
      </c>
      <c r="K12">
        <v>3.11</v>
      </c>
    </row>
    <row r="13" spans="2:12" x14ac:dyDescent="0.25">
      <c r="C13" s="2">
        <v>148.1</v>
      </c>
      <c r="D13" s="2">
        <v>110.196</v>
      </c>
      <c r="E13" s="2">
        <v>157</v>
      </c>
      <c r="F13" s="2">
        <f t="shared" si="0"/>
        <v>37.903999999999996</v>
      </c>
      <c r="G13" s="2">
        <f t="shared" si="1"/>
        <v>46.804000000000002</v>
      </c>
      <c r="H13" t="b">
        <f t="shared" si="2"/>
        <v>1</v>
      </c>
      <c r="I13" s="2">
        <v>2.68</v>
      </c>
      <c r="J13" s="2">
        <v>1.19</v>
      </c>
      <c r="K13">
        <v>3.01</v>
      </c>
    </row>
    <row r="14" spans="2:12" x14ac:dyDescent="0.25">
      <c r="C14" s="2">
        <v>144.9</v>
      </c>
      <c r="D14" s="2">
        <v>108.935</v>
      </c>
      <c r="E14" s="2">
        <v>152</v>
      </c>
      <c r="F14" s="2">
        <f t="shared" si="0"/>
        <v>35.965000000000003</v>
      </c>
      <c r="G14" s="2">
        <f t="shared" si="1"/>
        <v>43.064999999999998</v>
      </c>
      <c r="H14" t="b">
        <f t="shared" si="2"/>
        <v>1</v>
      </c>
      <c r="I14" s="2">
        <v>2.58</v>
      </c>
      <c r="J14" s="2">
        <v>1.4</v>
      </c>
      <c r="K14">
        <v>3.16</v>
      </c>
    </row>
    <row r="15" spans="2:12" x14ac:dyDescent="0.25">
      <c r="C15" s="2">
        <v>151</v>
      </c>
      <c r="D15" s="2">
        <v>110.604</v>
      </c>
      <c r="E15" s="2">
        <v>159</v>
      </c>
      <c r="F15" s="2">
        <f t="shared" si="0"/>
        <v>40.396000000000001</v>
      </c>
      <c r="G15" s="2">
        <f t="shared" si="1"/>
        <v>48.396000000000001</v>
      </c>
      <c r="H15" t="b">
        <f t="shared" si="2"/>
        <v>1</v>
      </c>
      <c r="I15" s="2">
        <v>2.68</v>
      </c>
      <c r="J15" s="2">
        <v>0.997</v>
      </c>
      <c r="K15">
        <v>2.92</v>
      </c>
    </row>
    <row r="16" spans="2:12" x14ac:dyDescent="0.25">
      <c r="C16" s="2">
        <v>159.1</v>
      </c>
      <c r="D16" s="2">
        <v>109.39</v>
      </c>
      <c r="E16" s="2">
        <v>167</v>
      </c>
      <c r="F16" s="2">
        <f t="shared" si="0"/>
        <v>49.709999999999994</v>
      </c>
      <c r="G16" s="2">
        <f t="shared" si="1"/>
        <v>57.61</v>
      </c>
      <c r="H16" t="b">
        <f t="shared" si="2"/>
        <v>1</v>
      </c>
      <c r="I16" s="2">
        <v>2.59</v>
      </c>
      <c r="J16" s="2">
        <v>0.86799999999999999</v>
      </c>
      <c r="K16">
        <v>3</v>
      </c>
    </row>
    <row r="17" spans="3:11" x14ac:dyDescent="0.25">
      <c r="C17" s="2">
        <v>143.19999999999999</v>
      </c>
      <c r="D17" s="2">
        <v>108.312</v>
      </c>
      <c r="E17" s="2">
        <v>148</v>
      </c>
      <c r="F17" s="2">
        <f t="shared" si="0"/>
        <v>34.887999999999991</v>
      </c>
      <c r="G17" s="2">
        <f t="shared" si="1"/>
        <v>39.688000000000002</v>
      </c>
      <c r="H17" t="b">
        <f t="shared" si="2"/>
        <v>1</v>
      </c>
      <c r="I17" s="2">
        <v>2.64</v>
      </c>
      <c r="J17" s="2">
        <v>0.94299999999999995</v>
      </c>
      <c r="K17">
        <v>3.11</v>
      </c>
    </row>
    <row r="18" spans="3:11" x14ac:dyDescent="0.25">
      <c r="C18" s="2">
        <v>152.9</v>
      </c>
      <c r="D18" s="2">
        <v>109.298</v>
      </c>
      <c r="E18" s="2">
        <v>160</v>
      </c>
      <c r="F18" s="2">
        <f t="shared" si="0"/>
        <v>43.602000000000004</v>
      </c>
      <c r="G18" s="2">
        <f t="shared" si="1"/>
        <v>50.701999999999998</v>
      </c>
      <c r="H18" t="b">
        <f t="shared" si="2"/>
        <v>1</v>
      </c>
      <c r="I18" s="2">
        <v>2.66</v>
      </c>
      <c r="J18" s="2">
        <v>0.98</v>
      </c>
      <c r="K18">
        <v>3.58</v>
      </c>
    </row>
    <row r="19" spans="3:11" x14ac:dyDescent="0.25">
      <c r="C19" s="2">
        <v>143.80000000000001</v>
      </c>
      <c r="D19" s="2">
        <v>111.52800000000001</v>
      </c>
      <c r="E19" s="2">
        <v>151</v>
      </c>
      <c r="F19" s="2">
        <f t="shared" si="0"/>
        <v>32.272000000000006</v>
      </c>
      <c r="G19" s="2">
        <f t="shared" si="1"/>
        <v>39.471999999999994</v>
      </c>
      <c r="H19" t="b">
        <f t="shared" si="2"/>
        <v>1</v>
      </c>
      <c r="I19" s="2">
        <v>2.63</v>
      </c>
      <c r="J19" s="2">
        <v>0.88600000000000001</v>
      </c>
      <c r="K19">
        <v>3.24</v>
      </c>
    </row>
    <row r="20" spans="3:11" x14ac:dyDescent="0.25">
      <c r="C20" s="2">
        <v>155.9</v>
      </c>
      <c r="D20" s="2">
        <v>110.47</v>
      </c>
      <c r="E20" s="2">
        <v>165</v>
      </c>
      <c r="F20" s="2">
        <f t="shared" si="0"/>
        <v>45.430000000000007</v>
      </c>
      <c r="G20" s="2">
        <f t="shared" si="1"/>
        <v>54.53</v>
      </c>
      <c r="H20" t="b">
        <f t="shared" si="2"/>
        <v>1</v>
      </c>
      <c r="I20" s="2">
        <v>2.54</v>
      </c>
      <c r="J20" s="2">
        <v>1.1399999999999999</v>
      </c>
      <c r="K20">
        <v>2.98</v>
      </c>
    </row>
    <row r="21" spans="3:11" x14ac:dyDescent="0.25">
      <c r="C21" s="2">
        <v>150.80000000000001</v>
      </c>
      <c r="D21" s="2">
        <v>112.38500000000001</v>
      </c>
      <c r="E21" s="2">
        <v>159</v>
      </c>
      <c r="F21" s="2">
        <f t="shared" si="0"/>
        <v>38.415000000000006</v>
      </c>
      <c r="G21" s="2">
        <f t="shared" si="1"/>
        <v>46.614999999999995</v>
      </c>
      <c r="H21" t="b">
        <f t="shared" si="2"/>
        <v>1</v>
      </c>
      <c r="I21" s="2">
        <v>2.62</v>
      </c>
      <c r="J21" s="2">
        <v>1.3</v>
      </c>
      <c r="K21">
        <v>2.9</v>
      </c>
    </row>
    <row r="22" spans="3:11" x14ac:dyDescent="0.25">
      <c r="C22" s="2">
        <v>151.4</v>
      </c>
      <c r="D22" s="2">
        <v>106.16800000000001</v>
      </c>
      <c r="E22" s="2">
        <v>156</v>
      </c>
      <c r="F22" s="2">
        <f t="shared" si="0"/>
        <v>45.231999999999999</v>
      </c>
      <c r="G22" s="2">
        <f t="shared" si="1"/>
        <v>49.831999999999994</v>
      </c>
      <c r="H22" t="b">
        <f t="shared" si="2"/>
        <v>1</v>
      </c>
      <c r="I22" s="2">
        <v>2.61</v>
      </c>
      <c r="J22" s="2">
        <v>0.92700000000000005</v>
      </c>
      <c r="K22">
        <v>3.09</v>
      </c>
    </row>
    <row r="23" spans="3:11" x14ac:dyDescent="0.25">
      <c r="C23" s="2">
        <v>149.9</v>
      </c>
      <c r="D23" s="2">
        <v>110.697</v>
      </c>
      <c r="E23" s="2">
        <v>157</v>
      </c>
      <c r="F23" s="2">
        <f t="shared" si="0"/>
        <v>39.203000000000003</v>
      </c>
      <c r="G23" s="2">
        <f t="shared" si="1"/>
        <v>46.302999999999997</v>
      </c>
      <c r="H23" t="b">
        <f t="shared" si="2"/>
        <v>1</v>
      </c>
      <c r="I23" s="2">
        <v>2.5</v>
      </c>
      <c r="J23" s="2">
        <v>0.95399999999999996</v>
      </c>
      <c r="K23">
        <v>3.02</v>
      </c>
    </row>
    <row r="24" spans="3:11" x14ac:dyDescent="0.25">
      <c r="C24" s="2">
        <v>141.5</v>
      </c>
      <c r="D24" s="2">
        <v>111.40600000000001</v>
      </c>
      <c r="E24" s="2">
        <v>149</v>
      </c>
      <c r="F24" s="2">
        <f t="shared" si="0"/>
        <v>30.093999999999994</v>
      </c>
      <c r="G24" s="2">
        <f t="shared" si="1"/>
        <v>37.593999999999994</v>
      </c>
      <c r="H24" t="b">
        <f t="shared" si="2"/>
        <v>1</v>
      </c>
      <c r="I24" s="2">
        <v>2.68</v>
      </c>
      <c r="J24" s="2">
        <v>1.06</v>
      </c>
      <c r="K24">
        <v>3.08</v>
      </c>
    </row>
    <row r="25" spans="3:11" x14ac:dyDescent="0.25">
      <c r="C25" s="2">
        <v>151.4</v>
      </c>
      <c r="D25" s="2">
        <v>114.14100000000001</v>
      </c>
      <c r="E25" s="2">
        <v>159</v>
      </c>
      <c r="F25" s="2">
        <f t="shared" si="0"/>
        <v>37.259</v>
      </c>
      <c r="G25" s="2">
        <f t="shared" si="1"/>
        <v>44.858999999999995</v>
      </c>
      <c r="H25" t="b">
        <f t="shared" si="2"/>
        <v>1</v>
      </c>
      <c r="I25" s="2">
        <v>2.4500000000000002</v>
      </c>
      <c r="J25" s="2">
        <v>0.97699999999999998</v>
      </c>
      <c r="K25">
        <v>2.91</v>
      </c>
    </row>
    <row r="26" spans="3:11" x14ac:dyDescent="0.25">
      <c r="C26" s="2">
        <v>140.4</v>
      </c>
      <c r="D26" s="2">
        <v>110.774</v>
      </c>
      <c r="E26" s="2">
        <v>148</v>
      </c>
      <c r="F26" s="2">
        <f t="shared" si="0"/>
        <v>29.626000000000005</v>
      </c>
      <c r="G26" s="2">
        <f t="shared" si="1"/>
        <v>37.225999999999999</v>
      </c>
      <c r="H26" t="b">
        <f t="shared" si="2"/>
        <v>1</v>
      </c>
      <c r="I26" s="2">
        <v>2.57</v>
      </c>
      <c r="J26" s="2">
        <v>0.92</v>
      </c>
      <c r="K26">
        <v>3.05</v>
      </c>
    </row>
    <row r="27" spans="3:11" x14ac:dyDescent="0.25">
      <c r="C27" s="2">
        <v>159</v>
      </c>
      <c r="D27" s="2">
        <v>114.32</v>
      </c>
      <c r="E27" s="2">
        <v>163</v>
      </c>
      <c r="F27" s="2">
        <f t="shared" si="0"/>
        <v>44.680000000000007</v>
      </c>
      <c r="G27" s="2">
        <f t="shared" si="1"/>
        <v>48.680000000000007</v>
      </c>
      <c r="H27" t="b">
        <f t="shared" si="2"/>
        <v>1</v>
      </c>
      <c r="I27" s="2">
        <v>2.4700000000000002</v>
      </c>
      <c r="J27" s="2">
        <v>0.93700000000000006</v>
      </c>
      <c r="K27">
        <v>3.16</v>
      </c>
    </row>
    <row r="28" spans="3:11" x14ac:dyDescent="0.25">
      <c r="C28" s="2"/>
      <c r="D28" s="2"/>
      <c r="E28" s="2"/>
    </row>
    <row r="29" spans="3:11" x14ac:dyDescent="0.25">
      <c r="C29" s="2"/>
      <c r="D29" s="2"/>
      <c r="E29" s="2" t="s">
        <v>17</v>
      </c>
      <c r="F29" s="2">
        <f>AVERAGE(F4:F27)</f>
        <v>38.505666666666663</v>
      </c>
      <c r="G29" s="2">
        <f>AVERAGE(G4:G27)</f>
        <v>45.8765</v>
      </c>
      <c r="I29" s="2">
        <f>AVERAGE(I4:I27)</f>
        <v>2.6124999999999998</v>
      </c>
      <c r="J29" s="2">
        <f t="shared" ref="J29:K29" si="3">AVERAGE(J4:J27)</f>
        <v>1.006</v>
      </c>
      <c r="K29" s="2">
        <f t="shared" si="3"/>
        <v>3.0916666666666663</v>
      </c>
    </row>
    <row r="30" spans="3:11" x14ac:dyDescent="0.25">
      <c r="C30" s="2"/>
      <c r="D30" s="2"/>
      <c r="E30" s="2" t="s">
        <v>18</v>
      </c>
      <c r="F30" s="2">
        <f>_xlfn.STDEV.P(F4:F27)</f>
        <v>6.1585914560248787</v>
      </c>
      <c r="G30" s="2">
        <f>_xlfn.STDEV.P(G4:G27)</f>
        <v>6.0718238816684842</v>
      </c>
    </row>
    <row r="31" spans="3:11" x14ac:dyDescent="0.25">
      <c r="F31" s="2">
        <f>MEDIAN(F4:F27)</f>
        <v>37.581499999999998</v>
      </c>
      <c r="G31" s="2">
        <f>MEDIAN(G4:G27)</f>
        <v>45.610999999999997</v>
      </c>
    </row>
    <row r="33" spans="2:8" x14ac:dyDescent="0.25">
      <c r="B33" t="s">
        <v>14</v>
      </c>
      <c r="C33" s="2">
        <v>291.10000000000002</v>
      </c>
      <c r="D33" s="2">
        <v>107.048</v>
      </c>
      <c r="E33" s="2">
        <v>297</v>
      </c>
      <c r="F33" s="2">
        <f>C33-D33</f>
        <v>184.05200000000002</v>
      </c>
      <c r="G33" s="2">
        <f>E33-D33</f>
        <v>189.952</v>
      </c>
      <c r="H33" t="b">
        <f>E33&gt;C33</f>
        <v>1</v>
      </c>
    </row>
    <row r="34" spans="2:8" x14ac:dyDescent="0.25">
      <c r="C34" s="2">
        <v>407.7</v>
      </c>
      <c r="D34" s="2">
        <v>110.992</v>
      </c>
      <c r="E34" s="2">
        <v>420</v>
      </c>
      <c r="F34" s="2">
        <f t="shared" ref="F34:F55" si="4">C34-D34</f>
        <v>296.70799999999997</v>
      </c>
      <c r="G34" s="2">
        <f t="shared" ref="G34:G55" si="5">E34-D34</f>
        <v>309.00799999999998</v>
      </c>
      <c r="H34" t="b">
        <f t="shared" ref="H34:H55" si="6">E34&gt;C34</f>
        <v>1</v>
      </c>
    </row>
    <row r="35" spans="2:8" x14ac:dyDescent="0.25">
      <c r="C35" s="2">
        <v>284.3</v>
      </c>
      <c r="D35" s="2">
        <v>107.24</v>
      </c>
      <c r="E35" s="2">
        <v>294</v>
      </c>
      <c r="F35" s="2">
        <f t="shared" si="4"/>
        <v>177.06</v>
      </c>
      <c r="G35" s="2">
        <f t="shared" si="5"/>
        <v>186.76</v>
      </c>
      <c r="H35" t="b">
        <f t="shared" si="6"/>
        <v>1</v>
      </c>
    </row>
    <row r="36" spans="2:8" x14ac:dyDescent="0.25">
      <c r="C36" s="2">
        <v>352.8</v>
      </c>
      <c r="D36" s="2">
        <v>107.414</v>
      </c>
      <c r="E36" s="2">
        <v>365</v>
      </c>
      <c r="F36" s="2">
        <f t="shared" si="4"/>
        <v>245.38600000000002</v>
      </c>
      <c r="G36" s="2">
        <f t="shared" si="5"/>
        <v>257.58600000000001</v>
      </c>
      <c r="H36" t="b">
        <f t="shared" si="6"/>
        <v>1</v>
      </c>
    </row>
    <row r="37" spans="2:8" x14ac:dyDescent="0.25">
      <c r="C37" s="2">
        <v>302.5</v>
      </c>
      <c r="D37" s="2">
        <v>113.461</v>
      </c>
      <c r="E37" s="2">
        <v>315</v>
      </c>
      <c r="F37" s="2">
        <f t="shared" si="4"/>
        <v>189.03899999999999</v>
      </c>
      <c r="G37" s="2">
        <f t="shared" si="5"/>
        <v>201.53899999999999</v>
      </c>
      <c r="H37" t="b">
        <f t="shared" si="6"/>
        <v>1</v>
      </c>
    </row>
    <row r="38" spans="2:8" x14ac:dyDescent="0.25">
      <c r="C38" s="2">
        <v>329.6</v>
      </c>
      <c r="D38" s="2">
        <v>110.36799999999999</v>
      </c>
      <c r="E38" s="2">
        <v>340</v>
      </c>
      <c r="F38" s="2">
        <f t="shared" si="4"/>
        <v>219.23200000000003</v>
      </c>
      <c r="G38" s="2">
        <f t="shared" si="5"/>
        <v>229.63200000000001</v>
      </c>
      <c r="H38" t="b">
        <f t="shared" si="6"/>
        <v>1</v>
      </c>
    </row>
    <row r="39" spans="2:8" x14ac:dyDescent="0.25">
      <c r="C39" s="2">
        <v>284.10000000000002</v>
      </c>
      <c r="D39" s="2">
        <v>111.804</v>
      </c>
      <c r="E39" s="2">
        <v>294</v>
      </c>
      <c r="F39" s="2">
        <f t="shared" si="4"/>
        <v>172.29600000000002</v>
      </c>
      <c r="G39" s="2">
        <f t="shared" si="5"/>
        <v>182.196</v>
      </c>
      <c r="H39" t="b">
        <f t="shared" si="6"/>
        <v>1</v>
      </c>
    </row>
    <row r="40" spans="2:8" x14ac:dyDescent="0.25">
      <c r="C40" s="2">
        <v>368.6</v>
      </c>
      <c r="D40" s="2">
        <v>111.086</v>
      </c>
      <c r="E40" s="2">
        <v>382</v>
      </c>
      <c r="F40" s="2">
        <f t="shared" si="4"/>
        <v>257.51400000000001</v>
      </c>
      <c r="G40" s="2">
        <f t="shared" si="5"/>
        <v>270.91399999999999</v>
      </c>
      <c r="H40" t="b">
        <f t="shared" si="6"/>
        <v>1</v>
      </c>
    </row>
    <row r="41" spans="2:8" x14ac:dyDescent="0.25">
      <c r="C41" s="2">
        <v>328</v>
      </c>
      <c r="D41" s="2">
        <v>114.874</v>
      </c>
      <c r="E41" s="2">
        <v>342</v>
      </c>
      <c r="F41" s="2">
        <f t="shared" si="4"/>
        <v>213.126</v>
      </c>
      <c r="G41" s="2">
        <f t="shared" si="5"/>
        <v>227.126</v>
      </c>
      <c r="H41" t="b">
        <f t="shared" si="6"/>
        <v>1</v>
      </c>
    </row>
    <row r="42" spans="2:8" x14ac:dyDescent="0.25">
      <c r="C42" s="2">
        <v>354.2</v>
      </c>
      <c r="D42" s="2">
        <v>109.80500000000001</v>
      </c>
      <c r="E42" s="2">
        <v>364</v>
      </c>
      <c r="F42" s="2">
        <f t="shared" si="4"/>
        <v>244.39499999999998</v>
      </c>
      <c r="G42" s="2">
        <f t="shared" si="5"/>
        <v>254.19499999999999</v>
      </c>
      <c r="H42" t="b">
        <f t="shared" si="6"/>
        <v>1</v>
      </c>
    </row>
    <row r="43" spans="2:8" x14ac:dyDescent="0.25">
      <c r="C43" s="2">
        <v>280.89999999999998</v>
      </c>
      <c r="D43" s="2">
        <v>114.524</v>
      </c>
      <c r="E43" s="2">
        <v>292</v>
      </c>
      <c r="F43" s="2">
        <f t="shared" si="4"/>
        <v>166.37599999999998</v>
      </c>
      <c r="G43" s="2">
        <f t="shared" si="5"/>
        <v>177.476</v>
      </c>
      <c r="H43" t="b">
        <f t="shared" si="6"/>
        <v>1</v>
      </c>
    </row>
    <row r="44" spans="2:8" x14ac:dyDescent="0.25">
      <c r="C44" s="2">
        <v>354.7</v>
      </c>
      <c r="D44" s="2">
        <v>108.752</v>
      </c>
      <c r="E44" s="2">
        <v>368</v>
      </c>
      <c r="F44" s="2">
        <f t="shared" si="4"/>
        <v>245.94799999999998</v>
      </c>
      <c r="G44" s="2">
        <f t="shared" si="5"/>
        <v>259.24799999999999</v>
      </c>
      <c r="H44" t="b">
        <f t="shared" si="6"/>
        <v>1</v>
      </c>
    </row>
    <row r="45" spans="2:8" x14ac:dyDescent="0.25">
      <c r="C45" s="2">
        <v>312.5</v>
      </c>
      <c r="D45" s="2">
        <v>108.309</v>
      </c>
      <c r="E45" s="2">
        <v>321</v>
      </c>
      <c r="F45" s="2">
        <f t="shared" si="4"/>
        <v>204.191</v>
      </c>
      <c r="G45" s="2">
        <f t="shared" si="5"/>
        <v>212.691</v>
      </c>
      <c r="H45" t="b">
        <f t="shared" si="6"/>
        <v>1</v>
      </c>
    </row>
    <row r="46" spans="2:8" x14ac:dyDescent="0.25">
      <c r="C46" s="2">
        <v>303.3</v>
      </c>
      <c r="D46" s="2">
        <v>108.09099999999999</v>
      </c>
      <c r="E46" s="2">
        <v>313</v>
      </c>
      <c r="F46" s="2">
        <f t="shared" si="4"/>
        <v>195.209</v>
      </c>
      <c r="G46" s="2">
        <f t="shared" si="5"/>
        <v>204.90899999999999</v>
      </c>
      <c r="H46" t="b">
        <f t="shared" si="6"/>
        <v>1</v>
      </c>
    </row>
    <row r="47" spans="2:8" x14ac:dyDescent="0.25">
      <c r="C47" s="2">
        <v>382.5</v>
      </c>
      <c r="D47" s="2">
        <v>110.98</v>
      </c>
      <c r="E47" s="2">
        <v>395</v>
      </c>
      <c r="F47" s="2">
        <f t="shared" si="4"/>
        <v>271.52</v>
      </c>
      <c r="G47" s="2">
        <f t="shared" si="5"/>
        <v>284.02</v>
      </c>
      <c r="H47" t="b">
        <f t="shared" si="6"/>
        <v>1</v>
      </c>
    </row>
    <row r="48" spans="2:8" x14ac:dyDescent="0.25">
      <c r="C48" s="2">
        <v>338.8</v>
      </c>
      <c r="D48" s="2">
        <v>109.208</v>
      </c>
      <c r="E48" s="2">
        <v>348</v>
      </c>
      <c r="F48" s="2">
        <f t="shared" si="4"/>
        <v>229.59200000000001</v>
      </c>
      <c r="G48" s="2">
        <f t="shared" si="5"/>
        <v>238.792</v>
      </c>
      <c r="H48" t="b">
        <f t="shared" si="6"/>
        <v>1</v>
      </c>
    </row>
    <row r="49" spans="3:8" x14ac:dyDescent="0.25">
      <c r="C49" s="2">
        <v>316</v>
      </c>
      <c r="D49" s="2">
        <v>109.64</v>
      </c>
      <c r="E49" s="2">
        <v>325</v>
      </c>
      <c r="F49" s="2">
        <f t="shared" si="4"/>
        <v>206.36</v>
      </c>
      <c r="G49" s="2">
        <f t="shared" si="5"/>
        <v>215.36</v>
      </c>
      <c r="H49" t="b">
        <f t="shared" si="6"/>
        <v>1</v>
      </c>
    </row>
    <row r="50" spans="3:8" x14ac:dyDescent="0.25">
      <c r="C50" s="2">
        <v>342.4</v>
      </c>
      <c r="D50" s="2">
        <v>113.47199999999999</v>
      </c>
      <c r="E50" s="2">
        <v>354</v>
      </c>
      <c r="F50" s="2">
        <f t="shared" si="4"/>
        <v>228.928</v>
      </c>
      <c r="G50" s="2">
        <f t="shared" si="5"/>
        <v>240.52800000000002</v>
      </c>
      <c r="H50" t="b">
        <f t="shared" si="6"/>
        <v>1</v>
      </c>
    </row>
    <row r="51" spans="3:8" x14ac:dyDescent="0.25">
      <c r="C51" s="2">
        <v>365.7</v>
      </c>
      <c r="D51" s="2">
        <v>109.706</v>
      </c>
      <c r="E51" s="2">
        <v>379</v>
      </c>
      <c r="F51" s="2">
        <f t="shared" si="4"/>
        <v>255.99399999999997</v>
      </c>
      <c r="G51" s="2">
        <f t="shared" si="5"/>
        <v>269.29399999999998</v>
      </c>
      <c r="H51" t="b">
        <f t="shared" si="6"/>
        <v>1</v>
      </c>
    </row>
    <row r="52" spans="3:8" x14ac:dyDescent="0.25">
      <c r="C52" s="2">
        <v>303.10000000000002</v>
      </c>
      <c r="D52" s="2">
        <v>109.31399999999999</v>
      </c>
      <c r="E52" s="2">
        <v>316</v>
      </c>
      <c r="F52" s="2">
        <f t="shared" si="4"/>
        <v>193.78600000000003</v>
      </c>
      <c r="G52" s="2">
        <f t="shared" si="5"/>
        <v>206.68600000000001</v>
      </c>
      <c r="H52" t="b">
        <f t="shared" si="6"/>
        <v>1</v>
      </c>
    </row>
    <row r="53" spans="3:8" x14ac:dyDescent="0.25">
      <c r="C53" s="2">
        <v>318.39999999999998</v>
      </c>
      <c r="D53" s="2">
        <v>114.61499999999999</v>
      </c>
      <c r="E53" s="2">
        <v>328</v>
      </c>
      <c r="F53" s="2">
        <f t="shared" si="4"/>
        <v>203.78499999999997</v>
      </c>
      <c r="G53" s="2">
        <f t="shared" si="5"/>
        <v>213.38499999999999</v>
      </c>
      <c r="H53" t="b">
        <f t="shared" si="6"/>
        <v>1</v>
      </c>
    </row>
    <row r="54" spans="3:8" x14ac:dyDescent="0.25">
      <c r="C54" s="2">
        <v>404.5</v>
      </c>
      <c r="D54" s="2">
        <v>108.979</v>
      </c>
      <c r="E54" s="2">
        <v>417</v>
      </c>
      <c r="F54" s="2">
        <f t="shared" si="4"/>
        <v>295.52100000000002</v>
      </c>
      <c r="G54" s="2">
        <f t="shared" si="5"/>
        <v>308.02100000000002</v>
      </c>
      <c r="H54" t="b">
        <f t="shared" si="6"/>
        <v>1</v>
      </c>
    </row>
    <row r="55" spans="3:8" x14ac:dyDescent="0.25">
      <c r="C55" s="2">
        <v>374.7</v>
      </c>
      <c r="D55" s="2">
        <v>118.483</v>
      </c>
      <c r="E55" s="2">
        <v>387</v>
      </c>
      <c r="F55" s="2">
        <f t="shared" si="4"/>
        <v>256.21699999999998</v>
      </c>
      <c r="G55" s="2">
        <f t="shared" si="5"/>
        <v>268.517</v>
      </c>
      <c r="H55" t="b">
        <f t="shared" si="6"/>
        <v>1</v>
      </c>
    </row>
    <row r="56" spans="3:8" x14ac:dyDescent="0.25">
      <c r="C56" s="2"/>
      <c r="D56" s="2"/>
      <c r="E56" s="2"/>
      <c r="F56" s="2"/>
      <c r="G56" s="2"/>
    </row>
    <row r="57" spans="3:8" x14ac:dyDescent="0.25">
      <c r="C57" s="2"/>
      <c r="D57" s="2"/>
      <c r="E57" s="2" t="s">
        <v>17</v>
      </c>
      <c r="F57" s="2">
        <f>AVERAGE(F33:F55)</f>
        <v>224.01021739130428</v>
      </c>
      <c r="G57" s="2">
        <f>AVERAGE(G33:G55)</f>
        <v>235.12326086956523</v>
      </c>
    </row>
    <row r="58" spans="3:8" x14ac:dyDescent="0.25">
      <c r="C58" s="2"/>
      <c r="D58" s="2"/>
      <c r="E58" s="2" t="s">
        <v>18</v>
      </c>
      <c r="F58" s="2">
        <f>_xlfn.STDEV.P(F33:F55)</f>
        <v>36.869620873932881</v>
      </c>
      <c r="G58" s="2">
        <f>_xlfn.STDEV.P(G33:G55)</f>
        <v>37.898348280191897</v>
      </c>
    </row>
    <row r="59" spans="3:8" x14ac:dyDescent="0.25">
      <c r="C59" s="2"/>
      <c r="D59" s="2"/>
      <c r="E59" s="2"/>
    </row>
    <row r="60" spans="3:8" x14ac:dyDescent="0.25">
      <c r="C60" s="2"/>
      <c r="D60" s="2"/>
      <c r="E60" s="2"/>
    </row>
    <row r="78" spans="3:5" x14ac:dyDescent="0.25">
      <c r="C78" s="2"/>
      <c r="D78" s="2"/>
      <c r="E78" s="2"/>
    </row>
    <row r="79" spans="3:5" x14ac:dyDescent="0.25">
      <c r="C79" s="2"/>
      <c r="D79" s="2"/>
      <c r="E79" s="2"/>
    </row>
    <row r="80" spans="3:5" x14ac:dyDescent="0.25">
      <c r="C80" s="2"/>
      <c r="D80" s="2"/>
      <c r="E80" s="2"/>
    </row>
    <row r="81" spans="3:5" x14ac:dyDescent="0.25">
      <c r="C81" s="2"/>
      <c r="D81" s="2"/>
      <c r="E81" s="2"/>
    </row>
    <row r="82" spans="3:5" x14ac:dyDescent="0.25">
      <c r="C82" s="2"/>
      <c r="D82" s="2"/>
      <c r="E82" s="2"/>
    </row>
    <row r="83" spans="3:5" x14ac:dyDescent="0.25">
      <c r="C83" s="2"/>
      <c r="D83" s="2"/>
      <c r="E83" s="2"/>
    </row>
    <row r="84" spans="3:5" x14ac:dyDescent="0.25">
      <c r="C84" s="2"/>
      <c r="D84" s="2"/>
      <c r="E84" s="2"/>
    </row>
    <row r="85" spans="3:5" x14ac:dyDescent="0.25">
      <c r="C85" s="2"/>
      <c r="D85" s="2"/>
      <c r="E85" s="2"/>
    </row>
    <row r="86" spans="3:5" x14ac:dyDescent="0.25">
      <c r="C86" s="2"/>
      <c r="D86" s="2"/>
      <c r="E86" s="2"/>
    </row>
    <row r="87" spans="3:5" x14ac:dyDescent="0.25">
      <c r="C87" s="2"/>
      <c r="D87" s="2"/>
      <c r="E87" s="2"/>
    </row>
    <row r="88" spans="3:5" x14ac:dyDescent="0.25">
      <c r="C88" s="2"/>
      <c r="D88" s="2"/>
      <c r="E88" s="2"/>
    </row>
    <row r="89" spans="3:5" x14ac:dyDescent="0.25">
      <c r="C89" s="2"/>
      <c r="D89" s="2"/>
      <c r="E89" s="2"/>
    </row>
    <row r="90" spans="3:5" x14ac:dyDescent="0.25">
      <c r="C90" s="2"/>
      <c r="D90" s="2"/>
      <c r="E90" s="2"/>
    </row>
    <row r="91" spans="3:5" x14ac:dyDescent="0.25">
      <c r="C91" s="2"/>
      <c r="D91" s="2"/>
      <c r="E91" s="2"/>
    </row>
    <row r="92" spans="3:5" x14ac:dyDescent="0.25">
      <c r="C92" s="2"/>
      <c r="D92" s="2"/>
      <c r="E92" s="2"/>
    </row>
    <row r="93" spans="3:5" x14ac:dyDescent="0.25">
      <c r="C93" s="2"/>
      <c r="D93" s="2"/>
      <c r="E93" s="2"/>
    </row>
    <row r="94" spans="3:5" x14ac:dyDescent="0.25">
      <c r="C94" s="2"/>
      <c r="D94" s="2"/>
      <c r="E94" s="2"/>
    </row>
    <row r="95" spans="3:5" x14ac:dyDescent="0.25">
      <c r="C95" s="2"/>
      <c r="D95" s="2"/>
      <c r="E95" s="2"/>
    </row>
    <row r="96" spans="3:5" x14ac:dyDescent="0.25">
      <c r="C96" s="2"/>
      <c r="D96" s="2"/>
      <c r="E96" s="2"/>
    </row>
    <row r="97" spans="3:5" x14ac:dyDescent="0.25">
      <c r="C97" s="2"/>
      <c r="D97" s="2"/>
      <c r="E97" s="2"/>
    </row>
    <row r="98" spans="3:5" x14ac:dyDescent="0.25">
      <c r="C98" s="2"/>
      <c r="D98" s="2"/>
      <c r="E98" s="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8"/>
  <sheetViews>
    <sheetView tabSelected="1" topLeftCell="A26" workbookViewId="0">
      <selection activeCell="F40" sqref="F40"/>
    </sheetView>
  </sheetViews>
  <sheetFormatPr defaultRowHeight="15" x14ac:dyDescent="0.25"/>
  <cols>
    <col min="2" max="2" width="50.42578125" customWidth="1"/>
    <col min="3" max="10" width="16.42578125" customWidth="1"/>
  </cols>
  <sheetData>
    <row r="1" spans="2:10" x14ac:dyDescent="0.25">
      <c r="C1" t="s">
        <v>1</v>
      </c>
      <c r="D1" t="s">
        <v>24</v>
      </c>
      <c r="E1" t="s">
        <v>25</v>
      </c>
      <c r="F1" t="s">
        <v>30</v>
      </c>
      <c r="G1" t="s">
        <v>27</v>
      </c>
    </row>
    <row r="2" spans="2:10" x14ac:dyDescent="0.25">
      <c r="B2" t="s">
        <v>29</v>
      </c>
      <c r="C2">
        <v>645</v>
      </c>
      <c r="D2">
        <v>50.89</v>
      </c>
      <c r="E2">
        <v>16.55</v>
      </c>
      <c r="F2" s="3">
        <v>0.82410000000000005</v>
      </c>
      <c r="G2">
        <v>120.56</v>
      </c>
    </row>
    <row r="3" spans="2:10" x14ac:dyDescent="0.25">
      <c r="C3" s="15" t="s">
        <v>22</v>
      </c>
      <c r="D3" s="15" t="s">
        <v>19</v>
      </c>
      <c r="E3" s="15" t="s">
        <v>20</v>
      </c>
      <c r="F3" s="15" t="s">
        <v>21</v>
      </c>
      <c r="G3" s="15" t="s">
        <v>22</v>
      </c>
      <c r="H3" s="15" t="s">
        <v>19</v>
      </c>
      <c r="I3" s="15" t="s">
        <v>20</v>
      </c>
      <c r="J3" s="16" t="s">
        <v>21</v>
      </c>
    </row>
    <row r="4" spans="2:10" x14ac:dyDescent="0.25">
      <c r="B4" t="s">
        <v>31</v>
      </c>
      <c r="C4" s="20" t="s">
        <v>36</v>
      </c>
      <c r="D4" s="20"/>
      <c r="E4" s="20"/>
      <c r="F4" s="20"/>
      <c r="G4" s="20" t="s">
        <v>37</v>
      </c>
      <c r="H4" s="20"/>
      <c r="I4" s="20"/>
      <c r="J4" s="20"/>
    </row>
    <row r="5" spans="2:10" x14ac:dyDescent="0.25">
      <c r="B5" s="14"/>
      <c r="C5" s="21">
        <v>89</v>
      </c>
      <c r="D5" s="21">
        <v>196</v>
      </c>
      <c r="E5" s="21">
        <v>492</v>
      </c>
      <c r="F5" s="21">
        <v>985</v>
      </c>
      <c r="G5" s="21">
        <v>89</v>
      </c>
      <c r="H5" s="21">
        <v>196</v>
      </c>
      <c r="I5" s="21">
        <v>492</v>
      </c>
      <c r="J5" s="22">
        <v>985</v>
      </c>
    </row>
    <row r="6" spans="2:10" x14ac:dyDescent="0.25">
      <c r="B6" s="11" t="s">
        <v>1</v>
      </c>
      <c r="C6" s="4">
        <v>16.36</v>
      </c>
      <c r="D6" s="4">
        <v>8.69</v>
      </c>
      <c r="E6" s="4">
        <v>3.82</v>
      </c>
      <c r="F6" s="4">
        <v>1.86</v>
      </c>
      <c r="G6" s="4">
        <v>33.33</v>
      </c>
      <c r="H6" s="4">
        <v>17.5</v>
      </c>
      <c r="I6" s="4">
        <v>7.6</v>
      </c>
      <c r="J6" s="5">
        <v>3.79</v>
      </c>
    </row>
    <row r="7" spans="2:10" x14ac:dyDescent="0.25">
      <c r="B7" s="12" t="s">
        <v>24</v>
      </c>
      <c r="C7" s="6">
        <v>1.89</v>
      </c>
      <c r="D7" s="6">
        <v>3.45</v>
      </c>
      <c r="E7" s="6">
        <v>7.14</v>
      </c>
      <c r="F7" s="6">
        <v>12.47</v>
      </c>
      <c r="G7" s="6">
        <v>0.94445000000000001</v>
      </c>
      <c r="H7" s="6">
        <v>1.77</v>
      </c>
      <c r="I7" s="6">
        <v>3.93</v>
      </c>
      <c r="J7" s="7">
        <v>7.28</v>
      </c>
    </row>
    <row r="8" spans="2:10" x14ac:dyDescent="0.25">
      <c r="B8" s="12" t="s">
        <v>25</v>
      </c>
      <c r="C8" s="6">
        <v>340.15</v>
      </c>
      <c r="D8" s="6">
        <v>438.04</v>
      </c>
      <c r="E8" s="6">
        <v>2000</v>
      </c>
      <c r="F8" s="6">
        <v>4620</v>
      </c>
      <c r="G8" s="6">
        <v>138.97</v>
      </c>
      <c r="H8" s="6">
        <v>200.63</v>
      </c>
      <c r="I8" s="6">
        <v>686.24</v>
      </c>
      <c r="J8" s="7">
        <v>1780</v>
      </c>
    </row>
    <row r="9" spans="2:10" x14ac:dyDescent="0.25">
      <c r="B9" s="12" t="s">
        <v>26</v>
      </c>
      <c r="C9" s="6">
        <v>0.83789999999999998</v>
      </c>
      <c r="D9" s="6">
        <v>0.90480000000000005</v>
      </c>
      <c r="E9" s="6">
        <v>0.8468</v>
      </c>
      <c r="F9" s="6">
        <v>0.75929999999999997</v>
      </c>
      <c r="G9" s="6">
        <v>0.74529999999999996</v>
      </c>
      <c r="H9" s="6">
        <v>0.75939999999999996</v>
      </c>
      <c r="I9" s="6">
        <v>0.91400000000000003</v>
      </c>
      <c r="J9" s="7">
        <v>0.85450000000000004</v>
      </c>
    </row>
    <row r="10" spans="2:10" x14ac:dyDescent="0.25">
      <c r="B10" s="13" t="s">
        <v>27</v>
      </c>
      <c r="C10" s="8">
        <v>2.8</v>
      </c>
      <c r="D10" s="8">
        <v>4.71</v>
      </c>
      <c r="E10" s="8">
        <v>8.5500000000000007</v>
      </c>
      <c r="F10" s="8">
        <v>18.149999999999999</v>
      </c>
      <c r="G10" s="8">
        <v>1.85</v>
      </c>
      <c r="H10" s="8">
        <v>2.5</v>
      </c>
      <c r="I10" s="8">
        <v>4.6500000000000004</v>
      </c>
      <c r="J10" s="9">
        <v>8.76</v>
      </c>
    </row>
    <row r="11" spans="2:10" x14ac:dyDescent="0.25">
      <c r="B11" s="11" t="s">
        <v>1</v>
      </c>
      <c r="C11" s="4">
        <v>15.85</v>
      </c>
      <c r="D11" s="4">
        <v>8.8000000000000007</v>
      </c>
      <c r="E11" s="4">
        <v>3.69</v>
      </c>
      <c r="F11" s="4">
        <v>1.6</v>
      </c>
      <c r="G11" s="4">
        <v>31.58</v>
      </c>
      <c r="H11" s="4">
        <v>17</v>
      </c>
      <c r="I11" s="4">
        <v>7.38</v>
      </c>
      <c r="J11" s="5">
        <v>3.67</v>
      </c>
    </row>
    <row r="12" spans="2:10" x14ac:dyDescent="0.25">
      <c r="B12" s="12" t="s">
        <v>24</v>
      </c>
      <c r="C12" s="6">
        <v>1.96</v>
      </c>
      <c r="D12" s="6">
        <v>3.42</v>
      </c>
      <c r="E12" s="6">
        <v>7.44</v>
      </c>
      <c r="F12" s="6">
        <v>12.87</v>
      </c>
      <c r="G12" s="6">
        <v>0.99858000000000002</v>
      </c>
      <c r="H12" s="6">
        <v>1.82</v>
      </c>
      <c r="I12" s="6">
        <v>4.01</v>
      </c>
      <c r="J12" s="7">
        <v>7.47</v>
      </c>
    </row>
    <row r="13" spans="2:10" x14ac:dyDescent="0.25">
      <c r="B13" s="12" t="s">
        <v>25</v>
      </c>
      <c r="C13" s="6">
        <v>314.5</v>
      </c>
      <c r="D13" s="6">
        <v>651.54</v>
      </c>
      <c r="E13" s="6">
        <v>1700</v>
      </c>
      <c r="F13" s="6">
        <v>6310</v>
      </c>
      <c r="G13" s="6">
        <v>220.78</v>
      </c>
      <c r="H13" s="6">
        <v>200.73</v>
      </c>
      <c r="I13" s="6">
        <v>602.49</v>
      </c>
      <c r="J13" s="7">
        <v>1740</v>
      </c>
    </row>
    <row r="14" spans="2:10" x14ac:dyDescent="0.25">
      <c r="B14" s="12" t="s">
        <v>26</v>
      </c>
      <c r="C14" s="6">
        <v>0.85060000000000002</v>
      </c>
      <c r="D14" s="6">
        <v>0.90149999999999997</v>
      </c>
      <c r="E14" s="6">
        <v>0.82879999999999998</v>
      </c>
      <c r="F14" s="6">
        <v>0.54169999999999996</v>
      </c>
      <c r="G14" s="6">
        <v>0.84519999999999995</v>
      </c>
      <c r="H14" s="6">
        <v>0.77029999999999998</v>
      </c>
      <c r="I14" s="6">
        <v>0.87849999999999995</v>
      </c>
      <c r="J14" s="7">
        <v>0.81310000000000004</v>
      </c>
    </row>
    <row r="15" spans="2:10" x14ac:dyDescent="0.25">
      <c r="B15" s="13" t="s">
        <v>27</v>
      </c>
      <c r="C15" s="8">
        <v>3.07</v>
      </c>
      <c r="D15" s="8">
        <v>4.26</v>
      </c>
      <c r="E15" s="8">
        <v>9.61</v>
      </c>
      <c r="F15" s="8">
        <v>22.33</v>
      </c>
      <c r="G15" s="8">
        <v>2.3199999999999998</v>
      </c>
      <c r="H15" s="8">
        <v>2.77</v>
      </c>
      <c r="I15" s="8">
        <v>5.55</v>
      </c>
      <c r="J15" s="9">
        <v>9.68</v>
      </c>
    </row>
    <row r="16" spans="2:10" x14ac:dyDescent="0.25">
      <c r="B16" s="12" t="s">
        <v>1</v>
      </c>
      <c r="C16" s="6">
        <v>15.55</v>
      </c>
      <c r="D16" s="6">
        <v>8.75</v>
      </c>
      <c r="E16" s="6">
        <v>3.79</v>
      </c>
      <c r="F16" s="6">
        <v>1.9</v>
      </c>
      <c r="G16" s="6">
        <v>32.9</v>
      </c>
      <c r="H16" s="6">
        <v>17.440000000000001</v>
      </c>
      <c r="I16" s="6">
        <v>7.39</v>
      </c>
      <c r="J16" s="7">
        <v>3.73</v>
      </c>
    </row>
    <row r="17" spans="2:10" x14ac:dyDescent="0.25">
      <c r="B17" s="12" t="s">
        <v>24</v>
      </c>
      <c r="C17" s="6">
        <v>1.96</v>
      </c>
      <c r="D17" s="6">
        <v>3.42</v>
      </c>
      <c r="E17" s="6">
        <v>7.39</v>
      </c>
      <c r="F17" s="6">
        <v>12.1</v>
      </c>
      <c r="G17" s="6">
        <v>0.95526</v>
      </c>
      <c r="H17" s="6">
        <v>1.78</v>
      </c>
      <c r="I17" s="6">
        <v>4.03</v>
      </c>
      <c r="J17" s="7">
        <v>7.38</v>
      </c>
    </row>
    <row r="18" spans="2:10" x14ac:dyDescent="0.25">
      <c r="B18" s="12" t="s">
        <v>25</v>
      </c>
      <c r="C18" s="6">
        <v>268.07</v>
      </c>
      <c r="D18" s="6">
        <v>397.58</v>
      </c>
      <c r="E18" s="6">
        <v>1720</v>
      </c>
      <c r="F18" s="6">
        <v>4920</v>
      </c>
      <c r="G18" s="6">
        <v>152.33000000000001</v>
      </c>
      <c r="H18" s="6">
        <v>203.23</v>
      </c>
      <c r="I18" s="6">
        <v>565.24</v>
      </c>
      <c r="J18" s="7">
        <v>1820</v>
      </c>
    </row>
    <row r="19" spans="2:10" x14ac:dyDescent="0.25">
      <c r="B19" s="12" t="s">
        <v>26</v>
      </c>
      <c r="C19" s="6">
        <v>0.77729999999999999</v>
      </c>
      <c r="D19" s="6">
        <v>0.8821</v>
      </c>
      <c r="E19" s="6">
        <v>0.84209999999999996</v>
      </c>
      <c r="F19" s="6">
        <v>0.78949999999999998</v>
      </c>
      <c r="G19" s="6">
        <v>0.77939999999999998</v>
      </c>
      <c r="H19" s="6">
        <v>0.81579999999999997</v>
      </c>
      <c r="I19" s="6">
        <v>0.88790000000000002</v>
      </c>
      <c r="J19" s="7">
        <v>0.85189999999999999</v>
      </c>
    </row>
    <row r="20" spans="2:10" x14ac:dyDescent="0.25">
      <c r="B20" s="12" t="s">
        <v>27</v>
      </c>
      <c r="C20" s="6">
        <v>2.92</v>
      </c>
      <c r="D20" s="6">
        <v>4.53</v>
      </c>
      <c r="E20" s="6">
        <v>9.5299999999999994</v>
      </c>
      <c r="F20" s="6">
        <v>16.23</v>
      </c>
      <c r="G20" s="6">
        <v>1.4</v>
      </c>
      <c r="H20" s="6">
        <v>2.38</v>
      </c>
      <c r="I20" s="6">
        <v>5.45</v>
      </c>
      <c r="J20" s="7">
        <v>8.9</v>
      </c>
    </row>
    <row r="21" spans="2:10" x14ac:dyDescent="0.25">
      <c r="B21" s="11" t="s">
        <v>1</v>
      </c>
      <c r="C21" s="4">
        <v>16.91</v>
      </c>
      <c r="D21" s="4">
        <v>8.41</v>
      </c>
      <c r="E21" s="4">
        <v>3.77</v>
      </c>
      <c r="F21" s="4">
        <v>1.9</v>
      </c>
      <c r="G21" s="4">
        <v>31.4</v>
      </c>
      <c r="H21" s="4">
        <v>17.48</v>
      </c>
      <c r="I21" s="4">
        <v>7.12</v>
      </c>
      <c r="J21" s="5">
        <v>3.75</v>
      </c>
    </row>
    <row r="22" spans="2:10" x14ac:dyDescent="0.25">
      <c r="B22" s="12" t="s">
        <v>24</v>
      </c>
      <c r="C22" s="6">
        <v>1.82</v>
      </c>
      <c r="D22" s="6">
        <v>3.58</v>
      </c>
      <c r="E22" s="6">
        <v>7.26</v>
      </c>
      <c r="F22" s="6">
        <v>12.15</v>
      </c>
      <c r="G22" s="6">
        <v>1</v>
      </c>
      <c r="H22" s="6">
        <v>1.78</v>
      </c>
      <c r="I22" s="6">
        <v>4.17</v>
      </c>
      <c r="J22" s="7">
        <v>7.36</v>
      </c>
    </row>
    <row r="23" spans="2:10" x14ac:dyDescent="0.25">
      <c r="B23" s="12" t="s">
        <v>25</v>
      </c>
      <c r="C23" s="6">
        <v>199.17</v>
      </c>
      <c r="D23" s="6">
        <v>557.13</v>
      </c>
      <c r="E23" s="6">
        <v>1950</v>
      </c>
      <c r="F23" s="6">
        <v>4930</v>
      </c>
      <c r="G23" s="6">
        <v>171.75</v>
      </c>
      <c r="H23" s="6">
        <v>206.56</v>
      </c>
      <c r="I23" s="6">
        <v>601.9</v>
      </c>
      <c r="J23" s="7">
        <v>1750</v>
      </c>
    </row>
    <row r="24" spans="2:10" x14ac:dyDescent="0.25">
      <c r="B24" s="12" t="s">
        <v>26</v>
      </c>
      <c r="C24" s="6">
        <v>0.83460000000000001</v>
      </c>
      <c r="D24" s="6">
        <v>0.88539999999999996</v>
      </c>
      <c r="E24" s="6">
        <v>0.84350000000000003</v>
      </c>
      <c r="F24" s="6">
        <v>0.78949999999999998</v>
      </c>
      <c r="G24" s="6">
        <v>0.73819999999999997</v>
      </c>
      <c r="H24" s="6">
        <v>0.78459999999999996</v>
      </c>
      <c r="I24" s="6">
        <v>0.82520000000000004</v>
      </c>
      <c r="J24" s="7">
        <v>0.83489999999999998</v>
      </c>
    </row>
    <row r="25" spans="2:10" x14ac:dyDescent="0.25">
      <c r="B25" s="13" t="s">
        <v>27</v>
      </c>
      <c r="C25" s="8">
        <v>2.54</v>
      </c>
      <c r="D25" s="8">
        <v>4.5599999999999996</v>
      </c>
      <c r="E25" s="8">
        <v>8.9600000000000009</v>
      </c>
      <c r="F25" s="8">
        <v>16.41</v>
      </c>
      <c r="G25" s="8">
        <v>1.91</v>
      </c>
      <c r="H25" s="8">
        <v>2.64</v>
      </c>
      <c r="I25" s="8">
        <v>6.13</v>
      </c>
      <c r="J25" s="9">
        <v>9.99</v>
      </c>
    </row>
    <row r="26" spans="2:10" x14ac:dyDescent="0.25">
      <c r="B26" s="12" t="s">
        <v>1</v>
      </c>
      <c r="C26" s="6">
        <v>16.96</v>
      </c>
      <c r="D26" s="6">
        <v>8.75</v>
      </c>
      <c r="E26" s="10">
        <v>3.9</v>
      </c>
      <c r="F26" s="10">
        <v>1.86</v>
      </c>
      <c r="G26" s="6">
        <v>31.51</v>
      </c>
      <c r="H26" s="6">
        <v>16.78</v>
      </c>
      <c r="I26" s="6">
        <v>7.43</v>
      </c>
      <c r="J26" s="7">
        <v>3.62</v>
      </c>
    </row>
    <row r="27" spans="2:10" x14ac:dyDescent="0.25">
      <c r="B27" s="12" t="s">
        <v>24</v>
      </c>
      <c r="C27" s="6">
        <v>1.82</v>
      </c>
      <c r="D27" s="6">
        <v>3.45</v>
      </c>
      <c r="E27" s="10">
        <v>7.14</v>
      </c>
      <c r="F27" s="10">
        <v>12.4</v>
      </c>
      <c r="G27" s="6">
        <v>1.01</v>
      </c>
      <c r="H27" s="6">
        <v>1.85</v>
      </c>
      <c r="I27" s="6">
        <v>4</v>
      </c>
      <c r="J27" s="7">
        <v>7.64</v>
      </c>
    </row>
    <row r="28" spans="2:10" x14ac:dyDescent="0.25">
      <c r="B28" s="12" t="s">
        <v>25</v>
      </c>
      <c r="C28" s="6">
        <v>217.94</v>
      </c>
      <c r="D28" s="6">
        <v>697.48</v>
      </c>
      <c r="E28" s="10">
        <v>2020</v>
      </c>
      <c r="F28" s="10">
        <v>4630</v>
      </c>
      <c r="G28" s="6">
        <v>238.47</v>
      </c>
      <c r="H28" s="6">
        <v>295.52</v>
      </c>
      <c r="I28" s="6">
        <v>738.98</v>
      </c>
      <c r="J28" s="7">
        <v>1580</v>
      </c>
    </row>
    <row r="29" spans="2:10" x14ac:dyDescent="0.25">
      <c r="B29" s="12" t="s">
        <v>26</v>
      </c>
      <c r="C29" s="6">
        <v>0.84750000000000003</v>
      </c>
      <c r="D29" s="6">
        <v>0.84409999999999996</v>
      </c>
      <c r="E29" s="10">
        <v>0.84619999999999995</v>
      </c>
      <c r="F29" s="10">
        <v>0.76790000000000003</v>
      </c>
      <c r="G29" s="6">
        <v>0.89219999999999999</v>
      </c>
      <c r="H29" s="6">
        <v>0.83299999999999996</v>
      </c>
      <c r="I29" s="6">
        <v>0.86040000000000005</v>
      </c>
      <c r="J29" s="7">
        <v>0.78900000000000003</v>
      </c>
    </row>
    <row r="30" spans="2:10" x14ac:dyDescent="0.25">
      <c r="B30" s="13" t="s">
        <v>27</v>
      </c>
      <c r="C30" s="8">
        <v>2.5099999999999998</v>
      </c>
      <c r="D30" s="8">
        <v>4.49</v>
      </c>
      <c r="E30" s="8">
        <v>8.6300000000000008</v>
      </c>
      <c r="F30" s="8">
        <v>17.649999999999999</v>
      </c>
      <c r="G30" s="8">
        <v>2.63</v>
      </c>
      <c r="H30" s="8">
        <v>2.92</v>
      </c>
      <c r="I30" s="8">
        <v>5.41</v>
      </c>
      <c r="J30" s="9">
        <v>9.3800000000000008</v>
      </c>
    </row>
    <row r="32" spans="2:10" x14ac:dyDescent="0.25">
      <c r="B32" t="s">
        <v>2</v>
      </c>
    </row>
    <row r="33" spans="2:10" x14ac:dyDescent="0.25">
      <c r="B33" s="11" t="s">
        <v>1</v>
      </c>
      <c r="C33">
        <f>AVERAGE(C26,C21,C16,C11,C6)</f>
        <v>16.326000000000001</v>
      </c>
      <c r="D33">
        <f t="shared" ref="D33:J33" si="0">AVERAGE(D26,D21,D16,D11,D6)</f>
        <v>8.68</v>
      </c>
      <c r="E33">
        <f t="shared" si="0"/>
        <v>3.7939999999999996</v>
      </c>
      <c r="F33">
        <f t="shared" si="0"/>
        <v>1.8239999999999998</v>
      </c>
      <c r="G33">
        <f t="shared" si="0"/>
        <v>32.143999999999998</v>
      </c>
      <c r="H33">
        <f t="shared" si="0"/>
        <v>17.240000000000002</v>
      </c>
      <c r="I33">
        <f t="shared" si="0"/>
        <v>7.3840000000000003</v>
      </c>
      <c r="J33">
        <f t="shared" si="0"/>
        <v>3.7119999999999997</v>
      </c>
    </row>
    <row r="34" spans="2:10" x14ac:dyDescent="0.25">
      <c r="B34" s="12" t="s">
        <v>24</v>
      </c>
      <c r="C34">
        <f>AVERAGE(C27,C22,C17,C12,C7)</f>
        <v>1.89</v>
      </c>
      <c r="D34">
        <f t="shared" ref="D34:J34" si="1">AVERAGE(D27,D22,D17,D12,D7)</f>
        <v>3.464</v>
      </c>
      <c r="E34">
        <f t="shared" si="1"/>
        <v>7.2739999999999991</v>
      </c>
      <c r="F34">
        <f t="shared" si="1"/>
        <v>12.398</v>
      </c>
      <c r="G34">
        <f t="shared" si="1"/>
        <v>0.98165800000000003</v>
      </c>
      <c r="H34">
        <f t="shared" si="1"/>
        <v>1.8</v>
      </c>
      <c r="I34">
        <f t="shared" si="1"/>
        <v>4.0280000000000005</v>
      </c>
      <c r="J34">
        <f t="shared" si="1"/>
        <v>7.4259999999999993</v>
      </c>
    </row>
    <row r="35" spans="2:10" x14ac:dyDescent="0.25">
      <c r="B35" s="12" t="s">
        <v>25</v>
      </c>
      <c r="C35">
        <f>AVERAGE(C28,C23,C18,C13,C8)</f>
        <v>267.96600000000001</v>
      </c>
      <c r="D35">
        <f t="shared" ref="D35:J35" si="2">AVERAGE(D28,D23,D18,D13,D8)</f>
        <v>548.35400000000004</v>
      </c>
      <c r="E35">
        <f t="shared" si="2"/>
        <v>1878</v>
      </c>
      <c r="F35">
        <f t="shared" si="2"/>
        <v>5082</v>
      </c>
      <c r="G35">
        <f t="shared" si="2"/>
        <v>184.46</v>
      </c>
      <c r="H35">
        <f t="shared" si="2"/>
        <v>221.334</v>
      </c>
      <c r="I35">
        <f t="shared" si="2"/>
        <v>638.97</v>
      </c>
      <c r="J35">
        <f t="shared" si="2"/>
        <v>1734</v>
      </c>
    </row>
    <row r="36" spans="2:10" x14ac:dyDescent="0.25">
      <c r="B36" s="12" t="s">
        <v>26</v>
      </c>
      <c r="C36" s="3">
        <f t="shared" ref="C36:J37" si="3">AVERAGE(C29,C24,C19,C14,C9)</f>
        <v>0.82957999999999998</v>
      </c>
      <c r="D36" s="3">
        <f t="shared" si="3"/>
        <v>0.88357999999999992</v>
      </c>
      <c r="E36" s="3">
        <f t="shared" si="3"/>
        <v>0.84148000000000001</v>
      </c>
      <c r="F36" s="3">
        <f t="shared" si="3"/>
        <v>0.72958000000000001</v>
      </c>
      <c r="G36" s="3">
        <f t="shared" si="3"/>
        <v>0.80005999999999999</v>
      </c>
      <c r="H36" s="3">
        <f t="shared" si="3"/>
        <v>0.79261999999999988</v>
      </c>
      <c r="I36" s="3">
        <f t="shared" si="3"/>
        <v>0.87319999999999998</v>
      </c>
      <c r="J36" s="3">
        <f t="shared" si="3"/>
        <v>0.82867999999999997</v>
      </c>
    </row>
    <row r="37" spans="2:10" x14ac:dyDescent="0.25">
      <c r="B37" s="13" t="s">
        <v>27</v>
      </c>
      <c r="C37">
        <f t="shared" si="3"/>
        <v>2.7679999999999998</v>
      </c>
      <c r="D37">
        <f t="shared" si="3"/>
        <v>4.5100000000000007</v>
      </c>
      <c r="E37">
        <f t="shared" si="3"/>
        <v>9.0560000000000009</v>
      </c>
      <c r="F37">
        <f t="shared" si="3"/>
        <v>18.154000000000003</v>
      </c>
      <c r="G37">
        <f t="shared" si="3"/>
        <v>2.0219999999999998</v>
      </c>
      <c r="H37">
        <f t="shared" si="3"/>
        <v>2.6420000000000003</v>
      </c>
      <c r="I37">
        <f t="shared" si="3"/>
        <v>5.4379999999999997</v>
      </c>
      <c r="J37">
        <f t="shared" si="3"/>
        <v>9.3420000000000005</v>
      </c>
    </row>
    <row r="122" spans="2:6" x14ac:dyDescent="0.25">
      <c r="C122" s="20" t="s">
        <v>23</v>
      </c>
      <c r="D122" s="20"/>
      <c r="E122" s="20"/>
      <c r="F122" s="20"/>
    </row>
    <row r="123" spans="2:6" x14ac:dyDescent="0.25">
      <c r="B123" t="s">
        <v>28</v>
      </c>
      <c r="C123">
        <v>370</v>
      </c>
      <c r="D123">
        <v>550</v>
      </c>
      <c r="E123">
        <v>840</v>
      </c>
      <c r="F123">
        <v>1150</v>
      </c>
    </row>
    <row r="124" spans="2:6" x14ac:dyDescent="0.25">
      <c r="C124">
        <v>88</v>
      </c>
      <c r="D124">
        <v>194</v>
      </c>
      <c r="E124">
        <v>485</v>
      </c>
      <c r="F124">
        <v>986</v>
      </c>
    </row>
    <row r="125" spans="2:6" x14ac:dyDescent="0.25">
      <c r="C125">
        <v>88</v>
      </c>
      <c r="D125">
        <v>194</v>
      </c>
      <c r="E125">
        <v>518</v>
      </c>
      <c r="F125">
        <v>1005</v>
      </c>
    </row>
    <row r="126" spans="2:6" x14ac:dyDescent="0.25">
      <c r="C126">
        <v>88</v>
      </c>
      <c r="D126">
        <v>193</v>
      </c>
      <c r="E126">
        <v>483</v>
      </c>
      <c r="F126">
        <v>1032</v>
      </c>
    </row>
    <row r="127" spans="2:6" x14ac:dyDescent="0.25">
      <c r="C127">
        <v>90</v>
      </c>
      <c r="D127">
        <v>192</v>
      </c>
      <c r="E127">
        <v>488</v>
      </c>
      <c r="F127">
        <v>990</v>
      </c>
    </row>
    <row r="128" spans="2:6" x14ac:dyDescent="0.25">
      <c r="C128">
        <v>90</v>
      </c>
      <c r="D128">
        <v>193</v>
      </c>
      <c r="E128">
        <v>530</v>
      </c>
      <c r="F128">
        <v>959</v>
      </c>
    </row>
    <row r="129" spans="3:6" x14ac:dyDescent="0.25">
      <c r="C129">
        <v>88</v>
      </c>
      <c r="D129">
        <v>198</v>
      </c>
      <c r="E129">
        <v>479</v>
      </c>
      <c r="F129">
        <v>1002</v>
      </c>
    </row>
    <row r="130" spans="3:6" x14ac:dyDescent="0.25">
      <c r="C130">
        <v>88</v>
      </c>
      <c r="D130">
        <v>201</v>
      </c>
      <c r="E130">
        <v>496</v>
      </c>
      <c r="F130">
        <v>972</v>
      </c>
    </row>
    <row r="131" spans="3:6" x14ac:dyDescent="0.25">
      <c r="C131">
        <v>89</v>
      </c>
      <c r="D131">
        <v>195</v>
      </c>
      <c r="E131">
        <v>480</v>
      </c>
      <c r="F131">
        <v>970</v>
      </c>
    </row>
    <row r="132" spans="3:6" x14ac:dyDescent="0.25">
      <c r="C132">
        <v>87</v>
      </c>
      <c r="D132">
        <v>196</v>
      </c>
      <c r="E132">
        <v>481</v>
      </c>
      <c r="F132">
        <v>983</v>
      </c>
    </row>
    <row r="133" spans="3:6" x14ac:dyDescent="0.25">
      <c r="C133">
        <v>90</v>
      </c>
      <c r="D133">
        <v>200</v>
      </c>
      <c r="E133">
        <v>506</v>
      </c>
      <c r="F133">
        <v>1022</v>
      </c>
    </row>
    <row r="134" spans="3:6" x14ac:dyDescent="0.25">
      <c r="C134">
        <v>89</v>
      </c>
      <c r="D134">
        <v>197</v>
      </c>
      <c r="E134">
        <v>482</v>
      </c>
      <c r="F134">
        <v>948</v>
      </c>
    </row>
    <row r="135" spans="3:6" x14ac:dyDescent="0.25">
      <c r="C135">
        <v>88</v>
      </c>
      <c r="D135">
        <v>201</v>
      </c>
      <c r="E135">
        <v>479</v>
      </c>
      <c r="F135">
        <v>969</v>
      </c>
    </row>
    <row r="136" spans="3:6" x14ac:dyDescent="0.25">
      <c r="C136">
        <v>92</v>
      </c>
      <c r="D136">
        <v>193</v>
      </c>
      <c r="E136">
        <v>492</v>
      </c>
      <c r="F136">
        <v>960</v>
      </c>
    </row>
    <row r="137" spans="3:6" x14ac:dyDescent="0.25">
      <c r="C137">
        <v>93</v>
      </c>
      <c r="D137">
        <v>196</v>
      </c>
      <c r="E137">
        <v>490</v>
      </c>
      <c r="F137">
        <v>985</v>
      </c>
    </row>
    <row r="138" spans="3:6" x14ac:dyDescent="0.25">
      <c r="C138">
        <f>AVERAGE(C124:C137)</f>
        <v>89.142857142857139</v>
      </c>
      <c r="D138">
        <f>AVERAGE(D124:D137)</f>
        <v>195.92857142857142</v>
      </c>
      <c r="E138">
        <f t="shared" ref="E138:F138" si="4">AVERAGE(E124:E137)</f>
        <v>492.07142857142856</v>
      </c>
      <c r="F138">
        <f t="shared" si="4"/>
        <v>984.5</v>
      </c>
    </row>
  </sheetData>
  <mergeCells count="3">
    <mergeCell ref="C4:F4"/>
    <mergeCell ref="G4:J4"/>
    <mergeCell ref="C122:F122"/>
  </mergeCells>
  <pageMargins left="0.7" right="0.7" top="0.75" bottom="0.75" header="0.3" footer="0.3"/>
  <pageSetup orientation="portrait" r:id="rId1"/>
  <ignoredErrors>
    <ignoredError sqref="C138:F138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workbookViewId="0">
      <selection activeCell="E21" sqref="E21"/>
    </sheetView>
  </sheetViews>
  <sheetFormatPr defaultRowHeight="15" x14ac:dyDescent="0.25"/>
  <cols>
    <col min="2" max="2" width="17.28515625" customWidth="1"/>
    <col min="3" max="4" width="36.7109375" customWidth="1"/>
    <col min="5" max="10" width="17.28515625" customWidth="1"/>
  </cols>
  <sheetData>
    <row r="2" spans="2:10" x14ac:dyDescent="0.25">
      <c r="C2" s="19" t="s">
        <v>33</v>
      </c>
      <c r="D2" s="19" t="s">
        <v>34</v>
      </c>
    </row>
    <row r="3" spans="2:10" x14ac:dyDescent="0.25">
      <c r="B3" s="14"/>
      <c r="C3" s="15" t="s">
        <v>32</v>
      </c>
      <c r="D3" s="15" t="s">
        <v>32</v>
      </c>
      <c r="E3" s="18"/>
      <c r="F3" s="17"/>
      <c r="G3" s="17"/>
      <c r="H3" s="17"/>
      <c r="I3" s="17"/>
      <c r="J3" s="17"/>
    </row>
    <row r="4" spans="2:10" x14ac:dyDescent="0.25">
      <c r="B4" s="11" t="s">
        <v>1</v>
      </c>
      <c r="C4" s="4">
        <v>6.82</v>
      </c>
      <c r="D4" s="5">
        <v>6.4</v>
      </c>
      <c r="E4" s="6"/>
      <c r="F4" s="6"/>
      <c r="G4" s="6"/>
      <c r="H4" s="6"/>
      <c r="I4" s="6"/>
      <c r="J4" s="6"/>
    </row>
    <row r="5" spans="2:10" x14ac:dyDescent="0.25">
      <c r="B5" s="12" t="s">
        <v>24</v>
      </c>
      <c r="C5" s="6">
        <v>4.3600000000000003</v>
      </c>
      <c r="D5" s="7">
        <v>4.6100000000000003</v>
      </c>
      <c r="E5" s="6"/>
      <c r="F5" s="6"/>
      <c r="G5" s="6"/>
      <c r="H5" s="6"/>
      <c r="I5" s="6"/>
      <c r="J5" s="6"/>
    </row>
    <row r="6" spans="2:10" x14ac:dyDescent="0.25">
      <c r="B6" s="12" t="s">
        <v>25</v>
      </c>
      <c r="C6" s="6">
        <v>3.41</v>
      </c>
      <c r="D6" s="7">
        <v>1.1499999999999999</v>
      </c>
      <c r="E6" s="6"/>
      <c r="F6" s="6"/>
      <c r="G6" s="6"/>
      <c r="H6" s="6"/>
      <c r="I6" s="6"/>
      <c r="J6" s="6"/>
    </row>
    <row r="7" spans="2:10" x14ac:dyDescent="0.25">
      <c r="B7" s="12" t="s">
        <v>26</v>
      </c>
      <c r="C7" s="6">
        <v>0.62039999999999995</v>
      </c>
      <c r="D7" s="7">
        <v>0.77080000000000004</v>
      </c>
      <c r="E7" s="6"/>
      <c r="F7" s="6"/>
      <c r="G7" s="6"/>
      <c r="H7" s="6"/>
      <c r="I7" s="6"/>
      <c r="J7" s="6"/>
    </row>
    <row r="8" spans="2:10" x14ac:dyDescent="0.25">
      <c r="B8" s="13" t="s">
        <v>27</v>
      </c>
      <c r="C8" s="8">
        <v>14.58</v>
      </c>
      <c r="D8" s="9">
        <v>8.8800000000000008</v>
      </c>
      <c r="E8" s="6"/>
      <c r="F8" s="6"/>
      <c r="G8" s="6"/>
      <c r="H8" s="6"/>
      <c r="I8" s="6"/>
      <c r="J8" s="6"/>
    </row>
    <row r="9" spans="2:10" x14ac:dyDescent="0.25">
      <c r="B9" s="11" t="s">
        <v>1</v>
      </c>
      <c r="C9" s="4">
        <v>6.63</v>
      </c>
      <c r="D9" s="5">
        <v>7.02</v>
      </c>
    </row>
    <row r="10" spans="2:10" x14ac:dyDescent="0.25">
      <c r="B10" s="12" t="s">
        <v>24</v>
      </c>
      <c r="C10" s="6">
        <v>4.09</v>
      </c>
      <c r="D10" s="7">
        <v>4.21</v>
      </c>
    </row>
    <row r="11" spans="2:10" x14ac:dyDescent="0.25">
      <c r="B11" s="12" t="s">
        <v>25</v>
      </c>
      <c r="C11" s="6">
        <v>3.18</v>
      </c>
      <c r="D11" s="7">
        <v>1.1399999999999999</v>
      </c>
    </row>
    <row r="12" spans="2:10" x14ac:dyDescent="0.25">
      <c r="B12" s="12" t="s">
        <v>26</v>
      </c>
      <c r="C12" s="6">
        <v>0.54769999999999996</v>
      </c>
      <c r="D12" s="7">
        <v>0.72989999999999999</v>
      </c>
    </row>
    <row r="13" spans="2:10" x14ac:dyDescent="0.25">
      <c r="B13" s="13" t="s">
        <v>27</v>
      </c>
      <c r="C13" s="8">
        <v>9.19</v>
      </c>
      <c r="D13" s="9">
        <v>6.16</v>
      </c>
    </row>
    <row r="14" spans="2:10" x14ac:dyDescent="0.25">
      <c r="B14" s="11" t="s">
        <v>1</v>
      </c>
      <c r="C14" s="4">
        <v>6.92</v>
      </c>
      <c r="D14" s="5">
        <v>6.95</v>
      </c>
    </row>
    <row r="15" spans="2:10" x14ac:dyDescent="0.25">
      <c r="B15" s="12" t="s">
        <v>24</v>
      </c>
      <c r="C15" s="6">
        <v>4.18</v>
      </c>
      <c r="D15" s="7">
        <v>4.1900000000000004</v>
      </c>
    </row>
    <row r="16" spans="2:10" x14ac:dyDescent="0.25">
      <c r="B16" s="12" t="s">
        <v>25</v>
      </c>
      <c r="C16" s="6">
        <v>3.66</v>
      </c>
      <c r="D16" s="7">
        <v>1.1200000000000001</v>
      </c>
    </row>
    <row r="17" spans="2:4" x14ac:dyDescent="0.25">
      <c r="B17" s="12" t="s">
        <v>26</v>
      </c>
      <c r="C17" s="6">
        <v>0.61060000000000003</v>
      </c>
      <c r="D17" s="7">
        <v>0.69379999999999997</v>
      </c>
    </row>
    <row r="18" spans="2:4" x14ac:dyDescent="0.25">
      <c r="B18" s="13" t="s">
        <v>27</v>
      </c>
      <c r="C18" s="8">
        <v>9.16</v>
      </c>
      <c r="D18" s="9">
        <v>6.1</v>
      </c>
    </row>
    <row r="20" spans="2:4" x14ac:dyDescent="0.25">
      <c r="B20" s="11" t="s">
        <v>1</v>
      </c>
      <c r="C20">
        <f>AVERAGE(C4,C9,C14)</f>
        <v>6.7899999999999991</v>
      </c>
      <c r="D20">
        <f>AVERAGE(D4,D9,D14)</f>
        <v>6.79</v>
      </c>
    </row>
    <row r="21" spans="2:4" x14ac:dyDescent="0.25">
      <c r="B21" s="12" t="s">
        <v>24</v>
      </c>
      <c r="C21">
        <f t="shared" ref="C21:D24" si="0">AVERAGE(C5,C10,C15)</f>
        <v>4.21</v>
      </c>
      <c r="D21">
        <f t="shared" si="0"/>
        <v>4.3366666666666669</v>
      </c>
    </row>
    <row r="22" spans="2:4" x14ac:dyDescent="0.25">
      <c r="B22" s="12" t="s">
        <v>25</v>
      </c>
      <c r="C22">
        <f t="shared" si="0"/>
        <v>3.4166666666666665</v>
      </c>
      <c r="D22">
        <f t="shared" si="0"/>
        <v>1.1366666666666667</v>
      </c>
    </row>
    <row r="23" spans="2:4" x14ac:dyDescent="0.25">
      <c r="B23" s="12" t="s">
        <v>26</v>
      </c>
      <c r="C23">
        <f t="shared" si="0"/>
        <v>0.59289999999999998</v>
      </c>
      <c r="D23">
        <f t="shared" si="0"/>
        <v>0.73150000000000004</v>
      </c>
    </row>
    <row r="24" spans="2:4" x14ac:dyDescent="0.25">
      <c r="B24" s="13" t="s">
        <v>27</v>
      </c>
      <c r="C24">
        <f t="shared" si="0"/>
        <v>10.976666666666667</v>
      </c>
      <c r="D24">
        <f t="shared" si="0"/>
        <v>7.0466666666666669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RPS</vt:lpstr>
      <vt:lpstr>Prefetch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Jež</dc:creator>
  <cp:lastModifiedBy>Adam Jež</cp:lastModifiedBy>
  <cp:lastPrinted>2017-05-09T13:26:13Z</cp:lastPrinted>
  <dcterms:created xsi:type="dcterms:W3CDTF">2017-05-04T14:39:50Z</dcterms:created>
  <dcterms:modified xsi:type="dcterms:W3CDTF">2017-05-09T13:36:48Z</dcterms:modified>
</cp:coreProperties>
</file>