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8_{9DFDCF8C-F63F-4964-AA63-C76320F103B3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Data1" sheetId="6" r:id="rId1"/>
    <sheet name="Data2" sheetId="1" r:id="rId2"/>
    <sheet name="2013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6" l="1"/>
  <c r="G7" i="6"/>
  <c r="F4" i="6"/>
</calcChain>
</file>

<file path=xl/sharedStrings.xml><?xml version="1.0" encoding="utf-8"?>
<sst xmlns="http://schemas.openxmlformats.org/spreadsheetml/2006/main" count="221" uniqueCount="202">
  <si>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</si>
  <si>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</si>
  <si>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</si>
  <si>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</si>
  <si>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</si>
  <si>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</si>
  <si>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</si>
  <si>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</si>
  <si>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</si>
  <si>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</si>
  <si>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</si>
  <si>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</si>
  <si>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</si>
  <si>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</si>
  <si>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</si>
  <si>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Live meat animals</t>
  </si>
  <si>
    <t>Meats</t>
  </si>
  <si>
    <t>Fish and shellfish</t>
  </si>
  <si>
    <t>Dairy</t>
  </si>
  <si>
    <t>Vegetables</t>
  </si>
  <si>
    <t>Fruits</t>
  </si>
  <si>
    <t>Nuts</t>
  </si>
  <si>
    <t>Coffee and tea</t>
  </si>
  <si>
    <t>Cereals and bakery</t>
  </si>
  <si>
    <t>Vegetable oils</t>
  </si>
  <si>
    <t>Sugar and candy</t>
  </si>
  <si>
    <t>Cocoa and chocolate</t>
  </si>
  <si>
    <t>Other edible products</t>
  </si>
  <si>
    <t>Liquors</t>
  </si>
  <si>
    <t>Source: USDA, www.fas.usda.gov/gats.</t>
  </si>
  <si>
    <t>Year</t>
  </si>
  <si>
    <t>Classification</t>
  </si>
  <si>
    <t>A</t>
  </si>
  <si>
    <t>P</t>
  </si>
  <si>
    <t>B</t>
  </si>
  <si>
    <t>Classification A = animal foods, P = plant foods, B = beverages</t>
  </si>
  <si>
    <t>Beverages</t>
  </si>
  <si>
    <t>Food Category</t>
  </si>
  <si>
    <t>Median</t>
  </si>
  <si>
    <t>Mean</t>
  </si>
  <si>
    <t>Range</t>
  </si>
  <si>
    <t>Sample Variance</t>
  </si>
  <si>
    <t>Sample Standard Deviation</t>
  </si>
  <si>
    <t>The Interquartile Range</t>
  </si>
  <si>
    <t>Are there any outliers?  Why or why not?</t>
  </si>
  <si>
    <t>What does the height of each column represent?</t>
  </si>
  <si>
    <t>ANSWER THE FOLLOWING QUESTIONS ON THIS SHEET PLUS THOSE ON THE NEXT TWO SHEETS</t>
  </si>
  <si>
    <t>Table can be found at http://www.ers.usda.gov/data-products/us-food-imports.aspx</t>
  </si>
  <si>
    <t>hundredth (.01)</t>
  </si>
  <si>
    <t>hundred (100)</t>
  </si>
  <si>
    <t>(Note:  Make sure that all calculations are done with excel functions!)</t>
  </si>
  <si>
    <t>Max</t>
  </si>
  <si>
    <t>Min</t>
  </si>
  <si>
    <t>Add a column for percent frequency and cumulative percent frequency into your table.</t>
  </si>
  <si>
    <t>Create a histogram based on your frequency table, then use it to determine if the data symmetric, skewed left, or skewed right.</t>
  </si>
  <si>
    <t>Hint:  Classifications are A, P, or B.</t>
  </si>
  <si>
    <t>Add a column which shows the proportion of each classification</t>
  </si>
  <si>
    <t>Is the column graph representing a bar graph or a histogram?</t>
  </si>
  <si>
    <t>4.) Are there any outliers in this set of data?  Explain your choice.</t>
  </si>
  <si>
    <t>a.) Using the interquartile range…</t>
  </si>
  <si>
    <t>b.) Using the z-score…</t>
  </si>
  <si>
    <t>This is a table of US food import volume, by food group in 1000 metric tons.</t>
  </si>
  <si>
    <t>1.) Use countif to determine how many food categories are classified as animal.</t>
  </si>
  <si>
    <t>Why do you suppose there was the dip in 2009?</t>
  </si>
  <si>
    <t xml:space="preserve">5.) For the year 2013 only, create a table which displays the top 3 values of food imports and the bottom 3 values of food imports.  </t>
  </si>
  <si>
    <r>
      <t xml:space="preserve">6.) For the year 2013 only, create a table showing the total volume of imports for each </t>
    </r>
    <r>
      <rPr>
        <i/>
        <sz val="11"/>
        <color theme="1"/>
        <rFont val="Calibri"/>
        <family val="2"/>
        <scheme val="minor"/>
      </rPr>
      <t>classification</t>
    </r>
    <r>
      <rPr>
        <sz val="11"/>
        <color theme="1"/>
        <rFont val="Calibri"/>
        <family val="2"/>
        <scheme val="minor"/>
      </rPr>
      <t xml:space="preserve"> of food.</t>
    </r>
  </si>
  <si>
    <t>(Be sure to use excel functions and make sure you referenced the data on the previous sheet.)</t>
  </si>
  <si>
    <t xml:space="preserve">Suppose the US imported 68,000,000 metric tons of food products in 2014. </t>
  </si>
  <si>
    <t>7.) Create a column graph and a pie chart from this table (in question 6) based on the total volume of imports.</t>
  </si>
  <si>
    <t xml:space="preserve">4.) Create a "stacked column in 3D" graph for the entire data set (at the top of this sheet).    </t>
  </si>
  <si>
    <t>Date</t>
  </si>
  <si>
    <t>Location</t>
  </si>
  <si>
    <t>Quezaltenango and San Marcos, Guatemala</t>
  </si>
  <si>
    <t>Kangra, India</t>
  </si>
  <si>
    <t>Off coast of Esmeraldas, Ecuador</t>
  </si>
  <si>
    <t>Chia-i, Taiwan</t>
  </si>
  <si>
    <t>San Francisco, California</t>
  </si>
  <si>
    <t>Valparaiso, Chile</t>
  </si>
  <si>
    <t>Kingston, Jamaica</t>
  </si>
  <si>
    <t>Messina, Italy</t>
  </si>
  <si>
    <t>Avezzano, Italy</t>
  </si>
  <si>
    <t>Bali, Indonesia</t>
  </si>
  <si>
    <t>North of Daguan, Yunnan, China</t>
  </si>
  <si>
    <t>Tango, Japan</t>
  </si>
  <si>
    <t>Irpinia, Italy</t>
  </si>
  <si>
    <t>Managua, Nicaragua</t>
  </si>
  <si>
    <t>Sanriku, Japan</t>
  </si>
  <si>
    <t>Bihar, India-Nepal</t>
  </si>
  <si>
    <t>Chillan, Chile</t>
  </si>
  <si>
    <t>Erzincan, Turkey</t>
  </si>
  <si>
    <t>Erbaa, Turkey</t>
  </si>
  <si>
    <t>Tottori, Japan</t>
  </si>
  <si>
    <t>Ladik, Turkey</t>
  </si>
  <si>
    <t>San Juan, Argentina</t>
  </si>
  <si>
    <t>Gerede, Turkey</t>
  </si>
  <si>
    <t>Mikawa, Japan</t>
  </si>
  <si>
    <t>Ustukran, Turkey</t>
  </si>
  <si>
    <t>Ancash, Peru</t>
  </si>
  <si>
    <t>Nankaido, Japan</t>
  </si>
  <si>
    <t>Fukui, Japan</t>
  </si>
  <si>
    <t>Ambato, Ecuador</t>
  </si>
  <si>
    <t>Cosiguina, Nicaragua</t>
  </si>
  <si>
    <t>Yenice-Gonen, Turkey</t>
  </si>
  <si>
    <t>Near Sang Chai, Mazandaran, Iran</t>
  </si>
  <si>
    <t>Sahneh, Iran</t>
  </si>
  <si>
    <t>Agadir, Morocco</t>
  </si>
  <si>
    <t>Temuco-Valdivia, Chile</t>
  </si>
  <si>
    <t>Bu'in Zahra, Qazvin, Iran</t>
  </si>
  <si>
    <t>Skopje, Former Yugoslav Rep. of Macedonia</t>
  </si>
  <si>
    <t>Varto, Turkey</t>
  </si>
  <si>
    <t>Dasht-e Bayaz, Iran</t>
  </si>
  <si>
    <t>Yangjiang, Guangdong, China</t>
  </si>
  <si>
    <t>Tonghai, Yunnan Province, China</t>
  </si>
  <si>
    <t>Gediz, Turkey</t>
  </si>
  <si>
    <t>Chimbote, Peru</t>
  </si>
  <si>
    <t>Turkey</t>
  </si>
  <si>
    <t>southern Iran</t>
  </si>
  <si>
    <t>Nicaragua, Managua</t>
  </si>
  <si>
    <t>China</t>
  </si>
  <si>
    <t>Pakistan</t>
  </si>
  <si>
    <t>Haicheng, China</t>
  </si>
  <si>
    <t>Guatemala</t>
  </si>
  <si>
    <t>northeastern Italy</t>
  </si>
  <si>
    <t>Tangshan, China</t>
  </si>
  <si>
    <t>Mindanao, Philippines</t>
  </si>
  <si>
    <t>Turkey-Iran border region</t>
  </si>
  <si>
    <t>Romania</t>
  </si>
  <si>
    <t>Iran</t>
  </si>
  <si>
    <t>El Asnam, Algeria</t>
  </si>
  <si>
    <t>southern Italy</t>
  </si>
  <si>
    <t>Yemen</t>
  </si>
  <si>
    <t>Mexico, Michoacan</t>
  </si>
  <si>
    <t>El Salvador</t>
  </si>
  <si>
    <t>Colombia-Ecuador</t>
  </si>
  <si>
    <t>Nepal-India border region</t>
  </si>
  <si>
    <t>Spitak, Armenia</t>
  </si>
  <si>
    <t>Western Iran</t>
  </si>
  <si>
    <t>Luzon, Philippine Islands</t>
  </si>
  <si>
    <t>Northern India</t>
  </si>
  <si>
    <t>Flores Region, Indonesia</t>
  </si>
  <si>
    <t>Latur-Killari, India</t>
  </si>
  <si>
    <t>Kobe, Japan</t>
  </si>
  <si>
    <t>Sakhalin Island</t>
  </si>
  <si>
    <t>Northern Iran</t>
  </si>
  <si>
    <t>Hindu Kush region, Afghanistan</t>
  </si>
  <si>
    <t>Afghanistan-Tajikistan Border Region</t>
  </si>
  <si>
    <t>Papua New Guinea</t>
  </si>
  <si>
    <t>Colombia</t>
  </si>
  <si>
    <t>Taiwan</t>
  </si>
  <si>
    <t>Gujarat, India</t>
  </si>
  <si>
    <t>Hindu Kush Region, Afghanistan</t>
  </si>
  <si>
    <t>Northern Algeria</t>
  </si>
  <si>
    <t>Southeastern Iran</t>
  </si>
  <si>
    <t>Sumatra</t>
  </si>
  <si>
    <t>Northern Sumatra, Indonesia</t>
  </si>
  <si>
    <t>Indonesia</t>
  </si>
  <si>
    <t>Eastern Sichuan, China</t>
  </si>
  <si>
    <t>Southern Sumatra, Indonesia</t>
  </si>
  <si>
    <t>Haiti region</t>
  </si>
  <si>
    <t>Southern Qinghai, China</t>
  </si>
  <si>
    <t>Japan</t>
  </si>
  <si>
    <r>
      <t xml:space="preserve">A list of the deadliest earthquakes over the past century are displayed below.  Answer the following questions based on the </t>
    </r>
    <r>
      <rPr>
        <b/>
        <sz val="11"/>
        <color theme="1"/>
        <rFont val="Calibri"/>
        <family val="2"/>
        <scheme val="minor"/>
      </rPr>
      <t>MAGNITUDE</t>
    </r>
    <r>
      <rPr>
        <sz val="11"/>
        <color theme="1"/>
        <rFont val="Calibri"/>
        <family val="2"/>
        <scheme val="minor"/>
      </rPr>
      <t xml:space="preserve"> of the earthquake.</t>
    </r>
  </si>
  <si>
    <t>1.) Use an excel function to determine how many magnitudes were recorded.</t>
  </si>
  <si>
    <t>2.) Sort the magnitude data from smallest to largest then use excel functions determine what was the lowest magnitude and what was the highest magnitude.</t>
  </si>
  <si>
    <t>3.) Create a frequency table and a cumulative frequency table using class widths of 0.5, with the first class starting at 5.0.</t>
  </si>
  <si>
    <t>What percent of earthquakes had a magnitude less than 7.0?</t>
  </si>
  <si>
    <t>Which range of magnitudes occurred most frequently?  (Use your table above to determine this)</t>
  </si>
  <si>
    <t>Qaratog, Tajikistan</t>
  </si>
  <si>
    <t>Silakhor, Iran</t>
  </si>
  <si>
    <t>Murefte, Turkey</t>
  </si>
  <si>
    <t>Burdur, Turkey</t>
  </si>
  <si>
    <t>Malazgirt, Turkey</t>
  </si>
  <si>
    <t>Andijon, Uzbekistan</t>
  </si>
  <si>
    <t>Gole, Turkey</t>
  </si>
  <si>
    <t>Haiyuan, Ningxia, China</t>
  </si>
  <si>
    <t>Nan'ao, Guangdong, China</t>
  </si>
  <si>
    <t>Near Luhuo, Sichuan, China</t>
  </si>
  <si>
    <t>Torbat-e Heydariyeh, Iran</t>
  </si>
  <si>
    <t>Kanto, Japan</t>
  </si>
  <si>
    <t>Near Dali, Yunnan, China</t>
  </si>
  <si>
    <t>Gulang, Gansu, China</t>
  </si>
  <si>
    <t>Koppeh Dagh, Iran</t>
  </si>
  <si>
    <t>Zangezur Mountains, Armenia-Azerbaijan border</t>
  </si>
  <si>
    <t>Near Fuyun, Xinjiang, China</t>
  </si>
  <si>
    <t>North of Maowen, Sichuan, China</t>
  </si>
  <si>
    <t>Miao-li, Taiwan</t>
  </si>
  <si>
    <t xml:space="preserve">Quetta, Pakistan </t>
  </si>
  <si>
    <t>Hsin-chu, Taiwan</t>
  </si>
  <si>
    <t>Vrancea, Romania</t>
  </si>
  <si>
    <t>Makran Coast, Pakistan</t>
  </si>
  <si>
    <t>Ashgabat, Turkmenistan</t>
  </si>
  <si>
    <t>Khait, Tajikistan</t>
  </si>
  <si>
    <t>Near Zhamo, Xizang, China</t>
  </si>
  <si>
    <t>Chlef, Algeria</t>
  </si>
  <si>
    <t>East of Longyao, Hebei, China</t>
  </si>
  <si>
    <t>Southeast of Ningjin, Hebei, China</t>
  </si>
  <si>
    <t>Deaths</t>
  </si>
  <si>
    <t>Magnitude</t>
  </si>
  <si>
    <t>Salmas, Iran</t>
  </si>
  <si>
    <t>2.) Take the value in cell E8 and round it to the nearest…</t>
  </si>
  <si>
    <t xml:space="preserve">3.) For the category of "Liquors" from 1999-2013, find the following: </t>
  </si>
  <si>
    <t xml:space="preserve"> If the US imported food in 2014 in the same proportions as in 2013, predict the amount of plant imports for 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</si>
</sst>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Genev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3">
    <xf numFmtId="0" fontId="0" fillId="0" borderId="0" xfId="0"/>
    <xf numFmtId="0" fontId="1" fillId="0" borderId="0" xfId="1"/>
    <xf numFmtId="0" fontId="1" fillId="0" borderId="1" xfId="1" applyFont="1" applyBorder="1"/>
    <xf numFmtId="0" fontId="2" fillId="0" borderId="1" xfId="1" applyFont="1" applyBorder="1"/>
    <xf numFmtId="0" fontId="2" fillId="0" borderId="1" xfId="1" applyFont="1" applyBorder="1" applyAlignment="1">
      <alignment horizontal="right"/>
    </xf>
    <xf numFmtId="0" fontId="1" fillId="0" borderId="1" xfId="1" quotePrefix="1" applyFont="1" applyBorder="1" applyAlignment="1">
      <alignment horizontal="right"/>
    </xf>
    <xf numFmtId="0" fontId="2" fillId="0" borderId="0" xfId="1" applyFont="1" applyBorder="1"/>
    <xf numFmtId="0" fontId="2" fillId="0" borderId="0" xfId="1" applyFont="1"/>
    <xf numFmtId="0" fontId="2" fillId="0" borderId="0" xfId="1" applyFont="1" applyAlignment="1">
      <alignment horizontal="right"/>
    </xf>
    <xf numFmtId="164" fontId="2" fillId="0" borderId="0" xfId="1" applyNumberFormat="1" applyFont="1"/>
    <xf numFmtId="0" fontId="2" fillId="0" borderId="0" xfId="1" applyFont="1" applyFill="1"/>
    <xf numFmtId="0" fontId="2" fillId="0" borderId="2" xfId="1" applyFont="1" applyBorder="1"/>
    <xf numFmtId="0" fontId="2" fillId="0" borderId="2" xfId="1" applyFont="1" applyBorder="1" applyAlignment="1">
      <alignment horizontal="right"/>
    </xf>
    <xf numFmtId="164" fontId="2" fillId="0" borderId="2" xfId="1" applyNumberFormat="1" applyFont="1" applyBorder="1"/>
    <xf numFmtId="0" fontId="1" fillId="0" borderId="2" xfId="1" applyBorder="1"/>
    <xf numFmtId="0" fontId="1" fillId="0" borderId="0" xfId="1" applyAlignment="1">
      <alignment horizontal="right"/>
    </xf>
    <xf numFmtId="0" fontId="1" fillId="0" borderId="0" xfId="1" applyFont="1"/>
    <xf numFmtId="164" fontId="3" fillId="0" borderId="0" xfId="1" applyNumberFormat="1" applyFont="1"/>
    <xf numFmtId="0" fontId="3" fillId="0" borderId="0" xfId="1" applyFont="1"/>
    <xf numFmtId="0" fontId="0" fillId="0" borderId="3" xfId="0" applyBorder="1"/>
    <xf numFmtId="0" fontId="2" fillId="0" borderId="3" xfId="1" applyFont="1" applyFill="1" applyBorder="1"/>
    <xf numFmtId="0" fontId="4" fillId="0" borderId="0" xfId="0" applyFont="1" applyBorder="1"/>
    <xf numFmtId="0" fontId="0" fillId="0" borderId="0" xfId="0" applyFont="1"/>
    <xf numFmtId="0" fontId="7" fillId="0" borderId="0" xfId="2" applyFont="1"/>
    <xf numFmtId="3" fontId="7" fillId="0" borderId="0" xfId="2" applyNumberFormat="1" applyFont="1"/>
    <xf numFmtId="0" fontId="0" fillId="0" borderId="0" xfId="0" applyNumberFormat="1"/>
    <xf numFmtId="0" fontId="8" fillId="0" borderId="0" xfId="0" applyNumberFormat="1" applyFont="1"/>
    <xf numFmtId="0" fontId="8" fillId="0" borderId="0" xfId="0" applyFont="1"/>
    <xf numFmtId="0" fontId="0" fillId="0" borderId="0" xfId="0" applyFont="1" applyAlignment="1">
      <alignment horizontal="center"/>
    </xf>
    <xf numFmtId="164" fontId="2" fillId="0" borderId="0" xfId="1" applyNumberFormat="1" applyFont="1" applyFill="1"/>
    <xf numFmtId="166" fontId="0" fillId="0" borderId="0" xfId="0" applyNumberFormat="1"/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workbookViewId="0">
      <selection activeCell="F14" sqref="F14"/>
    </sheetView>
  </sheetViews>
  <sheetFormatPr defaultRowHeight="14.4"/>
  <cols>
    <col min="1" max="1" width="11.109375" customWidth="1"/>
    <col min="2" max="2" width="31" customWidth="1"/>
    <col min="3" max="3" width="8.6640625" customWidth="1"/>
    <col min="4" max="4" width="10.44140625" customWidth="1"/>
    <col min="6" max="6" width="9.109375" style="22"/>
  </cols>
  <sheetData>
    <row r="1" spans="1:7">
      <c r="A1" t="s">
        <v>161</v>
      </c>
    </row>
    <row r="3" spans="1:7">
      <c r="A3" s="49" t="s">
        <v>70</v>
      </c>
      <c r="B3" s="49" t="s">
        <v>71</v>
      </c>
      <c r="C3" s="49" t="s">
        <v>196</v>
      </c>
      <c r="D3" s="49" t="s">
        <v>197</v>
      </c>
      <c r="F3" s="23" t="s">
        <v>162</v>
      </c>
    </row>
    <row r="4" spans="1:7">
      <c r="A4" s="46">
        <v>31695</v>
      </c>
      <c r="B4" s="47" t="s">
        <v>132</v>
      </c>
      <c r="C4" s="47">
        <v>1000</v>
      </c>
      <c r="D4" s="47">
        <v>5.5</v>
      </c>
      <c r="F4" s="24">
        <f>COUNT(D4:D128)</f>
        <v>125</v>
      </c>
    </row>
    <row r="5" spans="1:7">
      <c r="A5" s="46">
        <v>8546</v>
      </c>
      <c r="B5" s="47" t="s">
        <v>177</v>
      </c>
      <c r="C5" s="47">
        <v>2200</v>
      </c>
      <c r="D5" s="47">
        <v>5.7</v>
      </c>
      <c r="F5" s="24"/>
    </row>
    <row r="6" spans="1:7" ht="28.8">
      <c r="A6" s="46">
        <v>11440</v>
      </c>
      <c r="B6" s="47" t="s">
        <v>182</v>
      </c>
      <c r="C6" s="47">
        <v>2800</v>
      </c>
      <c r="D6" s="47">
        <v>5.7</v>
      </c>
      <c r="F6" s="24" t="s">
        <v>163</v>
      </c>
    </row>
    <row r="7" spans="1:7">
      <c r="A7" s="46">
        <v>21975</v>
      </c>
      <c r="B7" s="47" t="s">
        <v>105</v>
      </c>
      <c r="C7" s="47">
        <v>15000</v>
      </c>
      <c r="D7" s="47">
        <v>5.7</v>
      </c>
      <c r="F7" s="24">
        <f>MIN(D4:D128)</f>
        <v>5.5</v>
      </c>
      <c r="G7">
        <f>MAX(D4:D128)</f>
        <v>9.5</v>
      </c>
    </row>
    <row r="8" spans="1:7">
      <c r="A8" s="46">
        <v>1244</v>
      </c>
      <c r="B8" s="47" t="s">
        <v>173</v>
      </c>
      <c r="C8" s="47">
        <v>1000</v>
      </c>
      <c r="D8" s="47">
        <v>5.8</v>
      </c>
      <c r="F8" s="24"/>
    </row>
    <row r="9" spans="1:7">
      <c r="A9" s="46">
        <v>18842</v>
      </c>
      <c r="B9" s="47" t="s">
        <v>101</v>
      </c>
      <c r="C9" s="47">
        <v>1000</v>
      </c>
      <c r="D9" s="47">
        <v>5.8</v>
      </c>
    </row>
    <row r="10" spans="1:7">
      <c r="A10" s="46">
        <v>16953</v>
      </c>
      <c r="B10" s="47" t="s">
        <v>96</v>
      </c>
      <c r="C10" s="47">
        <v>1300</v>
      </c>
      <c r="D10" s="47">
        <v>5.9</v>
      </c>
    </row>
    <row r="11" spans="1:7">
      <c r="A11" s="46">
        <v>25409</v>
      </c>
      <c r="B11" s="47" t="s">
        <v>111</v>
      </c>
      <c r="C11" s="47">
        <v>3000</v>
      </c>
      <c r="D11" s="47">
        <v>5.9</v>
      </c>
      <c r="F11" s="24" t="s">
        <v>164</v>
      </c>
    </row>
    <row r="12" spans="1:7">
      <c r="A12" s="46">
        <v>35830</v>
      </c>
      <c r="B12" s="47" t="s">
        <v>144</v>
      </c>
      <c r="C12" s="47">
        <v>2323</v>
      </c>
      <c r="D12" s="47">
        <v>5.9</v>
      </c>
      <c r="F12" s="24" t="s">
        <v>50</v>
      </c>
    </row>
    <row r="13" spans="1:7">
      <c r="A13" s="46">
        <v>11413</v>
      </c>
      <c r="B13" s="47" t="s">
        <v>85</v>
      </c>
      <c r="C13" s="47">
        <v>2500</v>
      </c>
      <c r="D13" s="47">
        <v>6</v>
      </c>
      <c r="F13" s="24"/>
    </row>
    <row r="14" spans="1:7" ht="28.8">
      <c r="A14" s="46">
        <v>23218</v>
      </c>
      <c r="B14" s="47" t="s">
        <v>108</v>
      </c>
      <c r="C14" s="47">
        <v>1100</v>
      </c>
      <c r="D14" s="47">
        <v>6</v>
      </c>
      <c r="F14" s="24"/>
    </row>
    <row r="15" spans="1:7">
      <c r="A15" s="46">
        <v>30298</v>
      </c>
      <c r="B15" s="47" t="s">
        <v>130</v>
      </c>
      <c r="C15" s="47">
        <v>2800</v>
      </c>
      <c r="D15" s="47">
        <v>6</v>
      </c>
      <c r="F15" s="24"/>
    </row>
    <row r="16" spans="1:7">
      <c r="A16" s="46">
        <v>36185</v>
      </c>
      <c r="B16" s="47" t="s">
        <v>147</v>
      </c>
      <c r="C16" s="47">
        <v>1185</v>
      </c>
      <c r="D16" s="47">
        <v>6.1</v>
      </c>
      <c r="F16" s="24"/>
    </row>
    <row r="17" spans="1:6">
      <c r="A17" s="46">
        <v>37340</v>
      </c>
      <c r="B17" s="47" t="s">
        <v>150</v>
      </c>
      <c r="C17" s="47">
        <v>1000</v>
      </c>
      <c r="D17" s="47">
        <v>6.1</v>
      </c>
      <c r="F17" s="23"/>
    </row>
    <row r="18" spans="1:6">
      <c r="A18" s="46">
        <v>26656</v>
      </c>
      <c r="B18" s="47" t="s">
        <v>117</v>
      </c>
      <c r="C18" s="47">
        <v>5000</v>
      </c>
      <c r="D18" s="47">
        <v>6.2</v>
      </c>
      <c r="F18" s="23"/>
    </row>
    <row r="19" spans="1:6">
      <c r="A19" s="46">
        <v>27391</v>
      </c>
      <c r="B19" s="47" t="s">
        <v>119</v>
      </c>
      <c r="C19" s="47">
        <v>5300</v>
      </c>
      <c r="D19" s="47">
        <v>6.2</v>
      </c>
    </row>
    <row r="20" spans="1:6">
      <c r="A20" s="46">
        <v>34241</v>
      </c>
      <c r="B20" s="47" t="s">
        <v>140</v>
      </c>
      <c r="C20" s="47">
        <v>9748</v>
      </c>
      <c r="D20" s="47">
        <v>6.2</v>
      </c>
    </row>
    <row r="21" spans="1:6">
      <c r="A21" s="46">
        <v>38863</v>
      </c>
      <c r="B21" s="47" t="s">
        <v>155</v>
      </c>
      <c r="C21" s="47">
        <v>5749</v>
      </c>
      <c r="D21" s="47">
        <v>6.3</v>
      </c>
    </row>
    <row r="22" spans="1:6">
      <c r="A22" s="46">
        <v>1081</v>
      </c>
      <c r="B22" s="47" t="s">
        <v>172</v>
      </c>
      <c r="C22" s="47">
        <v>4700</v>
      </c>
      <c r="D22" s="47">
        <v>6.4</v>
      </c>
    </row>
    <row r="23" spans="1:6">
      <c r="A23" s="46">
        <v>2571</v>
      </c>
      <c r="B23" s="47" t="s">
        <v>78</v>
      </c>
      <c r="C23" s="47">
        <v>1000</v>
      </c>
      <c r="D23" s="47">
        <v>6.5</v>
      </c>
    </row>
    <row r="24" spans="1:6">
      <c r="A24" s="46">
        <v>11162</v>
      </c>
      <c r="B24" s="47" t="s">
        <v>84</v>
      </c>
      <c r="C24" s="47">
        <v>1404</v>
      </c>
      <c r="D24" s="47">
        <v>6.5</v>
      </c>
    </row>
    <row r="25" spans="1:6">
      <c r="A25" s="46">
        <v>12981</v>
      </c>
      <c r="B25" s="47" t="s">
        <v>187</v>
      </c>
      <c r="C25" s="47">
        <v>2740</v>
      </c>
      <c r="D25" s="47">
        <v>6.5</v>
      </c>
    </row>
    <row r="26" spans="1:6">
      <c r="A26" s="46">
        <v>27886</v>
      </c>
      <c r="B26" s="47" t="s">
        <v>122</v>
      </c>
      <c r="C26" s="47">
        <v>1000</v>
      </c>
      <c r="D26" s="47">
        <v>6.5</v>
      </c>
    </row>
    <row r="27" spans="1:6">
      <c r="A27" s="46">
        <v>29548</v>
      </c>
      <c r="B27" s="47" t="s">
        <v>129</v>
      </c>
      <c r="C27" s="47">
        <v>2735</v>
      </c>
      <c r="D27" s="47">
        <v>6.5</v>
      </c>
    </row>
    <row r="28" spans="1:6" ht="28.8">
      <c r="A28" s="46">
        <v>35945</v>
      </c>
      <c r="B28" s="47" t="s">
        <v>145</v>
      </c>
      <c r="C28" s="47">
        <v>4000</v>
      </c>
      <c r="D28" s="47">
        <v>6.6</v>
      </c>
    </row>
    <row r="29" spans="1:6">
      <c r="A29" s="46">
        <v>37981</v>
      </c>
      <c r="B29" s="47" t="s">
        <v>152</v>
      </c>
      <c r="C29" s="47">
        <v>31000</v>
      </c>
      <c r="D29" s="47">
        <v>6.6</v>
      </c>
      <c r="F29" s="27" t="s">
        <v>53</v>
      </c>
    </row>
    <row r="30" spans="1:6">
      <c r="A30" s="46">
        <v>27643</v>
      </c>
      <c r="B30" s="47" t="s">
        <v>115</v>
      </c>
      <c r="C30" s="47">
        <v>2300</v>
      </c>
      <c r="D30" s="47">
        <v>6.7</v>
      </c>
      <c r="F30"/>
    </row>
    <row r="31" spans="1:6">
      <c r="A31" s="46">
        <v>2267</v>
      </c>
      <c r="B31" s="47" t="s">
        <v>75</v>
      </c>
      <c r="C31" s="47">
        <v>1250</v>
      </c>
      <c r="D31" s="47">
        <v>6.8</v>
      </c>
      <c r="F31" s="27" t="s">
        <v>165</v>
      </c>
    </row>
    <row r="32" spans="1:6">
      <c r="A32" s="46">
        <v>18115</v>
      </c>
      <c r="B32" s="47" t="s">
        <v>100</v>
      </c>
      <c r="C32" s="47">
        <v>5050</v>
      </c>
      <c r="D32" s="47">
        <v>6.8</v>
      </c>
      <c r="F32"/>
    </row>
    <row r="33" spans="1:6">
      <c r="A33" s="46">
        <v>19976</v>
      </c>
      <c r="B33" s="47" t="s">
        <v>193</v>
      </c>
      <c r="C33" s="47">
        <v>1250</v>
      </c>
      <c r="D33" s="47">
        <v>6.8</v>
      </c>
      <c r="F33" s="27" t="s">
        <v>166</v>
      </c>
    </row>
    <row r="34" spans="1:6">
      <c r="A34" s="46">
        <v>24338</v>
      </c>
      <c r="B34" s="47" t="s">
        <v>109</v>
      </c>
      <c r="C34" s="47">
        <v>2529</v>
      </c>
      <c r="D34" s="47">
        <v>6.8</v>
      </c>
    </row>
    <row r="35" spans="1:6">
      <c r="A35" s="46">
        <v>27159</v>
      </c>
      <c r="B35" s="47" t="s">
        <v>118</v>
      </c>
      <c r="C35" s="47">
        <v>20000</v>
      </c>
      <c r="D35" s="47">
        <v>6.8</v>
      </c>
      <c r="F35" s="27" t="s">
        <v>54</v>
      </c>
    </row>
    <row r="36" spans="1:6">
      <c r="A36" s="46">
        <v>32375</v>
      </c>
      <c r="B36" s="47" t="s">
        <v>134</v>
      </c>
      <c r="C36" s="47">
        <v>1000</v>
      </c>
      <c r="D36" s="47">
        <v>6.8</v>
      </c>
    </row>
    <row r="37" spans="1:6" ht="15" customHeight="1">
      <c r="A37" s="46">
        <v>32484</v>
      </c>
      <c r="B37" s="47" t="s">
        <v>135</v>
      </c>
      <c r="C37" s="47">
        <v>25000</v>
      </c>
      <c r="D37" s="47">
        <v>6.8</v>
      </c>
    </row>
    <row r="38" spans="1:6">
      <c r="A38" s="46">
        <v>37762</v>
      </c>
      <c r="B38" s="47" t="s">
        <v>151</v>
      </c>
      <c r="C38" s="47">
        <v>2266</v>
      </c>
      <c r="D38" s="47">
        <v>6.8</v>
      </c>
    </row>
    <row r="39" spans="1:6">
      <c r="A39" s="46">
        <v>24188</v>
      </c>
      <c r="B39" s="47" t="s">
        <v>195</v>
      </c>
      <c r="C39" s="47">
        <v>1000</v>
      </c>
      <c r="D39" s="47">
        <v>6.9</v>
      </c>
    </row>
    <row r="40" spans="1:6">
      <c r="A40" s="46">
        <v>25655</v>
      </c>
      <c r="B40" s="47" t="s">
        <v>113</v>
      </c>
      <c r="C40" s="47">
        <v>1086</v>
      </c>
      <c r="D40" s="47">
        <v>6.9</v>
      </c>
    </row>
    <row r="41" spans="1:6">
      <c r="A41" s="46">
        <v>26075</v>
      </c>
      <c r="B41" s="47" t="s">
        <v>115</v>
      </c>
      <c r="C41" s="47">
        <v>1000</v>
      </c>
      <c r="D41" s="47">
        <v>6.9</v>
      </c>
    </row>
    <row r="42" spans="1:6">
      <c r="A42" s="46">
        <v>29748</v>
      </c>
      <c r="B42" s="47" t="s">
        <v>116</v>
      </c>
      <c r="C42" s="47">
        <v>3000</v>
      </c>
      <c r="D42" s="47">
        <v>6.9</v>
      </c>
    </row>
    <row r="43" spans="1:6">
      <c r="A43" s="46">
        <v>30619</v>
      </c>
      <c r="B43" s="47" t="s">
        <v>115</v>
      </c>
      <c r="C43" s="47">
        <v>1342</v>
      </c>
      <c r="D43" s="47">
        <v>6.9</v>
      </c>
    </row>
    <row r="44" spans="1:6">
      <c r="A44" s="46">
        <v>34715</v>
      </c>
      <c r="B44" s="47" t="s">
        <v>141</v>
      </c>
      <c r="C44" s="47">
        <v>5502</v>
      </c>
      <c r="D44" s="47">
        <v>6.9</v>
      </c>
    </row>
    <row r="45" spans="1:6">
      <c r="A45" s="46">
        <v>40281</v>
      </c>
      <c r="B45" s="47" t="s">
        <v>159</v>
      </c>
      <c r="C45" s="47">
        <v>2200</v>
      </c>
      <c r="D45" s="47">
        <v>6.9</v>
      </c>
    </row>
    <row r="46" spans="1:6">
      <c r="A46" s="46">
        <v>1214</v>
      </c>
      <c r="B46" s="47" t="s">
        <v>171</v>
      </c>
      <c r="C46" s="47">
        <v>3500</v>
      </c>
      <c r="D46" s="47">
        <v>7</v>
      </c>
    </row>
    <row r="47" spans="1:6">
      <c r="A47" s="46">
        <v>5390</v>
      </c>
      <c r="B47" s="47" t="s">
        <v>170</v>
      </c>
      <c r="C47" s="47">
        <v>4000</v>
      </c>
      <c r="D47" s="47">
        <v>7</v>
      </c>
    </row>
    <row r="48" spans="1:6">
      <c r="A48" s="46">
        <v>5492</v>
      </c>
      <c r="B48" s="47" t="s">
        <v>80</v>
      </c>
      <c r="C48" s="47">
        <v>32610</v>
      </c>
      <c r="D48" s="47">
        <v>7</v>
      </c>
    </row>
    <row r="49" spans="1:7">
      <c r="A49" s="46">
        <v>9207</v>
      </c>
      <c r="B49" s="47" t="s">
        <v>179</v>
      </c>
      <c r="C49" s="47">
        <v>5800</v>
      </c>
      <c r="D49" s="47">
        <v>7</v>
      </c>
    </row>
    <row r="50" spans="1:7">
      <c r="A50" s="46">
        <v>24173</v>
      </c>
      <c r="B50" s="47" t="s">
        <v>194</v>
      </c>
      <c r="C50" s="47">
        <v>1000</v>
      </c>
      <c r="D50" s="47">
        <v>7</v>
      </c>
    </row>
    <row r="51" spans="1:7">
      <c r="A51" s="46">
        <v>27429</v>
      </c>
      <c r="B51" s="47" t="s">
        <v>120</v>
      </c>
      <c r="C51" s="47">
        <v>2000</v>
      </c>
      <c r="D51" s="47">
        <v>7</v>
      </c>
      <c r="F51" s="22" t="s">
        <v>58</v>
      </c>
    </row>
    <row r="52" spans="1:7">
      <c r="A52" s="46">
        <v>31842</v>
      </c>
      <c r="B52" s="47" t="s">
        <v>133</v>
      </c>
      <c r="C52" s="47">
        <v>1000</v>
      </c>
      <c r="D52" s="47">
        <v>7</v>
      </c>
      <c r="G52" t="s">
        <v>59</v>
      </c>
    </row>
    <row r="53" spans="1:7">
      <c r="A53" s="46">
        <v>33530</v>
      </c>
      <c r="B53" s="47" t="s">
        <v>138</v>
      </c>
      <c r="C53" s="47">
        <v>2000</v>
      </c>
      <c r="D53" s="47">
        <v>7</v>
      </c>
    </row>
    <row r="54" spans="1:7">
      <c r="A54" s="46">
        <v>35993</v>
      </c>
      <c r="B54" s="47" t="s">
        <v>146</v>
      </c>
      <c r="C54" s="47">
        <v>2183</v>
      </c>
      <c r="D54" s="47">
        <v>7</v>
      </c>
    </row>
    <row r="55" spans="1:7">
      <c r="A55" s="46">
        <v>40190</v>
      </c>
      <c r="B55" s="47" t="s">
        <v>158</v>
      </c>
      <c r="C55" s="47">
        <v>316000</v>
      </c>
      <c r="D55" s="47">
        <v>7</v>
      </c>
    </row>
    <row r="56" spans="1:7">
      <c r="A56" s="46">
        <v>12894</v>
      </c>
      <c r="B56" s="47" t="s">
        <v>185</v>
      </c>
      <c r="C56" s="47">
        <v>3270</v>
      </c>
      <c r="D56" s="47">
        <v>7.1</v>
      </c>
    </row>
    <row r="57" spans="1:7">
      <c r="A57" s="46">
        <v>16449</v>
      </c>
      <c r="B57" s="47" t="s">
        <v>95</v>
      </c>
      <c r="C57" s="47">
        <v>1961</v>
      </c>
      <c r="D57" s="47">
        <v>7.1</v>
      </c>
    </row>
    <row r="58" spans="1:7">
      <c r="A58" s="46">
        <v>21003</v>
      </c>
      <c r="B58" s="47" t="s">
        <v>103</v>
      </c>
      <c r="C58" s="47">
        <v>1200</v>
      </c>
      <c r="D58" s="47">
        <v>7.1</v>
      </c>
    </row>
    <row r="59" spans="1:7">
      <c r="A59" s="46">
        <v>21167</v>
      </c>
      <c r="B59" s="47" t="s">
        <v>104</v>
      </c>
      <c r="C59" s="48">
        <v>1130</v>
      </c>
      <c r="D59" s="48">
        <v>7.1</v>
      </c>
    </row>
    <row r="60" spans="1:7">
      <c r="A60" s="46">
        <v>22890</v>
      </c>
      <c r="B60" s="47" t="s">
        <v>107</v>
      </c>
      <c r="C60" s="47">
        <v>12225</v>
      </c>
      <c r="D60" s="47">
        <v>7.1</v>
      </c>
    </row>
    <row r="61" spans="1:7">
      <c r="A61" s="46">
        <v>26399</v>
      </c>
      <c r="B61" s="47" t="s">
        <v>116</v>
      </c>
      <c r="C61" s="47">
        <v>5054</v>
      </c>
      <c r="D61" s="47">
        <v>7.1</v>
      </c>
      <c r="G61" t="s">
        <v>60</v>
      </c>
    </row>
    <row r="62" spans="1:7">
      <c r="A62" s="46">
        <v>3285</v>
      </c>
      <c r="B62" s="47" t="s">
        <v>79</v>
      </c>
      <c r="C62" s="47">
        <v>72000</v>
      </c>
      <c r="D62" s="47">
        <v>7.2</v>
      </c>
    </row>
    <row r="63" spans="1:7">
      <c r="A63" s="46">
        <v>10714</v>
      </c>
      <c r="B63" s="47" t="s">
        <v>181</v>
      </c>
      <c r="C63" s="47">
        <v>3800</v>
      </c>
      <c r="D63" s="47">
        <v>7.2</v>
      </c>
    </row>
    <row r="64" spans="1:7">
      <c r="A64" s="46">
        <v>11084</v>
      </c>
      <c r="B64" s="47" t="s">
        <v>198</v>
      </c>
      <c r="C64" s="47">
        <v>2500</v>
      </c>
      <c r="D64" s="47">
        <v>7.2</v>
      </c>
    </row>
    <row r="65" spans="1:4">
      <c r="A65" s="46">
        <v>28188</v>
      </c>
      <c r="B65" s="47" t="s">
        <v>126</v>
      </c>
      <c r="C65" s="47">
        <v>1500</v>
      </c>
      <c r="D65" s="47">
        <v>7.2</v>
      </c>
    </row>
    <row r="66" spans="1:4">
      <c r="A66" s="46">
        <v>3311</v>
      </c>
      <c r="B66" s="47" t="s">
        <v>168</v>
      </c>
      <c r="C66" s="47">
        <v>6000</v>
      </c>
      <c r="D66" s="47">
        <v>7.3</v>
      </c>
    </row>
    <row r="67" spans="1:4">
      <c r="A67" s="46">
        <v>8484</v>
      </c>
      <c r="B67" s="47" t="s">
        <v>176</v>
      </c>
      <c r="C67" s="47">
        <v>3500</v>
      </c>
      <c r="D67" s="47">
        <v>7.3</v>
      </c>
    </row>
    <row r="68" spans="1:4">
      <c r="A68" s="46">
        <v>14925</v>
      </c>
      <c r="B68" s="47" t="s">
        <v>188</v>
      </c>
      <c r="C68" s="47">
        <v>1000</v>
      </c>
      <c r="D68" s="47">
        <v>7.3</v>
      </c>
    </row>
    <row r="69" spans="1:4">
      <c r="A69" s="46">
        <v>15695</v>
      </c>
      <c r="B69" s="47" t="s">
        <v>90</v>
      </c>
      <c r="C69" s="47">
        <v>1100</v>
      </c>
      <c r="D69" s="47">
        <v>7.3</v>
      </c>
    </row>
    <row r="70" spans="1:4" ht="15" customHeight="1">
      <c r="A70" s="46">
        <v>17116</v>
      </c>
      <c r="B70" s="47" t="s">
        <v>97</v>
      </c>
      <c r="C70" s="47">
        <v>1400</v>
      </c>
      <c r="D70" s="47">
        <v>7.3</v>
      </c>
    </row>
    <row r="71" spans="1:4">
      <c r="A71" s="46">
        <v>17712</v>
      </c>
      <c r="B71" s="47" t="s">
        <v>99</v>
      </c>
      <c r="C71" s="47">
        <v>3769</v>
      </c>
      <c r="D71" s="47">
        <v>7.3</v>
      </c>
    </row>
    <row r="72" spans="1:4">
      <c r="A72" s="46">
        <v>17811</v>
      </c>
      <c r="B72" s="47" t="s">
        <v>190</v>
      </c>
      <c r="C72" s="47">
        <v>110000</v>
      </c>
      <c r="D72" s="47">
        <v>7.3</v>
      </c>
    </row>
    <row r="73" spans="1:4">
      <c r="A73" s="46">
        <v>19436</v>
      </c>
      <c r="B73" s="47" t="s">
        <v>102</v>
      </c>
      <c r="C73" s="47">
        <v>1070</v>
      </c>
      <c r="D73" s="47">
        <v>7.3</v>
      </c>
    </row>
    <row r="74" spans="1:4">
      <c r="A74" s="46">
        <v>25081</v>
      </c>
      <c r="B74" s="47" t="s">
        <v>110</v>
      </c>
      <c r="C74" s="47">
        <v>12000</v>
      </c>
      <c r="D74" s="47">
        <v>7.3</v>
      </c>
    </row>
    <row r="75" spans="1:4">
      <c r="A75" s="46">
        <v>28088</v>
      </c>
      <c r="B75" s="47" t="s">
        <v>125</v>
      </c>
      <c r="C75" s="47">
        <v>5000</v>
      </c>
      <c r="D75" s="47">
        <v>7.3</v>
      </c>
    </row>
    <row r="76" spans="1:4">
      <c r="A76" s="46">
        <v>29795</v>
      </c>
      <c r="B76" s="47" t="s">
        <v>116</v>
      </c>
      <c r="C76" s="47">
        <v>1500</v>
      </c>
      <c r="D76" s="47">
        <v>7.3</v>
      </c>
    </row>
    <row r="77" spans="1:4">
      <c r="A77" s="46">
        <v>35560</v>
      </c>
      <c r="B77" s="47" t="s">
        <v>143</v>
      </c>
      <c r="C77" s="47">
        <v>1567</v>
      </c>
      <c r="D77" s="47">
        <v>7.3</v>
      </c>
    </row>
    <row r="78" spans="1:4">
      <c r="A78" s="46">
        <v>4605</v>
      </c>
      <c r="B78" s="47" t="s">
        <v>169</v>
      </c>
      <c r="C78" s="47">
        <v>2800</v>
      </c>
      <c r="D78" s="47">
        <v>7.4</v>
      </c>
    </row>
    <row r="79" spans="1:4">
      <c r="A79" s="46">
        <v>6619</v>
      </c>
      <c r="B79" s="47" t="s">
        <v>175</v>
      </c>
      <c r="C79" s="47">
        <v>1000</v>
      </c>
      <c r="D79" s="47">
        <v>7.4</v>
      </c>
    </row>
    <row r="80" spans="1:4">
      <c r="A80" s="46">
        <v>15959</v>
      </c>
      <c r="B80" s="47" t="s">
        <v>91</v>
      </c>
      <c r="C80" s="47">
        <v>1190</v>
      </c>
      <c r="D80" s="47">
        <v>7.4</v>
      </c>
    </row>
    <row r="81" spans="1:4">
      <c r="A81" s="46">
        <v>16086</v>
      </c>
      <c r="B81" s="47" t="s">
        <v>93</v>
      </c>
      <c r="C81" s="47">
        <v>8000</v>
      </c>
      <c r="D81" s="47">
        <v>7.4</v>
      </c>
    </row>
    <row r="82" spans="1:4">
      <c r="A82" s="46">
        <v>16103</v>
      </c>
      <c r="B82" s="47" t="s">
        <v>94</v>
      </c>
      <c r="C82" s="47">
        <v>2790</v>
      </c>
      <c r="D82" s="47">
        <v>7.4</v>
      </c>
    </row>
    <row r="83" spans="1:4">
      <c r="A83" s="46">
        <v>33044</v>
      </c>
      <c r="B83" s="47" t="s">
        <v>136</v>
      </c>
      <c r="C83" s="47">
        <v>50000</v>
      </c>
      <c r="D83" s="47">
        <v>7.4</v>
      </c>
    </row>
    <row r="84" spans="1:4" ht="28.8">
      <c r="A84" s="46">
        <v>840</v>
      </c>
      <c r="B84" s="47" t="s">
        <v>72</v>
      </c>
      <c r="C84" s="47">
        <v>2000</v>
      </c>
      <c r="D84" s="47">
        <v>7.5</v>
      </c>
    </row>
    <row r="85" spans="1:4">
      <c r="A85" s="46">
        <v>1921</v>
      </c>
      <c r="B85" s="47" t="s">
        <v>73</v>
      </c>
      <c r="C85" s="47">
        <v>19000</v>
      </c>
      <c r="D85" s="47">
        <v>7.5</v>
      </c>
    </row>
    <row r="86" spans="1:4">
      <c r="A86" s="46">
        <v>6421</v>
      </c>
      <c r="B86" s="47" t="s">
        <v>82</v>
      </c>
      <c r="C86" s="47">
        <v>1800</v>
      </c>
      <c r="D86" s="47">
        <v>7.5</v>
      </c>
    </row>
    <row r="87" spans="1:4">
      <c r="A87" s="46">
        <v>12291</v>
      </c>
      <c r="B87" s="47" t="s">
        <v>184</v>
      </c>
      <c r="C87" s="47">
        <v>9300</v>
      </c>
      <c r="D87" s="47">
        <v>7.5</v>
      </c>
    </row>
    <row r="88" spans="1:4">
      <c r="A88" s="46">
        <v>18089</v>
      </c>
      <c r="B88" s="47" t="s">
        <v>191</v>
      </c>
      <c r="C88" s="47">
        <v>12000</v>
      </c>
      <c r="D88" s="47">
        <v>7.5</v>
      </c>
    </row>
    <row r="89" spans="1:4">
      <c r="A89" s="46">
        <v>25572</v>
      </c>
      <c r="B89" s="47" t="s">
        <v>112</v>
      </c>
      <c r="C89" s="47">
        <v>10000</v>
      </c>
      <c r="D89" s="47">
        <v>7.5</v>
      </c>
    </row>
    <row r="90" spans="1:4">
      <c r="A90" s="46">
        <v>27794</v>
      </c>
      <c r="B90" s="47" t="s">
        <v>121</v>
      </c>
      <c r="C90" s="47">
        <v>23000</v>
      </c>
      <c r="D90" s="47">
        <v>7.5</v>
      </c>
    </row>
    <row r="91" spans="1:4">
      <c r="A91" s="46">
        <v>27968</v>
      </c>
      <c r="B91" s="47" t="s">
        <v>123</v>
      </c>
      <c r="C91" s="47">
        <v>242769</v>
      </c>
      <c r="D91" s="47">
        <v>7.5</v>
      </c>
    </row>
    <row r="92" spans="1:4">
      <c r="A92" s="46">
        <v>33950</v>
      </c>
      <c r="B92" s="47" t="s">
        <v>139</v>
      </c>
      <c r="C92" s="47">
        <v>2500</v>
      </c>
      <c r="D92" s="47">
        <v>7.5</v>
      </c>
    </row>
    <row r="93" spans="1:4">
      <c r="A93" s="46">
        <v>34846</v>
      </c>
      <c r="B93" s="47" t="s">
        <v>142</v>
      </c>
      <c r="C93" s="47">
        <v>1989</v>
      </c>
      <c r="D93" s="47">
        <v>7.5</v>
      </c>
    </row>
    <row r="94" spans="1:4">
      <c r="A94" s="46">
        <v>40086</v>
      </c>
      <c r="B94" s="47" t="s">
        <v>157</v>
      </c>
      <c r="C94" s="47">
        <v>1117</v>
      </c>
      <c r="D94" s="47">
        <v>7.5</v>
      </c>
    </row>
    <row r="95" spans="1:4">
      <c r="A95" s="46">
        <v>9928</v>
      </c>
      <c r="B95" s="47" t="s">
        <v>83</v>
      </c>
      <c r="C95" s="47">
        <v>3020</v>
      </c>
      <c r="D95" s="47">
        <v>7.6</v>
      </c>
    </row>
    <row r="96" spans="1:4">
      <c r="A96" s="46">
        <v>10004</v>
      </c>
      <c r="B96" s="47" t="s">
        <v>180</v>
      </c>
      <c r="C96" s="47">
        <v>40900</v>
      </c>
      <c r="D96" s="47">
        <v>7.6</v>
      </c>
    </row>
    <row r="97" spans="1:4">
      <c r="A97" s="46">
        <v>12934</v>
      </c>
      <c r="B97" s="47" t="s">
        <v>186</v>
      </c>
      <c r="C97" s="47">
        <v>30000</v>
      </c>
      <c r="D97" s="47">
        <v>7.6</v>
      </c>
    </row>
    <row r="98" spans="1:4">
      <c r="A98" s="46">
        <v>16036</v>
      </c>
      <c r="B98" s="47" t="s">
        <v>92</v>
      </c>
      <c r="C98" s="47">
        <v>4000</v>
      </c>
      <c r="D98" s="47">
        <v>7.6</v>
      </c>
    </row>
    <row r="99" spans="1:4">
      <c r="A99" s="46">
        <v>36389</v>
      </c>
      <c r="B99" s="47" t="s">
        <v>115</v>
      </c>
      <c r="C99" s="47">
        <v>17118</v>
      </c>
      <c r="D99" s="47">
        <v>7.6</v>
      </c>
    </row>
    <row r="100" spans="1:4">
      <c r="A100" s="46">
        <v>36423</v>
      </c>
      <c r="B100" s="47" t="s">
        <v>148</v>
      </c>
      <c r="C100" s="47">
        <v>2400</v>
      </c>
      <c r="D100" s="47">
        <v>7.6</v>
      </c>
    </row>
    <row r="101" spans="1:4">
      <c r="A101" s="46">
        <v>36917</v>
      </c>
      <c r="B101" s="47" t="s">
        <v>149</v>
      </c>
      <c r="C101" s="47">
        <v>20085</v>
      </c>
      <c r="D101" s="47">
        <v>7.6</v>
      </c>
    </row>
    <row r="102" spans="1:4">
      <c r="A102" s="46">
        <v>38633</v>
      </c>
      <c r="B102" s="47" t="s">
        <v>119</v>
      </c>
      <c r="C102" s="47">
        <v>86000</v>
      </c>
      <c r="D102" s="47">
        <v>7.6</v>
      </c>
    </row>
    <row r="103" spans="1:4">
      <c r="A103" s="46">
        <v>29504</v>
      </c>
      <c r="B103" s="47" t="s">
        <v>128</v>
      </c>
      <c r="C103" s="47">
        <v>5000</v>
      </c>
      <c r="D103" s="47">
        <v>7.7</v>
      </c>
    </row>
    <row r="104" spans="1:4">
      <c r="A104" s="46">
        <v>33070</v>
      </c>
      <c r="B104" s="47" t="s">
        <v>137</v>
      </c>
      <c r="C104" s="47">
        <v>1621</v>
      </c>
      <c r="D104" s="47">
        <v>7.7</v>
      </c>
    </row>
    <row r="105" spans="1:4">
      <c r="A105" s="46">
        <v>2300</v>
      </c>
      <c r="B105" s="47" t="s">
        <v>76</v>
      </c>
      <c r="C105" s="47">
        <v>3000</v>
      </c>
      <c r="D105" s="47">
        <v>7.8</v>
      </c>
    </row>
    <row r="106" spans="1:4">
      <c r="A106" s="46">
        <v>7656</v>
      </c>
      <c r="B106" s="47" t="s">
        <v>174</v>
      </c>
      <c r="C106" s="47">
        <v>200000</v>
      </c>
      <c r="D106" s="47">
        <v>7.8</v>
      </c>
    </row>
    <row r="107" spans="1:4">
      <c r="A107" s="46">
        <v>14270</v>
      </c>
      <c r="B107" s="47" t="s">
        <v>88</v>
      </c>
      <c r="C107" s="47">
        <v>28000</v>
      </c>
      <c r="D107" s="47">
        <v>7.8</v>
      </c>
    </row>
    <row r="108" spans="1:4">
      <c r="A108" s="46">
        <v>14605</v>
      </c>
      <c r="B108" s="47" t="s">
        <v>89</v>
      </c>
      <c r="C108" s="47">
        <v>32700</v>
      </c>
      <c r="D108" s="47">
        <v>7.8</v>
      </c>
    </row>
    <row r="109" spans="1:4">
      <c r="A109" s="46">
        <v>28749</v>
      </c>
      <c r="B109" s="47" t="s">
        <v>127</v>
      </c>
      <c r="C109" s="47">
        <v>15000</v>
      </c>
      <c r="D109" s="47">
        <v>7.8</v>
      </c>
    </row>
    <row r="110" spans="1:4">
      <c r="A110" s="46">
        <v>8645</v>
      </c>
      <c r="B110" s="47" t="s">
        <v>178</v>
      </c>
      <c r="C110" s="47">
        <v>142800</v>
      </c>
      <c r="D110" s="47">
        <v>7.9</v>
      </c>
    </row>
    <row r="111" spans="1:4">
      <c r="A111" s="46">
        <v>25719</v>
      </c>
      <c r="B111" s="47" t="s">
        <v>114</v>
      </c>
      <c r="C111" s="47">
        <v>70000</v>
      </c>
      <c r="D111" s="47">
        <v>7.9</v>
      </c>
    </row>
    <row r="112" spans="1:4">
      <c r="A112" s="46">
        <v>27988</v>
      </c>
      <c r="B112" s="47" t="s">
        <v>124</v>
      </c>
      <c r="C112" s="47">
        <v>8000</v>
      </c>
      <c r="D112" s="47">
        <v>7.9</v>
      </c>
    </row>
    <row r="113" spans="1:4">
      <c r="A113" s="46">
        <v>39580</v>
      </c>
      <c r="B113" s="47" t="s">
        <v>156</v>
      </c>
      <c r="C113" s="47">
        <v>87587</v>
      </c>
      <c r="D113" s="47">
        <v>7.9</v>
      </c>
    </row>
    <row r="114" spans="1:4">
      <c r="A114" s="46">
        <v>2851</v>
      </c>
      <c r="B114" s="47" t="s">
        <v>167</v>
      </c>
      <c r="C114" s="47">
        <v>12000</v>
      </c>
      <c r="D114" s="47">
        <v>8</v>
      </c>
    </row>
    <row r="115" spans="1:4">
      <c r="A115" s="46">
        <v>11545</v>
      </c>
      <c r="B115" s="47" t="s">
        <v>183</v>
      </c>
      <c r="C115" s="47">
        <v>10000</v>
      </c>
      <c r="D115" s="47">
        <v>8</v>
      </c>
    </row>
    <row r="116" spans="1:4">
      <c r="A116" s="46">
        <v>16768</v>
      </c>
      <c r="B116" s="47" t="s">
        <v>189</v>
      </c>
      <c r="C116" s="47">
        <v>4000</v>
      </c>
      <c r="D116" s="47">
        <v>8</v>
      </c>
    </row>
    <row r="117" spans="1:4">
      <c r="A117" s="46">
        <v>31309</v>
      </c>
      <c r="B117" s="47" t="s">
        <v>131</v>
      </c>
      <c r="C117" s="47">
        <v>9500</v>
      </c>
      <c r="D117" s="47">
        <v>8</v>
      </c>
    </row>
    <row r="118" spans="1:4">
      <c r="A118" s="46">
        <v>12434</v>
      </c>
      <c r="B118" s="47" t="s">
        <v>87</v>
      </c>
      <c r="C118" s="47">
        <v>10700</v>
      </c>
      <c r="D118" s="47">
        <v>8.1</v>
      </c>
    </row>
    <row r="119" spans="1:4">
      <c r="A119" s="46">
        <v>17156</v>
      </c>
      <c r="B119" s="47" t="s">
        <v>98</v>
      </c>
      <c r="C119" s="47">
        <v>1362</v>
      </c>
      <c r="D119" s="47">
        <v>8.1</v>
      </c>
    </row>
    <row r="120" spans="1:4">
      <c r="A120" s="46">
        <v>2421</v>
      </c>
      <c r="B120" s="47" t="s">
        <v>77</v>
      </c>
      <c r="C120" s="47">
        <v>3882</v>
      </c>
      <c r="D120" s="47">
        <v>8.1999999999999993</v>
      </c>
    </row>
    <row r="121" spans="1:4">
      <c r="A121" s="46">
        <v>12115</v>
      </c>
      <c r="B121" s="47" t="s">
        <v>86</v>
      </c>
      <c r="C121" s="47">
        <v>3000</v>
      </c>
      <c r="D121" s="47">
        <v>8.4</v>
      </c>
    </row>
    <row r="122" spans="1:4">
      <c r="A122" s="46">
        <v>6230</v>
      </c>
      <c r="B122" s="47" t="s">
        <v>81</v>
      </c>
      <c r="C122" s="47">
        <v>1500</v>
      </c>
      <c r="D122" s="47">
        <v>8.6</v>
      </c>
    </row>
    <row r="123" spans="1:4">
      <c r="A123" s="46">
        <v>18490</v>
      </c>
      <c r="B123" s="47" t="s">
        <v>192</v>
      </c>
      <c r="C123" s="47">
        <v>1526</v>
      </c>
      <c r="D123" s="47">
        <v>8.6</v>
      </c>
    </row>
    <row r="124" spans="1:4">
      <c r="A124" s="46">
        <v>38439</v>
      </c>
      <c r="B124" s="47" t="s">
        <v>154</v>
      </c>
      <c r="C124" s="47">
        <v>1313</v>
      </c>
      <c r="D124" s="47">
        <v>8.6</v>
      </c>
    </row>
    <row r="125" spans="1:4">
      <c r="A125" s="46">
        <v>2223</v>
      </c>
      <c r="B125" s="47" t="s">
        <v>74</v>
      </c>
      <c r="C125" s="47">
        <v>1000</v>
      </c>
      <c r="D125" s="47">
        <v>8.8000000000000007</v>
      </c>
    </row>
    <row r="126" spans="1:4">
      <c r="A126" s="46">
        <v>40613</v>
      </c>
      <c r="B126" s="47" t="s">
        <v>160</v>
      </c>
      <c r="C126" s="47">
        <v>20896</v>
      </c>
      <c r="D126" s="47">
        <v>9</v>
      </c>
    </row>
    <row r="127" spans="1:4">
      <c r="A127" s="46">
        <v>38347</v>
      </c>
      <c r="B127" s="47" t="s">
        <v>153</v>
      </c>
      <c r="C127" s="47">
        <v>227898</v>
      </c>
      <c r="D127" s="47">
        <v>9.1</v>
      </c>
    </row>
    <row r="128" spans="1:4">
      <c r="A128" s="46">
        <v>22058</v>
      </c>
      <c r="B128" s="47" t="s">
        <v>106</v>
      </c>
      <c r="C128" s="47">
        <v>1655</v>
      </c>
      <c r="D128" s="47">
        <v>9.5</v>
      </c>
    </row>
  </sheetData>
  <sortState xmlns:xlrd2="http://schemas.microsoft.com/office/spreadsheetml/2017/richdata2" ref="A4:D128">
    <sortCondition ref="D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1"/>
  <sheetViews>
    <sheetView workbookViewId="0">
      <selection activeCell="I27" sqref="I27"/>
    </sheetView>
  </sheetViews>
  <sheetFormatPr defaultRowHeight="14.4"/>
  <cols>
    <col min="1" max="1" width="17.88671875" customWidth="1"/>
  </cols>
  <sheetData>
    <row r="1" spans="1:19">
      <c r="D1" s="51" t="s">
        <v>30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9">
      <c r="A2" s="2" t="s">
        <v>37</v>
      </c>
      <c r="B2" s="3" t="s">
        <v>31</v>
      </c>
      <c r="C2" s="4"/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1"/>
    </row>
    <row r="3" spans="1:19">
      <c r="A3" s="7" t="s">
        <v>36</v>
      </c>
      <c r="B3" s="1" t="s">
        <v>34</v>
      </c>
      <c r="C3" s="8"/>
      <c r="D3" s="44">
        <v>2854.913</v>
      </c>
      <c r="E3" s="44">
        <v>3242.8457000000003</v>
      </c>
      <c r="F3" s="44">
        <v>3599.6693999999998</v>
      </c>
      <c r="G3" s="44">
        <v>3861.9387999999999</v>
      </c>
      <c r="H3" s="44">
        <v>4082.2950000000001</v>
      </c>
      <c r="I3" s="44">
        <v>4242.6422000000002</v>
      </c>
      <c r="J3" s="44">
        <v>4610.8749000000007</v>
      </c>
      <c r="K3" s="44">
        <v>5264.1787000000004</v>
      </c>
      <c r="L3" s="44">
        <v>5498.6048000000001</v>
      </c>
      <c r="M3" s="44">
        <v>5328.4940999999999</v>
      </c>
      <c r="N3" s="44">
        <v>4951.7492999999995</v>
      </c>
      <c r="O3" s="44">
        <v>5197.8574000000008</v>
      </c>
      <c r="P3" s="44">
        <v>5411.4064000000008</v>
      </c>
      <c r="Q3" s="44">
        <v>5819.6977999999999</v>
      </c>
      <c r="R3" s="44">
        <v>5786.491</v>
      </c>
      <c r="S3" s="1"/>
    </row>
    <row r="4" spans="1:19">
      <c r="A4" s="6" t="s">
        <v>23</v>
      </c>
      <c r="B4" s="1" t="s">
        <v>33</v>
      </c>
      <c r="C4" s="6"/>
      <c r="D4" s="39">
        <v>6882.3230000000003</v>
      </c>
      <c r="E4" s="39">
        <v>6471.5744999999997</v>
      </c>
      <c r="F4" s="39">
        <v>7238.6433999999999</v>
      </c>
      <c r="G4" s="39">
        <v>6809.6088</v>
      </c>
      <c r="H4" s="39">
        <v>5968.5463</v>
      </c>
      <c r="I4" s="39">
        <v>6357.5833000000002</v>
      </c>
      <c r="J4" s="39">
        <v>6404.7876999999999</v>
      </c>
      <c r="K4" s="39">
        <v>7590.5945999999994</v>
      </c>
      <c r="L4" s="39">
        <v>8630.7533000000003</v>
      </c>
      <c r="M4" s="39">
        <v>9556.1320999999989</v>
      </c>
      <c r="N4" s="39">
        <v>8566.8732</v>
      </c>
      <c r="O4" s="39">
        <v>8364.6597999999994</v>
      </c>
      <c r="P4" s="39">
        <v>8305.0388000000003</v>
      </c>
      <c r="Q4" s="39">
        <v>10526.454</v>
      </c>
      <c r="R4" s="39">
        <v>13042.188599999999</v>
      </c>
      <c r="S4" s="1"/>
    </row>
    <row r="5" spans="1:19">
      <c r="A5" s="7" t="s">
        <v>26</v>
      </c>
      <c r="B5" s="1" t="s">
        <v>33</v>
      </c>
      <c r="C5" s="8"/>
      <c r="D5" s="42">
        <v>923.67919999999992</v>
      </c>
      <c r="E5" s="42">
        <v>998.7903</v>
      </c>
      <c r="F5" s="42">
        <v>990.947</v>
      </c>
      <c r="G5" s="42">
        <v>916.20490000000007</v>
      </c>
      <c r="H5" s="42">
        <v>1046.2830999999999</v>
      </c>
      <c r="I5" s="42">
        <v>1168.1526000000001</v>
      </c>
      <c r="J5" s="42">
        <v>1306.3256000000001</v>
      </c>
      <c r="K5" s="42">
        <v>1254.3228000000001</v>
      </c>
      <c r="L5" s="42">
        <v>1129.1638</v>
      </c>
      <c r="M5" s="42">
        <v>1113.885</v>
      </c>
      <c r="N5" s="42">
        <v>1169.3895</v>
      </c>
      <c r="O5" s="42">
        <v>1222.1428999999998</v>
      </c>
      <c r="P5" s="42">
        <v>1312.9206000000001</v>
      </c>
      <c r="Q5" s="42">
        <v>1237.4347</v>
      </c>
      <c r="R5" s="42">
        <v>1299.1291999999999</v>
      </c>
      <c r="S5" s="1"/>
    </row>
    <row r="6" spans="1:19">
      <c r="A6" s="6" t="s">
        <v>22</v>
      </c>
      <c r="B6" s="1" t="s">
        <v>33</v>
      </c>
      <c r="C6" s="6"/>
      <c r="D6" s="38">
        <v>1650.6893</v>
      </c>
      <c r="E6" s="38">
        <v>1725.17</v>
      </c>
      <c r="F6" s="38">
        <v>1599.8482999999999</v>
      </c>
      <c r="G6" s="38">
        <v>1635.4956999999999</v>
      </c>
      <c r="H6" s="38">
        <v>1715.0146</v>
      </c>
      <c r="I6" s="38">
        <v>1757.1355000000003</v>
      </c>
      <c r="J6" s="38">
        <v>1744.5593999999999</v>
      </c>
      <c r="K6" s="38">
        <v>1825.5442</v>
      </c>
      <c r="L6" s="38">
        <v>1850.9107000000001</v>
      </c>
      <c r="M6" s="38">
        <v>1881.9495000000002</v>
      </c>
      <c r="N6" s="38">
        <v>1822.9751999999999</v>
      </c>
      <c r="O6" s="38">
        <v>1894.6397000000002</v>
      </c>
      <c r="P6" s="38">
        <v>2014.9786999999999</v>
      </c>
      <c r="Q6" s="38">
        <v>2018.7833000000001</v>
      </c>
      <c r="R6" s="38">
        <v>2086.9346</v>
      </c>
      <c r="S6" s="1"/>
    </row>
    <row r="7" spans="1:19">
      <c r="A7" s="6" t="s">
        <v>18</v>
      </c>
      <c r="B7" s="1" t="s">
        <v>32</v>
      </c>
      <c r="C7" s="6"/>
      <c r="D7" s="33">
        <v>242.64182911493728</v>
      </c>
      <c r="E7" s="33">
        <v>227.19838402744091</v>
      </c>
      <c r="F7" s="33">
        <v>272.88132901423779</v>
      </c>
      <c r="G7" s="33">
        <v>270.26788602201896</v>
      </c>
      <c r="H7" s="33">
        <v>265.44062632105459</v>
      </c>
      <c r="I7" s="33">
        <v>283.14353274388475</v>
      </c>
      <c r="J7" s="33">
        <v>289.32100793849594</v>
      </c>
      <c r="K7" s="33">
        <v>276.84593275125201</v>
      </c>
      <c r="L7" s="33">
        <v>268.88237645494803</v>
      </c>
      <c r="M7" s="33">
        <v>224.94476902168785</v>
      </c>
      <c r="N7" s="33">
        <v>224.13357077968627</v>
      </c>
      <c r="O7" s="34">
        <v>187.8429932422913</v>
      </c>
      <c r="P7" s="34">
        <v>193.97568386759653</v>
      </c>
      <c r="Q7" s="34">
        <v>212.23659340970985</v>
      </c>
      <c r="R7" s="34">
        <v>200.67610374972062</v>
      </c>
      <c r="S7" s="1"/>
    </row>
    <row r="8" spans="1:19">
      <c r="A8" s="6" t="s">
        <v>17</v>
      </c>
      <c r="B8" s="1" t="s">
        <v>32</v>
      </c>
      <c r="C8" s="6"/>
      <c r="D8" s="32">
        <v>1677.7714210000001</v>
      </c>
      <c r="E8" s="32">
        <v>1710.8988610000001</v>
      </c>
      <c r="F8" s="32">
        <v>1755.175692</v>
      </c>
      <c r="G8" s="32">
        <v>1898.272082</v>
      </c>
      <c r="H8" s="32">
        <v>2078.6475110000001</v>
      </c>
      <c r="I8" s="32">
        <v>2116.690908</v>
      </c>
      <c r="J8" s="32">
        <v>2196.0872250000002</v>
      </c>
      <c r="K8" s="32">
        <v>2313.703262</v>
      </c>
      <c r="L8" s="32">
        <v>2284.5866980000005</v>
      </c>
      <c r="M8" s="32">
        <v>2250.4235659999999</v>
      </c>
      <c r="N8" s="32">
        <v>2246.7771160000002</v>
      </c>
      <c r="O8" s="32">
        <v>2341.9720510000002</v>
      </c>
      <c r="P8" s="32">
        <v>2345.6509090000004</v>
      </c>
      <c r="Q8" s="32">
        <v>2361.5139089999998</v>
      </c>
      <c r="R8" s="32">
        <v>2380.7192049999999</v>
      </c>
      <c r="S8" s="1"/>
    </row>
    <row r="9" spans="1:19">
      <c r="A9" s="6" t="s">
        <v>20</v>
      </c>
      <c r="B9" s="1" t="s">
        <v>33</v>
      </c>
      <c r="C9" s="6"/>
      <c r="D9" s="36">
        <v>8218.5964000000004</v>
      </c>
      <c r="E9" s="36">
        <v>8108.7706999999991</v>
      </c>
      <c r="F9" s="36">
        <v>7900.7508000000007</v>
      </c>
      <c r="G9" s="36">
        <v>8461.9096000000009</v>
      </c>
      <c r="H9" s="36">
        <v>8785.2558000000008</v>
      </c>
      <c r="I9" s="36">
        <v>8834.5702000000001</v>
      </c>
      <c r="J9" s="36">
        <v>9301.7939999999999</v>
      </c>
      <c r="K9" s="36">
        <v>9631.8372000000018</v>
      </c>
      <c r="L9" s="36">
        <v>10424.2919</v>
      </c>
      <c r="M9" s="36">
        <v>10280.368900000001</v>
      </c>
      <c r="N9" s="36">
        <v>10019.704600000001</v>
      </c>
      <c r="O9" s="36">
        <v>10657.061100000001</v>
      </c>
      <c r="P9" s="36">
        <v>10959.4907</v>
      </c>
      <c r="Q9" s="36">
        <v>11585.891600000001</v>
      </c>
      <c r="R9" s="36">
        <v>12383.788200000001</v>
      </c>
      <c r="S9" s="1"/>
    </row>
    <row r="10" spans="1:19">
      <c r="A10" s="7" t="s">
        <v>28</v>
      </c>
      <c r="B10" s="1" t="s">
        <v>34</v>
      </c>
      <c r="C10" s="8"/>
      <c r="D10" s="9">
        <v>2513.0230000000001</v>
      </c>
      <c r="E10" s="9">
        <v>2888.1590000000001</v>
      </c>
      <c r="F10" s="9">
        <v>3026.451</v>
      </c>
      <c r="G10" s="9">
        <v>3274.924</v>
      </c>
      <c r="H10" s="9">
        <v>3632.7739999999999</v>
      </c>
      <c r="I10" s="9">
        <v>3979.232</v>
      </c>
      <c r="J10" s="9">
        <v>4436.9030000000002</v>
      </c>
      <c r="K10" s="9">
        <v>6126.8059999999996</v>
      </c>
      <c r="L10" s="9">
        <v>6034.0389999999998</v>
      </c>
      <c r="M10" s="9">
        <v>6315.1210000000001</v>
      </c>
      <c r="N10" s="9">
        <v>5372.66</v>
      </c>
      <c r="O10" s="9">
        <v>5550.0609999999997</v>
      </c>
      <c r="P10" s="9">
        <v>6670.1109999999999</v>
      </c>
      <c r="Q10" s="9">
        <v>7902.6660000000002</v>
      </c>
      <c r="R10" s="9">
        <v>7822.06</v>
      </c>
      <c r="S10" s="1"/>
    </row>
    <row r="11" spans="1:19">
      <c r="A11" s="6" t="s">
        <v>15</v>
      </c>
      <c r="B11" s="1" t="s">
        <v>32</v>
      </c>
      <c r="C11" s="6"/>
      <c r="D11" s="29">
        <v>6058.3639999999996</v>
      </c>
      <c r="E11" s="29">
        <v>6521.7830000000004</v>
      </c>
      <c r="F11" s="29">
        <v>7758.1139999999996</v>
      </c>
      <c r="G11" s="29">
        <v>8302.9</v>
      </c>
      <c r="H11" s="29">
        <v>9223.2039999999997</v>
      </c>
      <c r="I11" s="29">
        <v>9866.2780000000002</v>
      </c>
      <c r="J11" s="29">
        <v>9951.94</v>
      </c>
      <c r="K11" s="29">
        <v>10985.52</v>
      </c>
      <c r="L11" s="29">
        <v>12419.455</v>
      </c>
      <c r="M11" s="29">
        <v>11558.616</v>
      </c>
      <c r="N11" s="29">
        <v>8349.9950000000008</v>
      </c>
      <c r="O11" s="29">
        <v>7997.5940000000001</v>
      </c>
      <c r="P11" s="29">
        <v>7872.6840000000002</v>
      </c>
      <c r="Q11" s="29">
        <v>7910.4690000000001</v>
      </c>
      <c r="R11" s="29">
        <v>6957.66</v>
      </c>
      <c r="S11" s="1"/>
    </row>
    <row r="12" spans="1:19">
      <c r="A12" s="6" t="s">
        <v>16</v>
      </c>
      <c r="B12" s="1" t="s">
        <v>32</v>
      </c>
      <c r="C12" s="6"/>
      <c r="D12" s="31">
        <v>1439.0463999999999</v>
      </c>
      <c r="E12" s="31">
        <v>1577.4855</v>
      </c>
      <c r="F12" s="31">
        <v>1633.0427999999999</v>
      </c>
      <c r="G12" s="31">
        <v>1699.0934999999999</v>
      </c>
      <c r="H12" s="31">
        <v>1658.6537999999998</v>
      </c>
      <c r="I12" s="31">
        <v>1838.7819999999999</v>
      </c>
      <c r="J12" s="31">
        <v>1796.5631000000001</v>
      </c>
      <c r="K12" s="31">
        <v>1626.8191000000002</v>
      </c>
      <c r="L12" s="31">
        <v>1627.6907000000001</v>
      </c>
      <c r="M12" s="31">
        <v>1411.0532000000001</v>
      </c>
      <c r="N12" s="31">
        <v>1444.8342000000002</v>
      </c>
      <c r="O12" s="31">
        <v>1371.1462999999999</v>
      </c>
      <c r="P12" s="31">
        <v>1269.6042</v>
      </c>
      <c r="Q12" s="31">
        <v>1336.0693999999999</v>
      </c>
      <c r="R12" s="31">
        <v>1400.0679999999998</v>
      </c>
      <c r="S12" s="1"/>
    </row>
    <row r="13" spans="1:19">
      <c r="A13" s="6" t="s">
        <v>21</v>
      </c>
      <c r="B13" s="1" t="s">
        <v>33</v>
      </c>
      <c r="C13" s="6"/>
      <c r="D13" s="37">
        <v>329.44749999999999</v>
      </c>
      <c r="E13" s="37">
        <v>376.49270000000001</v>
      </c>
      <c r="F13" s="37">
        <v>379.4042</v>
      </c>
      <c r="G13" s="37">
        <v>394.62889999999999</v>
      </c>
      <c r="H13" s="37">
        <v>372.36180000000002</v>
      </c>
      <c r="I13" s="37">
        <v>394.68730000000005</v>
      </c>
      <c r="J13" s="37">
        <v>395.61070000000001</v>
      </c>
      <c r="K13" s="37">
        <v>396.40570000000002</v>
      </c>
      <c r="L13" s="37">
        <v>431.89540000000005</v>
      </c>
      <c r="M13" s="37">
        <v>409.08280000000002</v>
      </c>
      <c r="N13" s="37">
        <v>430.6266</v>
      </c>
      <c r="O13" s="37">
        <v>436.60050000000001</v>
      </c>
      <c r="P13" s="37">
        <v>449.24610000000001</v>
      </c>
      <c r="Q13" s="37">
        <v>536.38969999999995</v>
      </c>
      <c r="R13" s="37">
        <v>524.25330000000008</v>
      </c>
      <c r="S13" s="1"/>
    </row>
    <row r="14" spans="1:19">
      <c r="A14" s="7" t="s">
        <v>27</v>
      </c>
      <c r="B14" s="1" t="s">
        <v>33</v>
      </c>
      <c r="C14" s="8"/>
      <c r="D14" s="43">
        <v>658.68680999999992</v>
      </c>
      <c r="E14" s="43">
        <v>712.27363800000001</v>
      </c>
      <c r="F14" s="43">
        <v>861.30123199999991</v>
      </c>
      <c r="G14" s="43">
        <v>907.96871699999997</v>
      </c>
      <c r="H14" s="43">
        <v>880.09702700000003</v>
      </c>
      <c r="I14" s="43">
        <v>970.75522999999998</v>
      </c>
      <c r="J14" s="43">
        <v>1006.7148529999997</v>
      </c>
      <c r="K14" s="43">
        <v>1081.1844959999999</v>
      </c>
      <c r="L14" s="43">
        <v>1153.9367729999999</v>
      </c>
      <c r="M14" s="43">
        <v>1244.5673839999999</v>
      </c>
      <c r="N14" s="43">
        <v>1070.835229</v>
      </c>
      <c r="O14" s="43">
        <v>1209.1640520000001</v>
      </c>
      <c r="P14" s="43">
        <v>1387.671159</v>
      </c>
      <c r="Q14" s="43">
        <v>1413.036591</v>
      </c>
      <c r="R14" s="43">
        <v>1444.05459</v>
      </c>
      <c r="S14" s="1"/>
    </row>
    <row r="15" spans="1:19">
      <c r="A15" s="7" t="s">
        <v>25</v>
      </c>
      <c r="B15" s="1" t="s">
        <v>33</v>
      </c>
      <c r="C15" s="8"/>
      <c r="D15" s="41">
        <v>488.1345</v>
      </c>
      <c r="E15" s="41">
        <v>520.1431</v>
      </c>
      <c r="F15" s="41">
        <v>534.73289999999997</v>
      </c>
      <c r="G15" s="41">
        <v>644.01210000000003</v>
      </c>
      <c r="H15" s="41">
        <v>686.85380000000009</v>
      </c>
      <c r="I15" s="41">
        <v>742.05290000000002</v>
      </c>
      <c r="J15" s="41">
        <v>1007.8824000000001</v>
      </c>
      <c r="K15" s="41">
        <v>1550.7146</v>
      </c>
      <c r="L15" s="41">
        <v>909.52440000000001</v>
      </c>
      <c r="M15" s="41">
        <v>1636.7033000000001</v>
      </c>
      <c r="N15" s="41">
        <v>1394.8681999999999</v>
      </c>
      <c r="O15" s="41">
        <v>1612.5881000000002</v>
      </c>
      <c r="P15" s="41">
        <v>2030.6929</v>
      </c>
      <c r="Q15" s="41">
        <v>3603.7235000000001</v>
      </c>
      <c r="R15" s="41">
        <v>3680.7032000000004</v>
      </c>
      <c r="S15" s="1"/>
    </row>
    <row r="16" spans="1:19">
      <c r="A16" s="6" t="s">
        <v>24</v>
      </c>
      <c r="B16" s="1" t="s">
        <v>33</v>
      </c>
      <c r="C16" s="6"/>
      <c r="D16" s="40">
        <v>2382.4534169999997</v>
      </c>
      <c r="E16" s="40">
        <v>2670.9274169999999</v>
      </c>
      <c r="F16" s="40">
        <v>2596.1213539999999</v>
      </c>
      <c r="G16" s="40">
        <v>2489.9273349999999</v>
      </c>
      <c r="H16" s="40">
        <v>2213.303535</v>
      </c>
      <c r="I16" s="40">
        <v>2921.9446189999999</v>
      </c>
      <c r="J16" s="40">
        <v>3073.7299370000001</v>
      </c>
      <c r="K16" s="40">
        <v>3771.2723700000001</v>
      </c>
      <c r="L16" s="40">
        <v>4184.4974949999996</v>
      </c>
      <c r="M16" s="40">
        <v>5061.2216329999992</v>
      </c>
      <c r="N16" s="40">
        <v>4621.694144000001</v>
      </c>
      <c r="O16" s="40">
        <v>4817.2765140000001</v>
      </c>
      <c r="P16" s="40">
        <v>5502.5086039999997</v>
      </c>
      <c r="Q16" s="40">
        <v>5271.1859719999993</v>
      </c>
      <c r="R16" s="40">
        <v>6503.4416920000003</v>
      </c>
      <c r="S16" s="1"/>
    </row>
    <row r="17" spans="1:19">
      <c r="A17" s="6" t="s">
        <v>19</v>
      </c>
      <c r="B17" s="1" t="s">
        <v>33</v>
      </c>
      <c r="C17" s="6"/>
      <c r="D17" s="35">
        <v>4781.0717000000004</v>
      </c>
      <c r="E17" s="35">
        <v>4742.2034999999996</v>
      </c>
      <c r="F17" s="35">
        <v>5120.8442000000005</v>
      </c>
      <c r="G17" s="35">
        <v>5561.8084000000008</v>
      </c>
      <c r="H17" s="35">
        <v>5935.4417000000003</v>
      </c>
      <c r="I17" s="35">
        <v>6222.7557999999999</v>
      </c>
      <c r="J17" s="35">
        <v>6352.3562000000002</v>
      </c>
      <c r="K17" s="35">
        <v>6606.3103000000001</v>
      </c>
      <c r="L17" s="35">
        <v>7190.5868</v>
      </c>
      <c r="M17" s="35">
        <v>7333.3580999999995</v>
      </c>
      <c r="N17" s="35">
        <v>7301.2209999999995</v>
      </c>
      <c r="O17" s="35">
        <v>8076.2237999999998</v>
      </c>
      <c r="P17" s="35">
        <v>8429.5491000000002</v>
      </c>
      <c r="Q17" s="35">
        <v>8611.3793000000005</v>
      </c>
      <c r="R17" s="35">
        <v>8974.6775999999991</v>
      </c>
      <c r="S17" s="1"/>
    </row>
    <row r="18" spans="1:19">
      <c r="A18" s="11"/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4"/>
      <c r="P18" s="14"/>
      <c r="Q18" s="14"/>
      <c r="R18" s="14"/>
      <c r="S18" s="1"/>
    </row>
    <row r="19" spans="1:19">
      <c r="A19" s="7" t="s">
        <v>29</v>
      </c>
      <c r="B19" s="7"/>
      <c r="C19" s="15"/>
      <c r="D19" s="9"/>
      <c r="E19" s="16" t="s">
        <v>47</v>
      </c>
      <c r="F19" s="9"/>
      <c r="G19" s="9"/>
      <c r="H19" s="9"/>
      <c r="I19" s="9"/>
      <c r="J19" s="9"/>
      <c r="K19" s="9"/>
      <c r="L19" s="9"/>
      <c r="M19" s="9"/>
      <c r="N19" s="1"/>
      <c r="O19" s="1"/>
      <c r="P19" s="1"/>
      <c r="Q19" s="1"/>
      <c r="R19" s="1"/>
      <c r="S19" s="1"/>
    </row>
    <row r="20" spans="1:19">
      <c r="B20" s="7"/>
      <c r="C20" s="15"/>
      <c r="D20" s="9"/>
      <c r="E20" s="9"/>
      <c r="F20" s="9"/>
      <c r="G20" s="9"/>
      <c r="H20" s="9"/>
      <c r="I20" s="9"/>
      <c r="J20" s="9"/>
      <c r="K20" s="9"/>
      <c r="L20" s="9"/>
      <c r="M20" s="17"/>
      <c r="N20" s="18"/>
      <c r="O20" s="18"/>
      <c r="P20" s="18"/>
      <c r="Q20" s="18"/>
      <c r="R20" s="18"/>
      <c r="S20" s="18"/>
    </row>
    <row r="21" spans="1:19">
      <c r="A21" s="10" t="s">
        <v>61</v>
      </c>
    </row>
    <row r="22" spans="1:19">
      <c r="A22" s="10" t="s">
        <v>35</v>
      </c>
    </row>
    <row r="23" spans="1:19" s="19" customFormat="1">
      <c r="A23" s="20"/>
    </row>
    <row r="24" spans="1:19" s="21" customFormat="1" ht="17.399999999999999">
      <c r="A24" s="21" t="s">
        <v>46</v>
      </c>
    </row>
    <row r="25" spans="1:19" s="25" customFormat="1"/>
    <row r="26" spans="1:19" s="25" customFormat="1">
      <c r="A26" s="25" t="s">
        <v>62</v>
      </c>
    </row>
    <row r="27" spans="1:19" s="25" customFormat="1"/>
    <row r="28" spans="1:19" s="25" customFormat="1"/>
    <row r="29" spans="1:19" s="25" customFormat="1">
      <c r="A29" s="25" t="s">
        <v>199</v>
      </c>
    </row>
    <row r="30" spans="1:19" s="25" customFormat="1">
      <c r="A30" s="30"/>
      <c r="B30" s="25" t="s">
        <v>48</v>
      </c>
      <c r="D30" s="52"/>
      <c r="E30" s="52"/>
      <c r="F30" s="52"/>
      <c r="G30" s="52"/>
      <c r="H30" s="52"/>
      <c r="I30" s="52"/>
    </row>
    <row r="31" spans="1:19" s="25" customFormat="1">
      <c r="A31" s="30"/>
      <c r="B31" s="25" t="s">
        <v>49</v>
      </c>
      <c r="D31" s="52"/>
      <c r="E31" s="52"/>
      <c r="F31" s="52"/>
      <c r="G31" s="52"/>
      <c r="H31" s="52"/>
      <c r="I31" s="52"/>
    </row>
    <row r="32" spans="1:19" s="25" customFormat="1"/>
    <row r="33" spans="1:4" s="25" customFormat="1">
      <c r="A33" s="25" t="s">
        <v>200</v>
      </c>
    </row>
    <row r="34" spans="1:4" s="25" customFormat="1">
      <c r="B34" s="50" t="s">
        <v>39</v>
      </c>
      <c r="C34" s="50"/>
      <c r="D34" s="50"/>
    </row>
    <row r="35" spans="1:4" s="25" customFormat="1">
      <c r="B35" s="50" t="s">
        <v>38</v>
      </c>
      <c r="C35" s="50"/>
      <c r="D35" s="50"/>
    </row>
    <row r="36" spans="1:4" s="25" customFormat="1">
      <c r="B36" s="50" t="s">
        <v>51</v>
      </c>
      <c r="C36" s="50"/>
      <c r="D36" s="50"/>
    </row>
    <row r="37" spans="1:4" s="25" customFormat="1">
      <c r="B37" s="50" t="s">
        <v>52</v>
      </c>
      <c r="C37" s="50"/>
      <c r="D37" s="50"/>
    </row>
    <row r="38" spans="1:4" s="25" customFormat="1">
      <c r="B38" s="50" t="s">
        <v>40</v>
      </c>
      <c r="C38" s="50"/>
      <c r="D38" s="50"/>
    </row>
    <row r="39" spans="1:4" s="25" customFormat="1">
      <c r="B39" s="50" t="s">
        <v>43</v>
      </c>
      <c r="C39" s="50"/>
      <c r="D39" s="50"/>
    </row>
    <row r="40" spans="1:4" s="25" customFormat="1">
      <c r="B40" s="25" t="s">
        <v>41</v>
      </c>
    </row>
    <row r="41" spans="1:4" s="25" customFormat="1">
      <c r="B41" s="50" t="s">
        <v>42</v>
      </c>
      <c r="C41" s="50"/>
      <c r="D41" s="50"/>
    </row>
    <row r="42" spans="1:4" s="25" customFormat="1">
      <c r="B42" s="26" t="s">
        <v>44</v>
      </c>
    </row>
    <row r="43" spans="1:4" s="25" customFormat="1"/>
    <row r="44" spans="1:4" s="25" customFormat="1"/>
    <row r="45" spans="1:4" s="25" customFormat="1"/>
    <row r="46" spans="1:4" s="25" customFormat="1"/>
    <row r="47" spans="1:4" s="25" customFormat="1"/>
    <row r="48" spans="1:4" s="25" customFormat="1"/>
    <row r="49" spans="1:2" s="25" customFormat="1"/>
    <row r="50" spans="1:2" s="25" customFormat="1"/>
    <row r="51" spans="1:2" s="25" customFormat="1">
      <c r="A51" s="25" t="s">
        <v>69</v>
      </c>
    </row>
    <row r="52" spans="1:2" s="25" customFormat="1"/>
    <row r="53" spans="1:2" s="25" customFormat="1">
      <c r="B53" s="26" t="s">
        <v>45</v>
      </c>
    </row>
    <row r="54" spans="1:2" s="25" customFormat="1"/>
    <row r="55" spans="1:2" s="25" customFormat="1"/>
    <row r="56" spans="1:2" s="25" customFormat="1">
      <c r="B56" s="26" t="s">
        <v>63</v>
      </c>
    </row>
    <row r="57" spans="1:2" s="25" customFormat="1"/>
    <row r="58" spans="1:2" s="25" customFormat="1"/>
    <row r="59" spans="1:2" s="25" customFormat="1"/>
    <row r="60" spans="1:2" s="25" customFormat="1"/>
    <row r="61" spans="1:2" s="25" customFormat="1"/>
    <row r="62" spans="1:2" s="25" customFormat="1"/>
    <row r="63" spans="1:2" s="25" customFormat="1"/>
    <row r="64" spans="1:2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</sheetData>
  <sortState xmlns:xlrd2="http://schemas.microsoft.com/office/spreadsheetml/2017/richdata2" ref="A3:R17">
    <sortCondition ref="A3:A17"/>
  </sortState>
  <mergeCells count="14">
    <mergeCell ref="D1:R1"/>
    <mergeCell ref="D30:E30"/>
    <mergeCell ref="D31:E31"/>
    <mergeCell ref="F30:G30"/>
    <mergeCell ref="F31:G31"/>
    <mergeCell ref="H30:I30"/>
    <mergeCell ref="H31:I31"/>
    <mergeCell ref="B41:D41"/>
    <mergeCell ref="B39:D39"/>
    <mergeCell ref="B34:D34"/>
    <mergeCell ref="B35:D35"/>
    <mergeCell ref="B36:D36"/>
    <mergeCell ref="B37:D37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"/>
  <sheetViews>
    <sheetView workbookViewId="0">
      <selection activeCell="B28" sqref="B28"/>
    </sheetView>
  </sheetViews>
  <sheetFormatPr defaultRowHeight="14.4"/>
  <sheetData>
    <row r="1" spans="1:2">
      <c r="A1" t="s">
        <v>64</v>
      </c>
    </row>
    <row r="2" spans="1:2" s="28" customFormat="1">
      <c r="B2" s="45" t="s">
        <v>66</v>
      </c>
    </row>
    <row r="3" spans="1:2" s="22" customFormat="1"/>
    <row r="4" spans="1:2" s="22" customFormat="1"/>
    <row r="5" spans="1:2" s="22" customFormat="1"/>
    <row r="6" spans="1:2" s="22" customFormat="1"/>
    <row r="7" spans="1:2" s="22" customFormat="1"/>
    <row r="8" spans="1:2" s="22" customFormat="1"/>
    <row r="9" spans="1:2" s="22" customFormat="1"/>
    <row r="10" spans="1:2" s="22" customFormat="1"/>
    <row r="11" spans="1:2" s="22" customFormat="1"/>
    <row r="12" spans="1:2" s="22" customFormat="1">
      <c r="A12" t="s">
        <v>65</v>
      </c>
    </row>
    <row r="13" spans="1:2" s="22" customFormat="1">
      <c r="A13" s="45" t="s">
        <v>66</v>
      </c>
    </row>
    <row r="14" spans="1:2" s="22" customFormat="1">
      <c r="A14" t="s">
        <v>55</v>
      </c>
    </row>
    <row r="15" spans="1:2" s="22" customFormat="1">
      <c r="A15"/>
    </row>
    <row r="16" spans="1:2" s="22" customFormat="1">
      <c r="A16"/>
    </row>
    <row r="18" spans="1:2" s="22" customFormat="1"/>
    <row r="19" spans="1:2" s="22" customFormat="1"/>
    <row r="20" spans="1:2" s="22" customFormat="1"/>
    <row r="21" spans="1:2" s="22" customFormat="1"/>
    <row r="22" spans="1:2" s="22" customFormat="1"/>
    <row r="23" spans="1:2" s="22" customFormat="1">
      <c r="B23" s="27" t="s">
        <v>56</v>
      </c>
    </row>
    <row r="24" spans="1:2" s="22" customFormat="1">
      <c r="B24"/>
    </row>
    <row r="25" spans="1:2" s="22" customFormat="1">
      <c r="B25" s="27"/>
    </row>
    <row r="26" spans="1:2" s="22" customFormat="1">
      <c r="B26" s="27" t="s">
        <v>67</v>
      </c>
    </row>
    <row r="27" spans="1:2" s="22" customFormat="1">
      <c r="B27" s="27" t="s">
        <v>201</v>
      </c>
    </row>
    <row r="28" spans="1:2" s="22" customFormat="1"/>
    <row r="29" spans="1:2" s="22" customFormat="1"/>
    <row r="30" spans="1:2" s="22" customFormat="1"/>
    <row r="31" spans="1:2" s="22" customFormat="1">
      <c r="A31" t="s">
        <v>68</v>
      </c>
    </row>
    <row r="32" spans="1:2" s="22" customFormat="1"/>
    <row r="33" spans="2:2" s="22" customFormat="1"/>
    <row r="34" spans="2:2" s="22" customFormat="1"/>
    <row r="35" spans="2:2" s="22" customFormat="1"/>
    <row r="36" spans="2:2" s="22" customFormat="1"/>
    <row r="37" spans="2:2" s="22" customFormat="1"/>
    <row r="38" spans="2:2" s="22" customFormat="1"/>
    <row r="39" spans="2:2" s="22" customFormat="1"/>
    <row r="40" spans="2:2" s="22" customFormat="1"/>
    <row r="48" spans="2:2">
      <c r="B48" s="27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Shrensker, Jennifer</dc:creator>
  <cp:lastModifiedBy>Adam Kistler</cp:lastModifiedBy>
  <dcterms:created xsi:type="dcterms:W3CDTF">2015-01-06T20:40:12Z</dcterms:created>
  <dcterms:modified xsi:type="dcterms:W3CDTF">2019-09-12T15:28:07Z</dcterms:modified>
</cp:coreProperties>
</file>