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 - Second year\AI\"/>
    </mc:Choice>
  </mc:AlternateContent>
  <xr:revisionPtr revIDLastSave="0" documentId="13_ncr:1_{4B266555-7543-433D-87D0-4EBA0F7279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I - Project Comple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5" i="1" s="1"/>
  <c r="K8" i="1"/>
  <c r="K10" i="1" s="1"/>
  <c r="M27" i="1"/>
  <c r="M26" i="1"/>
  <c r="M25" i="1"/>
  <c r="M24" i="1"/>
  <c r="H37" i="1" l="1"/>
  <c r="M28" i="1"/>
  <c r="N25" i="1" s="1"/>
  <c r="K12" i="1"/>
  <c r="N24" i="1" l="1"/>
  <c r="N26" i="1"/>
  <c r="N27" i="1"/>
  <c r="N28" i="1" l="1"/>
</calcChain>
</file>

<file path=xl/sharedStrings.xml><?xml version="1.0" encoding="utf-8"?>
<sst xmlns="http://schemas.openxmlformats.org/spreadsheetml/2006/main" count="43" uniqueCount="38">
  <si>
    <t>Incorporate Depth-first search query technique</t>
  </si>
  <si>
    <t>Incorporate A* search query technique</t>
  </si>
  <si>
    <t>Incorporate Breadth-first search (BFS) query technique (additional)</t>
  </si>
  <si>
    <t>Project program finalised by Team Members</t>
  </si>
  <si>
    <t>Testing implemented and thorough (improve upon errors)</t>
  </si>
  <si>
    <t>Accompanying report finalised by Project Owner</t>
  </si>
  <si>
    <t>Presentation preparation complete (materials)</t>
  </si>
  <si>
    <t>Presentation complete (deliverable)</t>
  </si>
  <si>
    <t>Milestone checklist</t>
  </si>
  <si>
    <t>Achieved</t>
  </si>
  <si>
    <t>Date</t>
  </si>
  <si>
    <t>Project Progression</t>
  </si>
  <si>
    <t>Project Time Investment</t>
  </si>
  <si>
    <t>Member of team</t>
  </si>
  <si>
    <t>Time spent (hours)</t>
  </si>
  <si>
    <t>Adam Hubble</t>
  </si>
  <si>
    <t>Josh Howitt</t>
  </si>
  <si>
    <t>Alfie Horton</t>
  </si>
  <si>
    <t>Joseph Hill</t>
  </si>
  <si>
    <t>Week [1]</t>
  </si>
  <si>
    <t>Week [2]</t>
  </si>
  <si>
    <t>Week [3]</t>
  </si>
  <si>
    <t>Day</t>
  </si>
  <si>
    <t>Attendance achieved</t>
  </si>
  <si>
    <t>Total number days met</t>
  </si>
  <si>
    <t>Milestones achieved</t>
  </si>
  <si>
    <t>Percentile of completion</t>
  </si>
  <si>
    <t>Fractional completion</t>
  </si>
  <si>
    <t>Fractional total</t>
  </si>
  <si>
    <t>Percentile of contribution</t>
  </si>
  <si>
    <t>Total time (group total)</t>
  </si>
  <si>
    <t>Totalling time spent</t>
  </si>
  <si>
    <t>Totals</t>
  </si>
  <si>
    <t>Member names</t>
  </si>
  <si>
    <t>Total time (target total)</t>
  </si>
  <si>
    <t>Frequency Of Meetings (as a pair or group)</t>
  </si>
  <si>
    <t>GitHub repository setup (group collaboration)</t>
  </si>
  <si>
    <t>All deliverables complete, and ready for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</si>
</sst>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\ ?/1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2" borderId="7" xfId="0" applyFill="1" applyBorder="1" applyAlignment="1"/>
    <xf numFmtId="0" fontId="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2" xfId="0" applyFill="1" applyBorder="1"/>
    <xf numFmtId="164" fontId="2" fillId="3" borderId="28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29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0" fontId="3" fillId="0" borderId="0" xfId="0" applyFont="1"/>
    <xf numFmtId="0" fontId="0" fillId="6" borderId="3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3" fontId="0" fillId="2" borderId="1" xfId="0" applyNumberFormat="1" applyFill="1" applyBorder="1" applyAlignment="1">
      <alignment horizontal="center" wrapText="1"/>
    </xf>
    <xf numFmtId="1" fontId="0" fillId="2" borderId="7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2" fontId="0" fillId="2" borderId="7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/>
    <xf numFmtId="0" fontId="2" fillId="3" borderId="21" xfId="0" applyFont="1" applyFill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4" borderId="1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2" xfId="0" applyBorder="1" applyAlignment="1"/>
    <xf numFmtId="0" fontId="2" fillId="3" borderId="1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0" fontId="2" fillId="3" borderId="25" xfId="0" applyNumberFormat="1" applyFont="1" applyFill="1" applyBorder="1" applyAlignment="1">
      <alignment horizontal="center"/>
    </xf>
    <xf numFmtId="0" fontId="2" fillId="3" borderId="26" xfId="0" applyNumberFormat="1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0" fontId="2" fillId="3" borderId="32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 val="0"/>
        <color rgb="FFFF0000"/>
      </font>
      <fill>
        <patternFill>
          <bgColor rgb="FFFF0000"/>
        </patternFill>
      </fill>
    </dxf>
    <dxf>
      <font>
        <strike val="0"/>
        <color rgb="FF00B050"/>
      </font>
      <fill>
        <patternFill>
          <bgColor rgb="FF00B050"/>
        </patternFill>
      </fill>
    </dxf>
    <dxf>
      <font>
        <strike val="0"/>
        <color rgb="FF00B050"/>
      </font>
      <fill>
        <patternFill>
          <bgColor rgb="FF00B050"/>
        </patternFill>
      </fill>
    </dxf>
    <dxf>
      <font>
        <strike val="0"/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2</xdr:row>
      <xdr:rowOff>37398</xdr:rowOff>
    </xdr:from>
    <xdr:to>
      <xdr:col>16</xdr:col>
      <xdr:colOff>449619</xdr:colOff>
      <xdr:row>18</xdr:row>
      <xdr:rowOff>76200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69ED727-D252-4F80-A9CC-3F76AEC87614}"/>
            </a:ext>
          </a:extLst>
        </xdr:cNvPr>
        <xdr:cNvSpPr/>
      </xdr:nvSpPr>
      <xdr:spPr>
        <a:xfrm>
          <a:off x="9629774" y="418398"/>
          <a:ext cx="4602520" cy="3086802"/>
        </a:xfrm>
        <a:prstGeom prst="rect">
          <a:avLst/>
        </a:prstGeom>
        <a:pattFill prst="lgGrid">
          <a:fgClr>
            <a:schemeClr val="tx1"/>
          </a:fgClr>
          <a:bgClr>
            <a:schemeClr val="bg1"/>
          </a:bgClr>
        </a:pattFill>
        <a:ln>
          <a:solidFill>
            <a:schemeClr val="bg1"/>
          </a:solidFill>
        </a:ln>
        <a:effectLst>
          <a:softEdge rad="12700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7</xdr:col>
      <xdr:colOff>1038223</xdr:colOff>
      <xdr:row>32</xdr:row>
      <xdr:rowOff>27873</xdr:rowOff>
    </xdr:from>
    <xdr:to>
      <xdr:col>11</xdr:col>
      <xdr:colOff>1133474</xdr:colOff>
      <xdr:row>46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E1BF306-42DD-4269-9A55-137881B4A246}"/>
            </a:ext>
          </a:extLst>
        </xdr:cNvPr>
        <xdr:cNvSpPr/>
      </xdr:nvSpPr>
      <xdr:spPr>
        <a:xfrm>
          <a:off x="5305423" y="6123873"/>
          <a:ext cx="4133851" cy="2772477"/>
        </a:xfrm>
        <a:prstGeom prst="rect">
          <a:avLst/>
        </a:prstGeom>
        <a:pattFill prst="lgGrid">
          <a:fgClr>
            <a:schemeClr val="tx1"/>
          </a:fgClr>
          <a:bgClr>
            <a:schemeClr val="bg1"/>
          </a:bgClr>
        </a:pattFill>
        <a:ln>
          <a:solidFill>
            <a:schemeClr val="bg1"/>
          </a:solidFill>
        </a:ln>
        <a:effectLst>
          <a:softEdge rad="12700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15</xdr:col>
      <xdr:colOff>342899</xdr:colOff>
      <xdr:row>14</xdr:row>
      <xdr:rowOff>0</xdr:rowOff>
    </xdr:from>
    <xdr:to>
      <xdr:col>22</xdr:col>
      <xdr:colOff>114300</xdr:colOff>
      <xdr:row>39</xdr:row>
      <xdr:rowOff>28575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8245CCD-A289-4CB7-98AD-B684BEF4838B}"/>
            </a:ext>
          </a:extLst>
        </xdr:cNvPr>
        <xdr:cNvSpPr/>
      </xdr:nvSpPr>
      <xdr:spPr>
        <a:xfrm>
          <a:off x="13163549" y="2667000"/>
          <a:ext cx="4867276" cy="4791075"/>
        </a:xfrm>
        <a:prstGeom prst="rect">
          <a:avLst/>
        </a:prstGeom>
        <a:pattFill prst="lgGrid">
          <a:fgClr>
            <a:schemeClr val="tx1"/>
          </a:fgClr>
          <a:bgClr>
            <a:schemeClr val="bg1"/>
          </a:bgClr>
        </a:pattFill>
        <a:ln>
          <a:solidFill>
            <a:schemeClr val="bg1"/>
          </a:solidFill>
        </a:ln>
        <a:effectLst>
          <a:softEdge rad="12700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 editAs="oneCell">
    <xdr:from>
      <xdr:col>12</xdr:col>
      <xdr:colOff>28575</xdr:colOff>
      <xdr:row>1</xdr:row>
      <xdr:rowOff>133350</xdr:rowOff>
    </xdr:from>
    <xdr:to>
      <xdr:col>16</xdr:col>
      <xdr:colOff>272826</xdr:colOff>
      <xdr:row>18</xdr:row>
      <xdr:rowOff>38100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4" t="17531" b="16816"/>
        <a:stretch/>
      </xdr:blipFill>
      <xdr:spPr bwMode="auto">
        <a:xfrm>
          <a:off x="9591675" y="323850"/>
          <a:ext cx="4463826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752475</xdr:colOff>
      <xdr:row>33</xdr:row>
      <xdr:rowOff>95250</xdr:rowOff>
    </xdr:from>
    <xdr:to>
      <xdr:col>10</xdr:col>
      <xdr:colOff>254113</xdr:colOff>
      <xdr:row>43</xdr:row>
      <xdr:rowOff>114300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31" b="16816"/>
        <a:stretch/>
      </xdr:blipFill>
      <xdr:spPr bwMode="auto">
        <a:xfrm flipH="1">
          <a:off x="5019675" y="6381750"/>
          <a:ext cx="2930638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598177</xdr:colOff>
      <xdr:row>0</xdr:row>
      <xdr:rowOff>161925</xdr:rowOff>
    </xdr:from>
    <xdr:to>
      <xdr:col>21</xdr:col>
      <xdr:colOff>342901</xdr:colOff>
      <xdr:row>3</xdr:row>
      <xdr:rowOff>85725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27" t="59715" r="27845" b="31217"/>
        <a:stretch/>
      </xdr:blipFill>
      <xdr:spPr bwMode="auto">
        <a:xfrm>
          <a:off x="14380852" y="161925"/>
          <a:ext cx="326897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1371440</xdr:colOff>
      <xdr:row>42</xdr:row>
      <xdr:rowOff>83635</xdr:rowOff>
    </xdr:from>
    <xdr:ext cx="6931513" cy="405432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934540" y="8084635"/>
          <a:ext cx="693151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2000" b="0" cap="none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</a:rPr>
            <a:t>ADAM</a:t>
          </a:r>
          <a:r>
            <a:rPr lang="en-US" sz="2000" b="0" cap="none" spc="0" baseline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</a:rPr>
            <a:t> HUBBLE  ∙  JOSH HOWITT  ∙  ALFIE HORTON  ∙  JOSEPH HILL</a:t>
          </a:r>
          <a:endParaRPr lang="en-US" sz="2000" b="0" cap="none" spc="0">
            <a:ln w="0">
              <a:solidFill>
                <a:sysClr val="windowText" lastClr="000000"/>
              </a:solidFill>
            </a:ln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16</xdr:col>
      <xdr:colOff>184066</xdr:colOff>
      <xdr:row>19</xdr:row>
      <xdr:rowOff>184316</xdr:rowOff>
    </xdr:from>
    <xdr:to>
      <xdr:col>20</xdr:col>
      <xdr:colOff>529688</xdr:colOff>
      <xdr:row>31</xdr:row>
      <xdr:rowOff>165265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117FFE8-6042-44C9-B811-9BCA029D11D7}"/>
            </a:ext>
          </a:extLst>
        </xdr:cNvPr>
        <xdr:cNvGrpSpPr/>
      </xdr:nvGrpSpPr>
      <xdr:grpSpPr>
        <a:xfrm>
          <a:off x="13966741" y="3803816"/>
          <a:ext cx="3260272" cy="2266949"/>
          <a:chOff x="14233688" y="3844266"/>
          <a:chExt cx="3271158" cy="228055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7C61E8C-D202-4BE4-8D43-A4229B55C172}"/>
              </a:ext>
            </a:extLst>
          </xdr:cNvPr>
          <xdr:cNvSpPr txBox="1"/>
        </xdr:nvSpPr>
        <xdr:spPr>
          <a:xfrm>
            <a:off x="14233688" y="3844266"/>
            <a:ext cx="3271158" cy="2280556"/>
          </a:xfrm>
          <a:prstGeom prst="rect">
            <a:avLst/>
          </a:prstGeom>
          <a:solidFill>
            <a:schemeClr val="lt1"/>
          </a:solidFill>
          <a:ln w="12700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2000" b="1" u="none"/>
              <a:t>Legend</a:t>
            </a:r>
          </a:p>
          <a:p>
            <a:pPr algn="ctr"/>
            <a:r>
              <a:rPr lang="en-GB" sz="1050"/>
              <a:t>--------------------------------------------------------------------------</a:t>
            </a:r>
          </a:p>
          <a:p>
            <a:pPr algn="l"/>
            <a:r>
              <a:rPr lang="en-GB" sz="1200" b="1"/>
              <a:t>Solid Colours (checklists)</a:t>
            </a:r>
          </a:p>
          <a:p>
            <a:pPr algn="l"/>
            <a:r>
              <a:rPr lang="en-GB" sz="1050"/>
              <a:t>         Green</a:t>
            </a:r>
            <a:r>
              <a:rPr lang="en-GB" sz="1050" baseline="0"/>
              <a:t>      Complete</a:t>
            </a:r>
          </a:p>
          <a:p>
            <a:pPr algn="l"/>
            <a:r>
              <a:rPr lang="en-GB" sz="1050" baseline="0"/>
              <a:t>             Red      Incomplete</a:t>
            </a:r>
          </a:p>
          <a:p>
            <a:pPr algn="l"/>
            <a:r>
              <a:rPr lang="en-GB" sz="1050" baseline="0"/>
              <a:t>--------------------------------------------------------------------------</a:t>
            </a:r>
          </a:p>
          <a:p>
            <a:pPr algn="l"/>
            <a:r>
              <a:rPr lang="en-GB" sz="1200" b="1" baseline="0"/>
              <a:t>Gradient Colours (completions)</a:t>
            </a:r>
            <a:endParaRPr lang="en-GB" sz="1200" b="1"/>
          </a:p>
          <a:p>
            <a:pPr algn="l"/>
            <a:r>
              <a:rPr lang="en-GB" sz="1050"/>
              <a:t>         Green </a:t>
            </a:r>
            <a:r>
              <a:rPr lang="en-GB" sz="1050" baseline="0"/>
              <a:t>     Complete/ target met</a:t>
            </a:r>
            <a:endParaRPr lang="en-GB" sz="1050">
              <a:solidFill>
                <a:srgbClr val="00B050"/>
              </a:solidFill>
            </a:endParaRPr>
          </a:p>
          <a:p>
            <a:pPr algn="l"/>
            <a:r>
              <a:rPr lang="en-GB" sz="1050"/>
              <a:t>Chartreuse      Satisfactory/ target</a:t>
            </a:r>
            <a:r>
              <a:rPr lang="en-GB" sz="1050" baseline="0"/>
              <a:t> mostly met</a:t>
            </a:r>
            <a:endParaRPr lang="en-GB" sz="1050"/>
          </a:p>
          <a:p>
            <a:pPr algn="l"/>
            <a:r>
              <a:rPr lang="en-GB" sz="1050" baseline="0"/>
              <a:t>        Yellow      Half complete/ target met midway</a:t>
            </a:r>
          </a:p>
          <a:p>
            <a:pPr algn="l"/>
            <a:r>
              <a:rPr lang="en-GB" sz="1050" baseline="0"/>
              <a:t>        Amber      Mostly incomplete/ target somewhat met</a:t>
            </a:r>
          </a:p>
          <a:p>
            <a:pPr algn="l"/>
            <a:r>
              <a:rPr lang="en-GB" sz="1050" baseline="0"/>
              <a:t>             Red      Incomplete/ target not met</a:t>
            </a:r>
            <a:endParaRPr lang="en-GB" sz="105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344769D-B2D8-4559-A43D-3298ED851234}"/>
              </a:ext>
            </a:extLst>
          </xdr:cNvPr>
          <xdr:cNvSpPr/>
        </xdr:nvSpPr>
        <xdr:spPr>
          <a:xfrm>
            <a:off x="14970902" y="4587135"/>
            <a:ext cx="100135" cy="99857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D95F627-3283-4F40-98F3-D73CF8AE0506}"/>
              </a:ext>
            </a:extLst>
          </xdr:cNvPr>
          <xdr:cNvSpPr/>
        </xdr:nvSpPr>
        <xdr:spPr>
          <a:xfrm>
            <a:off x="14972925" y="4750536"/>
            <a:ext cx="100135" cy="99857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B8F18FA-97E9-4D1E-BF3E-165EC2F924A4}"/>
              </a:ext>
            </a:extLst>
          </xdr:cNvPr>
          <xdr:cNvSpPr/>
        </xdr:nvSpPr>
        <xdr:spPr>
          <a:xfrm>
            <a:off x="14974948" y="5261922"/>
            <a:ext cx="100135" cy="99857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51BE8E2-D9F1-4363-831D-53C40D4AD4DB}"/>
              </a:ext>
            </a:extLst>
          </xdr:cNvPr>
          <xdr:cNvSpPr/>
        </xdr:nvSpPr>
        <xdr:spPr>
          <a:xfrm>
            <a:off x="14971913" y="5425324"/>
            <a:ext cx="100135" cy="99857"/>
          </a:xfrm>
          <a:prstGeom prst="rect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E9D5CE0-7EB1-4722-936E-49382E7AF04C}"/>
              </a:ext>
            </a:extLst>
          </xdr:cNvPr>
          <xdr:cNvSpPr/>
        </xdr:nvSpPr>
        <xdr:spPr>
          <a:xfrm>
            <a:off x="14973937" y="5588725"/>
            <a:ext cx="100135" cy="99857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26064DD-8FC0-4CA4-8364-4356D5374816}"/>
              </a:ext>
            </a:extLst>
          </xdr:cNvPr>
          <xdr:cNvSpPr/>
        </xdr:nvSpPr>
        <xdr:spPr>
          <a:xfrm>
            <a:off x="14975959" y="5757170"/>
            <a:ext cx="100135" cy="99857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CCF91429-46A1-4541-8680-41265EE12140}"/>
              </a:ext>
            </a:extLst>
          </xdr:cNvPr>
          <xdr:cNvSpPr/>
        </xdr:nvSpPr>
        <xdr:spPr>
          <a:xfrm>
            <a:off x="14977982" y="5915528"/>
            <a:ext cx="100135" cy="99857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D6:S39"/>
  <sheetViews>
    <sheetView showGridLines="0" tabSelected="1" topLeftCell="B13" zoomScaleNormal="100" workbookViewId="0">
      <selection activeCell="I25" sqref="I25:J25"/>
    </sheetView>
  </sheetViews>
  <sheetFormatPr defaultRowHeight="15" x14ac:dyDescent="0.25"/>
  <cols>
    <col min="5" max="7" width="9.140625" customWidth="1"/>
    <col min="8" max="8" width="23.140625" customWidth="1"/>
    <col min="9" max="9" width="13.140625" customWidth="1"/>
    <col min="10" max="10" width="15.140625" customWidth="1"/>
    <col min="12" max="12" width="18.85546875" customWidth="1"/>
    <col min="13" max="13" width="22.5703125" customWidth="1"/>
    <col min="14" max="14" width="17.140625" customWidth="1"/>
    <col min="16" max="16" width="14.42578125" customWidth="1"/>
    <col min="18" max="18" width="16.28515625" customWidth="1"/>
  </cols>
  <sheetData>
    <row r="6" spans="4:19" x14ac:dyDescent="0.25">
      <c r="D6" s="59" t="s">
        <v>11</v>
      </c>
      <c r="E6" s="71"/>
      <c r="F6" s="71"/>
      <c r="G6" s="71"/>
      <c r="H6" s="71"/>
      <c r="I6" s="71"/>
      <c r="J6" s="71"/>
      <c r="K6" s="61"/>
      <c r="L6" s="62"/>
    </row>
    <row r="7" spans="4:19" x14ac:dyDescent="0.25">
      <c r="D7" s="70" t="s">
        <v>8</v>
      </c>
      <c r="E7" s="83"/>
      <c r="F7" s="83"/>
      <c r="G7" s="83"/>
      <c r="H7" s="84"/>
      <c r="I7" s="4" t="s">
        <v>9</v>
      </c>
      <c r="J7" s="5" t="s">
        <v>10</v>
      </c>
      <c r="K7" s="79" t="s">
        <v>25</v>
      </c>
      <c r="L7" s="80"/>
    </row>
    <row r="8" spans="4:19" x14ac:dyDescent="0.25">
      <c r="D8" s="26" t="s">
        <v>36</v>
      </c>
      <c r="E8" s="3"/>
      <c r="F8" s="3"/>
      <c r="G8" s="3"/>
      <c r="H8" s="3"/>
      <c r="I8" s="13">
        <v>1</v>
      </c>
      <c r="J8" s="15">
        <v>43563</v>
      </c>
      <c r="K8" s="81">
        <f xml:space="preserve"> SUM(I8+I9+I10+I11+I12+I13+I14+I15+I16+I17)</f>
        <v>6</v>
      </c>
      <c r="L8" s="82"/>
    </row>
    <row r="9" spans="4:19" x14ac:dyDescent="0.25">
      <c r="D9" s="50" t="s">
        <v>1</v>
      </c>
      <c r="E9" s="51"/>
      <c r="F9" s="51"/>
      <c r="G9" s="51"/>
      <c r="H9" s="52"/>
      <c r="I9" s="14">
        <v>1</v>
      </c>
      <c r="J9" s="16">
        <v>43567</v>
      </c>
      <c r="K9" s="72" t="s">
        <v>26</v>
      </c>
      <c r="L9" s="73"/>
    </row>
    <row r="10" spans="4:19" x14ac:dyDescent="0.25">
      <c r="D10" s="2" t="s">
        <v>0</v>
      </c>
      <c r="E10" s="1"/>
      <c r="F10" s="1"/>
      <c r="G10" s="1"/>
      <c r="H10" s="1"/>
      <c r="I10" s="14">
        <v>1</v>
      </c>
      <c r="J10" s="16">
        <v>43571</v>
      </c>
      <c r="K10" s="74">
        <f xml:space="preserve"> K8/10</f>
        <v>0.6</v>
      </c>
      <c r="L10" s="68"/>
    </row>
    <row r="11" spans="4:19" x14ac:dyDescent="0.25">
      <c r="D11" s="2" t="s">
        <v>2</v>
      </c>
      <c r="E11" s="1"/>
      <c r="F11" s="1"/>
      <c r="G11" s="1"/>
      <c r="H11" s="1"/>
      <c r="I11" s="14">
        <v>1</v>
      </c>
      <c r="J11" s="17">
        <v>43572</v>
      </c>
      <c r="K11" s="75" t="s">
        <v>27</v>
      </c>
      <c r="L11" s="76"/>
      <c r="S11" s="19"/>
    </row>
    <row r="12" spans="4:19" x14ac:dyDescent="0.25">
      <c r="D12" s="2" t="s">
        <v>4</v>
      </c>
      <c r="E12" s="1"/>
      <c r="F12" s="1"/>
      <c r="G12" s="1"/>
      <c r="H12" s="1"/>
      <c r="I12" s="14">
        <v>1</v>
      </c>
      <c r="J12" s="15">
        <v>43573</v>
      </c>
      <c r="K12" s="77">
        <f xml:space="preserve"> K8/10</f>
        <v>0.6</v>
      </c>
      <c r="L12" s="78"/>
    </row>
    <row r="13" spans="4:19" x14ac:dyDescent="0.25">
      <c r="D13" s="2" t="s">
        <v>3</v>
      </c>
      <c r="E13" s="1"/>
      <c r="F13" s="1"/>
      <c r="G13" s="1"/>
      <c r="H13" s="1"/>
      <c r="I13" s="14">
        <v>1</v>
      </c>
      <c r="J13" s="16">
        <v>43574</v>
      </c>
    </row>
    <row r="14" spans="4:19" x14ac:dyDescent="0.25">
      <c r="D14" s="2" t="s">
        <v>5</v>
      </c>
      <c r="E14" s="1"/>
      <c r="F14" s="1"/>
      <c r="G14" s="1"/>
      <c r="H14" s="1"/>
      <c r="I14" s="14">
        <v>0</v>
      </c>
      <c r="J14" s="16"/>
    </row>
    <row r="15" spans="4:19" x14ac:dyDescent="0.25">
      <c r="D15" s="2" t="s">
        <v>6</v>
      </c>
      <c r="E15" s="1"/>
      <c r="F15" s="1"/>
      <c r="G15" s="1"/>
      <c r="H15" s="1"/>
      <c r="I15" s="14">
        <v>0</v>
      </c>
      <c r="J15" s="16"/>
    </row>
    <row r="16" spans="4:19" x14ac:dyDescent="0.25">
      <c r="D16" s="47" t="s">
        <v>7</v>
      </c>
      <c r="E16" s="48"/>
      <c r="F16" s="48"/>
      <c r="G16" s="48"/>
      <c r="H16" s="49"/>
      <c r="I16" s="14">
        <v>0</v>
      </c>
      <c r="J16" s="17"/>
    </row>
    <row r="17" spans="4:17" x14ac:dyDescent="0.25">
      <c r="D17" s="27" t="s">
        <v>37</v>
      </c>
      <c r="E17" s="1"/>
      <c r="F17" s="1"/>
      <c r="G17" s="1"/>
      <c r="H17" s="1"/>
      <c r="I17" s="14">
        <v>0</v>
      </c>
      <c r="J17" s="18"/>
    </row>
    <row r="21" spans="4:17" x14ac:dyDescent="0.25">
      <c r="D21" s="59" t="s">
        <v>12</v>
      </c>
      <c r="E21" s="60"/>
      <c r="F21" s="60"/>
      <c r="G21" s="60"/>
      <c r="H21" s="60"/>
      <c r="I21" s="60"/>
      <c r="J21" s="60"/>
      <c r="K21" s="60"/>
      <c r="L21" s="60"/>
      <c r="M21" s="61"/>
      <c r="N21" s="61"/>
      <c r="O21" s="62"/>
    </row>
    <row r="22" spans="4:17" x14ac:dyDescent="0.25">
      <c r="D22" s="39" t="s">
        <v>13</v>
      </c>
      <c r="E22" s="40"/>
      <c r="F22" s="40"/>
      <c r="G22" s="53" t="s">
        <v>19</v>
      </c>
      <c r="H22" s="54"/>
      <c r="I22" s="55" t="s">
        <v>20</v>
      </c>
      <c r="J22" s="55"/>
      <c r="K22" s="54" t="s">
        <v>21</v>
      </c>
      <c r="L22" s="69"/>
      <c r="M22" s="63" t="s">
        <v>32</v>
      </c>
      <c r="N22" s="64"/>
      <c r="O22" s="65"/>
    </row>
    <row r="23" spans="4:17" x14ac:dyDescent="0.25">
      <c r="D23" s="46" t="s">
        <v>33</v>
      </c>
      <c r="E23" s="46"/>
      <c r="F23" s="34"/>
      <c r="G23" s="33" t="s">
        <v>14</v>
      </c>
      <c r="H23" s="34"/>
      <c r="I23" s="33" t="s">
        <v>14</v>
      </c>
      <c r="J23" s="34"/>
      <c r="K23" s="33" t="s">
        <v>14</v>
      </c>
      <c r="L23" s="70"/>
      <c r="M23" s="5" t="s">
        <v>31</v>
      </c>
      <c r="N23" s="66" t="s">
        <v>29</v>
      </c>
      <c r="O23" s="31"/>
      <c r="Q23" s="19"/>
    </row>
    <row r="24" spans="4:17" x14ac:dyDescent="0.25">
      <c r="D24" s="41" t="s">
        <v>15</v>
      </c>
      <c r="E24" s="42"/>
      <c r="F24" s="43"/>
      <c r="G24" s="35">
        <v>30.75</v>
      </c>
      <c r="H24" s="36"/>
      <c r="I24" s="35">
        <v>40.5</v>
      </c>
      <c r="J24" s="36"/>
      <c r="K24" s="35">
        <v>0</v>
      </c>
      <c r="L24" s="36"/>
      <c r="M24" s="28">
        <f>SUM(G24:L24)</f>
        <v>71.25</v>
      </c>
      <c r="N24" s="67">
        <f xml:space="preserve"> M24/M28</f>
        <v>0.39277839029768469</v>
      </c>
      <c r="O24" s="67"/>
    </row>
    <row r="25" spans="4:17" x14ac:dyDescent="0.25">
      <c r="D25" s="56" t="s">
        <v>16</v>
      </c>
      <c r="E25" s="57"/>
      <c r="F25" s="58"/>
      <c r="G25" s="37">
        <v>0</v>
      </c>
      <c r="H25" s="38"/>
      <c r="I25" s="37">
        <v>0</v>
      </c>
      <c r="J25" s="38"/>
      <c r="K25" s="37">
        <v>0</v>
      </c>
      <c r="L25" s="38"/>
      <c r="M25" s="29">
        <f>SUM(G25:L25)</f>
        <v>0</v>
      </c>
      <c r="N25" s="68">
        <f xml:space="preserve"> M25/M28</f>
        <v>0</v>
      </c>
      <c r="O25" s="68"/>
    </row>
    <row r="26" spans="4:17" x14ac:dyDescent="0.25">
      <c r="D26" s="56" t="s">
        <v>17</v>
      </c>
      <c r="E26" s="57"/>
      <c r="F26" s="58"/>
      <c r="G26" s="37">
        <v>30.15</v>
      </c>
      <c r="H26" s="38"/>
      <c r="I26" s="37">
        <v>25.25</v>
      </c>
      <c r="J26" s="38"/>
      <c r="K26" s="37">
        <v>0</v>
      </c>
      <c r="L26" s="38"/>
      <c r="M26" s="29">
        <f>SUM(G26:L26)</f>
        <v>55.4</v>
      </c>
      <c r="N26" s="68">
        <f xml:space="preserve"> M26/M28</f>
        <v>0.30540242557883129</v>
      </c>
      <c r="O26" s="68"/>
    </row>
    <row r="27" spans="4:17" x14ac:dyDescent="0.25">
      <c r="D27" s="56" t="s">
        <v>18</v>
      </c>
      <c r="E27" s="57"/>
      <c r="F27" s="58"/>
      <c r="G27" s="37">
        <v>27.25</v>
      </c>
      <c r="H27" s="38"/>
      <c r="I27" s="37">
        <v>27.5</v>
      </c>
      <c r="J27" s="38"/>
      <c r="K27" s="37">
        <v>0</v>
      </c>
      <c r="L27" s="38"/>
      <c r="M27" s="29">
        <f>SUM(G27:L27)</f>
        <v>54.75</v>
      </c>
      <c r="N27" s="68">
        <f xml:space="preserve"> M27/M28</f>
        <v>0.30181918412348402</v>
      </c>
      <c r="O27" s="68"/>
    </row>
    <row r="28" spans="4:17" x14ac:dyDescent="0.25">
      <c r="K28" s="32" t="s">
        <v>30</v>
      </c>
      <c r="L28" s="32"/>
      <c r="M28" s="30">
        <f>SUM(M24:M27)</f>
        <v>181.4</v>
      </c>
      <c r="N28" s="85">
        <f>SUM(N24:N27)</f>
        <v>1</v>
      </c>
      <c r="O28" s="86"/>
    </row>
    <row r="29" spans="4:17" x14ac:dyDescent="0.25">
      <c r="K29" s="31" t="s">
        <v>34</v>
      </c>
      <c r="L29" s="31"/>
      <c r="M29" s="20">
        <v>200</v>
      </c>
    </row>
    <row r="31" spans="4:17" x14ac:dyDescent="0.25">
      <c r="D31" s="44" t="s">
        <v>35</v>
      </c>
      <c r="E31" s="44"/>
      <c r="F31" s="44"/>
      <c r="G31" s="44"/>
      <c r="H31" s="45"/>
    </row>
    <row r="32" spans="4:17" x14ac:dyDescent="0.25">
      <c r="D32" s="6" t="s">
        <v>22</v>
      </c>
      <c r="E32" s="4" t="s">
        <v>19</v>
      </c>
      <c r="F32" s="4" t="s">
        <v>20</v>
      </c>
      <c r="G32" s="5" t="s">
        <v>21</v>
      </c>
      <c r="H32" s="12" t="s">
        <v>24</v>
      </c>
    </row>
    <row r="33" spans="4:13" x14ac:dyDescent="0.25">
      <c r="D33" s="24">
        <v>1</v>
      </c>
      <c r="E33" s="9">
        <v>1</v>
      </c>
      <c r="F33" s="9">
        <v>1</v>
      </c>
      <c r="G33" s="11">
        <v>0</v>
      </c>
      <c r="H33" s="21">
        <f xml:space="preserve"> SUM(E33+E34+E35+E36+E37+E38+E39+F33+F34+F35+F36+F37+F38+F39+G33+G34+G35+G36+G37+G38+G39)</f>
        <v>10</v>
      </c>
    </row>
    <row r="34" spans="4:13" x14ac:dyDescent="0.25">
      <c r="D34" s="25">
        <v>2</v>
      </c>
      <c r="E34" s="8">
        <v>1</v>
      </c>
      <c r="F34" s="8">
        <v>1</v>
      </c>
      <c r="G34" s="10">
        <v>0</v>
      </c>
      <c r="H34" s="7" t="s">
        <v>23</v>
      </c>
      <c r="M34" s="19"/>
    </row>
    <row r="35" spans="4:13" x14ac:dyDescent="0.25">
      <c r="D35" s="25">
        <v>3</v>
      </c>
      <c r="E35" s="8">
        <v>1</v>
      </c>
      <c r="F35" s="8">
        <v>1</v>
      </c>
      <c r="G35" s="10">
        <v>0</v>
      </c>
      <c r="H35" s="22">
        <f xml:space="preserve"> H33/21</f>
        <v>0.47619047619047616</v>
      </c>
    </row>
    <row r="36" spans="4:13" x14ac:dyDescent="0.25">
      <c r="D36" s="25">
        <v>4</v>
      </c>
      <c r="E36" s="8">
        <v>1</v>
      </c>
      <c r="F36" s="8">
        <v>1</v>
      </c>
      <c r="G36" s="8">
        <v>0</v>
      </c>
      <c r="H36" s="7" t="s">
        <v>28</v>
      </c>
    </row>
    <row r="37" spans="4:13" x14ac:dyDescent="0.25">
      <c r="D37" s="25">
        <v>5</v>
      </c>
      <c r="E37" s="8">
        <v>1</v>
      </c>
      <c r="F37" s="8">
        <v>1</v>
      </c>
      <c r="G37" s="8">
        <v>0</v>
      </c>
      <c r="H37" s="23">
        <f xml:space="preserve"> H33/21</f>
        <v>0.47619047619047616</v>
      </c>
    </row>
    <row r="38" spans="4:13" x14ac:dyDescent="0.25">
      <c r="D38" s="25">
        <v>6</v>
      </c>
      <c r="E38" s="8">
        <v>0</v>
      </c>
      <c r="F38" s="8">
        <v>0</v>
      </c>
      <c r="G38" s="8">
        <v>0</v>
      </c>
    </row>
    <row r="39" spans="4:13" x14ac:dyDescent="0.25">
      <c r="D39" s="25">
        <v>7</v>
      </c>
      <c r="E39" s="8">
        <v>0</v>
      </c>
      <c r="F39" s="8">
        <v>0</v>
      </c>
      <c r="G39" s="8">
        <v>0</v>
      </c>
    </row>
  </sheetData>
  <mergeCells count="45">
    <mergeCell ref="N26:O26"/>
    <mergeCell ref="N27:O27"/>
    <mergeCell ref="N28:O28"/>
    <mergeCell ref="D27:F27"/>
    <mergeCell ref="G27:H27"/>
    <mergeCell ref="I27:J27"/>
    <mergeCell ref="K27:L27"/>
    <mergeCell ref="D26:F26"/>
    <mergeCell ref="D6:L6"/>
    <mergeCell ref="K9:L9"/>
    <mergeCell ref="K10:L10"/>
    <mergeCell ref="K11:L11"/>
    <mergeCell ref="K12:L12"/>
    <mergeCell ref="K7:L7"/>
    <mergeCell ref="K8:L8"/>
    <mergeCell ref="D7:H7"/>
    <mergeCell ref="D16:H16"/>
    <mergeCell ref="D9:H9"/>
    <mergeCell ref="I24:J24"/>
    <mergeCell ref="I25:J25"/>
    <mergeCell ref="G22:H22"/>
    <mergeCell ref="I22:J22"/>
    <mergeCell ref="D25:F25"/>
    <mergeCell ref="G24:H24"/>
    <mergeCell ref="G25:H25"/>
    <mergeCell ref="D21:O21"/>
    <mergeCell ref="M22:O22"/>
    <mergeCell ref="N23:O23"/>
    <mergeCell ref="N24:O24"/>
    <mergeCell ref="N25:O25"/>
    <mergeCell ref="K22:L22"/>
    <mergeCell ref="K23:L23"/>
    <mergeCell ref="D22:F22"/>
    <mergeCell ref="D24:F24"/>
    <mergeCell ref="D31:H31"/>
    <mergeCell ref="D23:F23"/>
    <mergeCell ref="G23:H23"/>
    <mergeCell ref="K29:L29"/>
    <mergeCell ref="K28:L28"/>
    <mergeCell ref="I23:J23"/>
    <mergeCell ref="K24:L24"/>
    <mergeCell ref="G26:H26"/>
    <mergeCell ref="I26:J26"/>
    <mergeCell ref="K26:L26"/>
    <mergeCell ref="K25:L25"/>
  </mergeCells>
  <conditionalFormatting sqref="E33:G39">
    <cfRule type="cellIs" dxfId="3" priority="30" operator="equal">
      <formula>0</formula>
    </cfRule>
    <cfRule type="cellIs" dxfId="2" priority="29" operator="equal">
      <formula>1</formula>
    </cfRule>
  </conditionalFormatting>
  <conditionalFormatting sqref="I8:I17">
    <cfRule type="cellIs" dxfId="1" priority="28" operator="equal">
      <formula>1</formula>
    </cfRule>
    <cfRule type="cellIs" dxfId="0" priority="27" operator="equal">
      <formula>0</formula>
    </cfRule>
  </conditionalFormatting>
  <conditionalFormatting sqref="M28">
    <cfRule type="colorScale" priority="17">
      <colorScale>
        <cfvo type="num" val="0"/>
        <cfvo type="num" val="100"/>
        <cfvo type="num" val="200"/>
        <color rgb="FFFF0000"/>
        <color rgb="FFFFFF00"/>
        <color rgb="FF00B050"/>
      </colorScale>
    </cfRule>
  </conditionalFormatting>
  <conditionalFormatting sqref="K10:L10">
    <cfRule type="colorScale" priority="5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K12:L12">
    <cfRule type="colorScale" priority="4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H35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H37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N24:O27">
    <cfRule type="colorScale" priority="1">
      <colorScale>
        <cfvo type="num" val="0"/>
        <cfvo type="num" val="0.25"/>
        <cfvo type="num" val="0.33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F i L T k c B 2 M u o A A A A + A A A A B I A H A B D b 2 5 m a W c v U G F j a 2 F n Z S 5 4 b W w g o h g A K K A U A A A A A A A A A A A A A A A A A A A A A A A A A A A A h Y 8 x D o I w G E a v Q r r T l o p o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R w s 8 D 2 m I W R Q A m T B k 2 n w V N h Z j C u Q H w r q r X N c q r o y / W Q G Z J p D 3 C / 4 E U E s D B B Q A A g A I A F B Y i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W I t O K I p H u A 4 A A A A R A A A A E w A c A E Z v c m 1 1 b G F z L 1 N l Y 3 R p b 2 4 x L m 0 g o h g A K K A U A A A A A A A A A A A A A A A A A A A A A A A A A A A A K 0 5 N L s n M z 1 M I h t C G 1 g B Q S w E C L Q A U A A I A C A B Q W I t O R w H Y y 6 g A A A D 4 A A A A E g A A A A A A A A A A A A A A A A A A A A A A Q 2 9 u Z m l n L 1 B h Y 2 t h Z 2 U u e G 1 s U E s B A i 0 A F A A C A A g A U F i L T g / K 6 a u k A A A A 6 Q A A A B M A A A A A A A A A A A A A A A A A 9 A A A A F t D b 2 5 0 Z W 5 0 X 1 R 5 c G V z X S 5 4 b W x Q S w E C L Q A U A A I A C A B Q W I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0 n L K W B S e U G g s a 7 c 2 M N o q Q A A A A A C A A A A A A A Q Z g A A A A E A A C A A A A B X F 7 z d q O 9 I A a 4 n h + y I D 8 + p w n k z P A V M U c X G c 6 S K X t W a Z g A A A A A O g A A A A A I A A C A A A A A v i Y u c m T N H 3 e c U J X 3 r z K 9 G O w C M W F 8 Q A R n I P F z p 8 Z R k 6 F A A A A B x 6 9 u X i U H i h t F J R u t g i / e Q R / H t E u W B 3 3 4 i A + w b 7 O i m R F D p 7 r 4 f L K 8 p v A t z 3 h V 9 w 2 U K B D p 0 E P S m L X K 2 6 S 1 w M M 7 b l Q C F I K f z a d p T / 6 f y u m 9 a n U A A A A D j A 9 E 9 E m 2 d s V m a M 1 k b 2 v k g p A 6 Y z p B M P 8 d n 8 o y H 6 z b R P L Q D I h 0 q o p H D m P F n 1 M 9 e E Q O l g O f I G r e S s E h y R 3 5 B k X m I < / D a t a M a s h u p > 
</file>

<file path=customXml/itemProps1.xml><?xml version="1.0" encoding="utf-8"?>
<ds:datastoreItem xmlns:ds="http://schemas.openxmlformats.org/officeDocument/2006/customXml" ds:itemID="{7714051D-2A69-4135-9E0B-CE024F50AC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- Project 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Hubble</dc:creator>
  <cp:lastModifiedBy>Adam Hubble</cp:lastModifiedBy>
  <dcterms:created xsi:type="dcterms:W3CDTF">2019-04-11T09:40:59Z</dcterms:created>
  <dcterms:modified xsi:type="dcterms:W3CDTF">2019-04-19T20:48:36Z</dcterms:modified>
</cp:coreProperties>
</file>