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42 Olrkeith Hubble\Desktop\"/>
    </mc:Choice>
  </mc:AlternateContent>
  <xr:revisionPtr revIDLastSave="0" documentId="13_ncr:1_{7AF31A33-F561-45B5-A1F0-55F84B1E44DF}" xr6:coauthVersionLast="45" xr6:coauthVersionMax="45" xr10:uidLastSave="{00000000-0000-0000-0000-000000000000}"/>
  <bookViews>
    <workbookView xWindow="-120" yWindow="-120" windowWidth="29040" windowHeight="15840" activeTab="5" xr2:uid="{4BA9E234-6AF8-43E4-9ECC-0BDE0959147C}"/>
  </bookViews>
  <sheets>
    <sheet name="MeetingRecord" sheetId="3" r:id="rId1"/>
    <sheet name="Timesheet" sheetId="2" r:id="rId2"/>
    <sheet name="Burndown Chart" sheetId="4" r:id="rId3"/>
    <sheet name="_56F9DC9755BA473782653E2940F9" sheetId="6" state="veryHidden" r:id="rId4"/>
    <sheet name="Kanban Board" sheetId="7" r:id="rId5"/>
    <sheet name="Sprints" sheetId="5" r:id="rId6"/>
  </sheets>
  <definedNames>
    <definedName name="_56F9DC9755BA473782653E2940F9FormId">"48B4T1DS3027HBXTFFaXzOwuPUcU8H1PjJhnDek97URUM1lLNFBUUldIVFNLM0pKV1dZQjdRQkNNRy4u"</definedName>
    <definedName name="_56F9DC9755BA473782653E2940F9ResponseSheet">"Form1"</definedName>
    <definedName name="_56F9DC9755BA473782653E2940F9SourceDocId">"{52170e4a-ac43-4780-858d-66f0e212fe7b}"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G4" i="5" l="1"/>
  <c r="O4" i="5" s="1"/>
  <c r="R4" i="5" s="1"/>
  <c r="Y4" i="5" s="1"/>
  <c r="AB4" i="5" s="1"/>
  <c r="E27" i="5" s="1"/>
  <c r="H27" i="5" s="1"/>
  <c r="O27" i="5" s="1"/>
  <c r="R27" i="5" s="1"/>
  <c r="Y27" i="5" s="1"/>
  <c r="AB27" i="5" s="1"/>
  <c r="E57" i="5" l="1"/>
  <c r="H57" i="5" s="1"/>
  <c r="O57" i="5" s="1"/>
  <c r="R57" i="5" s="1"/>
  <c r="Y57" i="5" s="1"/>
  <c r="AB57" i="5" s="1"/>
  <c r="E78" i="5" s="1"/>
  <c r="H78" i="5" s="1"/>
  <c r="O78" i="5" s="1"/>
  <c r="R78" i="5" s="1"/>
  <c r="Y78" i="5" s="1"/>
  <c r="AB78" i="5" s="1"/>
  <c r="E116" i="5" s="1"/>
  <c r="H116" i="5" s="1"/>
  <c r="O116" i="5" s="1"/>
  <c r="R116" i="5" s="1"/>
  <c r="C5" i="4"/>
  <c r="B5" i="4"/>
  <c r="F5" i="4" s="1"/>
  <c r="C6" i="4" l="1"/>
  <c r="B6" i="4"/>
  <c r="F6" i="4" s="1"/>
  <c r="K29" i="3"/>
  <c r="C7" i="4" l="1"/>
  <c r="B7" i="4"/>
  <c r="F7" i="4" s="1"/>
  <c r="H15" i="2"/>
  <c r="H16" i="2"/>
  <c r="H17" i="2"/>
  <c r="C8" i="4" l="1"/>
  <c r="B8" i="4"/>
  <c r="F8" i="4" s="1"/>
  <c r="C9" i="4" l="1"/>
  <c r="B9" i="4"/>
  <c r="F9" i="4" s="1"/>
  <c r="C10" i="4" l="1"/>
  <c r="B10" i="4"/>
  <c r="F10" i="4" s="1"/>
  <c r="C11" i="4" l="1"/>
  <c r="C12" i="4" s="1"/>
  <c r="B11" i="4"/>
  <c r="F11" i="4" s="1"/>
  <c r="C13" i="4" l="1"/>
  <c r="B12" i="4"/>
  <c r="F12" i="4" s="1"/>
  <c r="C14" i="4" l="1"/>
  <c r="B13" i="4"/>
  <c r="F13" i="4" s="1"/>
  <c r="C15" i="4" l="1"/>
  <c r="B14" i="4"/>
  <c r="F14" i="4" s="1"/>
  <c r="C16" i="4" l="1"/>
  <c r="B15" i="4"/>
  <c r="F15" i="4" s="1"/>
  <c r="C17" i="4" l="1"/>
  <c r="B16" i="4"/>
  <c r="F16" i="4" s="1"/>
  <c r="C18" i="4" l="1"/>
  <c r="B17" i="4"/>
  <c r="F17" i="4" s="1"/>
  <c r="C19" i="4" l="1"/>
  <c r="B18" i="4"/>
  <c r="F18" i="4" s="1"/>
  <c r="C20" i="4" l="1"/>
  <c r="B19" i="4"/>
  <c r="F19" i="4" s="1"/>
  <c r="C21" i="4" l="1"/>
  <c r="B20" i="4"/>
  <c r="F20" i="4" s="1"/>
  <c r="C22" i="4" l="1"/>
  <c r="B21" i="4"/>
  <c r="F21" i="4" s="1"/>
  <c r="C23" i="4" l="1"/>
  <c r="B22" i="4"/>
  <c r="F22" i="4" s="1"/>
  <c r="C24" i="4" l="1"/>
  <c r="B23" i="4"/>
  <c r="F23" i="4" s="1"/>
  <c r="C25" i="4" l="1"/>
  <c r="B24" i="4"/>
  <c r="F24" i="4" s="1"/>
  <c r="C26" i="4" l="1"/>
  <c r="B25" i="4"/>
  <c r="F25" i="4" s="1"/>
  <c r="C27" i="4" l="1"/>
  <c r="B26" i="4"/>
  <c r="F26" i="4" s="1"/>
  <c r="C28" i="4" l="1"/>
  <c r="B27" i="4"/>
  <c r="F27" i="4" s="1"/>
  <c r="C29" i="4" l="1"/>
  <c r="B28" i="4"/>
  <c r="F28" i="4" s="1"/>
  <c r="C30" i="4" l="1"/>
  <c r="B29" i="4"/>
  <c r="F29" i="4" s="1"/>
  <c r="C31" i="4" l="1"/>
  <c r="B30" i="4"/>
  <c r="F30" i="4" s="1"/>
  <c r="C32" i="4" l="1"/>
  <c r="B31" i="4"/>
  <c r="F31" i="4" s="1"/>
  <c r="C33" i="4" l="1"/>
  <c r="B32" i="4"/>
  <c r="F32" i="4" s="1"/>
  <c r="C34" i="4" l="1"/>
  <c r="B33" i="4"/>
  <c r="F33" i="4" s="1"/>
  <c r="C35" i="4" l="1"/>
  <c r="B34" i="4"/>
  <c r="F34" i="4" s="1"/>
  <c r="C36" i="4" l="1"/>
  <c r="B35" i="4"/>
  <c r="F35" i="4" s="1"/>
  <c r="C37" i="4" l="1"/>
  <c r="B36" i="4"/>
  <c r="F36" i="4" s="1"/>
  <c r="C38" i="4" l="1"/>
  <c r="B37" i="4"/>
  <c r="F37" i="4" s="1"/>
  <c r="C39" i="4" l="1"/>
  <c r="B38" i="4"/>
  <c r="F38" i="4" s="1"/>
  <c r="C40" i="4" l="1"/>
  <c r="B39" i="4"/>
  <c r="F39" i="4" s="1"/>
  <c r="C41" i="4" l="1"/>
  <c r="B40" i="4"/>
  <c r="F40" i="4" s="1"/>
  <c r="C42" i="4" l="1"/>
  <c r="B41" i="4"/>
  <c r="F41" i="4" s="1"/>
  <c r="C43" i="4" l="1"/>
  <c r="B42" i="4"/>
  <c r="F42" i="4" s="1"/>
  <c r="C44" i="4" l="1"/>
  <c r="B43" i="4"/>
  <c r="F43" i="4" s="1"/>
  <c r="C45" i="4" l="1"/>
  <c r="B44" i="4"/>
  <c r="F44" i="4" s="1"/>
  <c r="C46" i="4" l="1"/>
  <c r="B45" i="4"/>
  <c r="F45" i="4" s="1"/>
  <c r="C47" i="4" l="1"/>
  <c r="B46" i="4"/>
  <c r="F46" i="4" s="1"/>
  <c r="C48" i="4" l="1"/>
  <c r="B47" i="4"/>
  <c r="F47" i="4" s="1"/>
  <c r="C49" i="4" l="1"/>
  <c r="B48" i="4"/>
  <c r="F48" i="4" s="1"/>
  <c r="C50" i="4" l="1"/>
  <c r="B49" i="4"/>
  <c r="F49" i="4" s="1"/>
  <c r="C51" i="4" l="1"/>
  <c r="B50" i="4"/>
  <c r="F50" i="4" s="1"/>
  <c r="C52" i="4" l="1"/>
  <c r="B51" i="4"/>
  <c r="F51" i="4" s="1"/>
  <c r="C53" i="4" l="1"/>
  <c r="B52" i="4"/>
  <c r="F52" i="4" s="1"/>
  <c r="C54" i="4" l="1"/>
  <c r="B53" i="4"/>
  <c r="F53" i="4" s="1"/>
  <c r="C55" i="4" l="1"/>
  <c r="B54" i="4"/>
  <c r="F54" i="4" s="1"/>
  <c r="C56" i="4" l="1"/>
  <c r="B55" i="4"/>
  <c r="F55" i="4" s="1"/>
  <c r="C57" i="4" l="1"/>
  <c r="B56" i="4"/>
  <c r="F56" i="4" s="1"/>
  <c r="C58" i="4" l="1"/>
  <c r="B57" i="4"/>
  <c r="F57" i="4" s="1"/>
  <c r="C59" i="4" l="1"/>
  <c r="B58" i="4"/>
  <c r="F58" i="4" s="1"/>
  <c r="C60" i="4" l="1"/>
  <c r="B59" i="4"/>
  <c r="F59" i="4" s="1"/>
  <c r="C61" i="4" l="1"/>
  <c r="B60" i="4"/>
  <c r="F60" i="4" s="1"/>
  <c r="C62" i="4" l="1"/>
  <c r="B61" i="4"/>
  <c r="F61" i="4" s="1"/>
  <c r="C63" i="4" l="1"/>
  <c r="B62" i="4"/>
  <c r="F62" i="4" s="1"/>
  <c r="C64" i="4" l="1"/>
  <c r="B63" i="4"/>
  <c r="F63" i="4" s="1"/>
  <c r="C65" i="4" l="1"/>
  <c r="B64" i="4"/>
  <c r="F64" i="4" s="1"/>
  <c r="C66" i="4" l="1"/>
  <c r="B65" i="4"/>
  <c r="F65" i="4" s="1"/>
  <c r="C67" i="4" l="1"/>
  <c r="B66" i="4"/>
  <c r="F66" i="4" s="1"/>
  <c r="C68" i="4" l="1"/>
  <c r="B67" i="4"/>
  <c r="F67" i="4" s="1"/>
  <c r="C69" i="4" l="1"/>
  <c r="B68" i="4"/>
  <c r="F68" i="4" s="1"/>
  <c r="C70" i="4" l="1"/>
  <c r="B69" i="4"/>
  <c r="F69" i="4" s="1"/>
  <c r="C71" i="4" l="1"/>
  <c r="B70" i="4"/>
  <c r="F70" i="4" s="1"/>
  <c r="C72" i="4" l="1"/>
  <c r="B71" i="4"/>
  <c r="F71" i="4" s="1"/>
  <c r="C73" i="4" l="1"/>
  <c r="B72" i="4"/>
  <c r="F72" i="4" s="1"/>
  <c r="C74" i="4" l="1"/>
  <c r="B73" i="4"/>
  <c r="F73" i="4" s="1"/>
  <c r="C75" i="4" l="1"/>
  <c r="B74" i="4"/>
  <c r="F74" i="4" s="1"/>
  <c r="C76" i="4" l="1"/>
  <c r="B75" i="4"/>
  <c r="F75" i="4" s="1"/>
  <c r="C77" i="4" l="1"/>
  <c r="B76" i="4"/>
  <c r="F76" i="4" s="1"/>
  <c r="C78" i="4" l="1"/>
  <c r="B77" i="4"/>
  <c r="F77" i="4" s="1"/>
  <c r="C79" i="4" l="1"/>
  <c r="B78" i="4"/>
  <c r="F78" i="4" s="1"/>
  <c r="C80" i="4" l="1"/>
  <c r="B79" i="4"/>
  <c r="F79" i="4" s="1"/>
  <c r="C81" i="4" l="1"/>
  <c r="B80" i="4"/>
  <c r="F80" i="4" s="1"/>
  <c r="C82" i="4" l="1"/>
  <c r="B81" i="4"/>
  <c r="F81" i="4" s="1"/>
  <c r="C83" i="4" l="1"/>
  <c r="B82" i="4"/>
  <c r="F82" i="4" s="1"/>
  <c r="C84" i="4" l="1"/>
  <c r="B83" i="4"/>
  <c r="F83" i="4" s="1"/>
  <c r="C85" i="4" l="1"/>
  <c r="B84" i="4"/>
  <c r="F84" i="4" s="1"/>
  <c r="C86" i="4" l="1"/>
  <c r="B85" i="4"/>
  <c r="F85" i="4" s="1"/>
  <c r="C87" i="4" l="1"/>
  <c r="B86" i="4"/>
  <c r="F86" i="4" s="1"/>
  <c r="C88" i="4" l="1"/>
  <c r="B87" i="4"/>
  <c r="F87" i="4" s="1"/>
  <c r="C89" i="4" l="1"/>
  <c r="B88" i="4"/>
  <c r="F88" i="4" s="1"/>
  <c r="C90" i="4" l="1"/>
  <c r="B89" i="4"/>
  <c r="F89" i="4" s="1"/>
  <c r="C91" i="4" l="1"/>
  <c r="B90" i="4"/>
  <c r="F90" i="4" s="1"/>
  <c r="C92" i="4" l="1"/>
  <c r="B91" i="4"/>
  <c r="F91" i="4" s="1"/>
  <c r="C93" i="4" l="1"/>
  <c r="B92" i="4"/>
  <c r="F92" i="4" s="1"/>
  <c r="C94" i="4" l="1"/>
  <c r="B93" i="4"/>
  <c r="F93" i="4" s="1"/>
  <c r="C95" i="4" l="1"/>
  <c r="B94" i="4"/>
  <c r="F94" i="4" s="1"/>
  <c r="C96" i="4" l="1"/>
  <c r="B95" i="4"/>
  <c r="F95" i="4" s="1"/>
  <c r="C97" i="4" l="1"/>
  <c r="B96" i="4"/>
  <c r="F96" i="4" s="1"/>
  <c r="C98" i="4" l="1"/>
  <c r="B97" i="4"/>
  <c r="F97" i="4" s="1"/>
  <c r="C99" i="4" l="1"/>
  <c r="B98" i="4"/>
  <c r="F98" i="4" s="1"/>
  <c r="C100" i="4" l="1"/>
  <c r="B99" i="4"/>
  <c r="F99" i="4" s="1"/>
  <c r="C101" i="4" l="1"/>
  <c r="B100" i="4"/>
  <c r="F100" i="4" s="1"/>
  <c r="C102" i="4" l="1"/>
  <c r="B101" i="4"/>
  <c r="F101" i="4" s="1"/>
  <c r="C103" i="4" l="1"/>
  <c r="B102" i="4"/>
  <c r="F102" i="4" s="1"/>
  <c r="C104" i="4" l="1"/>
  <c r="B103" i="4"/>
  <c r="F103" i="4" s="1"/>
  <c r="C105" i="4" l="1"/>
  <c r="B104" i="4"/>
  <c r="F104" i="4" s="1"/>
  <c r="C106" i="4" l="1"/>
  <c r="B105" i="4"/>
  <c r="F105" i="4" s="1"/>
  <c r="C107" i="4" l="1"/>
  <c r="B106" i="4"/>
  <c r="F106" i="4" s="1"/>
  <c r="C108" i="4" l="1"/>
  <c r="B107" i="4"/>
  <c r="F107" i="4" s="1"/>
  <c r="C109" i="4" l="1"/>
  <c r="B108" i="4"/>
  <c r="F108" i="4" s="1"/>
  <c r="C110" i="4" l="1"/>
  <c r="B109" i="4"/>
  <c r="F109" i="4" s="1"/>
  <c r="C111" i="4" l="1"/>
  <c r="B110" i="4"/>
  <c r="F110" i="4" s="1"/>
  <c r="C112" i="4" l="1"/>
  <c r="B111" i="4"/>
  <c r="F111" i="4" s="1"/>
  <c r="C113" i="4" l="1"/>
  <c r="B112" i="4"/>
  <c r="F112" i="4" s="1"/>
  <c r="C114" i="4" l="1"/>
  <c r="B113" i="4"/>
  <c r="F113" i="4" s="1"/>
  <c r="C115" i="4" l="1"/>
  <c r="B114" i="4"/>
  <c r="F114" i="4" s="1"/>
  <c r="C116" i="4" l="1"/>
  <c r="B115" i="4"/>
  <c r="F115" i="4" s="1"/>
  <c r="C117" i="4" l="1"/>
  <c r="B116" i="4"/>
  <c r="F116" i="4" s="1"/>
  <c r="C118" i="4" l="1"/>
  <c r="B117" i="4"/>
  <c r="F117" i="4" s="1"/>
  <c r="C119" i="4" l="1"/>
  <c r="B118" i="4"/>
  <c r="F118" i="4" s="1"/>
  <c r="C120" i="4" l="1"/>
  <c r="B119" i="4"/>
  <c r="F119" i="4" s="1"/>
  <c r="C121" i="4" l="1"/>
  <c r="B120" i="4"/>
  <c r="F120" i="4" s="1"/>
  <c r="C122" i="4" l="1"/>
  <c r="B121" i="4"/>
  <c r="F121" i="4" s="1"/>
  <c r="C123" i="4" l="1"/>
  <c r="B122" i="4"/>
  <c r="F122" i="4" s="1"/>
  <c r="C124" i="4" l="1"/>
  <c r="B123" i="4"/>
  <c r="F123" i="4" s="1"/>
  <c r="C125" i="4" l="1"/>
  <c r="B124" i="4"/>
  <c r="F124" i="4" s="1"/>
  <c r="C126" i="4" l="1"/>
  <c r="B125" i="4"/>
  <c r="F125" i="4" s="1"/>
  <c r="C127" i="4" l="1"/>
  <c r="B126" i="4"/>
  <c r="F126" i="4" s="1"/>
  <c r="C128" i="4" l="1"/>
  <c r="B127" i="4"/>
  <c r="F127" i="4" s="1"/>
  <c r="C129" i="4" l="1"/>
  <c r="B128" i="4"/>
  <c r="F128" i="4" s="1"/>
  <c r="C130" i="4" l="1"/>
  <c r="B129" i="4"/>
  <c r="F129" i="4" s="1"/>
  <c r="C131" i="4" l="1"/>
  <c r="B130" i="4"/>
  <c r="F130" i="4" s="1"/>
  <c r="C132" i="4" l="1"/>
  <c r="B131" i="4"/>
  <c r="F131" i="4" s="1"/>
  <c r="C133" i="4" l="1"/>
  <c r="B132" i="4"/>
  <c r="F132" i="4" s="1"/>
  <c r="C134" i="4" l="1"/>
  <c r="B133" i="4"/>
  <c r="F133" i="4" s="1"/>
  <c r="C135" i="4" l="1"/>
  <c r="B134" i="4"/>
  <c r="F134" i="4" s="1"/>
  <c r="C136" i="4" l="1"/>
  <c r="B135" i="4"/>
  <c r="F135" i="4" s="1"/>
  <c r="C137" i="4" l="1"/>
  <c r="B136" i="4"/>
  <c r="F136" i="4" s="1"/>
  <c r="C138" i="4" l="1"/>
  <c r="B137" i="4"/>
  <c r="F137" i="4" s="1"/>
  <c r="C139" i="4" l="1"/>
  <c r="B138" i="4"/>
  <c r="F138" i="4" s="1"/>
  <c r="C140" i="4" l="1"/>
  <c r="B139" i="4"/>
  <c r="F139" i="4" s="1"/>
  <c r="C141" i="4" l="1"/>
  <c r="B140" i="4"/>
  <c r="F140" i="4" s="1"/>
  <c r="C142" i="4" l="1"/>
  <c r="B141" i="4"/>
  <c r="F141" i="4" s="1"/>
  <c r="C143" i="4" l="1"/>
  <c r="B142" i="4"/>
  <c r="F142" i="4" s="1"/>
  <c r="C144" i="4" l="1"/>
  <c r="B143" i="4"/>
  <c r="F143" i="4" s="1"/>
  <c r="C145" i="4" l="1"/>
  <c r="B144" i="4"/>
  <c r="F144" i="4" s="1"/>
  <c r="C146" i="4" l="1"/>
  <c r="B145" i="4"/>
  <c r="F145" i="4" s="1"/>
  <c r="C147" i="4" l="1"/>
  <c r="B146" i="4"/>
  <c r="F146" i="4" s="1"/>
  <c r="C148" i="4" l="1"/>
  <c r="B147" i="4"/>
  <c r="F147" i="4" s="1"/>
  <c r="C149" i="4" l="1"/>
  <c r="B148" i="4"/>
  <c r="F148" i="4" s="1"/>
  <c r="C150" i="4" l="1"/>
  <c r="B149" i="4"/>
  <c r="F149" i="4" s="1"/>
  <c r="C151" i="4" l="1"/>
  <c r="B150" i="4"/>
  <c r="F150" i="4" s="1"/>
  <c r="C152" i="4" l="1"/>
  <c r="B151" i="4"/>
  <c r="F151" i="4" s="1"/>
  <c r="C153" i="4" l="1"/>
  <c r="B152" i="4"/>
  <c r="F152" i="4" s="1"/>
  <c r="C154" i="4" l="1"/>
  <c r="B153" i="4"/>
  <c r="F153" i="4" s="1"/>
  <c r="C155" i="4" l="1"/>
  <c r="B154" i="4"/>
  <c r="F154" i="4" s="1"/>
  <c r="C156" i="4" l="1"/>
  <c r="B155" i="4"/>
  <c r="F155" i="4" s="1"/>
  <c r="C157" i="4" l="1"/>
  <c r="B156" i="4"/>
  <c r="F156" i="4" s="1"/>
  <c r="C158" i="4" l="1"/>
  <c r="B157" i="4"/>
  <c r="F157" i="4" s="1"/>
  <c r="C159" i="4" l="1"/>
  <c r="B158" i="4"/>
  <c r="F158" i="4" s="1"/>
  <c r="C160" i="4" l="1"/>
  <c r="B159" i="4"/>
  <c r="F159" i="4" s="1"/>
  <c r="C161" i="4" l="1"/>
  <c r="B160" i="4"/>
  <c r="F160" i="4" s="1"/>
  <c r="C162" i="4" l="1"/>
  <c r="B161" i="4"/>
  <c r="F161" i="4" s="1"/>
  <c r="C163" i="4" l="1"/>
  <c r="B162" i="4"/>
  <c r="F162" i="4" s="1"/>
  <c r="C164" i="4" l="1"/>
  <c r="B163" i="4"/>
  <c r="F163" i="4" s="1"/>
  <c r="C165" i="4" l="1"/>
  <c r="B164" i="4"/>
  <c r="F164" i="4" s="1"/>
  <c r="C166" i="4" l="1"/>
  <c r="B165" i="4"/>
  <c r="F165" i="4" s="1"/>
  <c r="C167" i="4" l="1"/>
  <c r="B166" i="4"/>
  <c r="F166" i="4" s="1"/>
  <c r="C168" i="4" l="1"/>
  <c r="B167" i="4"/>
  <c r="F167" i="4" s="1"/>
  <c r="C169" i="4" l="1"/>
  <c r="B168" i="4"/>
  <c r="F168" i="4" s="1"/>
  <c r="C170" i="4" l="1"/>
  <c r="B169" i="4"/>
  <c r="F169" i="4" s="1"/>
  <c r="C171" i="4" l="1"/>
  <c r="B170" i="4"/>
  <c r="F170" i="4" s="1"/>
  <c r="C172" i="4" l="1"/>
  <c r="B171" i="4"/>
  <c r="F171" i="4" s="1"/>
  <c r="C173" i="4" l="1"/>
  <c r="B172" i="4"/>
  <c r="F172" i="4" s="1"/>
  <c r="C174" i="4" l="1"/>
  <c r="B173" i="4"/>
  <c r="F173" i="4" s="1"/>
  <c r="C175" i="4" l="1"/>
  <c r="B174" i="4"/>
  <c r="F174" i="4" s="1"/>
  <c r="C176" i="4" l="1"/>
  <c r="B175" i="4"/>
  <c r="F175" i="4" s="1"/>
  <c r="C177" i="4" l="1"/>
  <c r="B176" i="4"/>
  <c r="F176" i="4" s="1"/>
  <c r="C178" i="4" l="1"/>
  <c r="B177" i="4"/>
  <c r="F177" i="4" s="1"/>
  <c r="C179" i="4" l="1"/>
  <c r="B178" i="4"/>
  <c r="F178" i="4" s="1"/>
  <c r="C180" i="4" l="1"/>
  <c r="B179" i="4"/>
  <c r="F179" i="4" s="1"/>
  <c r="C181" i="4" l="1"/>
  <c r="B180" i="4"/>
  <c r="F180" i="4" s="1"/>
  <c r="C182" i="4" l="1"/>
  <c r="B181" i="4"/>
  <c r="F181" i="4" s="1"/>
  <c r="C183" i="4" l="1"/>
  <c r="B182" i="4"/>
  <c r="F182" i="4" s="1"/>
  <c r="C184" i="4" l="1"/>
  <c r="B183" i="4"/>
  <c r="F183" i="4" s="1"/>
  <c r="C185" i="4" l="1"/>
  <c r="B184" i="4"/>
  <c r="F184" i="4" s="1"/>
  <c r="C186" i="4" l="1"/>
  <c r="B185" i="4"/>
  <c r="F185" i="4" s="1"/>
  <c r="C187" i="4" l="1"/>
  <c r="B186" i="4"/>
  <c r="F186" i="4" s="1"/>
  <c r="C188" i="4" l="1"/>
  <c r="B187" i="4"/>
  <c r="F187" i="4" s="1"/>
  <c r="C189" i="4" l="1"/>
  <c r="B188" i="4"/>
  <c r="F188" i="4" s="1"/>
  <c r="C190" i="4" l="1"/>
  <c r="B189" i="4"/>
  <c r="F189" i="4" s="1"/>
  <c r="C191" i="4" l="1"/>
  <c r="B190" i="4"/>
  <c r="F190" i="4" s="1"/>
  <c r="C192" i="4" l="1"/>
  <c r="B191" i="4"/>
  <c r="F191" i="4" s="1"/>
  <c r="C193" i="4" l="1"/>
  <c r="B192" i="4"/>
  <c r="F192" i="4" s="1"/>
  <c r="C194" i="4" l="1"/>
  <c r="B193" i="4"/>
  <c r="F193" i="4" s="1"/>
  <c r="C195" i="4" l="1"/>
  <c r="B194" i="4"/>
  <c r="F194" i="4" s="1"/>
  <c r="C196" i="4" l="1"/>
  <c r="B195" i="4"/>
  <c r="F195" i="4" s="1"/>
  <c r="C197" i="4" l="1"/>
  <c r="B196" i="4"/>
  <c r="F196" i="4" s="1"/>
  <c r="C198" i="4" l="1"/>
  <c r="B197" i="4"/>
  <c r="F197" i="4" s="1"/>
  <c r="C199" i="4" l="1"/>
  <c r="B198" i="4"/>
  <c r="F198" i="4" s="1"/>
  <c r="C200" i="4" l="1"/>
  <c r="B199" i="4"/>
  <c r="F199" i="4" s="1"/>
  <c r="C201" i="4" l="1"/>
  <c r="B200" i="4"/>
  <c r="F200" i="4" s="1"/>
  <c r="C202" i="4" l="1"/>
  <c r="B201" i="4"/>
  <c r="F201" i="4" s="1"/>
  <c r="C203" i="4" l="1"/>
  <c r="B202" i="4"/>
  <c r="F202" i="4" s="1"/>
  <c r="C204" i="4" l="1"/>
  <c r="B203" i="4"/>
  <c r="F203" i="4" s="1"/>
  <c r="C205" i="4" l="1"/>
  <c r="B204" i="4"/>
  <c r="F204" i="4" s="1"/>
  <c r="C206" i="4" l="1"/>
  <c r="B205" i="4"/>
  <c r="F205" i="4" s="1"/>
  <c r="C207" i="4" l="1"/>
  <c r="B206" i="4"/>
  <c r="F206" i="4" s="1"/>
  <c r="C208" i="4" l="1"/>
  <c r="B207" i="4"/>
  <c r="F207" i="4" s="1"/>
  <c r="C209" i="4" l="1"/>
  <c r="B208" i="4"/>
  <c r="F208" i="4" s="1"/>
  <c r="C210" i="4" l="1"/>
  <c r="B209" i="4"/>
  <c r="F209" i="4" s="1"/>
  <c r="C211" i="4" l="1"/>
  <c r="B210" i="4"/>
  <c r="F210" i="4" s="1"/>
  <c r="C212" i="4" l="1"/>
  <c r="B211" i="4"/>
  <c r="F211" i="4" s="1"/>
  <c r="C213" i="4" l="1"/>
  <c r="B212" i="4"/>
  <c r="F212" i="4" s="1"/>
  <c r="C214" i="4" l="1"/>
  <c r="B213" i="4"/>
  <c r="F213" i="4" s="1"/>
  <c r="C215" i="4" l="1"/>
  <c r="B214" i="4"/>
  <c r="F214" i="4" s="1"/>
  <c r="C216" i="4" l="1"/>
  <c r="B215" i="4"/>
  <c r="F215" i="4" s="1"/>
  <c r="C217" i="4" l="1"/>
  <c r="B216" i="4"/>
  <c r="F216" i="4" s="1"/>
  <c r="B217" i="4" l="1"/>
  <c r="F217" i="4" s="1"/>
  <c r="H14" i="2"/>
  <c r="H22" i="2"/>
</calcChain>
</file>

<file path=xl/sharedStrings.xml><?xml version="1.0" encoding="utf-8"?>
<sst xmlns="http://schemas.openxmlformats.org/spreadsheetml/2006/main" count="1273" uniqueCount="336">
  <si>
    <t>Key</t>
  </si>
  <si>
    <t>ID</t>
  </si>
  <si>
    <t>Developer</t>
  </si>
  <si>
    <t>Acceptance Criteria</t>
  </si>
  <si>
    <t>Date</t>
  </si>
  <si>
    <t>Method</t>
  </si>
  <si>
    <t>Attendees</t>
  </si>
  <si>
    <t>Purpose</t>
  </si>
  <si>
    <t>Time</t>
  </si>
  <si>
    <t>IRL</t>
  </si>
  <si>
    <t>JH</t>
  </si>
  <si>
    <t>ALH</t>
  </si>
  <si>
    <t>AJH</t>
  </si>
  <si>
    <t>JWM</t>
  </si>
  <si>
    <t>Task Navigation/ Allocation</t>
  </si>
  <si>
    <t>Code Implementation</t>
  </si>
  <si>
    <t>Group Member Name</t>
  </si>
  <si>
    <t>Group Members Initials</t>
  </si>
  <si>
    <t>Progress Discussion</t>
  </si>
  <si>
    <t>Joseph Hill</t>
  </si>
  <si>
    <t>Adam Leonard Hubble</t>
  </si>
  <si>
    <t>Alfie John Horton</t>
  </si>
  <si>
    <t>Jack Wilson Moorin</t>
  </si>
  <si>
    <t>Sunday, March 1, 2020</t>
  </si>
  <si>
    <t>Tuesday, March 3, 2020</t>
  </si>
  <si>
    <t>Wednesday, March 4, 2020</t>
  </si>
  <si>
    <t>Methods</t>
  </si>
  <si>
    <t>Friday, March 6, 2020</t>
  </si>
  <si>
    <t>Video</t>
  </si>
  <si>
    <t>Tuesday, March 17, 2020</t>
  </si>
  <si>
    <t>Audio</t>
  </si>
  <si>
    <t>Purposes</t>
  </si>
  <si>
    <t>Time Spent</t>
  </si>
  <si>
    <t>Group Member</t>
  </si>
  <si>
    <t>Time Spent (hours)</t>
  </si>
  <si>
    <t>Activity</t>
  </si>
  <si>
    <t>ASSIMP loader</t>
  </si>
  <si>
    <t>Administration</t>
  </si>
  <si>
    <t>Helping (ASSIMP)</t>
  </si>
  <si>
    <t>IMGui</t>
  </si>
  <si>
    <t>Physics</t>
  </si>
  <si>
    <t>Individual Time Investment</t>
  </si>
  <si>
    <t>Helping (IMGui)</t>
  </si>
  <si>
    <t>Time Accumulated (hours)</t>
  </si>
  <si>
    <t>Collective Time Investment</t>
  </si>
  <si>
    <t>Profiler</t>
  </si>
  <si>
    <t>Level Editor</t>
  </si>
  <si>
    <t>Total Time (hours)</t>
  </si>
  <si>
    <t>IMGui Layout</t>
  </si>
  <si>
    <t>Processes</t>
  </si>
  <si>
    <t>Frame Buffers</t>
  </si>
  <si>
    <t>Lua Scripting Set Up</t>
  </si>
  <si>
    <t>Helping (Frame Buffers)</t>
  </si>
  <si>
    <t>Lua Scripting Set Up</t>
  </si>
  <si>
    <t>Level Editor GUI</t>
  </si>
  <si>
    <t>Textures/ Normal Mapping</t>
  </si>
  <si>
    <t>Textures</t>
  </si>
  <si>
    <t>Textures/ Parallax Mapping/ Cube Maps</t>
  </si>
  <si>
    <t>Lighting</t>
  </si>
  <si>
    <t>Lua Scripting</t>
  </si>
  <si>
    <t>Lua Scripting Help</t>
  </si>
  <si>
    <t>Lua Scripting Help Button and Game</t>
  </si>
  <si>
    <t>Physics/ Level Editor</t>
  </si>
  <si>
    <t>Physics Multithreading</t>
  </si>
  <si>
    <t>Multithreading</t>
  </si>
  <si>
    <t>Multithreading/ Frame Buffers</t>
  </si>
  <si>
    <t>FrameBuffers</t>
  </si>
  <si>
    <t xml:space="preserve"> Frame Buffers</t>
  </si>
  <si>
    <t>Multithreading/Level Editor</t>
  </si>
  <si>
    <t>Frame Buffers (Shadow)</t>
  </si>
  <si>
    <t>Helping (Frame Buffers (Shadow))</t>
  </si>
  <si>
    <t>Level Editor/Frame Buffers (Shadow)</t>
  </si>
  <si>
    <t>Lua Help Text</t>
  </si>
  <si>
    <t>Lua Script Add Object Function</t>
  </si>
  <si>
    <t>Lua Script Prefabs for Object Creation</t>
  </si>
  <si>
    <t>Lua Help Text (Vectors and Colour)</t>
  </si>
  <si>
    <t>Lua Script Prefabs Help Text</t>
  </si>
  <si>
    <t>Lua Script Prefabs</t>
  </si>
  <si>
    <t>Lua Script Prefabs Colliders</t>
  </si>
  <si>
    <t>Lua Script Prefabs Lua Scripts</t>
  </si>
  <si>
    <t>Name</t>
  </si>
  <si>
    <t>Description</t>
  </si>
  <si>
    <t>Points</t>
  </si>
  <si>
    <t>Sprint ID</t>
  </si>
  <si>
    <t>IMGui Interface</t>
  </si>
  <si>
    <t>Redesign created IMGui interface</t>
  </si>
  <si>
    <t>General appearance of IMGui interface imporoved</t>
  </si>
  <si>
    <t>Add Timestep to Lua</t>
  </si>
  <si>
    <t>Implement Start and Update functions</t>
  </si>
  <si>
    <t>Implement functionality for a Start and Update function to be used in the attached Lua script</t>
  </si>
  <si>
    <t>Must call Start function when object created and the Update function every subsequent frame</t>
  </si>
  <si>
    <t>Implement object transforms</t>
  </si>
  <si>
    <t>Make the attached object's transform availalable within the Lua script</t>
  </si>
  <si>
    <t>The attached objects position, scale and rotation must be acceesible from within the attached script</t>
  </si>
  <si>
    <t>Add keyboard inputs to Lua</t>
  </si>
  <si>
    <t>Add mouse inputs to Lua</t>
  </si>
  <si>
    <t>Add object material functionality</t>
  </si>
  <si>
    <t>Add object texture height scale</t>
  </si>
  <si>
    <t>Add rigid body component functionality to the Lua script component</t>
  </si>
  <si>
    <t>Add light component functionality to the Lua script component</t>
  </si>
  <si>
    <t>Make Lua Scripts able to be added in the level editor</t>
  </si>
  <si>
    <t>JWM + AJH</t>
  </si>
  <si>
    <t>Link Engine Logger functionality</t>
  </si>
  <si>
    <t>Create Lua Scripting help window</t>
  </si>
  <si>
    <t>Add Open button to component GUI</t>
  </si>
  <si>
    <t>Maintain Lua Script help window</t>
  </si>
  <si>
    <t>Improve Lua Component GUI</t>
  </si>
  <si>
    <t>Add an OnCollision function to Lua script component</t>
  </si>
  <si>
    <t>Link Alfie's raycasting with Lua</t>
  </si>
  <si>
    <t>Define a Prefab class</t>
  </si>
  <si>
    <t>Implement Instantiate functionality</t>
  </si>
  <si>
    <t>Define a LuaVector class</t>
  </si>
  <si>
    <t>Add vector maths to LuaVector class</t>
  </si>
  <si>
    <t>Define a LuaColour class</t>
  </si>
  <si>
    <t>Add Hexadecimal to LuaColour</t>
  </si>
  <si>
    <t>Add default object meshes to Lua</t>
  </si>
  <si>
    <t>Define RaycastHit class</t>
  </si>
  <si>
    <t>Add coliders to prefab/instantiate functionality in Lua</t>
  </si>
  <si>
    <t>Add Lua scripts to prefab/instantiate functionality in Lua</t>
  </si>
  <si>
    <t>Day</t>
  </si>
  <si>
    <t>48B4T1DS3027HBXTFFaXzOwuPUcU8H1PjJhnDek97URUM1lLNFBUUldIVFNLM0pKV1dZQjdRQkNNRy4u</t>
  </si>
  <si>
    <t>Form1</t>
  </si>
  <si>
    <t>{52170e4a-ac43-4780-858d-66f0e212fe7b}</t>
  </si>
  <si>
    <t>Period</t>
  </si>
  <si>
    <t>Work Item</t>
  </si>
  <si>
    <t>Criteria</t>
  </si>
  <si>
    <t>Complete?</t>
  </si>
  <si>
    <t>Work on Level Editor IMGui interface</t>
  </si>
  <si>
    <t>Redesign created GUI elements for better overall appearance</t>
  </si>
  <si>
    <t>Yes</t>
  </si>
  <si>
    <t>Create base Lua Script component</t>
  </si>
  <si>
    <t>Develop a new component for the game objects. Must be able to execute functions within a Lua script file</t>
  </si>
  <si>
    <t>Implement Start and Update Function in Lua Script Component</t>
  </si>
  <si>
    <t>Make the component call the script's Start function when the object is created and the Update function every subsequent frame</t>
  </si>
  <si>
    <t>Link ImGui and React Physics libraries</t>
  </si>
  <si>
    <t>Add libraries and setup in premake allowing them to be used in the engine</t>
  </si>
  <si>
    <t>Add Timestep to Lua Component</t>
  </si>
  <si>
    <t>Include the timestep between frames as a read-only variable</t>
  </si>
  <si>
    <t>Implement Object Transforms within Lua Script Component</t>
  </si>
  <si>
    <t>Using the LuaBridge library, link the attached object's transform to the Lua script, so that it can be read and written to</t>
  </si>
  <si>
    <t>Create required physics components to have collision</t>
  </si>
  <si>
    <t>Create a physics system to control physics, add components to be on objects which give them physics and collision capabilities</t>
  </si>
  <si>
    <t>Make level editor able to save, load and run the game</t>
  </si>
  <si>
    <t>Use JSON files to save and load a project, make button in the editor to run the game being made</t>
  </si>
  <si>
    <t>Add different texture types for objects</t>
  </si>
  <si>
    <t>Make the ctexture component able to have a diffuse texture, a specular texture, a normal map and a parallax map. Change shader to use these</t>
  </si>
  <si>
    <t>Add/remove components in the level editor</t>
  </si>
  <si>
    <t>Components can be added and removed from objects in the level editor, test using physics components</t>
  </si>
  <si>
    <t>Add level editor project</t>
  </si>
  <si>
    <t>Add the project and link libraries in premake</t>
  </si>
  <si>
    <t>Add model loading with ASSIMP</t>
  </si>
  <si>
    <t>Make the engine able to load models using ASSIMP</t>
  </si>
  <si>
    <t>No</t>
  </si>
  <si>
    <t>Add joints to the physics</t>
  </si>
  <si>
    <t>Add all joints as components on objects. Make usable in the level editor</t>
  </si>
  <si>
    <t>Create audio manager as basis for audio</t>
  </si>
  <si>
    <t>Create the audio manager and add an audio component for objects to play audio</t>
  </si>
  <si>
    <t>Collision filtering</t>
  </si>
  <si>
    <t>Add the ability to choose in the level editor which colliders hit which</t>
  </si>
  <si>
    <t>Add ability to change how objects look in the level editor</t>
  </si>
  <si>
    <t>Add sections to change material and texture components</t>
  </si>
  <si>
    <t>Add keyboard input to Lua scripts</t>
  </si>
  <si>
    <t>Add functionality to Lua scripts so that the user can tell if a key is being pressed</t>
  </si>
  <si>
    <t>Add the engines logger functions to the Lua component's functionality. Include all functions</t>
  </si>
  <si>
    <t>Continue to maintain the Lua Script help window as more functionality is added to the component</t>
  </si>
  <si>
    <t>Add mouse button input to Lua scripts</t>
  </si>
  <si>
    <t>Continuing with the keyboard input functionality include mosue button input as well</t>
  </si>
  <si>
    <t>Add a help button to the Lua Script component menu, that when clicked on opens up a help window that explains how the component works</t>
  </si>
  <si>
    <t>Add object model functionality</t>
  </si>
  <si>
    <t>Add the ability to set the model of the game object from an input filepath</t>
  </si>
  <si>
    <t>Use multiple 3D layers</t>
  </si>
  <si>
    <t>Add ability for the user to add new/delete layers in the level editor and change which layers the camera can see</t>
  </si>
  <si>
    <t>Collision listening</t>
  </si>
  <si>
    <t>When a collision happens, make a function be called that can be usde in a Lua Script</t>
  </si>
  <si>
    <t>Link the object's material into Lua. Include the diffuse, specular and shininess</t>
  </si>
  <si>
    <t>Add functionality to set velocities on physics components</t>
  </si>
  <si>
    <t>Add functions for setting velocities so that they can be used from the Lua Scripts</t>
  </si>
  <si>
    <t>Improve performance</t>
  </si>
  <si>
    <t>Make physics updates run on a separate thread</t>
  </si>
  <si>
    <t>Add the attached object's texture's height scale into Lua scripts</t>
  </si>
  <si>
    <t>Add a button to the Lua Script component GUI that when clicked will open the attached Lua script file</t>
  </si>
  <si>
    <t>Add functionality relating the object's rigid body component. Include apply forces, torque and the linear and angular velocity</t>
  </si>
  <si>
    <t>Add light component functionality. Include ambient colour, point/specular, directional diffuse/specular and attenuation</t>
  </si>
  <si>
    <t>Add functionality to add/remove Lua Script components, add ability to add an existing one or a new one</t>
  </si>
  <si>
    <t>Improve loading speeds</t>
  </si>
  <si>
    <t>Multithread model loading so that it happens faster</t>
  </si>
  <si>
    <t>Improve general appearance of Lui component graphical user interface</t>
  </si>
  <si>
    <t xml:space="preserve">Yes </t>
  </si>
  <si>
    <t>Use Luabridge to link Alfie's functionality with Lua</t>
  </si>
  <si>
    <t>Spread object updates over separate threads</t>
  </si>
  <si>
    <t>Function must be called when the attached object first collides with another object</t>
  </si>
  <si>
    <t>Add 2d layers and text objects to the level editor</t>
  </si>
  <si>
    <t>Make it possible to add text objects to 2D layers in the level editor, as well as font/sizes</t>
  </si>
  <si>
    <t>Continue to add to and maintain the Lua Script help window as more functionality is added to the component</t>
  </si>
  <si>
    <t>Fix obvious level editor problems</t>
  </si>
  <si>
    <t>Stop crashing when stopping running the game, fix camera view when not running the game</t>
  </si>
  <si>
    <t>Raycasting</t>
  </si>
  <si>
    <t>Make functionality for raycasting for it to be used from Lua Scripts</t>
  </si>
  <si>
    <t>Define a Prefab class that will be used to hold the necessary information to create an object during the game's run-time</t>
  </si>
  <si>
    <t>Prefabs must hold information for colliders and instantiate functions must add them to the object</t>
  </si>
  <si>
    <t>Create in C++ and subsequently link to Lua scripts, instantiate functions that will create an object in the game from a prefab at run-time</t>
  </si>
  <si>
    <t>Prefabs must hold filepath to another Lua script and Instanitate functions must add it to the created object</t>
  </si>
  <si>
    <t>Create a LuaVector class that can be used as a go-between for vectors in C++ and Lua. Get all other Lua function that use vectors to use this</t>
  </si>
  <si>
    <t>Add vector maths function to LuaVectors. Include dotproduct, angle between, addition, subtraction and magnitude</t>
  </si>
  <si>
    <t>Make a LuaColour class to use as a go-between for colours within C++ and Lua. Get all other Lua functions that use colours to use this</t>
  </si>
  <si>
    <t>Add the ability to define a colour in a LuaColour object from a hexadecimal string</t>
  </si>
  <si>
    <t>Add default object mesh filepaths to Lua as read-only variables, so they can be set as the object model. Add them to possible prefabs too</t>
  </si>
  <si>
    <t>Define a RaycastHit class that will be used to store the returned information from a raycast</t>
  </si>
  <si>
    <t>Fix problems found linking raycasting with Lua Script</t>
  </si>
  <si>
    <t>Make the level editor write shaders for objects</t>
  </si>
  <si>
    <t>When the game is run, the level editor needs to write shaders specifically for the textures each object has</t>
  </si>
  <si>
    <t>Fix issues causing the level editor to go black when running the game too many times/make sure the level editor is as stable as possible</t>
  </si>
  <si>
    <t>Stop issues happening when running the game too many times in the level editor, also fix issues happening when changing levels in the level editor</t>
  </si>
  <si>
    <t>JWM + AJH + ALH</t>
  </si>
  <si>
    <t>Make a component for the Lua scripts</t>
  </si>
  <si>
    <t>Add the timestep variable to Lua</t>
  </si>
  <si>
    <t>Make keyboard key presses available in Lua scripts</t>
  </si>
  <si>
    <t>Make mouse key presses available in Lua scripts</t>
  </si>
  <si>
    <t>Add functionality pertaining to the model component to the Lua scripts</t>
  </si>
  <si>
    <t>Add functionality pertaining to the material component to the Lua scripts</t>
  </si>
  <si>
    <t>Add the texture height scale to the Lua scripts</t>
  </si>
  <si>
    <t>Add functionality pertaining to the rigid body component to the Lua scripts</t>
  </si>
  <si>
    <t>Add functionality pertaining to the light component to the Lua scripts</t>
  </si>
  <si>
    <t>Make adding Lua script components possible in the level editor</t>
  </si>
  <si>
    <t>Make the engines logger functions available in the level editor</t>
  </si>
  <si>
    <t>Add a help button to the Lua component GUI that has a helpful guide to Lua scripts</t>
  </si>
  <si>
    <t>Add a button to the Lua script GUI that opens the attached Lua script when clicked on</t>
  </si>
  <si>
    <t>Continue to add to Lua scripting help guide</t>
  </si>
  <si>
    <t>Make the Lua Component GUI look better</t>
  </si>
  <si>
    <t>Make a function used when collisions happen</t>
  </si>
  <si>
    <t>Make Alfie's raycasting available in Lua</t>
  </si>
  <si>
    <t>Make a class used for holding information about game objects</t>
  </si>
  <si>
    <t>Make a function to create an object from a prefab</t>
  </si>
  <si>
    <t>Make a class in Lua to use for vectors</t>
  </si>
  <si>
    <t>Add vector based math to LuaVector class</t>
  </si>
  <si>
    <t>Make a class in Lua to use for colours</t>
  </si>
  <si>
    <t>Add a function for LuaColours that can set the colour from a hexadecimal string</t>
  </si>
  <si>
    <t>Add the filepaths of default object meshes to the model namespace</t>
  </si>
  <si>
    <t>Create a class to hold the returned information from a raycast hit</t>
  </si>
  <si>
    <t>Add collider to prefab objects</t>
  </si>
  <si>
    <t>Add Lua scripts to prefab objects</t>
  </si>
  <si>
    <t>Link libraries in the premake file so they can be accessed from the engine</t>
  </si>
  <si>
    <t>Create a physics system and components for physics to run in the engine</t>
  </si>
  <si>
    <t>Add the level editor project in the premake file for it to run a separate project</t>
  </si>
  <si>
    <t>Link ASSIMP and create required classes for it to load models in the engine</t>
  </si>
  <si>
    <t>Add a button in the level editor which saves needed information in JSON files to be reloaded</t>
  </si>
  <si>
    <t>Add functionality for objects to have components added and removed in the level editor</t>
  </si>
  <si>
    <t>Create the audio manager class and other necessary classes for audio to be played in the engine</t>
  </si>
  <si>
    <t>Add material component variables for editing in the level editor</t>
  </si>
  <si>
    <t>Add different texture types to change the look of an object in the engine</t>
  </si>
  <si>
    <t>Add joints which are used to connect two physics objects in the engine</t>
  </si>
  <si>
    <t>Add collision filtering so some physics objects can not interact with others in the engine</t>
  </si>
  <si>
    <t>Add the ability to use more than one 3D layer in the level editor and control what layer an object is in</t>
  </si>
  <si>
    <t>Create accessable functions in the rigidbody component for changing these things</t>
  </si>
  <si>
    <t>Make loading a game more efficient by separating model loading over multiple threads</t>
  </si>
  <si>
    <t>Stop the editor from crashing at points, and fix visual errors</t>
  </si>
  <si>
    <t>Add the ability for raycasting with physics to the engine</t>
  </si>
  <si>
    <t>Make it possible for 2D layers to be added in the level editor, allowing text to be added</t>
  </si>
  <si>
    <t>Make the level editor write a unique shader for each object when it is running the game</t>
  </si>
  <si>
    <t>Stop the level editor screen going black when running the game too many times (fix memory management issues)</t>
  </si>
  <si>
    <t>Make the engine more efficient by using multiple threads</t>
  </si>
  <si>
    <t>Add Open button to Lua component GUI</t>
  </si>
  <si>
    <t>6, 7</t>
  </si>
  <si>
    <t>9, 10</t>
  </si>
  <si>
    <t>6, 10, 11, 12</t>
  </si>
  <si>
    <t>10, 11</t>
  </si>
  <si>
    <t>8, 10</t>
  </si>
  <si>
    <t>Complete all the necessary documentation for project management</t>
  </si>
  <si>
    <t>AJH + ALH + JWM</t>
  </si>
  <si>
    <t>JH + AH</t>
  </si>
  <si>
    <t>In Progress</t>
  </si>
  <si>
    <t>To Do</t>
  </si>
  <si>
    <t>Done</t>
  </si>
  <si>
    <t>Create project management documents</t>
  </si>
  <si>
    <t>Implement performance profiler tool</t>
  </si>
  <si>
    <r>
      <rPr>
        <i/>
        <u val="double"/>
        <sz val="10"/>
        <color theme="1"/>
        <rFont val="Calibri"/>
        <family val="2"/>
        <scheme val="minor"/>
      </rPr>
      <t>JH</t>
    </r>
    <r>
      <rPr>
        <i/>
        <sz val="10"/>
        <color theme="1"/>
        <rFont val="Calibri"/>
        <family val="2"/>
        <scheme val="minor"/>
      </rPr>
      <t xml:space="preserve"> AJH</t>
    </r>
  </si>
  <si>
    <t>Make the texture component able to have a diffuse texture, a specular texture, a normal map and a parallax map. Change shader to use these</t>
  </si>
  <si>
    <t>Create frame buffer interface class</t>
  </si>
  <si>
    <t>Create and integrate frame buffer interface class</t>
  </si>
  <si>
    <t>Implement OpenGL abstractions of frame buffer interface class</t>
  </si>
  <si>
    <t>Create OpenGL API implementation class of the frame buffer interface class</t>
  </si>
  <si>
    <t>Implement post-processing renderer interface class</t>
  </si>
  <si>
    <t>Create and integrate post-proccesing render interface class</t>
  </si>
  <si>
    <t>Create OpenGL API implementation class of the post-processing renderer interface class</t>
  </si>
  <si>
    <t>Implement OpenGL abstractions of post-processing renderer interface class</t>
  </si>
  <si>
    <t>Integrate frame buffer-related classes into JSONLayer class</t>
  </si>
  <si>
    <t>Implement frame buffer-related class implementations for setup, with the default frame buffer shader</t>
  </si>
  <si>
    <t>Frame buffer colour and depth buffer attachment support</t>
  </si>
  <si>
    <t>Enable frame buffer objects to employ colour and depth attachments</t>
  </si>
  <si>
    <t>Multi-sampled anti-aliasing for frame buffer objects</t>
  </si>
  <si>
    <t>Blit MSAA data to frame buffer drawn to screen, for sharpening geometry edges. MSAA level is toggleable and supported by window resize</t>
  </si>
  <si>
    <t>Implement range of frame buffer effects that employ kernel convolution</t>
  </si>
  <si>
    <t>Create shader source code for edge detection, sharpen and blur effects, integrate shader source code into JSONLayer class</t>
  </si>
  <si>
    <t>Create shader source code for night vision, shake confuse and chaos, depth and simulated fog effects, integrate shader source code into JSONLayer class</t>
  </si>
  <si>
    <t>Create shader source code for inversed colour, grayscale and metallic effects, integrate shader source code into JSONLayer class</t>
  </si>
  <si>
    <t>Implement frame buffer effect cycling</t>
  </si>
  <si>
    <t>Enable frame buffer effects to be toggled during runtime</t>
  </si>
  <si>
    <t>Implement additional frame buffer effects</t>
  </si>
  <si>
    <t>Create shader source code and integrate into the JSONLayer class, and support toggle capability</t>
  </si>
  <si>
    <t>Implement wireframe mode, applied to frame buffer effects</t>
  </si>
  <si>
    <t>Support wireframe mode, showing object primitives used in parallel to frame buffer effects. Integrate into toggle capabilties</t>
  </si>
  <si>
    <t>Implement range of frame buffer effects that employ animation, toggling and use frame buffer depth attachement</t>
  </si>
  <si>
    <t>Implement multi-pass rendering for supporting shadow mapping</t>
  </si>
  <si>
    <t>Create shader source code, and refactor JSONLayer class, as well as frame buffer interface classes for supporting multiple render passes</t>
  </si>
  <si>
    <t>ALH + AJH</t>
  </si>
  <si>
    <t>Update implementation comments</t>
  </si>
  <si>
    <t>Ensure all implementation has comments to contextualise functionality</t>
  </si>
  <si>
    <t>Update project management document structure</t>
  </si>
  <si>
    <t>Finalise project management deliverables</t>
  </si>
  <si>
    <t>Ensure formatting is adhered to for interpretation and charts display information accurately</t>
  </si>
  <si>
    <t>Partition project management components into separate work spaces and ensure functions used are working correctly</t>
  </si>
  <si>
    <t>Create ImGui window displaying FPS, dropped frames and runtime process times</t>
  </si>
  <si>
    <t>Create excel spreadsheet, which addresses meeting records, time investment, burndown chart, kanban board and sprint backlog</t>
  </si>
  <si>
    <t>Create documents to manage project</t>
  </si>
  <si>
    <t>Interface to show performance of executing system</t>
  </si>
  <si>
    <t>Create interface for frame buffer objects</t>
  </si>
  <si>
    <t>Create class for OpenGL frame buffer objects</t>
  </si>
  <si>
    <t>Create interface for the post-processing renderer</t>
  </si>
  <si>
    <t>Create interface for OpenGL post-processing renderer</t>
  </si>
  <si>
    <t>Use frame buffers to visualise the game</t>
  </si>
  <si>
    <t xml:space="preserve">Use frame buffer effects that factor distance and colour </t>
  </si>
  <si>
    <t>Sharpen the edges of objects using texture sampling</t>
  </si>
  <si>
    <t>Implement range of frame buffer effects that use frame buffer colour attachment</t>
  </si>
  <si>
    <t>Make frame buffer effects that are kernal controlled</t>
  </si>
  <si>
    <t>Make frame buffer effects that are animated, its internel effects can be toggled or factor distance</t>
  </si>
  <si>
    <t>Make frame buffer effects that manipulate the games colour</t>
  </si>
  <si>
    <t>Allow frame buffers effects to be switched</t>
  </si>
  <si>
    <t>Make frame buffers support a wireframe mode</t>
  </si>
  <si>
    <t>Make frame buffer objects support shadows</t>
  </si>
  <si>
    <t>8, 9</t>
  </si>
  <si>
    <t>2, 3</t>
  </si>
  <si>
    <t>3, 4</t>
  </si>
  <si>
    <t>4, 5</t>
  </si>
  <si>
    <t>Target Total Hours</t>
  </si>
  <si>
    <t>Remaining Total Hours</t>
  </si>
  <si>
    <t>Invested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</si>
</sst>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809]d\ mmmm\ yyyy;@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u val="double"/>
      <sz val="10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66"/>
        <bgColor indexed="64"/>
      </patternFill>
    </fill>
  </fills>
  <borders count="1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0" xfId="0" applyFont="1"/>
    <xf numFmtId="0" fontId="6" fillId="4" borderId="56" xfId="0" applyFont="1" applyFill="1" applyBorder="1" applyAlignment="1">
      <alignment horizontal="center"/>
    </xf>
    <xf numFmtId="0" fontId="6" fillId="4" borderId="39" xfId="0" applyFont="1" applyFill="1" applyBorder="1" applyAlignment="1">
      <alignment horizontal="center"/>
    </xf>
    <xf numFmtId="0" fontId="6" fillId="4" borderId="37" xfId="0" applyFont="1" applyFill="1" applyBorder="1" applyAlignment="1">
      <alignment horizontal="center"/>
    </xf>
    <xf numFmtId="0" fontId="6" fillId="4" borderId="38" xfId="0" applyFont="1" applyFill="1" applyBorder="1" applyAlignment="1">
      <alignment horizontal="center"/>
    </xf>
    <xf numFmtId="0" fontId="6" fillId="4" borderId="42" xfId="0" applyFont="1" applyFill="1" applyBorder="1" applyAlignment="1">
      <alignment horizontal="center"/>
    </xf>
    <xf numFmtId="0" fontId="0" fillId="4" borderId="65" xfId="0" applyFill="1" applyBorder="1" applyAlignment="1">
      <alignment wrapText="1"/>
    </xf>
    <xf numFmtId="0" fontId="0" fillId="4" borderId="59" xfId="0" applyFill="1" applyBorder="1" applyAlignment="1">
      <alignment horizontal="center" wrapText="1"/>
    </xf>
    <xf numFmtId="0" fontId="0" fillId="4" borderId="66" xfId="0" applyFill="1" applyBorder="1" applyAlignment="1">
      <alignment horizontal="center" wrapText="1"/>
    </xf>
    <xf numFmtId="0" fontId="0" fillId="4" borderId="67" xfId="0" applyFill="1" applyBorder="1" applyAlignment="1">
      <alignment horizontal="left" wrapText="1"/>
    </xf>
    <xf numFmtId="0" fontId="0" fillId="4" borderId="66" xfId="0" applyFill="1" applyBorder="1" applyAlignment="1">
      <alignment horizontal="left" wrapText="1"/>
    </xf>
    <xf numFmtId="0" fontId="0" fillId="4" borderId="67" xfId="0" applyFill="1" applyBorder="1" applyAlignment="1">
      <alignment horizontal="center" wrapText="1"/>
    </xf>
    <xf numFmtId="0" fontId="0" fillId="4" borderId="60" xfId="0" applyFill="1" applyBorder="1" applyAlignment="1">
      <alignment horizontal="center" wrapText="1"/>
    </xf>
    <xf numFmtId="0" fontId="0" fillId="4" borderId="62" xfId="0" applyFill="1" applyBorder="1" applyAlignment="1">
      <alignment horizontal="left" wrapText="1"/>
    </xf>
    <xf numFmtId="0" fontId="0" fillId="4" borderId="60" xfId="0" applyFill="1" applyBorder="1" applyAlignment="1">
      <alignment horizontal="left" wrapText="1"/>
    </xf>
    <xf numFmtId="0" fontId="0" fillId="4" borderId="62" xfId="0" applyFill="1" applyBorder="1" applyAlignment="1">
      <alignment horizontal="center" wrapText="1"/>
    </xf>
    <xf numFmtId="0" fontId="0" fillId="4" borderId="62" xfId="0" applyFill="1" applyBorder="1" applyAlignment="1">
      <alignment wrapText="1"/>
    </xf>
    <xf numFmtId="0" fontId="0" fillId="4" borderId="60" xfId="0" applyFill="1" applyBorder="1" applyAlignment="1">
      <alignment wrapText="1"/>
    </xf>
    <xf numFmtId="0" fontId="0" fillId="4" borderId="60" xfId="0" applyFill="1" applyBorder="1" applyAlignment="1"/>
    <xf numFmtId="0" fontId="0" fillId="4" borderId="62" xfId="0" applyFill="1" applyBorder="1" applyAlignment="1"/>
    <xf numFmtId="0" fontId="0" fillId="4" borderId="60" xfId="0" applyFill="1" applyBorder="1" applyAlignment="1">
      <alignment horizontal="center"/>
    </xf>
    <xf numFmtId="0" fontId="0" fillId="4" borderId="60" xfId="0" applyFill="1" applyBorder="1" applyAlignment="1">
      <alignment horizontal="left"/>
    </xf>
    <xf numFmtId="0" fontId="0" fillId="4" borderId="62" xfId="0" applyFill="1" applyBorder="1" applyAlignment="1">
      <alignment horizontal="left"/>
    </xf>
    <xf numFmtId="0" fontId="0" fillId="4" borderId="62" xfId="0" applyFill="1" applyBorder="1" applyAlignment="1">
      <alignment horizontal="center"/>
    </xf>
    <xf numFmtId="0" fontId="0" fillId="4" borderId="61" xfId="0" applyFill="1" applyBorder="1" applyAlignment="1"/>
    <xf numFmtId="0" fontId="0" fillId="4" borderId="63" xfId="0" applyFill="1" applyBorder="1" applyAlignment="1"/>
    <xf numFmtId="0" fontId="0" fillId="4" borderId="61" xfId="0" applyFill="1" applyBorder="1" applyAlignment="1">
      <alignment horizontal="center" wrapText="1"/>
    </xf>
    <xf numFmtId="0" fontId="0" fillId="4" borderId="61" xfId="0" applyFill="1" applyBorder="1" applyAlignment="1">
      <alignment horizontal="center"/>
    </xf>
    <xf numFmtId="0" fontId="0" fillId="4" borderId="65" xfId="0" applyFill="1" applyBorder="1" applyAlignment="1">
      <alignment horizontal="center" wrapText="1"/>
    </xf>
    <xf numFmtId="0" fontId="0" fillId="4" borderId="63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95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1" xfId="0" applyFont="1" applyFill="1" applyBorder="1" applyAlignment="1">
      <alignment horizontal="center" vertical="center" wrapText="1"/>
    </xf>
    <xf numFmtId="0" fontId="5" fillId="2" borderId="103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104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center" vertical="center" wrapText="1"/>
    </xf>
    <xf numFmtId="0" fontId="5" fillId="2" borderId="94" xfId="0" applyFont="1" applyFill="1" applyBorder="1" applyAlignment="1">
      <alignment horizontal="center" vertical="center" wrapText="1"/>
    </xf>
    <xf numFmtId="0" fontId="5" fillId="2" borderId="102" xfId="0" applyFont="1" applyFill="1" applyBorder="1" applyAlignment="1">
      <alignment horizontal="center" vertical="center" wrapText="1"/>
    </xf>
    <xf numFmtId="0" fontId="5" fillId="2" borderId="99" xfId="0" applyFont="1" applyFill="1" applyBorder="1" applyAlignment="1">
      <alignment horizontal="center" vertical="center" wrapText="1"/>
    </xf>
    <xf numFmtId="0" fontId="5" fillId="2" borderId="93" xfId="0" applyFont="1" applyFill="1" applyBorder="1" applyAlignment="1">
      <alignment horizontal="center" vertical="center" wrapText="1"/>
    </xf>
    <xf numFmtId="0" fontId="5" fillId="2" borderId="101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1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105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80" xfId="0" applyFont="1" applyFill="1" applyBorder="1" applyAlignment="1">
      <alignment horizontal="center" vertical="center"/>
    </xf>
    <xf numFmtId="0" fontId="5" fillId="2" borderId="102" xfId="0" applyFont="1" applyFill="1" applyBorder="1" applyAlignment="1">
      <alignment horizontal="center" vertical="center"/>
    </xf>
    <xf numFmtId="0" fontId="5" fillId="2" borderId="98" xfId="0" applyFont="1" applyFill="1" applyBorder="1" applyAlignment="1">
      <alignment horizontal="center" vertical="center"/>
    </xf>
    <xf numFmtId="0" fontId="5" fillId="2" borderId="81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2" borderId="100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wrapText="1"/>
    </xf>
    <xf numFmtId="0" fontId="5" fillId="2" borderId="98" xfId="0" applyFont="1" applyFill="1" applyBorder="1" applyAlignment="1">
      <alignment horizontal="center" vertical="center" wrapText="1"/>
    </xf>
    <xf numFmtId="0" fontId="5" fillId="2" borderId="57" xfId="0" applyFont="1" applyFill="1" applyBorder="1" applyAlignment="1">
      <alignment horizontal="center" vertical="center" wrapText="1"/>
    </xf>
    <xf numFmtId="0" fontId="5" fillId="2" borderId="115" xfId="0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5" fillId="2" borderId="96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/>
    </xf>
    <xf numFmtId="0" fontId="5" fillId="2" borderId="97" xfId="0" applyFont="1" applyFill="1" applyBorder="1" applyAlignment="1">
      <alignment horizontal="center" vertical="center"/>
    </xf>
    <xf numFmtId="0" fontId="5" fillId="2" borderId="92" xfId="0" applyFont="1" applyFill="1" applyBorder="1" applyAlignment="1">
      <alignment horizontal="center" vertical="center" wrapText="1"/>
    </xf>
    <xf numFmtId="0" fontId="5" fillId="2" borderId="107" xfId="0" applyFont="1" applyFill="1" applyBorder="1" applyAlignment="1">
      <alignment horizontal="center" vertical="center" wrapText="1"/>
    </xf>
    <xf numFmtId="0" fontId="5" fillId="2" borderId="69" xfId="0" applyFont="1" applyFill="1" applyBorder="1" applyAlignment="1">
      <alignment horizontal="center" vertical="center" wrapText="1"/>
    </xf>
    <xf numFmtId="0" fontId="5" fillId="2" borderId="108" xfId="0" applyFont="1" applyFill="1" applyBorder="1" applyAlignment="1">
      <alignment horizontal="center" vertical="center" wrapText="1"/>
    </xf>
    <xf numFmtId="0" fontId="5" fillId="2" borderId="80" xfId="0" applyFont="1" applyFill="1" applyBorder="1" applyAlignment="1">
      <alignment horizontal="center" vertical="center" wrapText="1"/>
    </xf>
    <xf numFmtId="0" fontId="5" fillId="2" borderId="94" xfId="0" applyFont="1" applyFill="1" applyBorder="1" applyAlignment="1">
      <alignment horizontal="center" vertical="center"/>
    </xf>
    <xf numFmtId="0" fontId="5" fillId="2" borderId="91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89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91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110" xfId="0" applyFont="1" applyFill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5" fillId="2" borderId="90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116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/>
    </xf>
    <xf numFmtId="0" fontId="5" fillId="2" borderId="11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09" xfId="0" applyFont="1" applyFill="1" applyBorder="1" applyAlignment="1">
      <alignment horizontal="center" vertical="center"/>
    </xf>
    <xf numFmtId="0" fontId="5" fillId="2" borderId="1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wrapText="1"/>
    </xf>
    <xf numFmtId="0" fontId="7" fillId="0" borderId="0" xfId="0" applyFont="1" applyAlignment="1"/>
    <xf numFmtId="0" fontId="3" fillId="2" borderId="75" xfId="0" applyFont="1" applyFill="1" applyBorder="1" applyAlignment="1">
      <alignment horizontal="center" vertical="center"/>
    </xf>
    <xf numFmtId="0" fontId="4" fillId="2" borderId="76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14" fontId="4" fillId="2" borderId="69" xfId="0" applyNumberFormat="1" applyFont="1" applyFill="1" applyBorder="1" applyAlignment="1">
      <alignment horizontal="center" vertical="center"/>
    </xf>
    <xf numFmtId="14" fontId="4" fillId="2" borderId="73" xfId="0" applyNumberFormat="1" applyFont="1" applyFill="1" applyBorder="1" applyAlignment="1">
      <alignment horizontal="center" vertical="center"/>
    </xf>
    <xf numFmtId="14" fontId="4" fillId="2" borderId="72" xfId="0" applyNumberFormat="1" applyFont="1" applyFill="1" applyBorder="1" applyAlignment="1">
      <alignment horizontal="center" vertical="center"/>
    </xf>
    <xf numFmtId="14" fontId="4" fillId="2" borderId="7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4" fillId="2" borderId="68" xfId="0" applyNumberFormat="1" applyFont="1" applyFill="1" applyBorder="1" applyAlignment="1">
      <alignment horizontal="center" vertical="center"/>
    </xf>
    <xf numFmtId="14" fontId="4" fillId="2" borderId="85" xfId="0" applyNumberFormat="1" applyFont="1" applyFill="1" applyBorder="1" applyAlignment="1">
      <alignment horizontal="center" vertical="center"/>
    </xf>
    <xf numFmtId="14" fontId="4" fillId="2" borderId="86" xfId="0" applyNumberFormat="1" applyFont="1" applyFill="1" applyBorder="1" applyAlignment="1">
      <alignment horizontal="center"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88" xfId="0" applyFont="1" applyFill="1" applyBorder="1" applyAlignment="1">
      <alignment horizontal="center" vertical="center"/>
    </xf>
    <xf numFmtId="0" fontId="3" fillId="2" borderId="8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14" fontId="4" fillId="2" borderId="106" xfId="0" applyNumberFormat="1" applyFont="1" applyFill="1" applyBorder="1" applyAlignment="1">
      <alignment horizontal="center" vertical="center"/>
    </xf>
    <xf numFmtId="0" fontId="5" fillId="2" borderId="111" xfId="0" applyFont="1" applyFill="1" applyBorder="1" applyAlignment="1">
      <alignment horizontal="center" vertical="center" wrapText="1"/>
    </xf>
    <xf numFmtId="0" fontId="5" fillId="2" borderId="112" xfId="0" applyFont="1" applyFill="1" applyBorder="1" applyAlignment="1">
      <alignment horizontal="center" vertical="center" wrapText="1"/>
    </xf>
    <xf numFmtId="0" fontId="5" fillId="2" borderId="113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7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2" borderId="117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19" xfId="0" applyFont="1" applyFill="1" applyBorder="1" applyAlignment="1">
      <alignment horizontal="center" vertical="center"/>
    </xf>
    <xf numFmtId="0" fontId="5" fillId="4" borderId="120" xfId="0" applyFont="1" applyFill="1" applyBorder="1" applyAlignment="1">
      <alignment horizontal="center" vertical="center"/>
    </xf>
    <xf numFmtId="0" fontId="5" fillId="2" borderId="120" xfId="0" applyFont="1" applyFill="1" applyBorder="1" applyAlignment="1">
      <alignment horizontal="center" vertical="center" wrapText="1"/>
    </xf>
    <xf numFmtId="0" fontId="5" fillId="2" borderId="67" xfId="0" applyFont="1" applyFill="1" applyBorder="1" applyAlignment="1">
      <alignment horizontal="center" vertical="center" wrapText="1"/>
    </xf>
    <xf numFmtId="0" fontId="5" fillId="2" borderId="121" xfId="0" applyFont="1" applyFill="1" applyBorder="1" applyAlignment="1">
      <alignment horizontal="center" vertical="center" wrapText="1"/>
    </xf>
    <xf numFmtId="0" fontId="5" fillId="2" borderId="119" xfId="0" applyFont="1" applyFill="1" applyBorder="1" applyAlignment="1">
      <alignment horizontal="center" vertical="center" wrapText="1"/>
    </xf>
    <xf numFmtId="0" fontId="5" fillId="2" borderId="123" xfId="0" applyFont="1" applyFill="1" applyBorder="1" applyAlignment="1">
      <alignment horizontal="center" vertical="center" wrapText="1"/>
    </xf>
    <xf numFmtId="0" fontId="5" fillId="4" borderId="123" xfId="0" applyFont="1" applyFill="1" applyBorder="1" applyAlignment="1">
      <alignment horizontal="center" vertical="center"/>
    </xf>
    <xf numFmtId="0" fontId="5" fillId="4" borderId="124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2" borderId="124" xfId="0" applyFont="1" applyFill="1" applyBorder="1" applyAlignment="1">
      <alignment horizontal="center" vertical="center" wrapText="1"/>
    </xf>
    <xf numFmtId="0" fontId="5" fillId="2" borderId="66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7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119" xfId="0" applyFont="1" applyFill="1" applyBorder="1" applyAlignment="1">
      <alignment horizontal="center" vertical="center" wrapText="1"/>
    </xf>
    <xf numFmtId="0" fontId="5" fillId="4" borderId="120" xfId="0" applyFont="1" applyFill="1" applyBorder="1" applyAlignment="1">
      <alignment horizontal="center" vertical="center" wrapText="1"/>
    </xf>
    <xf numFmtId="0" fontId="5" fillId="4" borderId="123" xfId="0" applyFont="1" applyFill="1" applyBorder="1" applyAlignment="1">
      <alignment horizontal="center" vertical="center" wrapText="1"/>
    </xf>
    <xf numFmtId="0" fontId="5" fillId="4" borderId="121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 wrapText="1"/>
    </xf>
    <xf numFmtId="0" fontId="5" fillId="4" borderId="122" xfId="0" applyFont="1" applyFill="1" applyBorder="1" applyAlignment="1">
      <alignment horizontal="center" vertical="center" wrapText="1"/>
    </xf>
    <xf numFmtId="0" fontId="3" fillId="2" borderId="127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2" borderId="130" xfId="0" applyFont="1" applyFill="1" applyBorder="1" applyAlignment="1">
      <alignment horizontal="center" vertical="center"/>
    </xf>
    <xf numFmtId="0" fontId="3" fillId="2" borderId="129" xfId="0" applyFont="1" applyFill="1" applyBorder="1" applyAlignment="1">
      <alignment horizontal="center" vertical="center"/>
    </xf>
    <xf numFmtId="0" fontId="3" fillId="2" borderId="131" xfId="0" applyFont="1" applyFill="1" applyBorder="1" applyAlignment="1">
      <alignment horizontal="center" vertical="center"/>
    </xf>
    <xf numFmtId="0" fontId="5" fillId="2" borderId="133" xfId="0" applyFont="1" applyFill="1" applyBorder="1" applyAlignment="1">
      <alignment horizontal="center" vertical="center" wrapText="1"/>
    </xf>
    <xf numFmtId="0" fontId="5" fillId="2" borderId="132" xfId="0" applyFont="1" applyFill="1" applyBorder="1" applyAlignment="1">
      <alignment horizontal="center" vertical="center" wrapText="1"/>
    </xf>
    <xf numFmtId="0" fontId="5" fillId="2" borderId="134" xfId="0" applyFont="1" applyFill="1" applyBorder="1" applyAlignment="1">
      <alignment horizontal="center" vertical="center" wrapText="1"/>
    </xf>
    <xf numFmtId="0" fontId="5" fillId="2" borderId="135" xfId="0" applyFont="1" applyFill="1" applyBorder="1" applyAlignment="1">
      <alignment horizontal="center" vertical="center" wrapText="1"/>
    </xf>
    <xf numFmtId="0" fontId="5" fillId="2" borderId="136" xfId="0" applyFont="1" applyFill="1" applyBorder="1" applyAlignment="1">
      <alignment horizontal="center" vertical="center" wrapText="1"/>
    </xf>
    <xf numFmtId="0" fontId="5" fillId="2" borderId="137" xfId="0" applyFont="1" applyFill="1" applyBorder="1" applyAlignment="1">
      <alignment horizontal="center" vertical="center" wrapText="1"/>
    </xf>
    <xf numFmtId="0" fontId="5" fillId="4" borderId="124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66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2" borderId="138" xfId="0" applyFont="1" applyFill="1" applyBorder="1" applyAlignment="1">
      <alignment horizontal="center" vertical="center" wrapText="1"/>
    </xf>
    <xf numFmtId="0" fontId="5" fillId="2" borderId="139" xfId="0" applyFont="1" applyFill="1" applyBorder="1" applyAlignment="1">
      <alignment horizontal="center" vertical="center" wrapText="1"/>
    </xf>
    <xf numFmtId="0" fontId="5" fillId="0" borderId="7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2" borderId="140" xfId="0" applyFont="1" applyFill="1" applyBorder="1" applyAlignment="1">
      <alignment horizontal="center" vertical="center" wrapText="1"/>
    </xf>
    <xf numFmtId="0" fontId="5" fillId="2" borderId="141" xfId="0" applyFont="1" applyFill="1" applyBorder="1" applyAlignment="1">
      <alignment horizontal="center" vertical="center" wrapText="1"/>
    </xf>
    <xf numFmtId="0" fontId="5" fillId="2" borderId="142" xfId="0" applyFont="1" applyFill="1" applyBorder="1" applyAlignment="1">
      <alignment horizontal="center" vertical="center" wrapText="1"/>
    </xf>
    <xf numFmtId="0" fontId="5" fillId="2" borderId="143" xfId="0" applyFont="1" applyFill="1" applyBorder="1" applyAlignment="1">
      <alignment horizontal="center" vertical="center" wrapText="1"/>
    </xf>
    <xf numFmtId="0" fontId="5" fillId="2" borderId="146" xfId="0" applyFont="1" applyFill="1" applyBorder="1" applyAlignment="1">
      <alignment horizontal="center" vertical="center" wrapText="1"/>
    </xf>
    <xf numFmtId="0" fontId="5" fillId="2" borderId="137" xfId="0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5" fillId="0" borderId="73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47" xfId="0" applyFont="1" applyFill="1" applyBorder="1" applyAlignment="1">
      <alignment horizontal="center" vertical="center" wrapText="1"/>
    </xf>
    <xf numFmtId="0" fontId="5" fillId="2" borderId="148" xfId="0" applyFont="1" applyFill="1" applyBorder="1" applyAlignment="1">
      <alignment horizontal="center" vertical="center" wrapText="1"/>
    </xf>
    <xf numFmtId="0" fontId="5" fillId="2" borderId="124" xfId="0" applyFont="1" applyFill="1" applyBorder="1" applyAlignment="1">
      <alignment horizontal="center" vertical="center"/>
    </xf>
    <xf numFmtId="0" fontId="5" fillId="4" borderId="118" xfId="0" applyFont="1" applyFill="1" applyBorder="1" applyAlignment="1">
      <alignment horizontal="center" vertical="center" wrapText="1"/>
    </xf>
    <xf numFmtId="0" fontId="5" fillId="4" borderId="63" xfId="0" applyFont="1" applyFill="1" applyBorder="1" applyAlignment="1">
      <alignment horizontal="center" vertical="center" wrapText="1"/>
    </xf>
    <xf numFmtId="0" fontId="5" fillId="4" borderId="144" xfId="0" applyFont="1" applyFill="1" applyBorder="1" applyAlignment="1">
      <alignment horizontal="center" vertical="center" wrapText="1"/>
    </xf>
    <xf numFmtId="0" fontId="5" fillId="2" borderId="118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5" fillId="2" borderId="144" xfId="0" applyFont="1" applyFill="1" applyBorder="1" applyAlignment="1">
      <alignment horizontal="center" vertical="center" wrapText="1"/>
    </xf>
    <xf numFmtId="0" fontId="5" fillId="2" borderId="6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center" vertical="center"/>
    </xf>
    <xf numFmtId="0" fontId="5" fillId="2" borderId="149" xfId="0" applyFont="1" applyFill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/>
    </xf>
    <xf numFmtId="0" fontId="5" fillId="2" borderId="150" xfId="0" applyFont="1" applyFill="1" applyBorder="1" applyAlignment="1">
      <alignment horizontal="center" vertical="center" wrapText="1"/>
    </xf>
    <xf numFmtId="0" fontId="5" fillId="2" borderId="151" xfId="0" applyFont="1" applyFill="1" applyBorder="1" applyAlignment="1">
      <alignment horizontal="center" vertical="center" wrapText="1"/>
    </xf>
    <xf numFmtId="0" fontId="5" fillId="2" borderId="152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21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4" borderId="125" xfId="0" applyFill="1" applyBorder="1" applyAlignment="1">
      <alignment horizontal="center"/>
    </xf>
    <xf numFmtId="0" fontId="8" fillId="4" borderId="65" xfId="0" applyFont="1" applyFill="1" applyBorder="1" applyAlignment="1">
      <alignment wrapText="1"/>
    </xf>
    <xf numFmtId="0" fontId="8" fillId="4" borderId="67" xfId="0" applyFont="1" applyFill="1" applyBorder="1" applyAlignment="1">
      <alignment horizontal="left" wrapText="1"/>
    </xf>
    <xf numFmtId="0" fontId="8" fillId="4" borderId="62" xfId="0" applyFont="1" applyFill="1" applyBorder="1" applyAlignment="1">
      <alignment horizontal="left" wrapText="1"/>
    </xf>
    <xf numFmtId="0" fontId="8" fillId="4" borderId="62" xfId="0" applyFont="1" applyFill="1" applyBorder="1" applyAlignment="1">
      <alignment wrapText="1"/>
    </xf>
    <xf numFmtId="0" fontId="8" fillId="4" borderId="62" xfId="0" applyFont="1" applyFill="1" applyBorder="1" applyAlignment="1">
      <alignment horizontal="left"/>
    </xf>
    <xf numFmtId="0" fontId="8" fillId="4" borderId="60" xfId="0" applyFont="1" applyFill="1" applyBorder="1" applyAlignment="1">
      <alignment wrapText="1"/>
    </xf>
    <xf numFmtId="0" fontId="8" fillId="4" borderId="63" xfId="0" applyFont="1" applyFill="1" applyBorder="1" applyAlignment="1">
      <alignment wrapText="1"/>
    </xf>
    <xf numFmtId="0" fontId="6" fillId="9" borderId="17" xfId="0" applyFont="1" applyFill="1" applyBorder="1" applyAlignment="1">
      <alignment horizontal="center"/>
    </xf>
    <xf numFmtId="0" fontId="8" fillId="9" borderId="61" xfId="0" applyFont="1" applyFill="1" applyBorder="1" applyAlignment="1">
      <alignment horizontal="center" wrapText="1"/>
    </xf>
    <xf numFmtId="0" fontId="8" fillId="9" borderId="63" xfId="0" applyFont="1" applyFill="1" applyBorder="1" applyAlignment="1">
      <alignment wrapText="1"/>
    </xf>
    <xf numFmtId="0" fontId="8" fillId="9" borderId="61" xfId="0" applyFont="1" applyFill="1" applyBorder="1" applyAlignment="1">
      <alignment wrapText="1"/>
    </xf>
    <xf numFmtId="0" fontId="11" fillId="6" borderId="1" xfId="0" applyFont="1" applyFill="1" applyBorder="1" applyAlignment="1">
      <alignment horizontal="center" wrapText="1"/>
    </xf>
    <xf numFmtId="0" fontId="12" fillId="6" borderId="2" xfId="0" applyFont="1" applyFill="1" applyBorder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13" fillId="8" borderId="17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8" fillId="8" borderId="13" xfId="0" applyFont="1" applyFill="1" applyBorder="1" applyAlignment="1">
      <alignment wrapText="1"/>
    </xf>
    <xf numFmtId="0" fontId="8" fillId="8" borderId="70" xfId="0" applyFont="1" applyFill="1" applyBorder="1" applyAlignment="1">
      <alignment wrapText="1"/>
    </xf>
    <xf numFmtId="0" fontId="8" fillId="8" borderId="71" xfId="0" applyFont="1" applyFill="1" applyBorder="1" applyAlignment="1">
      <alignment wrapText="1"/>
    </xf>
    <xf numFmtId="0" fontId="8" fillId="8" borderId="20" xfId="0" applyFont="1" applyFill="1" applyBorder="1"/>
    <xf numFmtId="0" fontId="8" fillId="8" borderId="4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2" fontId="0" fillId="0" borderId="128" xfId="0" applyNumberFormat="1" applyBorder="1" applyAlignment="1">
      <alignment horizontal="center"/>
    </xf>
    <xf numFmtId="165" fontId="0" fillId="0" borderId="71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2" fontId="0" fillId="0" borderId="7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22" xfId="0" applyNumberFormat="1" applyBorder="1" applyAlignment="1">
      <alignment horizontal="center"/>
    </xf>
    <xf numFmtId="0" fontId="0" fillId="0" borderId="153" xfId="0" applyBorder="1" applyAlignment="1">
      <alignment horizontal="center"/>
    </xf>
    <xf numFmtId="165" fontId="0" fillId="0" borderId="145" xfId="0" applyNumberFormat="1" applyBorder="1" applyAlignment="1">
      <alignment horizontal="center"/>
    </xf>
    <xf numFmtId="166" fontId="0" fillId="0" borderId="145" xfId="0" applyNumberFormat="1" applyBorder="1" applyAlignment="1">
      <alignment horizontal="center"/>
    </xf>
    <xf numFmtId="2" fontId="0" fillId="0" borderId="145" xfId="0" applyNumberFormat="1" applyBorder="1" applyAlignment="1">
      <alignment horizontal="center"/>
    </xf>
    <xf numFmtId="2" fontId="0" fillId="0" borderId="154" xfId="0" applyNumberFormat="1" applyBorder="1" applyAlignment="1">
      <alignment horizontal="center"/>
    </xf>
    <xf numFmtId="165" fontId="0" fillId="0" borderId="62" xfId="0" applyNumberFormat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126" xfId="0" applyNumberFormat="1" applyBorder="1" applyAlignment="1">
      <alignment horizontal="center"/>
    </xf>
    <xf numFmtId="165" fontId="0" fillId="0" borderId="120" xfId="0" applyNumberFormat="1" applyBorder="1" applyAlignment="1">
      <alignment horizontal="center"/>
    </xf>
    <xf numFmtId="166" fontId="0" fillId="0" borderId="120" xfId="0" applyNumberFormat="1" applyBorder="1" applyAlignment="1">
      <alignment horizontal="center"/>
    </xf>
    <xf numFmtId="2" fontId="0" fillId="0" borderId="12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4" borderId="60" xfId="0" applyFont="1" applyFill="1" applyBorder="1" applyAlignment="1">
      <alignment horizontal="center"/>
    </xf>
    <xf numFmtId="0" fontId="5" fillId="2" borderId="42" xfId="0" applyFont="1" applyFill="1" applyBorder="1" applyAlignment="1">
      <alignment horizontal="center" vertical="center" wrapText="1"/>
    </xf>
    <xf numFmtId="0" fontId="5" fillId="2" borderId="155" xfId="0" applyFont="1" applyFill="1" applyBorder="1" applyAlignment="1">
      <alignment horizontal="center" vertical="center" wrapText="1"/>
    </xf>
    <xf numFmtId="0" fontId="5" fillId="2" borderId="130" xfId="0" applyFont="1" applyFill="1" applyBorder="1" applyAlignment="1">
      <alignment horizontal="center" vertical="center" wrapText="1"/>
    </xf>
    <xf numFmtId="0" fontId="5" fillId="2" borderId="156" xfId="0" applyFont="1" applyFill="1" applyBorder="1" applyAlignment="1">
      <alignment horizontal="center" vertical="center" wrapText="1"/>
    </xf>
    <xf numFmtId="0" fontId="5" fillId="2" borderId="156" xfId="0" applyFont="1" applyFill="1" applyBorder="1" applyAlignment="1">
      <alignment horizontal="center" vertical="center"/>
    </xf>
    <xf numFmtId="0" fontId="5" fillId="2" borderId="1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Project Hours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Total Hours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Chart'!$C$4:$C$217</c:f>
              <c:numCache>
                <c:formatCode>[$-809]d\ mmmm\ yyyy;@</c:formatCode>
                <c:ptCount val="214"/>
                <c:pt idx="0">
                  <c:v>43844</c:v>
                </c:pt>
                <c:pt idx="1">
                  <c:v>43845</c:v>
                </c:pt>
                <c:pt idx="2">
                  <c:v>43846</c:v>
                </c:pt>
                <c:pt idx="3">
                  <c:v>43847</c:v>
                </c:pt>
                <c:pt idx="4">
                  <c:v>43848</c:v>
                </c:pt>
                <c:pt idx="5">
                  <c:v>43849</c:v>
                </c:pt>
                <c:pt idx="6">
                  <c:v>43850</c:v>
                </c:pt>
                <c:pt idx="7">
                  <c:v>43851</c:v>
                </c:pt>
                <c:pt idx="8">
                  <c:v>43852</c:v>
                </c:pt>
                <c:pt idx="9">
                  <c:v>43853</c:v>
                </c:pt>
                <c:pt idx="10">
                  <c:v>43854</c:v>
                </c:pt>
                <c:pt idx="11">
                  <c:v>43855</c:v>
                </c:pt>
                <c:pt idx="12">
                  <c:v>43856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43862</c:v>
                </c:pt>
                <c:pt idx="19">
                  <c:v>43863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43869</c:v>
                </c:pt>
                <c:pt idx="26">
                  <c:v>43870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43876</c:v>
                </c:pt>
                <c:pt idx="33">
                  <c:v>43877</c:v>
                </c:pt>
                <c:pt idx="34">
                  <c:v>43878</c:v>
                </c:pt>
                <c:pt idx="35">
                  <c:v>43879</c:v>
                </c:pt>
                <c:pt idx="36">
                  <c:v>43880</c:v>
                </c:pt>
                <c:pt idx="37">
                  <c:v>43881</c:v>
                </c:pt>
                <c:pt idx="38">
                  <c:v>43882</c:v>
                </c:pt>
                <c:pt idx="39">
                  <c:v>43883</c:v>
                </c:pt>
                <c:pt idx="40">
                  <c:v>43884</c:v>
                </c:pt>
                <c:pt idx="41">
                  <c:v>43885</c:v>
                </c:pt>
                <c:pt idx="42">
                  <c:v>43886</c:v>
                </c:pt>
                <c:pt idx="43">
                  <c:v>43887</c:v>
                </c:pt>
                <c:pt idx="44">
                  <c:v>43888</c:v>
                </c:pt>
                <c:pt idx="45">
                  <c:v>43889</c:v>
                </c:pt>
                <c:pt idx="46">
                  <c:v>43890</c:v>
                </c:pt>
                <c:pt idx="47">
                  <c:v>43891</c:v>
                </c:pt>
                <c:pt idx="48">
                  <c:v>43892</c:v>
                </c:pt>
                <c:pt idx="49">
                  <c:v>43893</c:v>
                </c:pt>
                <c:pt idx="50">
                  <c:v>43894</c:v>
                </c:pt>
                <c:pt idx="51">
                  <c:v>43895</c:v>
                </c:pt>
                <c:pt idx="52">
                  <c:v>43896</c:v>
                </c:pt>
                <c:pt idx="53">
                  <c:v>43897</c:v>
                </c:pt>
                <c:pt idx="54">
                  <c:v>43898</c:v>
                </c:pt>
                <c:pt idx="55">
                  <c:v>43899</c:v>
                </c:pt>
                <c:pt idx="56">
                  <c:v>43900</c:v>
                </c:pt>
                <c:pt idx="57">
                  <c:v>43901</c:v>
                </c:pt>
                <c:pt idx="58">
                  <c:v>43902</c:v>
                </c:pt>
                <c:pt idx="59">
                  <c:v>43903</c:v>
                </c:pt>
                <c:pt idx="60">
                  <c:v>43904</c:v>
                </c:pt>
                <c:pt idx="61">
                  <c:v>43905</c:v>
                </c:pt>
                <c:pt idx="62">
                  <c:v>43906</c:v>
                </c:pt>
                <c:pt idx="63">
                  <c:v>43907</c:v>
                </c:pt>
                <c:pt idx="64">
                  <c:v>43908</c:v>
                </c:pt>
                <c:pt idx="65">
                  <c:v>43909</c:v>
                </c:pt>
                <c:pt idx="66">
                  <c:v>43910</c:v>
                </c:pt>
                <c:pt idx="67">
                  <c:v>43911</c:v>
                </c:pt>
                <c:pt idx="68">
                  <c:v>43912</c:v>
                </c:pt>
                <c:pt idx="69">
                  <c:v>43913</c:v>
                </c:pt>
                <c:pt idx="70">
                  <c:v>43914</c:v>
                </c:pt>
                <c:pt idx="71">
                  <c:v>43915</c:v>
                </c:pt>
                <c:pt idx="72">
                  <c:v>43916</c:v>
                </c:pt>
                <c:pt idx="73">
                  <c:v>43917</c:v>
                </c:pt>
                <c:pt idx="74">
                  <c:v>43918</c:v>
                </c:pt>
                <c:pt idx="75">
                  <c:v>43919</c:v>
                </c:pt>
                <c:pt idx="76">
                  <c:v>43920</c:v>
                </c:pt>
                <c:pt idx="77">
                  <c:v>43921</c:v>
                </c:pt>
                <c:pt idx="78">
                  <c:v>43922</c:v>
                </c:pt>
                <c:pt idx="79">
                  <c:v>43923</c:v>
                </c:pt>
                <c:pt idx="80">
                  <c:v>43924</c:v>
                </c:pt>
                <c:pt idx="81">
                  <c:v>43925</c:v>
                </c:pt>
                <c:pt idx="82">
                  <c:v>43926</c:v>
                </c:pt>
                <c:pt idx="83">
                  <c:v>43927</c:v>
                </c:pt>
                <c:pt idx="84">
                  <c:v>43928</c:v>
                </c:pt>
                <c:pt idx="85">
                  <c:v>43929</c:v>
                </c:pt>
                <c:pt idx="86">
                  <c:v>43930</c:v>
                </c:pt>
                <c:pt idx="87">
                  <c:v>43931</c:v>
                </c:pt>
                <c:pt idx="88">
                  <c:v>43932</c:v>
                </c:pt>
                <c:pt idx="89">
                  <c:v>43933</c:v>
                </c:pt>
                <c:pt idx="90">
                  <c:v>43934</c:v>
                </c:pt>
                <c:pt idx="91">
                  <c:v>43935</c:v>
                </c:pt>
                <c:pt idx="92">
                  <c:v>43936</c:v>
                </c:pt>
                <c:pt idx="93">
                  <c:v>43937</c:v>
                </c:pt>
                <c:pt idx="94">
                  <c:v>43938</c:v>
                </c:pt>
                <c:pt idx="95">
                  <c:v>43939</c:v>
                </c:pt>
                <c:pt idx="96">
                  <c:v>43940</c:v>
                </c:pt>
                <c:pt idx="97">
                  <c:v>43941</c:v>
                </c:pt>
                <c:pt idx="98">
                  <c:v>43942</c:v>
                </c:pt>
                <c:pt idx="99">
                  <c:v>43943</c:v>
                </c:pt>
                <c:pt idx="100">
                  <c:v>43944</c:v>
                </c:pt>
                <c:pt idx="101">
                  <c:v>43945</c:v>
                </c:pt>
                <c:pt idx="102">
                  <c:v>43946</c:v>
                </c:pt>
                <c:pt idx="103">
                  <c:v>43947</c:v>
                </c:pt>
                <c:pt idx="104">
                  <c:v>43948</c:v>
                </c:pt>
                <c:pt idx="105">
                  <c:v>43949</c:v>
                </c:pt>
                <c:pt idx="106">
                  <c:v>43950</c:v>
                </c:pt>
                <c:pt idx="107">
                  <c:v>43951</c:v>
                </c:pt>
                <c:pt idx="108">
                  <c:v>43952</c:v>
                </c:pt>
                <c:pt idx="109">
                  <c:v>43953</c:v>
                </c:pt>
                <c:pt idx="110">
                  <c:v>43954</c:v>
                </c:pt>
                <c:pt idx="111">
                  <c:v>43955</c:v>
                </c:pt>
                <c:pt idx="112">
                  <c:v>43956</c:v>
                </c:pt>
                <c:pt idx="113">
                  <c:v>43957</c:v>
                </c:pt>
                <c:pt idx="114">
                  <c:v>43958</c:v>
                </c:pt>
                <c:pt idx="115">
                  <c:v>43959</c:v>
                </c:pt>
                <c:pt idx="116">
                  <c:v>43960</c:v>
                </c:pt>
                <c:pt idx="117">
                  <c:v>43961</c:v>
                </c:pt>
                <c:pt idx="118">
                  <c:v>43962</c:v>
                </c:pt>
                <c:pt idx="119">
                  <c:v>43963</c:v>
                </c:pt>
                <c:pt idx="120">
                  <c:v>43964</c:v>
                </c:pt>
                <c:pt idx="121">
                  <c:v>43965</c:v>
                </c:pt>
                <c:pt idx="122">
                  <c:v>43966</c:v>
                </c:pt>
                <c:pt idx="123">
                  <c:v>43967</c:v>
                </c:pt>
                <c:pt idx="124">
                  <c:v>43968</c:v>
                </c:pt>
                <c:pt idx="125">
                  <c:v>43969</c:v>
                </c:pt>
                <c:pt idx="126">
                  <c:v>43970</c:v>
                </c:pt>
                <c:pt idx="127">
                  <c:v>43971</c:v>
                </c:pt>
                <c:pt idx="128">
                  <c:v>43972</c:v>
                </c:pt>
                <c:pt idx="129">
                  <c:v>43973</c:v>
                </c:pt>
                <c:pt idx="130">
                  <c:v>43974</c:v>
                </c:pt>
                <c:pt idx="131">
                  <c:v>43975</c:v>
                </c:pt>
                <c:pt idx="132">
                  <c:v>43976</c:v>
                </c:pt>
                <c:pt idx="133">
                  <c:v>43977</c:v>
                </c:pt>
                <c:pt idx="134">
                  <c:v>43978</c:v>
                </c:pt>
                <c:pt idx="135">
                  <c:v>43979</c:v>
                </c:pt>
                <c:pt idx="136">
                  <c:v>43980</c:v>
                </c:pt>
                <c:pt idx="137">
                  <c:v>43981</c:v>
                </c:pt>
                <c:pt idx="138">
                  <c:v>43982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43988</c:v>
                </c:pt>
                <c:pt idx="145">
                  <c:v>43989</c:v>
                </c:pt>
                <c:pt idx="146">
                  <c:v>43990</c:v>
                </c:pt>
                <c:pt idx="147">
                  <c:v>43991</c:v>
                </c:pt>
                <c:pt idx="148">
                  <c:v>43992</c:v>
                </c:pt>
                <c:pt idx="149">
                  <c:v>43993</c:v>
                </c:pt>
                <c:pt idx="150">
                  <c:v>43994</c:v>
                </c:pt>
                <c:pt idx="151">
                  <c:v>43995</c:v>
                </c:pt>
                <c:pt idx="152">
                  <c:v>43996</c:v>
                </c:pt>
                <c:pt idx="153">
                  <c:v>43997</c:v>
                </c:pt>
                <c:pt idx="154">
                  <c:v>43998</c:v>
                </c:pt>
                <c:pt idx="155">
                  <c:v>43999</c:v>
                </c:pt>
                <c:pt idx="156">
                  <c:v>44000</c:v>
                </c:pt>
                <c:pt idx="157">
                  <c:v>44001</c:v>
                </c:pt>
                <c:pt idx="158">
                  <c:v>44002</c:v>
                </c:pt>
                <c:pt idx="159">
                  <c:v>44003</c:v>
                </c:pt>
                <c:pt idx="160">
                  <c:v>44004</c:v>
                </c:pt>
                <c:pt idx="161">
                  <c:v>44005</c:v>
                </c:pt>
                <c:pt idx="162">
                  <c:v>44006</c:v>
                </c:pt>
                <c:pt idx="163">
                  <c:v>44007</c:v>
                </c:pt>
                <c:pt idx="164">
                  <c:v>44008</c:v>
                </c:pt>
                <c:pt idx="165">
                  <c:v>44009</c:v>
                </c:pt>
                <c:pt idx="166">
                  <c:v>44010</c:v>
                </c:pt>
                <c:pt idx="167">
                  <c:v>44011</c:v>
                </c:pt>
                <c:pt idx="168">
                  <c:v>44012</c:v>
                </c:pt>
                <c:pt idx="169">
                  <c:v>44013</c:v>
                </c:pt>
                <c:pt idx="170">
                  <c:v>44014</c:v>
                </c:pt>
                <c:pt idx="171">
                  <c:v>44015</c:v>
                </c:pt>
                <c:pt idx="172">
                  <c:v>44016</c:v>
                </c:pt>
                <c:pt idx="173">
                  <c:v>44017</c:v>
                </c:pt>
                <c:pt idx="174">
                  <c:v>44018</c:v>
                </c:pt>
                <c:pt idx="175">
                  <c:v>44019</c:v>
                </c:pt>
                <c:pt idx="176">
                  <c:v>44020</c:v>
                </c:pt>
                <c:pt idx="177">
                  <c:v>44021</c:v>
                </c:pt>
                <c:pt idx="178">
                  <c:v>44022</c:v>
                </c:pt>
                <c:pt idx="179">
                  <c:v>44023</c:v>
                </c:pt>
                <c:pt idx="180">
                  <c:v>44024</c:v>
                </c:pt>
                <c:pt idx="181">
                  <c:v>44025</c:v>
                </c:pt>
                <c:pt idx="182">
                  <c:v>44026</c:v>
                </c:pt>
                <c:pt idx="183">
                  <c:v>44027</c:v>
                </c:pt>
                <c:pt idx="184">
                  <c:v>44028</c:v>
                </c:pt>
                <c:pt idx="185">
                  <c:v>44029</c:v>
                </c:pt>
                <c:pt idx="186">
                  <c:v>44030</c:v>
                </c:pt>
                <c:pt idx="187">
                  <c:v>44031</c:v>
                </c:pt>
                <c:pt idx="188">
                  <c:v>44032</c:v>
                </c:pt>
                <c:pt idx="189">
                  <c:v>44033</c:v>
                </c:pt>
                <c:pt idx="190">
                  <c:v>44034</c:v>
                </c:pt>
                <c:pt idx="191">
                  <c:v>44035</c:v>
                </c:pt>
                <c:pt idx="192">
                  <c:v>44036</c:v>
                </c:pt>
                <c:pt idx="193">
                  <c:v>44037</c:v>
                </c:pt>
                <c:pt idx="194">
                  <c:v>44038</c:v>
                </c:pt>
                <c:pt idx="195">
                  <c:v>44039</c:v>
                </c:pt>
                <c:pt idx="196">
                  <c:v>44040</c:v>
                </c:pt>
                <c:pt idx="197">
                  <c:v>44041</c:v>
                </c:pt>
                <c:pt idx="198">
                  <c:v>44042</c:v>
                </c:pt>
                <c:pt idx="199">
                  <c:v>44043</c:v>
                </c:pt>
                <c:pt idx="200">
                  <c:v>44044</c:v>
                </c:pt>
                <c:pt idx="201">
                  <c:v>44045</c:v>
                </c:pt>
                <c:pt idx="202">
                  <c:v>44046</c:v>
                </c:pt>
                <c:pt idx="203">
                  <c:v>44047</c:v>
                </c:pt>
                <c:pt idx="204">
                  <c:v>44048</c:v>
                </c:pt>
                <c:pt idx="205">
                  <c:v>44049</c:v>
                </c:pt>
                <c:pt idx="206">
                  <c:v>44050</c:v>
                </c:pt>
                <c:pt idx="207">
                  <c:v>44051</c:v>
                </c:pt>
                <c:pt idx="208">
                  <c:v>44052</c:v>
                </c:pt>
                <c:pt idx="209">
                  <c:v>44053</c:v>
                </c:pt>
                <c:pt idx="210">
                  <c:v>44054</c:v>
                </c:pt>
                <c:pt idx="211">
                  <c:v>44055</c:v>
                </c:pt>
                <c:pt idx="212">
                  <c:v>44056</c:v>
                </c:pt>
                <c:pt idx="213">
                  <c:v>44057</c:v>
                </c:pt>
              </c:numCache>
              <c:extLst xmlns:c15="http://schemas.microsoft.com/office/drawing/2012/chart"/>
            </c:numRef>
          </c:cat>
          <c:val>
            <c:numRef>
              <c:f>'Burndown Chart'!$F$4:$F$217</c:f>
              <c:numCache>
                <c:formatCode>0.00</c:formatCode>
                <c:ptCount val="214"/>
                <c:pt idx="0">
                  <c:v>646.96261682242994</c:v>
                </c:pt>
                <c:pt idx="1">
                  <c:v>643.92523364485976</c:v>
                </c:pt>
                <c:pt idx="2">
                  <c:v>640.88785046728981</c:v>
                </c:pt>
                <c:pt idx="3">
                  <c:v>637.85046728971963</c:v>
                </c:pt>
                <c:pt idx="4">
                  <c:v>634.81308411214957</c:v>
                </c:pt>
                <c:pt idx="5">
                  <c:v>631.77570093457939</c:v>
                </c:pt>
                <c:pt idx="6">
                  <c:v>628.73831775700933</c:v>
                </c:pt>
                <c:pt idx="7">
                  <c:v>625.70093457943926</c:v>
                </c:pt>
                <c:pt idx="8">
                  <c:v>622.6635514018692</c:v>
                </c:pt>
                <c:pt idx="9">
                  <c:v>619.62616822429902</c:v>
                </c:pt>
                <c:pt idx="10">
                  <c:v>616.58878504672896</c:v>
                </c:pt>
                <c:pt idx="11">
                  <c:v>613.55140186915889</c:v>
                </c:pt>
                <c:pt idx="12">
                  <c:v>610.51401869158883</c:v>
                </c:pt>
                <c:pt idx="13">
                  <c:v>607.47663551401865</c:v>
                </c:pt>
                <c:pt idx="14">
                  <c:v>604.43925233644859</c:v>
                </c:pt>
                <c:pt idx="15">
                  <c:v>601.40186915887853</c:v>
                </c:pt>
                <c:pt idx="16">
                  <c:v>598.36448598130846</c:v>
                </c:pt>
                <c:pt idx="17">
                  <c:v>595.32710280373828</c:v>
                </c:pt>
                <c:pt idx="18">
                  <c:v>592.28971962616822</c:v>
                </c:pt>
                <c:pt idx="19">
                  <c:v>589.25233644859816</c:v>
                </c:pt>
                <c:pt idx="20">
                  <c:v>586.21495327102809</c:v>
                </c:pt>
                <c:pt idx="21">
                  <c:v>583.17757009345792</c:v>
                </c:pt>
                <c:pt idx="22">
                  <c:v>580.14018691588785</c:v>
                </c:pt>
                <c:pt idx="23">
                  <c:v>577.10280373831779</c:v>
                </c:pt>
                <c:pt idx="24">
                  <c:v>574.06542056074773</c:v>
                </c:pt>
                <c:pt idx="25">
                  <c:v>571.02803738317755</c:v>
                </c:pt>
                <c:pt idx="26">
                  <c:v>567.99065420560748</c:v>
                </c:pt>
                <c:pt idx="27">
                  <c:v>564.95327102803742</c:v>
                </c:pt>
                <c:pt idx="28">
                  <c:v>561.91588785046736</c:v>
                </c:pt>
                <c:pt idx="29">
                  <c:v>558.87850467289718</c:v>
                </c:pt>
                <c:pt idx="30">
                  <c:v>555.84112149532712</c:v>
                </c:pt>
                <c:pt idx="31">
                  <c:v>552.80373831775705</c:v>
                </c:pt>
                <c:pt idx="32">
                  <c:v>549.76635514018699</c:v>
                </c:pt>
                <c:pt idx="33">
                  <c:v>546.72897196261681</c:v>
                </c:pt>
                <c:pt idx="34">
                  <c:v>543.69158878504675</c:v>
                </c:pt>
                <c:pt idx="35">
                  <c:v>540.65420560747657</c:v>
                </c:pt>
                <c:pt idx="36">
                  <c:v>537.61682242990662</c:v>
                </c:pt>
                <c:pt idx="37">
                  <c:v>534.57943925233644</c:v>
                </c:pt>
                <c:pt idx="38">
                  <c:v>531.54205607476638</c:v>
                </c:pt>
                <c:pt idx="39">
                  <c:v>528.5046728971962</c:v>
                </c:pt>
                <c:pt idx="40">
                  <c:v>525.46728971962614</c:v>
                </c:pt>
                <c:pt idx="41">
                  <c:v>522.42990654205607</c:v>
                </c:pt>
                <c:pt idx="42">
                  <c:v>519.39252336448601</c:v>
                </c:pt>
                <c:pt idx="43">
                  <c:v>516.35514018691583</c:v>
                </c:pt>
                <c:pt idx="44">
                  <c:v>513.31775700934577</c:v>
                </c:pt>
                <c:pt idx="45">
                  <c:v>510.28037383177571</c:v>
                </c:pt>
                <c:pt idx="46">
                  <c:v>507.24299065420564</c:v>
                </c:pt>
                <c:pt idx="47">
                  <c:v>504.20560747663552</c:v>
                </c:pt>
                <c:pt idx="48">
                  <c:v>501.16822429906546</c:v>
                </c:pt>
                <c:pt idx="49">
                  <c:v>498.13084112149534</c:v>
                </c:pt>
                <c:pt idx="50">
                  <c:v>495.09345794392527</c:v>
                </c:pt>
                <c:pt idx="51">
                  <c:v>492.0560747663551</c:v>
                </c:pt>
                <c:pt idx="52">
                  <c:v>489.01869158878509</c:v>
                </c:pt>
                <c:pt idx="53">
                  <c:v>485.98130841121502</c:v>
                </c:pt>
                <c:pt idx="54">
                  <c:v>482.9439252336449</c:v>
                </c:pt>
                <c:pt idx="55">
                  <c:v>479.90654205607473</c:v>
                </c:pt>
                <c:pt idx="56">
                  <c:v>476.86915887850466</c:v>
                </c:pt>
                <c:pt idx="57">
                  <c:v>473.83177570093466</c:v>
                </c:pt>
                <c:pt idx="58">
                  <c:v>470.79439252336448</c:v>
                </c:pt>
                <c:pt idx="59">
                  <c:v>467.75700934579436</c:v>
                </c:pt>
                <c:pt idx="60">
                  <c:v>464.71962616822429</c:v>
                </c:pt>
                <c:pt idx="61">
                  <c:v>461.68224299065423</c:v>
                </c:pt>
                <c:pt idx="62">
                  <c:v>458.64485981308411</c:v>
                </c:pt>
                <c:pt idx="63">
                  <c:v>455.60747663551399</c:v>
                </c:pt>
                <c:pt idx="64">
                  <c:v>452.57009345794393</c:v>
                </c:pt>
                <c:pt idx="65">
                  <c:v>449.53271028037386</c:v>
                </c:pt>
                <c:pt idx="66">
                  <c:v>446.49532710280374</c:v>
                </c:pt>
                <c:pt idx="67">
                  <c:v>443.45794392523362</c:v>
                </c:pt>
                <c:pt idx="68">
                  <c:v>440.42056074766356</c:v>
                </c:pt>
                <c:pt idx="69">
                  <c:v>437.38317757009349</c:v>
                </c:pt>
                <c:pt idx="70">
                  <c:v>434.34579439252337</c:v>
                </c:pt>
                <c:pt idx="71">
                  <c:v>431.30841121495325</c:v>
                </c:pt>
                <c:pt idx="72">
                  <c:v>428.27102803738319</c:v>
                </c:pt>
                <c:pt idx="73">
                  <c:v>425.23364485981313</c:v>
                </c:pt>
                <c:pt idx="74">
                  <c:v>422.196261682243</c:v>
                </c:pt>
                <c:pt idx="75">
                  <c:v>419.15887850467288</c:v>
                </c:pt>
                <c:pt idx="76">
                  <c:v>416.12149532710282</c:v>
                </c:pt>
                <c:pt idx="77">
                  <c:v>413.08411214953276</c:v>
                </c:pt>
                <c:pt idx="78">
                  <c:v>410.04672897196264</c:v>
                </c:pt>
                <c:pt idx="79">
                  <c:v>407.00934579439252</c:v>
                </c:pt>
                <c:pt idx="80">
                  <c:v>403.97196261682245</c:v>
                </c:pt>
                <c:pt idx="81">
                  <c:v>400.93457943925239</c:v>
                </c:pt>
                <c:pt idx="82">
                  <c:v>397.89719626168227</c:v>
                </c:pt>
                <c:pt idx="83">
                  <c:v>394.85981308411215</c:v>
                </c:pt>
                <c:pt idx="84">
                  <c:v>391.82242990654208</c:v>
                </c:pt>
                <c:pt idx="85">
                  <c:v>388.78504672897202</c:v>
                </c:pt>
                <c:pt idx="86">
                  <c:v>385.7476635514019</c:v>
                </c:pt>
                <c:pt idx="87">
                  <c:v>382.71028037383172</c:v>
                </c:pt>
                <c:pt idx="88">
                  <c:v>379.67289719626172</c:v>
                </c:pt>
                <c:pt idx="89">
                  <c:v>376.63551401869165</c:v>
                </c:pt>
                <c:pt idx="90">
                  <c:v>373.59813084112147</c:v>
                </c:pt>
                <c:pt idx="91">
                  <c:v>370.56074766355135</c:v>
                </c:pt>
                <c:pt idx="92">
                  <c:v>367.52336448598129</c:v>
                </c:pt>
                <c:pt idx="93">
                  <c:v>364.48598130841128</c:v>
                </c:pt>
                <c:pt idx="94">
                  <c:v>361.44859813084111</c:v>
                </c:pt>
                <c:pt idx="95">
                  <c:v>358.41121495327099</c:v>
                </c:pt>
                <c:pt idx="96">
                  <c:v>355.37383177570092</c:v>
                </c:pt>
                <c:pt idx="97">
                  <c:v>352.33644859813086</c:v>
                </c:pt>
                <c:pt idx="98">
                  <c:v>349.29906542056074</c:v>
                </c:pt>
                <c:pt idx="99">
                  <c:v>346.26168224299062</c:v>
                </c:pt>
                <c:pt idx="100">
                  <c:v>343.22429906542055</c:v>
                </c:pt>
                <c:pt idx="101">
                  <c:v>340.18691588785049</c:v>
                </c:pt>
                <c:pt idx="102">
                  <c:v>337.14953271028037</c:v>
                </c:pt>
                <c:pt idx="103">
                  <c:v>334.11214953271025</c:v>
                </c:pt>
                <c:pt idx="104">
                  <c:v>331.07476635514018</c:v>
                </c:pt>
                <c:pt idx="105">
                  <c:v>328.03738317757012</c:v>
                </c:pt>
                <c:pt idx="106">
                  <c:v>325</c:v>
                </c:pt>
                <c:pt idx="107">
                  <c:v>321.96261682242994</c:v>
                </c:pt>
                <c:pt idx="108">
                  <c:v>318.92523364485982</c:v>
                </c:pt>
                <c:pt idx="109">
                  <c:v>315.88785046728975</c:v>
                </c:pt>
                <c:pt idx="110">
                  <c:v>312.85046728971963</c:v>
                </c:pt>
                <c:pt idx="111">
                  <c:v>309.81308411214957</c:v>
                </c:pt>
                <c:pt idx="112">
                  <c:v>306.77570093457945</c:v>
                </c:pt>
                <c:pt idx="113">
                  <c:v>303.73831775700938</c:v>
                </c:pt>
                <c:pt idx="114">
                  <c:v>300.70093457943926</c:v>
                </c:pt>
                <c:pt idx="115">
                  <c:v>297.6635514018692</c:v>
                </c:pt>
                <c:pt idx="116">
                  <c:v>294.62616822429908</c:v>
                </c:pt>
                <c:pt idx="117">
                  <c:v>291.58878504672901</c:v>
                </c:pt>
                <c:pt idx="118">
                  <c:v>288.55140186915889</c:v>
                </c:pt>
                <c:pt idx="119">
                  <c:v>285.51401869158883</c:v>
                </c:pt>
                <c:pt idx="120">
                  <c:v>282.47663551401871</c:v>
                </c:pt>
                <c:pt idx="121">
                  <c:v>279.43925233644865</c:v>
                </c:pt>
                <c:pt idx="122">
                  <c:v>276.40186915887853</c:v>
                </c:pt>
                <c:pt idx="123">
                  <c:v>273.36448598130846</c:v>
                </c:pt>
                <c:pt idx="124">
                  <c:v>270.32710280373828</c:v>
                </c:pt>
                <c:pt idx="125">
                  <c:v>267.28971962616828</c:v>
                </c:pt>
                <c:pt idx="126">
                  <c:v>264.2523364485981</c:v>
                </c:pt>
                <c:pt idx="127">
                  <c:v>261.21495327102809</c:v>
                </c:pt>
                <c:pt idx="128">
                  <c:v>258.17757009345792</c:v>
                </c:pt>
                <c:pt idx="129">
                  <c:v>255.14018691588788</c:v>
                </c:pt>
                <c:pt idx="130">
                  <c:v>252.10280373831776</c:v>
                </c:pt>
                <c:pt idx="131">
                  <c:v>249.0654205607477</c:v>
                </c:pt>
                <c:pt idx="132">
                  <c:v>246.02803738317755</c:v>
                </c:pt>
                <c:pt idx="133">
                  <c:v>242.99065420560751</c:v>
                </c:pt>
                <c:pt idx="134">
                  <c:v>239.95327102803736</c:v>
                </c:pt>
                <c:pt idx="135">
                  <c:v>236.91588785046733</c:v>
                </c:pt>
                <c:pt idx="136">
                  <c:v>233.87850467289718</c:v>
                </c:pt>
                <c:pt idx="137">
                  <c:v>230.84112149532712</c:v>
                </c:pt>
                <c:pt idx="138">
                  <c:v>227.803738317757</c:v>
                </c:pt>
                <c:pt idx="139">
                  <c:v>224.76635514018693</c:v>
                </c:pt>
                <c:pt idx="140">
                  <c:v>221.72897196261681</c:v>
                </c:pt>
                <c:pt idx="141">
                  <c:v>218.69158878504675</c:v>
                </c:pt>
                <c:pt idx="142">
                  <c:v>215.65420560747663</c:v>
                </c:pt>
                <c:pt idx="143">
                  <c:v>212.61682242990656</c:v>
                </c:pt>
                <c:pt idx="144">
                  <c:v>209.57943925233644</c:v>
                </c:pt>
                <c:pt idx="145">
                  <c:v>206.54205607476638</c:v>
                </c:pt>
                <c:pt idx="146">
                  <c:v>203.50467289719626</c:v>
                </c:pt>
                <c:pt idx="147">
                  <c:v>200.46728971962619</c:v>
                </c:pt>
                <c:pt idx="148">
                  <c:v>197.42990654205607</c:v>
                </c:pt>
                <c:pt idx="149">
                  <c:v>194.39252336448601</c:v>
                </c:pt>
                <c:pt idx="150">
                  <c:v>191.35514018691586</c:v>
                </c:pt>
                <c:pt idx="151">
                  <c:v>188.31775700934583</c:v>
                </c:pt>
                <c:pt idx="152">
                  <c:v>185.28037383177568</c:v>
                </c:pt>
                <c:pt idx="153">
                  <c:v>182.24299065420564</c:v>
                </c:pt>
                <c:pt idx="154">
                  <c:v>179.20560747663549</c:v>
                </c:pt>
                <c:pt idx="155">
                  <c:v>176.16822429906543</c:v>
                </c:pt>
                <c:pt idx="156">
                  <c:v>173.13084112149531</c:v>
                </c:pt>
                <c:pt idx="157">
                  <c:v>170.09345794392524</c:v>
                </c:pt>
                <c:pt idx="158">
                  <c:v>167.05607476635512</c:v>
                </c:pt>
                <c:pt idx="159">
                  <c:v>164.01869158878506</c:v>
                </c:pt>
                <c:pt idx="160">
                  <c:v>160.98130841121494</c:v>
                </c:pt>
                <c:pt idx="161">
                  <c:v>157.94392523364488</c:v>
                </c:pt>
                <c:pt idx="162">
                  <c:v>154.90654205607476</c:v>
                </c:pt>
                <c:pt idx="163">
                  <c:v>151.86915887850469</c:v>
                </c:pt>
                <c:pt idx="164">
                  <c:v>148.83177570093457</c:v>
                </c:pt>
                <c:pt idx="165">
                  <c:v>145.79439252336451</c:v>
                </c:pt>
                <c:pt idx="166">
                  <c:v>142.75700934579436</c:v>
                </c:pt>
                <c:pt idx="167">
                  <c:v>139.71962616822432</c:v>
                </c:pt>
                <c:pt idx="168">
                  <c:v>136.68224299065417</c:v>
                </c:pt>
                <c:pt idx="169">
                  <c:v>133.64485981308414</c:v>
                </c:pt>
                <c:pt idx="170">
                  <c:v>130.60747663551399</c:v>
                </c:pt>
                <c:pt idx="171">
                  <c:v>127.57009345794394</c:v>
                </c:pt>
                <c:pt idx="172">
                  <c:v>124.53271028037381</c:v>
                </c:pt>
                <c:pt idx="173">
                  <c:v>121.49532710280376</c:v>
                </c:pt>
                <c:pt idx="174">
                  <c:v>118.45794392523362</c:v>
                </c:pt>
                <c:pt idx="175">
                  <c:v>115.42056074766356</c:v>
                </c:pt>
                <c:pt idx="176">
                  <c:v>112.38317757009344</c:v>
                </c:pt>
                <c:pt idx="177">
                  <c:v>109.34579439252337</c:v>
                </c:pt>
                <c:pt idx="178">
                  <c:v>106.30841121495325</c:v>
                </c:pt>
                <c:pt idx="179">
                  <c:v>103.27102803738319</c:v>
                </c:pt>
                <c:pt idx="180">
                  <c:v>100.23364485981305</c:v>
                </c:pt>
                <c:pt idx="181">
                  <c:v>97.196261682243005</c:v>
                </c:pt>
                <c:pt idx="182">
                  <c:v>94.15887850467287</c:v>
                </c:pt>
                <c:pt idx="183">
                  <c:v>91.121495327102821</c:v>
                </c:pt>
                <c:pt idx="184">
                  <c:v>88.084112149532686</c:v>
                </c:pt>
                <c:pt idx="185">
                  <c:v>85.046728971962622</c:v>
                </c:pt>
                <c:pt idx="186">
                  <c:v>82.009345794392502</c:v>
                </c:pt>
                <c:pt idx="187">
                  <c:v>78.971962616822438</c:v>
                </c:pt>
                <c:pt idx="188">
                  <c:v>75.934579439252303</c:v>
                </c:pt>
                <c:pt idx="189">
                  <c:v>72.897196261682254</c:v>
                </c:pt>
                <c:pt idx="190">
                  <c:v>69.859813084112119</c:v>
                </c:pt>
                <c:pt idx="191">
                  <c:v>66.822429906542069</c:v>
                </c:pt>
                <c:pt idx="192">
                  <c:v>63.785046728971935</c:v>
                </c:pt>
                <c:pt idx="193">
                  <c:v>60.747663551401878</c:v>
                </c:pt>
                <c:pt idx="194">
                  <c:v>57.710280373831743</c:v>
                </c:pt>
                <c:pt idx="195">
                  <c:v>54.672897196261687</c:v>
                </c:pt>
                <c:pt idx="196">
                  <c:v>51.635514018691559</c:v>
                </c:pt>
                <c:pt idx="197">
                  <c:v>48.598130841121502</c:v>
                </c:pt>
                <c:pt idx="198">
                  <c:v>45.560747663551368</c:v>
                </c:pt>
                <c:pt idx="199">
                  <c:v>42.523364485981311</c:v>
                </c:pt>
                <c:pt idx="200">
                  <c:v>39.485981308411183</c:v>
                </c:pt>
                <c:pt idx="201">
                  <c:v>36.448598130841127</c:v>
                </c:pt>
                <c:pt idx="202">
                  <c:v>33.411214953270999</c:v>
                </c:pt>
                <c:pt idx="203">
                  <c:v>30.373831775700939</c:v>
                </c:pt>
                <c:pt idx="204">
                  <c:v>27.336448598130808</c:v>
                </c:pt>
                <c:pt idx="205">
                  <c:v>24.299065420560751</c:v>
                </c:pt>
                <c:pt idx="206">
                  <c:v>21.26168224299062</c:v>
                </c:pt>
                <c:pt idx="207">
                  <c:v>18.224299065420563</c:v>
                </c:pt>
                <c:pt idx="208">
                  <c:v>15.186915887850432</c:v>
                </c:pt>
                <c:pt idx="209">
                  <c:v>12.149532710280376</c:v>
                </c:pt>
                <c:pt idx="210">
                  <c:v>9.1121495327102444</c:v>
                </c:pt>
                <c:pt idx="211">
                  <c:v>6.0747663551401878</c:v>
                </c:pt>
                <c:pt idx="212">
                  <c:v>3.0373831775700575</c:v>
                </c:pt>
                <c:pt idx="21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AFB-400F-A392-9A95A9C89687}"/>
            </c:ext>
          </c:extLst>
        </c:ser>
        <c:ser>
          <c:idx val="1"/>
          <c:order val="1"/>
          <c:tx>
            <c:v>Remaining Total Hours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'Burndown Chart'!$C$4:$C$217</c:f>
              <c:numCache>
                <c:formatCode>[$-809]d\ mmmm\ yyyy;@</c:formatCode>
                <c:ptCount val="214"/>
                <c:pt idx="0">
                  <c:v>43844</c:v>
                </c:pt>
                <c:pt idx="1">
                  <c:v>43845</c:v>
                </c:pt>
                <c:pt idx="2">
                  <c:v>43846</c:v>
                </c:pt>
                <c:pt idx="3">
                  <c:v>43847</c:v>
                </c:pt>
                <c:pt idx="4">
                  <c:v>43848</c:v>
                </c:pt>
                <c:pt idx="5">
                  <c:v>43849</c:v>
                </c:pt>
                <c:pt idx="6">
                  <c:v>43850</c:v>
                </c:pt>
                <c:pt idx="7">
                  <c:v>43851</c:v>
                </c:pt>
                <c:pt idx="8">
                  <c:v>43852</c:v>
                </c:pt>
                <c:pt idx="9">
                  <c:v>43853</c:v>
                </c:pt>
                <c:pt idx="10">
                  <c:v>43854</c:v>
                </c:pt>
                <c:pt idx="11">
                  <c:v>43855</c:v>
                </c:pt>
                <c:pt idx="12">
                  <c:v>43856</c:v>
                </c:pt>
                <c:pt idx="13">
                  <c:v>43857</c:v>
                </c:pt>
                <c:pt idx="14">
                  <c:v>43858</c:v>
                </c:pt>
                <c:pt idx="15">
                  <c:v>43859</c:v>
                </c:pt>
                <c:pt idx="16">
                  <c:v>43860</c:v>
                </c:pt>
                <c:pt idx="17">
                  <c:v>43861</c:v>
                </c:pt>
                <c:pt idx="18">
                  <c:v>43862</c:v>
                </c:pt>
                <c:pt idx="19">
                  <c:v>43863</c:v>
                </c:pt>
                <c:pt idx="20">
                  <c:v>43864</c:v>
                </c:pt>
                <c:pt idx="21">
                  <c:v>43865</c:v>
                </c:pt>
                <c:pt idx="22">
                  <c:v>43866</c:v>
                </c:pt>
                <c:pt idx="23">
                  <c:v>43867</c:v>
                </c:pt>
                <c:pt idx="24">
                  <c:v>43868</c:v>
                </c:pt>
                <c:pt idx="25">
                  <c:v>43869</c:v>
                </c:pt>
                <c:pt idx="26">
                  <c:v>43870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43876</c:v>
                </c:pt>
                <c:pt idx="33">
                  <c:v>43877</c:v>
                </c:pt>
                <c:pt idx="34">
                  <c:v>43878</c:v>
                </c:pt>
                <c:pt idx="35">
                  <c:v>43879</c:v>
                </c:pt>
                <c:pt idx="36">
                  <c:v>43880</c:v>
                </c:pt>
                <c:pt idx="37">
                  <c:v>43881</c:v>
                </c:pt>
                <c:pt idx="38">
                  <c:v>43882</c:v>
                </c:pt>
                <c:pt idx="39">
                  <c:v>43883</c:v>
                </c:pt>
                <c:pt idx="40">
                  <c:v>43884</c:v>
                </c:pt>
                <c:pt idx="41">
                  <c:v>43885</c:v>
                </c:pt>
                <c:pt idx="42">
                  <c:v>43886</c:v>
                </c:pt>
                <c:pt idx="43">
                  <c:v>43887</c:v>
                </c:pt>
                <c:pt idx="44">
                  <c:v>43888</c:v>
                </c:pt>
                <c:pt idx="45">
                  <c:v>43889</c:v>
                </c:pt>
                <c:pt idx="46">
                  <c:v>43890</c:v>
                </c:pt>
                <c:pt idx="47">
                  <c:v>43891</c:v>
                </c:pt>
                <c:pt idx="48">
                  <c:v>43892</c:v>
                </c:pt>
                <c:pt idx="49">
                  <c:v>43893</c:v>
                </c:pt>
                <c:pt idx="50">
                  <c:v>43894</c:v>
                </c:pt>
                <c:pt idx="51">
                  <c:v>43895</c:v>
                </c:pt>
                <c:pt idx="52">
                  <c:v>43896</c:v>
                </c:pt>
                <c:pt idx="53">
                  <c:v>43897</c:v>
                </c:pt>
                <c:pt idx="54">
                  <c:v>43898</c:v>
                </c:pt>
                <c:pt idx="55">
                  <c:v>43899</c:v>
                </c:pt>
                <c:pt idx="56">
                  <c:v>43900</c:v>
                </c:pt>
                <c:pt idx="57">
                  <c:v>43901</c:v>
                </c:pt>
                <c:pt idx="58">
                  <c:v>43902</c:v>
                </c:pt>
                <c:pt idx="59">
                  <c:v>43903</c:v>
                </c:pt>
                <c:pt idx="60">
                  <c:v>43904</c:v>
                </c:pt>
                <c:pt idx="61">
                  <c:v>43905</c:v>
                </c:pt>
                <c:pt idx="62">
                  <c:v>43906</c:v>
                </c:pt>
                <c:pt idx="63">
                  <c:v>43907</c:v>
                </c:pt>
                <c:pt idx="64">
                  <c:v>43908</c:v>
                </c:pt>
                <c:pt idx="65">
                  <c:v>43909</c:v>
                </c:pt>
                <c:pt idx="66">
                  <c:v>43910</c:v>
                </c:pt>
                <c:pt idx="67">
                  <c:v>43911</c:v>
                </c:pt>
                <c:pt idx="68">
                  <c:v>43912</c:v>
                </c:pt>
                <c:pt idx="69">
                  <c:v>43913</c:v>
                </c:pt>
                <c:pt idx="70">
                  <c:v>43914</c:v>
                </c:pt>
                <c:pt idx="71">
                  <c:v>43915</c:v>
                </c:pt>
                <c:pt idx="72">
                  <c:v>43916</c:v>
                </c:pt>
                <c:pt idx="73">
                  <c:v>43917</c:v>
                </c:pt>
                <c:pt idx="74">
                  <c:v>43918</c:v>
                </c:pt>
                <c:pt idx="75">
                  <c:v>43919</c:v>
                </c:pt>
                <c:pt idx="76">
                  <c:v>43920</c:v>
                </c:pt>
                <c:pt idx="77">
                  <c:v>43921</c:v>
                </c:pt>
                <c:pt idx="78">
                  <c:v>43922</c:v>
                </c:pt>
                <c:pt idx="79">
                  <c:v>43923</c:v>
                </c:pt>
                <c:pt idx="80">
                  <c:v>43924</c:v>
                </c:pt>
                <c:pt idx="81">
                  <c:v>43925</c:v>
                </c:pt>
                <c:pt idx="82">
                  <c:v>43926</c:v>
                </c:pt>
                <c:pt idx="83">
                  <c:v>43927</c:v>
                </c:pt>
                <c:pt idx="84">
                  <c:v>43928</c:v>
                </c:pt>
                <c:pt idx="85">
                  <c:v>43929</c:v>
                </c:pt>
                <c:pt idx="86">
                  <c:v>43930</c:v>
                </c:pt>
                <c:pt idx="87">
                  <c:v>43931</c:v>
                </c:pt>
                <c:pt idx="88">
                  <c:v>43932</c:v>
                </c:pt>
                <c:pt idx="89">
                  <c:v>43933</c:v>
                </c:pt>
                <c:pt idx="90">
                  <c:v>43934</c:v>
                </c:pt>
                <c:pt idx="91">
                  <c:v>43935</c:v>
                </c:pt>
                <c:pt idx="92">
                  <c:v>43936</c:v>
                </c:pt>
                <c:pt idx="93">
                  <c:v>43937</c:v>
                </c:pt>
                <c:pt idx="94">
                  <c:v>43938</c:v>
                </c:pt>
                <c:pt idx="95">
                  <c:v>43939</c:v>
                </c:pt>
                <c:pt idx="96">
                  <c:v>43940</c:v>
                </c:pt>
                <c:pt idx="97">
                  <c:v>43941</c:v>
                </c:pt>
                <c:pt idx="98">
                  <c:v>43942</c:v>
                </c:pt>
                <c:pt idx="99">
                  <c:v>43943</c:v>
                </c:pt>
                <c:pt idx="100">
                  <c:v>43944</c:v>
                </c:pt>
                <c:pt idx="101">
                  <c:v>43945</c:v>
                </c:pt>
                <c:pt idx="102">
                  <c:v>43946</c:v>
                </c:pt>
                <c:pt idx="103">
                  <c:v>43947</c:v>
                </c:pt>
                <c:pt idx="104">
                  <c:v>43948</c:v>
                </c:pt>
                <c:pt idx="105">
                  <c:v>43949</c:v>
                </c:pt>
                <c:pt idx="106">
                  <c:v>43950</c:v>
                </c:pt>
                <c:pt idx="107">
                  <c:v>43951</c:v>
                </c:pt>
                <c:pt idx="108">
                  <c:v>43952</c:v>
                </c:pt>
                <c:pt idx="109">
                  <c:v>43953</c:v>
                </c:pt>
                <c:pt idx="110">
                  <c:v>43954</c:v>
                </c:pt>
                <c:pt idx="111">
                  <c:v>43955</c:v>
                </c:pt>
                <c:pt idx="112">
                  <c:v>43956</c:v>
                </c:pt>
                <c:pt idx="113">
                  <c:v>43957</c:v>
                </c:pt>
                <c:pt idx="114">
                  <c:v>43958</c:v>
                </c:pt>
                <c:pt idx="115">
                  <c:v>43959</c:v>
                </c:pt>
                <c:pt idx="116">
                  <c:v>43960</c:v>
                </c:pt>
                <c:pt idx="117">
                  <c:v>43961</c:v>
                </c:pt>
                <c:pt idx="118">
                  <c:v>43962</c:v>
                </c:pt>
                <c:pt idx="119">
                  <c:v>43963</c:v>
                </c:pt>
                <c:pt idx="120">
                  <c:v>43964</c:v>
                </c:pt>
                <c:pt idx="121">
                  <c:v>43965</c:v>
                </c:pt>
                <c:pt idx="122">
                  <c:v>43966</c:v>
                </c:pt>
                <c:pt idx="123">
                  <c:v>43967</c:v>
                </c:pt>
                <c:pt idx="124">
                  <c:v>43968</c:v>
                </c:pt>
                <c:pt idx="125">
                  <c:v>43969</c:v>
                </c:pt>
                <c:pt idx="126">
                  <c:v>43970</c:v>
                </c:pt>
                <c:pt idx="127">
                  <c:v>43971</c:v>
                </c:pt>
                <c:pt idx="128">
                  <c:v>43972</c:v>
                </c:pt>
                <c:pt idx="129">
                  <c:v>43973</c:v>
                </c:pt>
                <c:pt idx="130">
                  <c:v>43974</c:v>
                </c:pt>
                <c:pt idx="131">
                  <c:v>43975</c:v>
                </c:pt>
                <c:pt idx="132">
                  <c:v>43976</c:v>
                </c:pt>
                <c:pt idx="133">
                  <c:v>43977</c:v>
                </c:pt>
                <c:pt idx="134">
                  <c:v>43978</c:v>
                </c:pt>
                <c:pt idx="135">
                  <c:v>43979</c:v>
                </c:pt>
                <c:pt idx="136">
                  <c:v>43980</c:v>
                </c:pt>
                <c:pt idx="137">
                  <c:v>43981</c:v>
                </c:pt>
                <c:pt idx="138">
                  <c:v>43982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43988</c:v>
                </c:pt>
                <c:pt idx="145">
                  <c:v>43989</c:v>
                </c:pt>
                <c:pt idx="146">
                  <c:v>43990</c:v>
                </c:pt>
                <c:pt idx="147">
                  <c:v>43991</c:v>
                </c:pt>
                <c:pt idx="148">
                  <c:v>43992</c:v>
                </c:pt>
                <c:pt idx="149">
                  <c:v>43993</c:v>
                </c:pt>
                <c:pt idx="150">
                  <c:v>43994</c:v>
                </c:pt>
                <c:pt idx="151">
                  <c:v>43995</c:v>
                </c:pt>
                <c:pt idx="152">
                  <c:v>43996</c:v>
                </c:pt>
                <c:pt idx="153">
                  <c:v>43997</c:v>
                </c:pt>
                <c:pt idx="154">
                  <c:v>43998</c:v>
                </c:pt>
                <c:pt idx="155">
                  <c:v>43999</c:v>
                </c:pt>
                <c:pt idx="156">
                  <c:v>44000</c:v>
                </c:pt>
                <c:pt idx="157">
                  <c:v>44001</c:v>
                </c:pt>
                <c:pt idx="158">
                  <c:v>44002</c:v>
                </c:pt>
                <c:pt idx="159">
                  <c:v>44003</c:v>
                </c:pt>
                <c:pt idx="160">
                  <c:v>44004</c:v>
                </c:pt>
                <c:pt idx="161">
                  <c:v>44005</c:v>
                </c:pt>
                <c:pt idx="162">
                  <c:v>44006</c:v>
                </c:pt>
                <c:pt idx="163">
                  <c:v>44007</c:v>
                </c:pt>
                <c:pt idx="164">
                  <c:v>44008</c:v>
                </c:pt>
                <c:pt idx="165">
                  <c:v>44009</c:v>
                </c:pt>
                <c:pt idx="166">
                  <c:v>44010</c:v>
                </c:pt>
                <c:pt idx="167">
                  <c:v>44011</c:v>
                </c:pt>
                <c:pt idx="168">
                  <c:v>44012</c:v>
                </c:pt>
                <c:pt idx="169">
                  <c:v>44013</c:v>
                </c:pt>
                <c:pt idx="170">
                  <c:v>44014</c:v>
                </c:pt>
                <c:pt idx="171">
                  <c:v>44015</c:v>
                </c:pt>
                <c:pt idx="172">
                  <c:v>44016</c:v>
                </c:pt>
                <c:pt idx="173">
                  <c:v>44017</c:v>
                </c:pt>
                <c:pt idx="174">
                  <c:v>44018</c:v>
                </c:pt>
                <c:pt idx="175">
                  <c:v>44019</c:v>
                </c:pt>
                <c:pt idx="176">
                  <c:v>44020</c:v>
                </c:pt>
                <c:pt idx="177">
                  <c:v>44021</c:v>
                </c:pt>
                <c:pt idx="178">
                  <c:v>44022</c:v>
                </c:pt>
                <c:pt idx="179">
                  <c:v>44023</c:v>
                </c:pt>
                <c:pt idx="180">
                  <c:v>44024</c:v>
                </c:pt>
                <c:pt idx="181">
                  <c:v>44025</c:v>
                </c:pt>
                <c:pt idx="182">
                  <c:v>44026</c:v>
                </c:pt>
                <c:pt idx="183">
                  <c:v>44027</c:v>
                </c:pt>
                <c:pt idx="184">
                  <c:v>44028</c:v>
                </c:pt>
                <c:pt idx="185">
                  <c:v>44029</c:v>
                </c:pt>
                <c:pt idx="186">
                  <c:v>44030</c:v>
                </c:pt>
                <c:pt idx="187">
                  <c:v>44031</c:v>
                </c:pt>
                <c:pt idx="188">
                  <c:v>44032</c:v>
                </c:pt>
                <c:pt idx="189">
                  <c:v>44033</c:v>
                </c:pt>
                <c:pt idx="190">
                  <c:v>44034</c:v>
                </c:pt>
                <c:pt idx="191">
                  <c:v>44035</c:v>
                </c:pt>
                <c:pt idx="192">
                  <c:v>44036</c:v>
                </c:pt>
                <c:pt idx="193">
                  <c:v>44037</c:v>
                </c:pt>
                <c:pt idx="194">
                  <c:v>44038</c:v>
                </c:pt>
                <c:pt idx="195">
                  <c:v>44039</c:v>
                </c:pt>
                <c:pt idx="196">
                  <c:v>44040</c:v>
                </c:pt>
                <c:pt idx="197">
                  <c:v>44041</c:v>
                </c:pt>
                <c:pt idx="198">
                  <c:v>44042</c:v>
                </c:pt>
                <c:pt idx="199">
                  <c:v>44043</c:v>
                </c:pt>
                <c:pt idx="200">
                  <c:v>44044</c:v>
                </c:pt>
                <c:pt idx="201">
                  <c:v>44045</c:v>
                </c:pt>
                <c:pt idx="202">
                  <c:v>44046</c:v>
                </c:pt>
                <c:pt idx="203">
                  <c:v>44047</c:v>
                </c:pt>
                <c:pt idx="204">
                  <c:v>44048</c:v>
                </c:pt>
                <c:pt idx="205">
                  <c:v>44049</c:v>
                </c:pt>
                <c:pt idx="206">
                  <c:v>44050</c:v>
                </c:pt>
                <c:pt idx="207">
                  <c:v>44051</c:v>
                </c:pt>
                <c:pt idx="208">
                  <c:v>44052</c:v>
                </c:pt>
                <c:pt idx="209">
                  <c:v>44053</c:v>
                </c:pt>
                <c:pt idx="210">
                  <c:v>44054</c:v>
                </c:pt>
                <c:pt idx="211">
                  <c:v>44055</c:v>
                </c:pt>
                <c:pt idx="212">
                  <c:v>44056</c:v>
                </c:pt>
                <c:pt idx="213">
                  <c:v>44057</c:v>
                </c:pt>
              </c:numCache>
              <c:extLst xmlns:c15="http://schemas.microsoft.com/office/drawing/2012/chart"/>
            </c:numRef>
          </c:cat>
          <c:val>
            <c:numRef>
              <c:f>'Burndown Chart'!$E$4:$E$217</c:f>
              <c:numCache>
                <c:formatCode>0.00</c:formatCode>
                <c:ptCount val="214"/>
                <c:pt idx="0">
                  <c:v>650</c:v>
                </c:pt>
                <c:pt idx="1">
                  <c:v>650</c:v>
                </c:pt>
                <c:pt idx="2">
                  <c:v>650</c:v>
                </c:pt>
                <c:pt idx="3">
                  <c:v>650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640</c:v>
                </c:pt>
                <c:pt idx="8">
                  <c:v>640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635.5</c:v>
                </c:pt>
                <c:pt idx="13">
                  <c:v>630.5</c:v>
                </c:pt>
                <c:pt idx="14">
                  <c:v>618</c:v>
                </c:pt>
                <c:pt idx="15">
                  <c:v>612.5</c:v>
                </c:pt>
                <c:pt idx="16">
                  <c:v>602.5</c:v>
                </c:pt>
                <c:pt idx="17">
                  <c:v>594.5</c:v>
                </c:pt>
                <c:pt idx="18">
                  <c:v>587.5</c:v>
                </c:pt>
                <c:pt idx="19">
                  <c:v>579</c:v>
                </c:pt>
                <c:pt idx="20">
                  <c:v>574</c:v>
                </c:pt>
                <c:pt idx="21">
                  <c:v>563</c:v>
                </c:pt>
                <c:pt idx="22">
                  <c:v>552</c:v>
                </c:pt>
                <c:pt idx="23">
                  <c:v>542</c:v>
                </c:pt>
                <c:pt idx="24">
                  <c:v>534</c:v>
                </c:pt>
                <c:pt idx="25">
                  <c:v>528</c:v>
                </c:pt>
                <c:pt idx="26">
                  <c:v>517.5</c:v>
                </c:pt>
                <c:pt idx="27">
                  <c:v>513.5</c:v>
                </c:pt>
                <c:pt idx="28">
                  <c:v>502.5</c:v>
                </c:pt>
                <c:pt idx="29">
                  <c:v>490.5</c:v>
                </c:pt>
                <c:pt idx="30">
                  <c:v>484.5</c:v>
                </c:pt>
                <c:pt idx="31">
                  <c:v>480.5</c:v>
                </c:pt>
                <c:pt idx="32">
                  <c:v>477.5</c:v>
                </c:pt>
                <c:pt idx="33">
                  <c:v>468.5</c:v>
                </c:pt>
                <c:pt idx="34">
                  <c:v>461.5</c:v>
                </c:pt>
                <c:pt idx="35">
                  <c:v>455.5</c:v>
                </c:pt>
                <c:pt idx="36">
                  <c:v>454.5</c:v>
                </c:pt>
                <c:pt idx="37">
                  <c:v>449.5</c:v>
                </c:pt>
                <c:pt idx="38">
                  <c:v>439.5</c:v>
                </c:pt>
                <c:pt idx="39">
                  <c:v>431.5</c:v>
                </c:pt>
                <c:pt idx="40">
                  <c:v>424.5</c:v>
                </c:pt>
                <c:pt idx="41">
                  <c:v>423.5</c:v>
                </c:pt>
                <c:pt idx="42">
                  <c:v>417.5</c:v>
                </c:pt>
                <c:pt idx="43">
                  <c:v>416</c:v>
                </c:pt>
                <c:pt idx="44">
                  <c:v>416</c:v>
                </c:pt>
                <c:pt idx="45">
                  <c:v>408</c:v>
                </c:pt>
                <c:pt idx="46">
                  <c:v>407</c:v>
                </c:pt>
                <c:pt idx="47">
                  <c:v>405</c:v>
                </c:pt>
                <c:pt idx="48">
                  <c:v>403</c:v>
                </c:pt>
                <c:pt idx="49">
                  <c:v>395</c:v>
                </c:pt>
                <c:pt idx="50">
                  <c:v>395</c:v>
                </c:pt>
                <c:pt idx="51">
                  <c:v>395</c:v>
                </c:pt>
                <c:pt idx="52">
                  <c:v>384</c:v>
                </c:pt>
                <c:pt idx="53">
                  <c:v>384</c:v>
                </c:pt>
                <c:pt idx="54">
                  <c:v>384</c:v>
                </c:pt>
                <c:pt idx="55">
                  <c:v>384</c:v>
                </c:pt>
                <c:pt idx="56">
                  <c:v>371</c:v>
                </c:pt>
                <c:pt idx="57">
                  <c:v>370</c:v>
                </c:pt>
                <c:pt idx="58">
                  <c:v>370</c:v>
                </c:pt>
                <c:pt idx="59">
                  <c:v>370</c:v>
                </c:pt>
                <c:pt idx="60">
                  <c:v>370</c:v>
                </c:pt>
                <c:pt idx="61">
                  <c:v>370</c:v>
                </c:pt>
                <c:pt idx="62">
                  <c:v>370</c:v>
                </c:pt>
                <c:pt idx="63">
                  <c:v>352.5</c:v>
                </c:pt>
                <c:pt idx="64">
                  <c:v>345.5</c:v>
                </c:pt>
                <c:pt idx="65">
                  <c:v>338.5</c:v>
                </c:pt>
                <c:pt idx="66">
                  <c:v>332</c:v>
                </c:pt>
                <c:pt idx="67">
                  <c:v>332</c:v>
                </c:pt>
                <c:pt idx="68">
                  <c:v>332</c:v>
                </c:pt>
                <c:pt idx="69">
                  <c:v>332</c:v>
                </c:pt>
                <c:pt idx="70">
                  <c:v>332</c:v>
                </c:pt>
                <c:pt idx="71">
                  <c:v>332</c:v>
                </c:pt>
                <c:pt idx="72">
                  <c:v>329.5</c:v>
                </c:pt>
                <c:pt idx="73">
                  <c:v>329.5</c:v>
                </c:pt>
                <c:pt idx="74">
                  <c:v>329.5</c:v>
                </c:pt>
                <c:pt idx="75">
                  <c:v>329.5</c:v>
                </c:pt>
                <c:pt idx="76">
                  <c:v>329.5</c:v>
                </c:pt>
                <c:pt idx="77">
                  <c:v>324.5</c:v>
                </c:pt>
                <c:pt idx="78">
                  <c:v>324.5</c:v>
                </c:pt>
                <c:pt idx="79">
                  <c:v>324.5</c:v>
                </c:pt>
                <c:pt idx="80">
                  <c:v>324.5</c:v>
                </c:pt>
                <c:pt idx="81">
                  <c:v>324.5</c:v>
                </c:pt>
                <c:pt idx="82">
                  <c:v>324.5</c:v>
                </c:pt>
                <c:pt idx="83">
                  <c:v>324.5</c:v>
                </c:pt>
                <c:pt idx="84">
                  <c:v>324.5</c:v>
                </c:pt>
                <c:pt idx="85">
                  <c:v>324.5</c:v>
                </c:pt>
                <c:pt idx="86">
                  <c:v>324.5</c:v>
                </c:pt>
                <c:pt idx="87">
                  <c:v>324.5</c:v>
                </c:pt>
                <c:pt idx="88">
                  <c:v>324.5</c:v>
                </c:pt>
                <c:pt idx="89">
                  <c:v>324.5</c:v>
                </c:pt>
                <c:pt idx="90">
                  <c:v>324.5</c:v>
                </c:pt>
                <c:pt idx="91">
                  <c:v>322</c:v>
                </c:pt>
                <c:pt idx="92">
                  <c:v>322</c:v>
                </c:pt>
                <c:pt idx="93">
                  <c:v>320</c:v>
                </c:pt>
                <c:pt idx="94">
                  <c:v>315.5</c:v>
                </c:pt>
                <c:pt idx="95">
                  <c:v>315.5</c:v>
                </c:pt>
                <c:pt idx="96">
                  <c:v>309.5</c:v>
                </c:pt>
                <c:pt idx="97">
                  <c:v>303.5</c:v>
                </c:pt>
                <c:pt idx="98">
                  <c:v>303.5</c:v>
                </c:pt>
                <c:pt idx="99">
                  <c:v>303.5</c:v>
                </c:pt>
                <c:pt idx="100">
                  <c:v>303.5</c:v>
                </c:pt>
                <c:pt idx="101">
                  <c:v>303.5</c:v>
                </c:pt>
                <c:pt idx="102">
                  <c:v>303.5</c:v>
                </c:pt>
                <c:pt idx="103">
                  <c:v>303.5</c:v>
                </c:pt>
                <c:pt idx="104">
                  <c:v>303.5</c:v>
                </c:pt>
                <c:pt idx="105">
                  <c:v>303.5</c:v>
                </c:pt>
                <c:pt idx="106">
                  <c:v>303.5</c:v>
                </c:pt>
                <c:pt idx="107">
                  <c:v>303.5</c:v>
                </c:pt>
                <c:pt idx="108">
                  <c:v>303.5</c:v>
                </c:pt>
                <c:pt idx="109">
                  <c:v>303.5</c:v>
                </c:pt>
                <c:pt idx="110">
                  <c:v>303.5</c:v>
                </c:pt>
                <c:pt idx="111">
                  <c:v>293.5</c:v>
                </c:pt>
                <c:pt idx="112">
                  <c:v>287.5</c:v>
                </c:pt>
                <c:pt idx="113">
                  <c:v>266.5</c:v>
                </c:pt>
                <c:pt idx="114">
                  <c:v>248.5</c:v>
                </c:pt>
                <c:pt idx="115">
                  <c:v>230.5</c:v>
                </c:pt>
                <c:pt idx="116">
                  <c:v>218.5</c:v>
                </c:pt>
                <c:pt idx="117">
                  <c:v>204.5</c:v>
                </c:pt>
                <c:pt idx="118">
                  <c:v>180.5</c:v>
                </c:pt>
                <c:pt idx="119">
                  <c:v>165.5</c:v>
                </c:pt>
                <c:pt idx="120">
                  <c:v>149.5</c:v>
                </c:pt>
                <c:pt idx="121">
                  <c:v>149.5</c:v>
                </c:pt>
                <c:pt idx="122">
                  <c:v>136.5</c:v>
                </c:pt>
                <c:pt idx="123">
                  <c:v>127.5</c:v>
                </c:pt>
                <c:pt idx="124">
                  <c:v>123.5</c:v>
                </c:pt>
                <c:pt idx="125">
                  <c:v>122.5</c:v>
                </c:pt>
                <c:pt idx="126">
                  <c:v>122.5</c:v>
                </c:pt>
                <c:pt idx="127">
                  <c:v>111.5</c:v>
                </c:pt>
                <c:pt idx="128">
                  <c:v>99.5</c:v>
                </c:pt>
                <c:pt idx="129">
                  <c:v>92.5</c:v>
                </c:pt>
                <c:pt idx="130">
                  <c:v>88.5</c:v>
                </c:pt>
                <c:pt idx="131">
                  <c:v>83.5</c:v>
                </c:pt>
                <c:pt idx="132">
                  <c:v>79.5</c:v>
                </c:pt>
                <c:pt idx="133">
                  <c:v>74.5</c:v>
                </c:pt>
                <c:pt idx="134">
                  <c:v>69.5</c:v>
                </c:pt>
                <c:pt idx="135">
                  <c:v>68.5</c:v>
                </c:pt>
                <c:pt idx="136">
                  <c:v>68.5</c:v>
                </c:pt>
                <c:pt idx="137">
                  <c:v>68.5</c:v>
                </c:pt>
                <c:pt idx="138">
                  <c:v>68.5</c:v>
                </c:pt>
                <c:pt idx="139">
                  <c:v>64.5</c:v>
                </c:pt>
                <c:pt idx="140">
                  <c:v>64.5</c:v>
                </c:pt>
                <c:pt idx="141">
                  <c:v>64.5</c:v>
                </c:pt>
                <c:pt idx="142">
                  <c:v>64.5</c:v>
                </c:pt>
                <c:pt idx="143">
                  <c:v>64.5</c:v>
                </c:pt>
                <c:pt idx="144">
                  <c:v>64.5</c:v>
                </c:pt>
                <c:pt idx="145">
                  <c:v>64.5</c:v>
                </c:pt>
                <c:pt idx="146">
                  <c:v>63</c:v>
                </c:pt>
                <c:pt idx="147">
                  <c:v>63</c:v>
                </c:pt>
                <c:pt idx="148">
                  <c:v>58</c:v>
                </c:pt>
                <c:pt idx="149">
                  <c:v>50</c:v>
                </c:pt>
                <c:pt idx="150">
                  <c:v>46</c:v>
                </c:pt>
                <c:pt idx="151">
                  <c:v>46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37.5</c:v>
                </c:pt>
                <c:pt idx="167">
                  <c:v>32</c:v>
                </c:pt>
                <c:pt idx="168">
                  <c:v>32</c:v>
                </c:pt>
                <c:pt idx="169">
                  <c:v>27</c:v>
                </c:pt>
                <c:pt idx="170">
                  <c:v>22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14</c:v>
                </c:pt>
                <c:pt idx="175">
                  <c:v>14</c:v>
                </c:pt>
                <c:pt idx="176">
                  <c:v>9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AFB-400F-A392-9A95A9C89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811431"/>
        <c:axId val="893809351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Total Hours Remaining</c:v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'Burndown Chart'!$C$4:$C$217</c15:sqref>
                        </c15:formulaRef>
                      </c:ext>
                    </c:extLst>
                    <c:numCache>
                      <c:formatCode>[$-809]d\ mmmm\ yyyy;@</c:formatCode>
                      <c:ptCount val="214"/>
                      <c:pt idx="0">
                        <c:v>43844</c:v>
                      </c:pt>
                      <c:pt idx="1">
                        <c:v>43845</c:v>
                      </c:pt>
                      <c:pt idx="2">
                        <c:v>43846</c:v>
                      </c:pt>
                      <c:pt idx="3">
                        <c:v>43847</c:v>
                      </c:pt>
                      <c:pt idx="4">
                        <c:v>43848</c:v>
                      </c:pt>
                      <c:pt idx="5">
                        <c:v>43849</c:v>
                      </c:pt>
                      <c:pt idx="6">
                        <c:v>43850</c:v>
                      </c:pt>
                      <c:pt idx="7">
                        <c:v>43851</c:v>
                      </c:pt>
                      <c:pt idx="8">
                        <c:v>43852</c:v>
                      </c:pt>
                      <c:pt idx="9">
                        <c:v>43853</c:v>
                      </c:pt>
                      <c:pt idx="10">
                        <c:v>43854</c:v>
                      </c:pt>
                      <c:pt idx="11">
                        <c:v>43855</c:v>
                      </c:pt>
                      <c:pt idx="12">
                        <c:v>43856</c:v>
                      </c:pt>
                      <c:pt idx="13">
                        <c:v>43857</c:v>
                      </c:pt>
                      <c:pt idx="14">
                        <c:v>43858</c:v>
                      </c:pt>
                      <c:pt idx="15">
                        <c:v>43859</c:v>
                      </c:pt>
                      <c:pt idx="16">
                        <c:v>43860</c:v>
                      </c:pt>
                      <c:pt idx="17">
                        <c:v>43861</c:v>
                      </c:pt>
                      <c:pt idx="18">
                        <c:v>43862</c:v>
                      </c:pt>
                      <c:pt idx="19">
                        <c:v>43863</c:v>
                      </c:pt>
                      <c:pt idx="20">
                        <c:v>43864</c:v>
                      </c:pt>
                      <c:pt idx="21">
                        <c:v>43865</c:v>
                      </c:pt>
                      <c:pt idx="22">
                        <c:v>43866</c:v>
                      </c:pt>
                      <c:pt idx="23">
                        <c:v>43867</c:v>
                      </c:pt>
                      <c:pt idx="24">
                        <c:v>43868</c:v>
                      </c:pt>
                      <c:pt idx="25">
                        <c:v>43869</c:v>
                      </c:pt>
                      <c:pt idx="26">
                        <c:v>43870</c:v>
                      </c:pt>
                      <c:pt idx="27">
                        <c:v>43871</c:v>
                      </c:pt>
                      <c:pt idx="28">
                        <c:v>43872</c:v>
                      </c:pt>
                      <c:pt idx="29">
                        <c:v>43873</c:v>
                      </c:pt>
                      <c:pt idx="30">
                        <c:v>43874</c:v>
                      </c:pt>
                      <c:pt idx="31">
                        <c:v>43875</c:v>
                      </c:pt>
                      <c:pt idx="32">
                        <c:v>43876</c:v>
                      </c:pt>
                      <c:pt idx="33">
                        <c:v>43877</c:v>
                      </c:pt>
                      <c:pt idx="34">
                        <c:v>43878</c:v>
                      </c:pt>
                      <c:pt idx="35">
                        <c:v>43879</c:v>
                      </c:pt>
                      <c:pt idx="36">
                        <c:v>43880</c:v>
                      </c:pt>
                      <c:pt idx="37">
                        <c:v>43881</c:v>
                      </c:pt>
                      <c:pt idx="38">
                        <c:v>43882</c:v>
                      </c:pt>
                      <c:pt idx="39">
                        <c:v>43883</c:v>
                      </c:pt>
                      <c:pt idx="40">
                        <c:v>43884</c:v>
                      </c:pt>
                      <c:pt idx="41">
                        <c:v>43885</c:v>
                      </c:pt>
                      <c:pt idx="42">
                        <c:v>43886</c:v>
                      </c:pt>
                      <c:pt idx="43">
                        <c:v>43887</c:v>
                      </c:pt>
                      <c:pt idx="44">
                        <c:v>43888</c:v>
                      </c:pt>
                      <c:pt idx="45">
                        <c:v>43889</c:v>
                      </c:pt>
                      <c:pt idx="46">
                        <c:v>43890</c:v>
                      </c:pt>
                      <c:pt idx="47">
                        <c:v>43891</c:v>
                      </c:pt>
                      <c:pt idx="48">
                        <c:v>43892</c:v>
                      </c:pt>
                      <c:pt idx="49">
                        <c:v>43893</c:v>
                      </c:pt>
                      <c:pt idx="50">
                        <c:v>43894</c:v>
                      </c:pt>
                      <c:pt idx="51">
                        <c:v>43895</c:v>
                      </c:pt>
                      <c:pt idx="52">
                        <c:v>43896</c:v>
                      </c:pt>
                      <c:pt idx="53">
                        <c:v>43897</c:v>
                      </c:pt>
                      <c:pt idx="54">
                        <c:v>43898</c:v>
                      </c:pt>
                      <c:pt idx="55">
                        <c:v>43899</c:v>
                      </c:pt>
                      <c:pt idx="56">
                        <c:v>43900</c:v>
                      </c:pt>
                      <c:pt idx="57">
                        <c:v>43901</c:v>
                      </c:pt>
                      <c:pt idx="58">
                        <c:v>43902</c:v>
                      </c:pt>
                      <c:pt idx="59">
                        <c:v>43903</c:v>
                      </c:pt>
                      <c:pt idx="60">
                        <c:v>43904</c:v>
                      </c:pt>
                      <c:pt idx="61">
                        <c:v>43905</c:v>
                      </c:pt>
                      <c:pt idx="62">
                        <c:v>43906</c:v>
                      </c:pt>
                      <c:pt idx="63">
                        <c:v>43907</c:v>
                      </c:pt>
                      <c:pt idx="64">
                        <c:v>43908</c:v>
                      </c:pt>
                      <c:pt idx="65">
                        <c:v>43909</c:v>
                      </c:pt>
                      <c:pt idx="66">
                        <c:v>43910</c:v>
                      </c:pt>
                      <c:pt idx="67">
                        <c:v>43911</c:v>
                      </c:pt>
                      <c:pt idx="68">
                        <c:v>43912</c:v>
                      </c:pt>
                      <c:pt idx="69">
                        <c:v>43913</c:v>
                      </c:pt>
                      <c:pt idx="70">
                        <c:v>43914</c:v>
                      </c:pt>
                      <c:pt idx="71">
                        <c:v>43915</c:v>
                      </c:pt>
                      <c:pt idx="72">
                        <c:v>43916</c:v>
                      </c:pt>
                      <c:pt idx="73">
                        <c:v>43917</c:v>
                      </c:pt>
                      <c:pt idx="74">
                        <c:v>43918</c:v>
                      </c:pt>
                      <c:pt idx="75">
                        <c:v>43919</c:v>
                      </c:pt>
                      <c:pt idx="76">
                        <c:v>43920</c:v>
                      </c:pt>
                      <c:pt idx="77">
                        <c:v>43921</c:v>
                      </c:pt>
                      <c:pt idx="78">
                        <c:v>43922</c:v>
                      </c:pt>
                      <c:pt idx="79">
                        <c:v>43923</c:v>
                      </c:pt>
                      <c:pt idx="80">
                        <c:v>43924</c:v>
                      </c:pt>
                      <c:pt idx="81">
                        <c:v>43925</c:v>
                      </c:pt>
                      <c:pt idx="82">
                        <c:v>43926</c:v>
                      </c:pt>
                      <c:pt idx="83">
                        <c:v>43927</c:v>
                      </c:pt>
                      <c:pt idx="84">
                        <c:v>43928</c:v>
                      </c:pt>
                      <c:pt idx="85">
                        <c:v>43929</c:v>
                      </c:pt>
                      <c:pt idx="86">
                        <c:v>43930</c:v>
                      </c:pt>
                      <c:pt idx="87">
                        <c:v>43931</c:v>
                      </c:pt>
                      <c:pt idx="88">
                        <c:v>43932</c:v>
                      </c:pt>
                      <c:pt idx="89">
                        <c:v>43933</c:v>
                      </c:pt>
                      <c:pt idx="90">
                        <c:v>43934</c:v>
                      </c:pt>
                      <c:pt idx="91">
                        <c:v>43935</c:v>
                      </c:pt>
                      <c:pt idx="92">
                        <c:v>43936</c:v>
                      </c:pt>
                      <c:pt idx="93">
                        <c:v>43937</c:v>
                      </c:pt>
                      <c:pt idx="94">
                        <c:v>43938</c:v>
                      </c:pt>
                      <c:pt idx="95">
                        <c:v>43939</c:v>
                      </c:pt>
                      <c:pt idx="96">
                        <c:v>43940</c:v>
                      </c:pt>
                      <c:pt idx="97">
                        <c:v>43941</c:v>
                      </c:pt>
                      <c:pt idx="98">
                        <c:v>43942</c:v>
                      </c:pt>
                      <c:pt idx="99">
                        <c:v>43943</c:v>
                      </c:pt>
                      <c:pt idx="100">
                        <c:v>43944</c:v>
                      </c:pt>
                      <c:pt idx="101">
                        <c:v>43945</c:v>
                      </c:pt>
                      <c:pt idx="102">
                        <c:v>43946</c:v>
                      </c:pt>
                      <c:pt idx="103">
                        <c:v>43947</c:v>
                      </c:pt>
                      <c:pt idx="104">
                        <c:v>43948</c:v>
                      </c:pt>
                      <c:pt idx="105">
                        <c:v>43949</c:v>
                      </c:pt>
                      <c:pt idx="106">
                        <c:v>43950</c:v>
                      </c:pt>
                      <c:pt idx="107">
                        <c:v>43951</c:v>
                      </c:pt>
                      <c:pt idx="108">
                        <c:v>43952</c:v>
                      </c:pt>
                      <c:pt idx="109">
                        <c:v>43953</c:v>
                      </c:pt>
                      <c:pt idx="110">
                        <c:v>43954</c:v>
                      </c:pt>
                      <c:pt idx="111">
                        <c:v>43955</c:v>
                      </c:pt>
                      <c:pt idx="112">
                        <c:v>43956</c:v>
                      </c:pt>
                      <c:pt idx="113">
                        <c:v>43957</c:v>
                      </c:pt>
                      <c:pt idx="114">
                        <c:v>43958</c:v>
                      </c:pt>
                      <c:pt idx="115">
                        <c:v>43959</c:v>
                      </c:pt>
                      <c:pt idx="116">
                        <c:v>43960</c:v>
                      </c:pt>
                      <c:pt idx="117">
                        <c:v>43961</c:v>
                      </c:pt>
                      <c:pt idx="118">
                        <c:v>43962</c:v>
                      </c:pt>
                      <c:pt idx="119">
                        <c:v>43963</c:v>
                      </c:pt>
                      <c:pt idx="120">
                        <c:v>43964</c:v>
                      </c:pt>
                      <c:pt idx="121">
                        <c:v>43965</c:v>
                      </c:pt>
                      <c:pt idx="122">
                        <c:v>43966</c:v>
                      </c:pt>
                      <c:pt idx="123">
                        <c:v>43967</c:v>
                      </c:pt>
                      <c:pt idx="124">
                        <c:v>43968</c:v>
                      </c:pt>
                      <c:pt idx="125">
                        <c:v>43969</c:v>
                      </c:pt>
                      <c:pt idx="126">
                        <c:v>43970</c:v>
                      </c:pt>
                      <c:pt idx="127">
                        <c:v>43971</c:v>
                      </c:pt>
                      <c:pt idx="128">
                        <c:v>43972</c:v>
                      </c:pt>
                      <c:pt idx="129">
                        <c:v>43973</c:v>
                      </c:pt>
                      <c:pt idx="130">
                        <c:v>43974</c:v>
                      </c:pt>
                      <c:pt idx="131">
                        <c:v>43975</c:v>
                      </c:pt>
                      <c:pt idx="132">
                        <c:v>43976</c:v>
                      </c:pt>
                      <c:pt idx="133">
                        <c:v>43977</c:v>
                      </c:pt>
                      <c:pt idx="134">
                        <c:v>43978</c:v>
                      </c:pt>
                      <c:pt idx="135">
                        <c:v>43979</c:v>
                      </c:pt>
                      <c:pt idx="136">
                        <c:v>43980</c:v>
                      </c:pt>
                      <c:pt idx="137">
                        <c:v>43981</c:v>
                      </c:pt>
                      <c:pt idx="138">
                        <c:v>43982</c:v>
                      </c:pt>
                      <c:pt idx="139">
                        <c:v>43983</c:v>
                      </c:pt>
                      <c:pt idx="140">
                        <c:v>43984</c:v>
                      </c:pt>
                      <c:pt idx="141">
                        <c:v>43985</c:v>
                      </c:pt>
                      <c:pt idx="142">
                        <c:v>43986</c:v>
                      </c:pt>
                      <c:pt idx="143">
                        <c:v>43987</c:v>
                      </c:pt>
                      <c:pt idx="144">
                        <c:v>43988</c:v>
                      </c:pt>
                      <c:pt idx="145">
                        <c:v>43989</c:v>
                      </c:pt>
                      <c:pt idx="146">
                        <c:v>43990</c:v>
                      </c:pt>
                      <c:pt idx="147">
                        <c:v>43991</c:v>
                      </c:pt>
                      <c:pt idx="148">
                        <c:v>43992</c:v>
                      </c:pt>
                      <c:pt idx="149">
                        <c:v>43993</c:v>
                      </c:pt>
                      <c:pt idx="150">
                        <c:v>43994</c:v>
                      </c:pt>
                      <c:pt idx="151">
                        <c:v>43995</c:v>
                      </c:pt>
                      <c:pt idx="152">
                        <c:v>43996</c:v>
                      </c:pt>
                      <c:pt idx="153">
                        <c:v>43997</c:v>
                      </c:pt>
                      <c:pt idx="154">
                        <c:v>43998</c:v>
                      </c:pt>
                      <c:pt idx="155">
                        <c:v>43999</c:v>
                      </c:pt>
                      <c:pt idx="156">
                        <c:v>44000</c:v>
                      </c:pt>
                      <c:pt idx="157">
                        <c:v>44001</c:v>
                      </c:pt>
                      <c:pt idx="158">
                        <c:v>44002</c:v>
                      </c:pt>
                      <c:pt idx="159">
                        <c:v>44003</c:v>
                      </c:pt>
                      <c:pt idx="160">
                        <c:v>44004</c:v>
                      </c:pt>
                      <c:pt idx="161">
                        <c:v>44005</c:v>
                      </c:pt>
                      <c:pt idx="162">
                        <c:v>44006</c:v>
                      </c:pt>
                      <c:pt idx="163">
                        <c:v>44007</c:v>
                      </c:pt>
                      <c:pt idx="164">
                        <c:v>44008</c:v>
                      </c:pt>
                      <c:pt idx="165">
                        <c:v>44009</c:v>
                      </c:pt>
                      <c:pt idx="166">
                        <c:v>44010</c:v>
                      </c:pt>
                      <c:pt idx="167">
                        <c:v>44011</c:v>
                      </c:pt>
                      <c:pt idx="168">
                        <c:v>44012</c:v>
                      </c:pt>
                      <c:pt idx="169">
                        <c:v>44013</c:v>
                      </c:pt>
                      <c:pt idx="170">
                        <c:v>44014</c:v>
                      </c:pt>
                      <c:pt idx="171">
                        <c:v>44015</c:v>
                      </c:pt>
                      <c:pt idx="172">
                        <c:v>44016</c:v>
                      </c:pt>
                      <c:pt idx="173">
                        <c:v>44017</c:v>
                      </c:pt>
                      <c:pt idx="174">
                        <c:v>44018</c:v>
                      </c:pt>
                      <c:pt idx="175">
                        <c:v>44019</c:v>
                      </c:pt>
                      <c:pt idx="176">
                        <c:v>44020</c:v>
                      </c:pt>
                      <c:pt idx="177">
                        <c:v>44021</c:v>
                      </c:pt>
                      <c:pt idx="178">
                        <c:v>44022</c:v>
                      </c:pt>
                      <c:pt idx="179">
                        <c:v>44023</c:v>
                      </c:pt>
                      <c:pt idx="180">
                        <c:v>44024</c:v>
                      </c:pt>
                      <c:pt idx="181">
                        <c:v>44025</c:v>
                      </c:pt>
                      <c:pt idx="182">
                        <c:v>44026</c:v>
                      </c:pt>
                      <c:pt idx="183">
                        <c:v>44027</c:v>
                      </c:pt>
                      <c:pt idx="184">
                        <c:v>44028</c:v>
                      </c:pt>
                      <c:pt idx="185">
                        <c:v>44029</c:v>
                      </c:pt>
                      <c:pt idx="186">
                        <c:v>44030</c:v>
                      </c:pt>
                      <c:pt idx="187">
                        <c:v>44031</c:v>
                      </c:pt>
                      <c:pt idx="188">
                        <c:v>44032</c:v>
                      </c:pt>
                      <c:pt idx="189">
                        <c:v>44033</c:v>
                      </c:pt>
                      <c:pt idx="190">
                        <c:v>44034</c:v>
                      </c:pt>
                      <c:pt idx="191">
                        <c:v>44035</c:v>
                      </c:pt>
                      <c:pt idx="192">
                        <c:v>44036</c:v>
                      </c:pt>
                      <c:pt idx="193">
                        <c:v>44037</c:v>
                      </c:pt>
                      <c:pt idx="194">
                        <c:v>44038</c:v>
                      </c:pt>
                      <c:pt idx="195">
                        <c:v>44039</c:v>
                      </c:pt>
                      <c:pt idx="196">
                        <c:v>44040</c:v>
                      </c:pt>
                      <c:pt idx="197">
                        <c:v>44041</c:v>
                      </c:pt>
                      <c:pt idx="198">
                        <c:v>44042</c:v>
                      </c:pt>
                      <c:pt idx="199">
                        <c:v>44043</c:v>
                      </c:pt>
                      <c:pt idx="200">
                        <c:v>44044</c:v>
                      </c:pt>
                      <c:pt idx="201">
                        <c:v>44045</c:v>
                      </c:pt>
                      <c:pt idx="202">
                        <c:v>44046</c:v>
                      </c:pt>
                      <c:pt idx="203">
                        <c:v>44047</c:v>
                      </c:pt>
                      <c:pt idx="204">
                        <c:v>44048</c:v>
                      </c:pt>
                      <c:pt idx="205">
                        <c:v>44049</c:v>
                      </c:pt>
                      <c:pt idx="206">
                        <c:v>44050</c:v>
                      </c:pt>
                      <c:pt idx="207">
                        <c:v>44051</c:v>
                      </c:pt>
                      <c:pt idx="208">
                        <c:v>44052</c:v>
                      </c:pt>
                      <c:pt idx="209">
                        <c:v>44053</c:v>
                      </c:pt>
                      <c:pt idx="210">
                        <c:v>44054</c:v>
                      </c:pt>
                      <c:pt idx="211">
                        <c:v>44055</c:v>
                      </c:pt>
                      <c:pt idx="212">
                        <c:v>44056</c:v>
                      </c:pt>
                      <c:pt idx="213">
                        <c:v>44057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'Burndown Chart'!$E$4:$E$217</c15:sqref>
                        </c15:formulaRef>
                      </c:ext>
                    </c:extLst>
                    <c:numCache>
                      <c:formatCode>0.00</c:formatCode>
                      <c:ptCount val="214"/>
                      <c:pt idx="0">
                        <c:v>650</c:v>
                      </c:pt>
                      <c:pt idx="1">
                        <c:v>650</c:v>
                      </c:pt>
                      <c:pt idx="2">
                        <c:v>650</c:v>
                      </c:pt>
                      <c:pt idx="3">
                        <c:v>650</c:v>
                      </c:pt>
                      <c:pt idx="4">
                        <c:v>650</c:v>
                      </c:pt>
                      <c:pt idx="5">
                        <c:v>650</c:v>
                      </c:pt>
                      <c:pt idx="6">
                        <c:v>650</c:v>
                      </c:pt>
                      <c:pt idx="7">
                        <c:v>640</c:v>
                      </c:pt>
                      <c:pt idx="8">
                        <c:v>640</c:v>
                      </c:pt>
                      <c:pt idx="9">
                        <c:v>640</c:v>
                      </c:pt>
                      <c:pt idx="10">
                        <c:v>640</c:v>
                      </c:pt>
                      <c:pt idx="11">
                        <c:v>640</c:v>
                      </c:pt>
                      <c:pt idx="12">
                        <c:v>635.5</c:v>
                      </c:pt>
                      <c:pt idx="13">
                        <c:v>630.5</c:v>
                      </c:pt>
                      <c:pt idx="14">
                        <c:v>618</c:v>
                      </c:pt>
                      <c:pt idx="15">
                        <c:v>612.5</c:v>
                      </c:pt>
                      <c:pt idx="16">
                        <c:v>602.5</c:v>
                      </c:pt>
                      <c:pt idx="17">
                        <c:v>594.5</c:v>
                      </c:pt>
                      <c:pt idx="18">
                        <c:v>587.5</c:v>
                      </c:pt>
                      <c:pt idx="19">
                        <c:v>579</c:v>
                      </c:pt>
                      <c:pt idx="20">
                        <c:v>574</c:v>
                      </c:pt>
                      <c:pt idx="21">
                        <c:v>563</c:v>
                      </c:pt>
                      <c:pt idx="22">
                        <c:v>552</c:v>
                      </c:pt>
                      <c:pt idx="23">
                        <c:v>542</c:v>
                      </c:pt>
                      <c:pt idx="24">
                        <c:v>534</c:v>
                      </c:pt>
                      <c:pt idx="25">
                        <c:v>528</c:v>
                      </c:pt>
                      <c:pt idx="26">
                        <c:v>517.5</c:v>
                      </c:pt>
                      <c:pt idx="27">
                        <c:v>513.5</c:v>
                      </c:pt>
                      <c:pt idx="28">
                        <c:v>502.5</c:v>
                      </c:pt>
                      <c:pt idx="29">
                        <c:v>490.5</c:v>
                      </c:pt>
                      <c:pt idx="30">
                        <c:v>484.5</c:v>
                      </c:pt>
                      <c:pt idx="31">
                        <c:v>480.5</c:v>
                      </c:pt>
                      <c:pt idx="32">
                        <c:v>477.5</c:v>
                      </c:pt>
                      <c:pt idx="33">
                        <c:v>468.5</c:v>
                      </c:pt>
                      <c:pt idx="34">
                        <c:v>461.5</c:v>
                      </c:pt>
                      <c:pt idx="35">
                        <c:v>455.5</c:v>
                      </c:pt>
                      <c:pt idx="36">
                        <c:v>454.5</c:v>
                      </c:pt>
                      <c:pt idx="37">
                        <c:v>449.5</c:v>
                      </c:pt>
                      <c:pt idx="38">
                        <c:v>439.5</c:v>
                      </c:pt>
                      <c:pt idx="39">
                        <c:v>431.5</c:v>
                      </c:pt>
                      <c:pt idx="40">
                        <c:v>424.5</c:v>
                      </c:pt>
                      <c:pt idx="41">
                        <c:v>423.5</c:v>
                      </c:pt>
                      <c:pt idx="42">
                        <c:v>417.5</c:v>
                      </c:pt>
                      <c:pt idx="43">
                        <c:v>416</c:v>
                      </c:pt>
                      <c:pt idx="44">
                        <c:v>416</c:v>
                      </c:pt>
                      <c:pt idx="45">
                        <c:v>408</c:v>
                      </c:pt>
                      <c:pt idx="46">
                        <c:v>407</c:v>
                      </c:pt>
                      <c:pt idx="47">
                        <c:v>405</c:v>
                      </c:pt>
                      <c:pt idx="48">
                        <c:v>403</c:v>
                      </c:pt>
                      <c:pt idx="49">
                        <c:v>395</c:v>
                      </c:pt>
                      <c:pt idx="50">
                        <c:v>395</c:v>
                      </c:pt>
                      <c:pt idx="51">
                        <c:v>395</c:v>
                      </c:pt>
                      <c:pt idx="52">
                        <c:v>384</c:v>
                      </c:pt>
                      <c:pt idx="53">
                        <c:v>384</c:v>
                      </c:pt>
                      <c:pt idx="54">
                        <c:v>384</c:v>
                      </c:pt>
                      <c:pt idx="55">
                        <c:v>384</c:v>
                      </c:pt>
                      <c:pt idx="56">
                        <c:v>371</c:v>
                      </c:pt>
                      <c:pt idx="57">
                        <c:v>370</c:v>
                      </c:pt>
                      <c:pt idx="58">
                        <c:v>370</c:v>
                      </c:pt>
                      <c:pt idx="59">
                        <c:v>370</c:v>
                      </c:pt>
                      <c:pt idx="60">
                        <c:v>370</c:v>
                      </c:pt>
                      <c:pt idx="61">
                        <c:v>370</c:v>
                      </c:pt>
                      <c:pt idx="62">
                        <c:v>370</c:v>
                      </c:pt>
                      <c:pt idx="63">
                        <c:v>352.5</c:v>
                      </c:pt>
                      <c:pt idx="64">
                        <c:v>345.5</c:v>
                      </c:pt>
                      <c:pt idx="65">
                        <c:v>338.5</c:v>
                      </c:pt>
                      <c:pt idx="66">
                        <c:v>332</c:v>
                      </c:pt>
                      <c:pt idx="67">
                        <c:v>332</c:v>
                      </c:pt>
                      <c:pt idx="68">
                        <c:v>332</c:v>
                      </c:pt>
                      <c:pt idx="69">
                        <c:v>332</c:v>
                      </c:pt>
                      <c:pt idx="70">
                        <c:v>332</c:v>
                      </c:pt>
                      <c:pt idx="71">
                        <c:v>332</c:v>
                      </c:pt>
                      <c:pt idx="72">
                        <c:v>329.5</c:v>
                      </c:pt>
                      <c:pt idx="73">
                        <c:v>329.5</c:v>
                      </c:pt>
                      <c:pt idx="74">
                        <c:v>329.5</c:v>
                      </c:pt>
                      <c:pt idx="75">
                        <c:v>329.5</c:v>
                      </c:pt>
                      <c:pt idx="76">
                        <c:v>329.5</c:v>
                      </c:pt>
                      <c:pt idx="77">
                        <c:v>324.5</c:v>
                      </c:pt>
                      <c:pt idx="78">
                        <c:v>324.5</c:v>
                      </c:pt>
                      <c:pt idx="79">
                        <c:v>324.5</c:v>
                      </c:pt>
                      <c:pt idx="80">
                        <c:v>324.5</c:v>
                      </c:pt>
                      <c:pt idx="81">
                        <c:v>324.5</c:v>
                      </c:pt>
                      <c:pt idx="82">
                        <c:v>324.5</c:v>
                      </c:pt>
                      <c:pt idx="83">
                        <c:v>324.5</c:v>
                      </c:pt>
                      <c:pt idx="84">
                        <c:v>324.5</c:v>
                      </c:pt>
                      <c:pt idx="85">
                        <c:v>324.5</c:v>
                      </c:pt>
                      <c:pt idx="86">
                        <c:v>324.5</c:v>
                      </c:pt>
                      <c:pt idx="87">
                        <c:v>324.5</c:v>
                      </c:pt>
                      <c:pt idx="88">
                        <c:v>324.5</c:v>
                      </c:pt>
                      <c:pt idx="89">
                        <c:v>324.5</c:v>
                      </c:pt>
                      <c:pt idx="90">
                        <c:v>324.5</c:v>
                      </c:pt>
                      <c:pt idx="91">
                        <c:v>322</c:v>
                      </c:pt>
                      <c:pt idx="92">
                        <c:v>322</c:v>
                      </c:pt>
                      <c:pt idx="93">
                        <c:v>320</c:v>
                      </c:pt>
                      <c:pt idx="94">
                        <c:v>315.5</c:v>
                      </c:pt>
                      <c:pt idx="95">
                        <c:v>315.5</c:v>
                      </c:pt>
                      <c:pt idx="96">
                        <c:v>309.5</c:v>
                      </c:pt>
                      <c:pt idx="97">
                        <c:v>303.5</c:v>
                      </c:pt>
                      <c:pt idx="98">
                        <c:v>303.5</c:v>
                      </c:pt>
                      <c:pt idx="99">
                        <c:v>303.5</c:v>
                      </c:pt>
                      <c:pt idx="100">
                        <c:v>303.5</c:v>
                      </c:pt>
                      <c:pt idx="101">
                        <c:v>303.5</c:v>
                      </c:pt>
                      <c:pt idx="102">
                        <c:v>303.5</c:v>
                      </c:pt>
                      <c:pt idx="103">
                        <c:v>303.5</c:v>
                      </c:pt>
                      <c:pt idx="104">
                        <c:v>303.5</c:v>
                      </c:pt>
                      <c:pt idx="105">
                        <c:v>303.5</c:v>
                      </c:pt>
                      <c:pt idx="106">
                        <c:v>303.5</c:v>
                      </c:pt>
                      <c:pt idx="107">
                        <c:v>303.5</c:v>
                      </c:pt>
                      <c:pt idx="108">
                        <c:v>303.5</c:v>
                      </c:pt>
                      <c:pt idx="109">
                        <c:v>303.5</c:v>
                      </c:pt>
                      <c:pt idx="110">
                        <c:v>303.5</c:v>
                      </c:pt>
                      <c:pt idx="111">
                        <c:v>293.5</c:v>
                      </c:pt>
                      <c:pt idx="112">
                        <c:v>287.5</c:v>
                      </c:pt>
                      <c:pt idx="113">
                        <c:v>266.5</c:v>
                      </c:pt>
                      <c:pt idx="114">
                        <c:v>248.5</c:v>
                      </c:pt>
                      <c:pt idx="115">
                        <c:v>230.5</c:v>
                      </c:pt>
                      <c:pt idx="116">
                        <c:v>218.5</c:v>
                      </c:pt>
                      <c:pt idx="117">
                        <c:v>204.5</c:v>
                      </c:pt>
                      <c:pt idx="118">
                        <c:v>180.5</c:v>
                      </c:pt>
                      <c:pt idx="119">
                        <c:v>165.5</c:v>
                      </c:pt>
                      <c:pt idx="120">
                        <c:v>149.5</c:v>
                      </c:pt>
                      <c:pt idx="121">
                        <c:v>149.5</c:v>
                      </c:pt>
                      <c:pt idx="122">
                        <c:v>136.5</c:v>
                      </c:pt>
                      <c:pt idx="123">
                        <c:v>127.5</c:v>
                      </c:pt>
                      <c:pt idx="124">
                        <c:v>123.5</c:v>
                      </c:pt>
                      <c:pt idx="125">
                        <c:v>122.5</c:v>
                      </c:pt>
                      <c:pt idx="126">
                        <c:v>122.5</c:v>
                      </c:pt>
                      <c:pt idx="127">
                        <c:v>111.5</c:v>
                      </c:pt>
                      <c:pt idx="128">
                        <c:v>99.5</c:v>
                      </c:pt>
                      <c:pt idx="129">
                        <c:v>92.5</c:v>
                      </c:pt>
                      <c:pt idx="130">
                        <c:v>88.5</c:v>
                      </c:pt>
                      <c:pt idx="131">
                        <c:v>83.5</c:v>
                      </c:pt>
                      <c:pt idx="132">
                        <c:v>79.5</c:v>
                      </c:pt>
                      <c:pt idx="133">
                        <c:v>74.5</c:v>
                      </c:pt>
                      <c:pt idx="134">
                        <c:v>69.5</c:v>
                      </c:pt>
                      <c:pt idx="135">
                        <c:v>68.5</c:v>
                      </c:pt>
                      <c:pt idx="136">
                        <c:v>68.5</c:v>
                      </c:pt>
                      <c:pt idx="137">
                        <c:v>68.5</c:v>
                      </c:pt>
                      <c:pt idx="138">
                        <c:v>68.5</c:v>
                      </c:pt>
                      <c:pt idx="139">
                        <c:v>64.5</c:v>
                      </c:pt>
                      <c:pt idx="140">
                        <c:v>64.5</c:v>
                      </c:pt>
                      <c:pt idx="141">
                        <c:v>64.5</c:v>
                      </c:pt>
                      <c:pt idx="142">
                        <c:v>64.5</c:v>
                      </c:pt>
                      <c:pt idx="143">
                        <c:v>64.5</c:v>
                      </c:pt>
                      <c:pt idx="144">
                        <c:v>64.5</c:v>
                      </c:pt>
                      <c:pt idx="145">
                        <c:v>64.5</c:v>
                      </c:pt>
                      <c:pt idx="146">
                        <c:v>63</c:v>
                      </c:pt>
                      <c:pt idx="147">
                        <c:v>63</c:v>
                      </c:pt>
                      <c:pt idx="148">
                        <c:v>58</c:v>
                      </c:pt>
                      <c:pt idx="149">
                        <c:v>50</c:v>
                      </c:pt>
                      <c:pt idx="150">
                        <c:v>46</c:v>
                      </c:pt>
                      <c:pt idx="151">
                        <c:v>46</c:v>
                      </c:pt>
                      <c:pt idx="152">
                        <c:v>43</c:v>
                      </c:pt>
                      <c:pt idx="153">
                        <c:v>43</c:v>
                      </c:pt>
                      <c:pt idx="154">
                        <c:v>43</c:v>
                      </c:pt>
                      <c:pt idx="155">
                        <c:v>43</c:v>
                      </c:pt>
                      <c:pt idx="156">
                        <c:v>43</c:v>
                      </c:pt>
                      <c:pt idx="157">
                        <c:v>43</c:v>
                      </c:pt>
                      <c:pt idx="158">
                        <c:v>43</c:v>
                      </c:pt>
                      <c:pt idx="159">
                        <c:v>43</c:v>
                      </c:pt>
                      <c:pt idx="160">
                        <c:v>43</c:v>
                      </c:pt>
                      <c:pt idx="161">
                        <c:v>43</c:v>
                      </c:pt>
                      <c:pt idx="162">
                        <c:v>43</c:v>
                      </c:pt>
                      <c:pt idx="163">
                        <c:v>43</c:v>
                      </c:pt>
                      <c:pt idx="164">
                        <c:v>43</c:v>
                      </c:pt>
                      <c:pt idx="165">
                        <c:v>43</c:v>
                      </c:pt>
                      <c:pt idx="166">
                        <c:v>37.5</c:v>
                      </c:pt>
                      <c:pt idx="167">
                        <c:v>32</c:v>
                      </c:pt>
                      <c:pt idx="168">
                        <c:v>32</c:v>
                      </c:pt>
                      <c:pt idx="169">
                        <c:v>27</c:v>
                      </c:pt>
                      <c:pt idx="170">
                        <c:v>22</c:v>
                      </c:pt>
                      <c:pt idx="171">
                        <c:v>22</c:v>
                      </c:pt>
                      <c:pt idx="172">
                        <c:v>18</c:v>
                      </c:pt>
                      <c:pt idx="173">
                        <c:v>18</c:v>
                      </c:pt>
                      <c:pt idx="174">
                        <c:v>14</c:v>
                      </c:pt>
                      <c:pt idx="175">
                        <c:v>14</c:v>
                      </c:pt>
                      <c:pt idx="176">
                        <c:v>9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AFB-400F-A392-9A95A9C8968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Ideal Hours Remaining</c:v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'Burndown Chart'!$C$4:$C$217</c15:sqref>
                        </c15:formulaRef>
                      </c:ext>
                    </c:extLst>
                    <c:numCache>
                      <c:formatCode>[$-809]d\ mmmm\ yyyy;@</c:formatCode>
                      <c:ptCount val="214"/>
                      <c:pt idx="0">
                        <c:v>43844</c:v>
                      </c:pt>
                      <c:pt idx="1">
                        <c:v>43845</c:v>
                      </c:pt>
                      <c:pt idx="2">
                        <c:v>43846</c:v>
                      </c:pt>
                      <c:pt idx="3">
                        <c:v>43847</c:v>
                      </c:pt>
                      <c:pt idx="4">
                        <c:v>43848</c:v>
                      </c:pt>
                      <c:pt idx="5">
                        <c:v>43849</c:v>
                      </c:pt>
                      <c:pt idx="6">
                        <c:v>43850</c:v>
                      </c:pt>
                      <c:pt idx="7">
                        <c:v>43851</c:v>
                      </c:pt>
                      <c:pt idx="8">
                        <c:v>43852</c:v>
                      </c:pt>
                      <c:pt idx="9">
                        <c:v>43853</c:v>
                      </c:pt>
                      <c:pt idx="10">
                        <c:v>43854</c:v>
                      </c:pt>
                      <c:pt idx="11">
                        <c:v>43855</c:v>
                      </c:pt>
                      <c:pt idx="12">
                        <c:v>43856</c:v>
                      </c:pt>
                      <c:pt idx="13">
                        <c:v>43857</c:v>
                      </c:pt>
                      <c:pt idx="14">
                        <c:v>43858</c:v>
                      </c:pt>
                      <c:pt idx="15">
                        <c:v>43859</c:v>
                      </c:pt>
                      <c:pt idx="16">
                        <c:v>43860</c:v>
                      </c:pt>
                      <c:pt idx="17">
                        <c:v>43861</c:v>
                      </c:pt>
                      <c:pt idx="18">
                        <c:v>43862</c:v>
                      </c:pt>
                      <c:pt idx="19">
                        <c:v>43863</c:v>
                      </c:pt>
                      <c:pt idx="20">
                        <c:v>43864</c:v>
                      </c:pt>
                      <c:pt idx="21">
                        <c:v>43865</c:v>
                      </c:pt>
                      <c:pt idx="22">
                        <c:v>43866</c:v>
                      </c:pt>
                      <c:pt idx="23">
                        <c:v>43867</c:v>
                      </c:pt>
                      <c:pt idx="24">
                        <c:v>43868</c:v>
                      </c:pt>
                      <c:pt idx="25">
                        <c:v>43869</c:v>
                      </c:pt>
                      <c:pt idx="26">
                        <c:v>43870</c:v>
                      </c:pt>
                      <c:pt idx="27">
                        <c:v>43871</c:v>
                      </c:pt>
                      <c:pt idx="28">
                        <c:v>43872</c:v>
                      </c:pt>
                      <c:pt idx="29">
                        <c:v>43873</c:v>
                      </c:pt>
                      <c:pt idx="30">
                        <c:v>43874</c:v>
                      </c:pt>
                      <c:pt idx="31">
                        <c:v>43875</c:v>
                      </c:pt>
                      <c:pt idx="32">
                        <c:v>43876</c:v>
                      </c:pt>
                      <c:pt idx="33">
                        <c:v>43877</c:v>
                      </c:pt>
                      <c:pt idx="34">
                        <c:v>43878</c:v>
                      </c:pt>
                      <c:pt idx="35">
                        <c:v>43879</c:v>
                      </c:pt>
                      <c:pt idx="36">
                        <c:v>43880</c:v>
                      </c:pt>
                      <c:pt idx="37">
                        <c:v>43881</c:v>
                      </c:pt>
                      <c:pt idx="38">
                        <c:v>43882</c:v>
                      </c:pt>
                      <c:pt idx="39">
                        <c:v>43883</c:v>
                      </c:pt>
                      <c:pt idx="40">
                        <c:v>43884</c:v>
                      </c:pt>
                      <c:pt idx="41">
                        <c:v>43885</c:v>
                      </c:pt>
                      <c:pt idx="42">
                        <c:v>43886</c:v>
                      </c:pt>
                      <c:pt idx="43">
                        <c:v>43887</c:v>
                      </c:pt>
                      <c:pt idx="44">
                        <c:v>43888</c:v>
                      </c:pt>
                      <c:pt idx="45">
                        <c:v>43889</c:v>
                      </c:pt>
                      <c:pt idx="46">
                        <c:v>43890</c:v>
                      </c:pt>
                      <c:pt idx="47">
                        <c:v>43891</c:v>
                      </c:pt>
                      <c:pt idx="48">
                        <c:v>43892</c:v>
                      </c:pt>
                      <c:pt idx="49">
                        <c:v>43893</c:v>
                      </c:pt>
                      <c:pt idx="50">
                        <c:v>43894</c:v>
                      </c:pt>
                      <c:pt idx="51">
                        <c:v>43895</c:v>
                      </c:pt>
                      <c:pt idx="52">
                        <c:v>43896</c:v>
                      </c:pt>
                      <c:pt idx="53">
                        <c:v>43897</c:v>
                      </c:pt>
                      <c:pt idx="54">
                        <c:v>43898</c:v>
                      </c:pt>
                      <c:pt idx="55">
                        <c:v>43899</c:v>
                      </c:pt>
                      <c:pt idx="56">
                        <c:v>43900</c:v>
                      </c:pt>
                      <c:pt idx="57">
                        <c:v>43901</c:v>
                      </c:pt>
                      <c:pt idx="58">
                        <c:v>43902</c:v>
                      </c:pt>
                      <c:pt idx="59">
                        <c:v>43903</c:v>
                      </c:pt>
                      <c:pt idx="60">
                        <c:v>43904</c:v>
                      </c:pt>
                      <c:pt idx="61">
                        <c:v>43905</c:v>
                      </c:pt>
                      <c:pt idx="62">
                        <c:v>43906</c:v>
                      </c:pt>
                      <c:pt idx="63">
                        <c:v>43907</c:v>
                      </c:pt>
                      <c:pt idx="64">
                        <c:v>43908</c:v>
                      </c:pt>
                      <c:pt idx="65">
                        <c:v>43909</c:v>
                      </c:pt>
                      <c:pt idx="66">
                        <c:v>43910</c:v>
                      </c:pt>
                      <c:pt idx="67">
                        <c:v>43911</c:v>
                      </c:pt>
                      <c:pt idx="68">
                        <c:v>43912</c:v>
                      </c:pt>
                      <c:pt idx="69">
                        <c:v>43913</c:v>
                      </c:pt>
                      <c:pt idx="70">
                        <c:v>43914</c:v>
                      </c:pt>
                      <c:pt idx="71">
                        <c:v>43915</c:v>
                      </c:pt>
                      <c:pt idx="72">
                        <c:v>43916</c:v>
                      </c:pt>
                      <c:pt idx="73">
                        <c:v>43917</c:v>
                      </c:pt>
                      <c:pt idx="74">
                        <c:v>43918</c:v>
                      </c:pt>
                      <c:pt idx="75">
                        <c:v>43919</c:v>
                      </c:pt>
                      <c:pt idx="76">
                        <c:v>43920</c:v>
                      </c:pt>
                      <c:pt idx="77">
                        <c:v>43921</c:v>
                      </c:pt>
                      <c:pt idx="78">
                        <c:v>43922</c:v>
                      </c:pt>
                      <c:pt idx="79">
                        <c:v>43923</c:v>
                      </c:pt>
                      <c:pt idx="80">
                        <c:v>43924</c:v>
                      </c:pt>
                      <c:pt idx="81">
                        <c:v>43925</c:v>
                      </c:pt>
                      <c:pt idx="82">
                        <c:v>43926</c:v>
                      </c:pt>
                      <c:pt idx="83">
                        <c:v>43927</c:v>
                      </c:pt>
                      <c:pt idx="84">
                        <c:v>43928</c:v>
                      </c:pt>
                      <c:pt idx="85">
                        <c:v>43929</c:v>
                      </c:pt>
                      <c:pt idx="86">
                        <c:v>43930</c:v>
                      </c:pt>
                      <c:pt idx="87">
                        <c:v>43931</c:v>
                      </c:pt>
                      <c:pt idx="88">
                        <c:v>43932</c:v>
                      </c:pt>
                      <c:pt idx="89">
                        <c:v>43933</c:v>
                      </c:pt>
                      <c:pt idx="90">
                        <c:v>43934</c:v>
                      </c:pt>
                      <c:pt idx="91">
                        <c:v>43935</c:v>
                      </c:pt>
                      <c:pt idx="92">
                        <c:v>43936</c:v>
                      </c:pt>
                      <c:pt idx="93">
                        <c:v>43937</c:v>
                      </c:pt>
                      <c:pt idx="94">
                        <c:v>43938</c:v>
                      </c:pt>
                      <c:pt idx="95">
                        <c:v>43939</c:v>
                      </c:pt>
                      <c:pt idx="96">
                        <c:v>43940</c:v>
                      </c:pt>
                      <c:pt idx="97">
                        <c:v>43941</c:v>
                      </c:pt>
                      <c:pt idx="98">
                        <c:v>43942</c:v>
                      </c:pt>
                      <c:pt idx="99">
                        <c:v>43943</c:v>
                      </c:pt>
                      <c:pt idx="100">
                        <c:v>43944</c:v>
                      </c:pt>
                      <c:pt idx="101">
                        <c:v>43945</c:v>
                      </c:pt>
                      <c:pt idx="102">
                        <c:v>43946</c:v>
                      </c:pt>
                      <c:pt idx="103">
                        <c:v>43947</c:v>
                      </c:pt>
                      <c:pt idx="104">
                        <c:v>43948</c:v>
                      </c:pt>
                      <c:pt idx="105">
                        <c:v>43949</c:v>
                      </c:pt>
                      <c:pt idx="106">
                        <c:v>43950</c:v>
                      </c:pt>
                      <c:pt idx="107">
                        <c:v>43951</c:v>
                      </c:pt>
                      <c:pt idx="108">
                        <c:v>43952</c:v>
                      </c:pt>
                      <c:pt idx="109">
                        <c:v>43953</c:v>
                      </c:pt>
                      <c:pt idx="110">
                        <c:v>43954</c:v>
                      </c:pt>
                      <c:pt idx="111">
                        <c:v>43955</c:v>
                      </c:pt>
                      <c:pt idx="112">
                        <c:v>43956</c:v>
                      </c:pt>
                      <c:pt idx="113">
                        <c:v>43957</c:v>
                      </c:pt>
                      <c:pt idx="114">
                        <c:v>43958</c:v>
                      </c:pt>
                      <c:pt idx="115">
                        <c:v>43959</c:v>
                      </c:pt>
                      <c:pt idx="116">
                        <c:v>43960</c:v>
                      </c:pt>
                      <c:pt idx="117">
                        <c:v>43961</c:v>
                      </c:pt>
                      <c:pt idx="118">
                        <c:v>43962</c:v>
                      </c:pt>
                      <c:pt idx="119">
                        <c:v>43963</c:v>
                      </c:pt>
                      <c:pt idx="120">
                        <c:v>43964</c:v>
                      </c:pt>
                      <c:pt idx="121">
                        <c:v>43965</c:v>
                      </c:pt>
                      <c:pt idx="122">
                        <c:v>43966</c:v>
                      </c:pt>
                      <c:pt idx="123">
                        <c:v>43967</c:v>
                      </c:pt>
                      <c:pt idx="124">
                        <c:v>43968</c:v>
                      </c:pt>
                      <c:pt idx="125">
                        <c:v>43969</c:v>
                      </c:pt>
                      <c:pt idx="126">
                        <c:v>43970</c:v>
                      </c:pt>
                      <c:pt idx="127">
                        <c:v>43971</c:v>
                      </c:pt>
                      <c:pt idx="128">
                        <c:v>43972</c:v>
                      </c:pt>
                      <c:pt idx="129">
                        <c:v>43973</c:v>
                      </c:pt>
                      <c:pt idx="130">
                        <c:v>43974</c:v>
                      </c:pt>
                      <c:pt idx="131">
                        <c:v>43975</c:v>
                      </c:pt>
                      <c:pt idx="132">
                        <c:v>43976</c:v>
                      </c:pt>
                      <c:pt idx="133">
                        <c:v>43977</c:v>
                      </c:pt>
                      <c:pt idx="134">
                        <c:v>43978</c:v>
                      </c:pt>
                      <c:pt idx="135">
                        <c:v>43979</c:v>
                      </c:pt>
                      <c:pt idx="136">
                        <c:v>43980</c:v>
                      </c:pt>
                      <c:pt idx="137">
                        <c:v>43981</c:v>
                      </c:pt>
                      <c:pt idx="138">
                        <c:v>43982</c:v>
                      </c:pt>
                      <c:pt idx="139">
                        <c:v>43983</c:v>
                      </c:pt>
                      <c:pt idx="140">
                        <c:v>43984</c:v>
                      </c:pt>
                      <c:pt idx="141">
                        <c:v>43985</c:v>
                      </c:pt>
                      <c:pt idx="142">
                        <c:v>43986</c:v>
                      </c:pt>
                      <c:pt idx="143">
                        <c:v>43987</c:v>
                      </c:pt>
                      <c:pt idx="144">
                        <c:v>43988</c:v>
                      </c:pt>
                      <c:pt idx="145">
                        <c:v>43989</c:v>
                      </c:pt>
                      <c:pt idx="146">
                        <c:v>43990</c:v>
                      </c:pt>
                      <c:pt idx="147">
                        <c:v>43991</c:v>
                      </c:pt>
                      <c:pt idx="148">
                        <c:v>43992</c:v>
                      </c:pt>
                      <c:pt idx="149">
                        <c:v>43993</c:v>
                      </c:pt>
                      <c:pt idx="150">
                        <c:v>43994</c:v>
                      </c:pt>
                      <c:pt idx="151">
                        <c:v>43995</c:v>
                      </c:pt>
                      <c:pt idx="152">
                        <c:v>43996</c:v>
                      </c:pt>
                      <c:pt idx="153">
                        <c:v>43997</c:v>
                      </c:pt>
                      <c:pt idx="154">
                        <c:v>43998</c:v>
                      </c:pt>
                      <c:pt idx="155">
                        <c:v>43999</c:v>
                      </c:pt>
                      <c:pt idx="156">
                        <c:v>44000</c:v>
                      </c:pt>
                      <c:pt idx="157">
                        <c:v>44001</c:v>
                      </c:pt>
                      <c:pt idx="158">
                        <c:v>44002</c:v>
                      </c:pt>
                      <c:pt idx="159">
                        <c:v>44003</c:v>
                      </c:pt>
                      <c:pt idx="160">
                        <c:v>44004</c:v>
                      </c:pt>
                      <c:pt idx="161">
                        <c:v>44005</c:v>
                      </c:pt>
                      <c:pt idx="162">
                        <c:v>44006</c:v>
                      </c:pt>
                      <c:pt idx="163">
                        <c:v>44007</c:v>
                      </c:pt>
                      <c:pt idx="164">
                        <c:v>44008</c:v>
                      </c:pt>
                      <c:pt idx="165">
                        <c:v>44009</c:v>
                      </c:pt>
                      <c:pt idx="166">
                        <c:v>44010</c:v>
                      </c:pt>
                      <c:pt idx="167">
                        <c:v>44011</c:v>
                      </c:pt>
                      <c:pt idx="168">
                        <c:v>44012</c:v>
                      </c:pt>
                      <c:pt idx="169">
                        <c:v>44013</c:v>
                      </c:pt>
                      <c:pt idx="170">
                        <c:v>44014</c:v>
                      </c:pt>
                      <c:pt idx="171">
                        <c:v>44015</c:v>
                      </c:pt>
                      <c:pt idx="172">
                        <c:v>44016</c:v>
                      </c:pt>
                      <c:pt idx="173">
                        <c:v>44017</c:v>
                      </c:pt>
                      <c:pt idx="174">
                        <c:v>44018</c:v>
                      </c:pt>
                      <c:pt idx="175">
                        <c:v>44019</c:v>
                      </c:pt>
                      <c:pt idx="176">
                        <c:v>44020</c:v>
                      </c:pt>
                      <c:pt idx="177">
                        <c:v>44021</c:v>
                      </c:pt>
                      <c:pt idx="178">
                        <c:v>44022</c:v>
                      </c:pt>
                      <c:pt idx="179">
                        <c:v>44023</c:v>
                      </c:pt>
                      <c:pt idx="180">
                        <c:v>44024</c:v>
                      </c:pt>
                      <c:pt idx="181">
                        <c:v>44025</c:v>
                      </c:pt>
                      <c:pt idx="182">
                        <c:v>44026</c:v>
                      </c:pt>
                      <c:pt idx="183">
                        <c:v>44027</c:v>
                      </c:pt>
                      <c:pt idx="184">
                        <c:v>44028</c:v>
                      </c:pt>
                      <c:pt idx="185">
                        <c:v>44029</c:v>
                      </c:pt>
                      <c:pt idx="186">
                        <c:v>44030</c:v>
                      </c:pt>
                      <c:pt idx="187">
                        <c:v>44031</c:v>
                      </c:pt>
                      <c:pt idx="188">
                        <c:v>44032</c:v>
                      </c:pt>
                      <c:pt idx="189">
                        <c:v>44033</c:v>
                      </c:pt>
                      <c:pt idx="190">
                        <c:v>44034</c:v>
                      </c:pt>
                      <c:pt idx="191">
                        <c:v>44035</c:v>
                      </c:pt>
                      <c:pt idx="192">
                        <c:v>44036</c:v>
                      </c:pt>
                      <c:pt idx="193">
                        <c:v>44037</c:v>
                      </c:pt>
                      <c:pt idx="194">
                        <c:v>44038</c:v>
                      </c:pt>
                      <c:pt idx="195">
                        <c:v>44039</c:v>
                      </c:pt>
                      <c:pt idx="196">
                        <c:v>44040</c:v>
                      </c:pt>
                      <c:pt idx="197">
                        <c:v>44041</c:v>
                      </c:pt>
                      <c:pt idx="198">
                        <c:v>44042</c:v>
                      </c:pt>
                      <c:pt idx="199">
                        <c:v>44043</c:v>
                      </c:pt>
                      <c:pt idx="200">
                        <c:v>44044</c:v>
                      </c:pt>
                      <c:pt idx="201">
                        <c:v>44045</c:v>
                      </c:pt>
                      <c:pt idx="202">
                        <c:v>44046</c:v>
                      </c:pt>
                      <c:pt idx="203">
                        <c:v>44047</c:v>
                      </c:pt>
                      <c:pt idx="204">
                        <c:v>44048</c:v>
                      </c:pt>
                      <c:pt idx="205">
                        <c:v>44049</c:v>
                      </c:pt>
                      <c:pt idx="206">
                        <c:v>44050</c:v>
                      </c:pt>
                      <c:pt idx="207">
                        <c:v>44051</c:v>
                      </c:pt>
                      <c:pt idx="208">
                        <c:v>44052</c:v>
                      </c:pt>
                      <c:pt idx="209">
                        <c:v>44053</c:v>
                      </c:pt>
                      <c:pt idx="210">
                        <c:v>44054</c:v>
                      </c:pt>
                      <c:pt idx="211">
                        <c:v>44055</c:v>
                      </c:pt>
                      <c:pt idx="212">
                        <c:v>44056</c:v>
                      </c:pt>
                      <c:pt idx="213">
                        <c:v>44057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'Burndown Chart'!$F$4:$F$217</c15:sqref>
                        </c15:formulaRef>
                      </c:ext>
                    </c:extLst>
                    <c:numCache>
                      <c:formatCode>0.00</c:formatCode>
                      <c:ptCount val="214"/>
                      <c:pt idx="0">
                        <c:v>646.96261682242994</c:v>
                      </c:pt>
                      <c:pt idx="1">
                        <c:v>643.92523364485976</c:v>
                      </c:pt>
                      <c:pt idx="2">
                        <c:v>640.88785046728981</c:v>
                      </c:pt>
                      <c:pt idx="3">
                        <c:v>637.85046728971963</c:v>
                      </c:pt>
                      <c:pt idx="4">
                        <c:v>634.81308411214957</c:v>
                      </c:pt>
                      <c:pt idx="5">
                        <c:v>631.77570093457939</c:v>
                      </c:pt>
                      <c:pt idx="6">
                        <c:v>628.73831775700933</c:v>
                      </c:pt>
                      <c:pt idx="7">
                        <c:v>625.70093457943926</c:v>
                      </c:pt>
                      <c:pt idx="8">
                        <c:v>622.6635514018692</c:v>
                      </c:pt>
                      <c:pt idx="9">
                        <c:v>619.62616822429902</c:v>
                      </c:pt>
                      <c:pt idx="10">
                        <c:v>616.58878504672896</c:v>
                      </c:pt>
                      <c:pt idx="11">
                        <c:v>613.55140186915889</c:v>
                      </c:pt>
                      <c:pt idx="12">
                        <c:v>610.51401869158883</c:v>
                      </c:pt>
                      <c:pt idx="13">
                        <c:v>607.47663551401865</c:v>
                      </c:pt>
                      <c:pt idx="14">
                        <c:v>604.43925233644859</c:v>
                      </c:pt>
                      <c:pt idx="15">
                        <c:v>601.40186915887853</c:v>
                      </c:pt>
                      <c:pt idx="16">
                        <c:v>598.36448598130846</c:v>
                      </c:pt>
                      <c:pt idx="17">
                        <c:v>595.32710280373828</c:v>
                      </c:pt>
                      <c:pt idx="18">
                        <c:v>592.28971962616822</c:v>
                      </c:pt>
                      <c:pt idx="19">
                        <c:v>589.25233644859816</c:v>
                      </c:pt>
                      <c:pt idx="20">
                        <c:v>586.21495327102809</c:v>
                      </c:pt>
                      <c:pt idx="21">
                        <c:v>583.17757009345792</c:v>
                      </c:pt>
                      <c:pt idx="22">
                        <c:v>580.14018691588785</c:v>
                      </c:pt>
                      <c:pt idx="23">
                        <c:v>577.10280373831779</c:v>
                      </c:pt>
                      <c:pt idx="24">
                        <c:v>574.06542056074773</c:v>
                      </c:pt>
                      <c:pt idx="25">
                        <c:v>571.02803738317755</c:v>
                      </c:pt>
                      <c:pt idx="26">
                        <c:v>567.99065420560748</c:v>
                      </c:pt>
                      <c:pt idx="27">
                        <c:v>564.95327102803742</c:v>
                      </c:pt>
                      <c:pt idx="28">
                        <c:v>561.91588785046736</c:v>
                      </c:pt>
                      <c:pt idx="29">
                        <c:v>558.87850467289718</c:v>
                      </c:pt>
                      <c:pt idx="30">
                        <c:v>555.84112149532712</c:v>
                      </c:pt>
                      <c:pt idx="31">
                        <c:v>552.80373831775705</c:v>
                      </c:pt>
                      <c:pt idx="32">
                        <c:v>549.76635514018699</c:v>
                      </c:pt>
                      <c:pt idx="33">
                        <c:v>546.72897196261681</c:v>
                      </c:pt>
                      <c:pt idx="34">
                        <c:v>543.69158878504675</c:v>
                      </c:pt>
                      <c:pt idx="35">
                        <c:v>540.65420560747657</c:v>
                      </c:pt>
                      <c:pt idx="36">
                        <c:v>537.61682242990662</c:v>
                      </c:pt>
                      <c:pt idx="37">
                        <c:v>534.57943925233644</c:v>
                      </c:pt>
                      <c:pt idx="38">
                        <c:v>531.54205607476638</c:v>
                      </c:pt>
                      <c:pt idx="39">
                        <c:v>528.5046728971962</c:v>
                      </c:pt>
                      <c:pt idx="40">
                        <c:v>525.46728971962614</c:v>
                      </c:pt>
                      <c:pt idx="41">
                        <c:v>522.42990654205607</c:v>
                      </c:pt>
                      <c:pt idx="42">
                        <c:v>519.39252336448601</c:v>
                      </c:pt>
                      <c:pt idx="43">
                        <c:v>516.35514018691583</c:v>
                      </c:pt>
                      <c:pt idx="44">
                        <c:v>513.31775700934577</c:v>
                      </c:pt>
                      <c:pt idx="45">
                        <c:v>510.28037383177571</c:v>
                      </c:pt>
                      <c:pt idx="46">
                        <c:v>507.24299065420564</c:v>
                      </c:pt>
                      <c:pt idx="47">
                        <c:v>504.20560747663552</c:v>
                      </c:pt>
                      <c:pt idx="48">
                        <c:v>501.16822429906546</c:v>
                      </c:pt>
                      <c:pt idx="49">
                        <c:v>498.13084112149534</c:v>
                      </c:pt>
                      <c:pt idx="50">
                        <c:v>495.09345794392527</c:v>
                      </c:pt>
                      <c:pt idx="51">
                        <c:v>492.0560747663551</c:v>
                      </c:pt>
                      <c:pt idx="52">
                        <c:v>489.01869158878509</c:v>
                      </c:pt>
                      <c:pt idx="53">
                        <c:v>485.98130841121502</c:v>
                      </c:pt>
                      <c:pt idx="54">
                        <c:v>482.9439252336449</c:v>
                      </c:pt>
                      <c:pt idx="55">
                        <c:v>479.90654205607473</c:v>
                      </c:pt>
                      <c:pt idx="56">
                        <c:v>476.86915887850466</c:v>
                      </c:pt>
                      <c:pt idx="57">
                        <c:v>473.83177570093466</c:v>
                      </c:pt>
                      <c:pt idx="58">
                        <c:v>470.79439252336448</c:v>
                      </c:pt>
                      <c:pt idx="59">
                        <c:v>467.75700934579436</c:v>
                      </c:pt>
                      <c:pt idx="60">
                        <c:v>464.71962616822429</c:v>
                      </c:pt>
                      <c:pt idx="61">
                        <c:v>461.68224299065423</c:v>
                      </c:pt>
                      <c:pt idx="62">
                        <c:v>458.64485981308411</c:v>
                      </c:pt>
                      <c:pt idx="63">
                        <c:v>455.60747663551399</c:v>
                      </c:pt>
                      <c:pt idx="64">
                        <c:v>452.57009345794393</c:v>
                      </c:pt>
                      <c:pt idx="65">
                        <c:v>449.53271028037386</c:v>
                      </c:pt>
                      <c:pt idx="66">
                        <c:v>446.49532710280374</c:v>
                      </c:pt>
                      <c:pt idx="67">
                        <c:v>443.45794392523362</c:v>
                      </c:pt>
                      <c:pt idx="68">
                        <c:v>440.42056074766356</c:v>
                      </c:pt>
                      <c:pt idx="69">
                        <c:v>437.38317757009349</c:v>
                      </c:pt>
                      <c:pt idx="70">
                        <c:v>434.34579439252337</c:v>
                      </c:pt>
                      <c:pt idx="71">
                        <c:v>431.30841121495325</c:v>
                      </c:pt>
                      <c:pt idx="72">
                        <c:v>428.27102803738319</c:v>
                      </c:pt>
                      <c:pt idx="73">
                        <c:v>425.23364485981313</c:v>
                      </c:pt>
                      <c:pt idx="74">
                        <c:v>422.196261682243</c:v>
                      </c:pt>
                      <c:pt idx="75">
                        <c:v>419.15887850467288</c:v>
                      </c:pt>
                      <c:pt idx="76">
                        <c:v>416.12149532710282</c:v>
                      </c:pt>
                      <c:pt idx="77">
                        <c:v>413.08411214953276</c:v>
                      </c:pt>
                      <c:pt idx="78">
                        <c:v>410.04672897196264</c:v>
                      </c:pt>
                      <c:pt idx="79">
                        <c:v>407.00934579439252</c:v>
                      </c:pt>
                      <c:pt idx="80">
                        <c:v>403.97196261682245</c:v>
                      </c:pt>
                      <c:pt idx="81">
                        <c:v>400.93457943925239</c:v>
                      </c:pt>
                      <c:pt idx="82">
                        <c:v>397.89719626168227</c:v>
                      </c:pt>
                      <c:pt idx="83">
                        <c:v>394.85981308411215</c:v>
                      </c:pt>
                      <c:pt idx="84">
                        <c:v>391.82242990654208</c:v>
                      </c:pt>
                      <c:pt idx="85">
                        <c:v>388.78504672897202</c:v>
                      </c:pt>
                      <c:pt idx="86">
                        <c:v>385.7476635514019</c:v>
                      </c:pt>
                      <c:pt idx="87">
                        <c:v>382.71028037383172</c:v>
                      </c:pt>
                      <c:pt idx="88">
                        <c:v>379.67289719626172</c:v>
                      </c:pt>
                      <c:pt idx="89">
                        <c:v>376.63551401869165</c:v>
                      </c:pt>
                      <c:pt idx="90">
                        <c:v>373.59813084112147</c:v>
                      </c:pt>
                      <c:pt idx="91">
                        <c:v>370.56074766355135</c:v>
                      </c:pt>
                      <c:pt idx="92">
                        <c:v>367.52336448598129</c:v>
                      </c:pt>
                      <c:pt idx="93">
                        <c:v>364.48598130841128</c:v>
                      </c:pt>
                      <c:pt idx="94">
                        <c:v>361.44859813084111</c:v>
                      </c:pt>
                      <c:pt idx="95">
                        <c:v>358.41121495327099</c:v>
                      </c:pt>
                      <c:pt idx="96">
                        <c:v>355.37383177570092</c:v>
                      </c:pt>
                      <c:pt idx="97">
                        <c:v>352.33644859813086</c:v>
                      </c:pt>
                      <c:pt idx="98">
                        <c:v>349.29906542056074</c:v>
                      </c:pt>
                      <c:pt idx="99">
                        <c:v>346.26168224299062</c:v>
                      </c:pt>
                      <c:pt idx="100">
                        <c:v>343.22429906542055</c:v>
                      </c:pt>
                      <c:pt idx="101">
                        <c:v>340.18691588785049</c:v>
                      </c:pt>
                      <c:pt idx="102">
                        <c:v>337.14953271028037</c:v>
                      </c:pt>
                      <c:pt idx="103">
                        <c:v>334.11214953271025</c:v>
                      </c:pt>
                      <c:pt idx="104">
                        <c:v>331.07476635514018</c:v>
                      </c:pt>
                      <c:pt idx="105">
                        <c:v>328.03738317757012</c:v>
                      </c:pt>
                      <c:pt idx="106">
                        <c:v>325</c:v>
                      </c:pt>
                      <c:pt idx="107">
                        <c:v>321.96261682242994</c:v>
                      </c:pt>
                      <c:pt idx="108">
                        <c:v>318.92523364485982</c:v>
                      </c:pt>
                      <c:pt idx="109">
                        <c:v>315.88785046728975</c:v>
                      </c:pt>
                      <c:pt idx="110">
                        <c:v>312.85046728971963</c:v>
                      </c:pt>
                      <c:pt idx="111">
                        <c:v>309.81308411214957</c:v>
                      </c:pt>
                      <c:pt idx="112">
                        <c:v>306.77570093457945</c:v>
                      </c:pt>
                      <c:pt idx="113">
                        <c:v>303.73831775700938</c:v>
                      </c:pt>
                      <c:pt idx="114">
                        <c:v>300.70093457943926</c:v>
                      </c:pt>
                      <c:pt idx="115">
                        <c:v>297.6635514018692</c:v>
                      </c:pt>
                      <c:pt idx="116">
                        <c:v>294.62616822429908</c:v>
                      </c:pt>
                      <c:pt idx="117">
                        <c:v>291.58878504672901</c:v>
                      </c:pt>
                      <c:pt idx="118">
                        <c:v>288.55140186915889</c:v>
                      </c:pt>
                      <c:pt idx="119">
                        <c:v>285.51401869158883</c:v>
                      </c:pt>
                      <c:pt idx="120">
                        <c:v>282.47663551401871</c:v>
                      </c:pt>
                      <c:pt idx="121">
                        <c:v>279.43925233644865</c:v>
                      </c:pt>
                      <c:pt idx="122">
                        <c:v>276.40186915887853</c:v>
                      </c:pt>
                      <c:pt idx="123">
                        <c:v>273.36448598130846</c:v>
                      </c:pt>
                      <c:pt idx="124">
                        <c:v>270.32710280373828</c:v>
                      </c:pt>
                      <c:pt idx="125">
                        <c:v>267.28971962616828</c:v>
                      </c:pt>
                      <c:pt idx="126">
                        <c:v>264.2523364485981</c:v>
                      </c:pt>
                      <c:pt idx="127">
                        <c:v>261.21495327102809</c:v>
                      </c:pt>
                      <c:pt idx="128">
                        <c:v>258.17757009345792</c:v>
                      </c:pt>
                      <c:pt idx="129">
                        <c:v>255.14018691588788</c:v>
                      </c:pt>
                      <c:pt idx="130">
                        <c:v>252.10280373831776</c:v>
                      </c:pt>
                      <c:pt idx="131">
                        <c:v>249.0654205607477</c:v>
                      </c:pt>
                      <c:pt idx="132">
                        <c:v>246.02803738317755</c:v>
                      </c:pt>
                      <c:pt idx="133">
                        <c:v>242.99065420560751</c:v>
                      </c:pt>
                      <c:pt idx="134">
                        <c:v>239.95327102803736</c:v>
                      </c:pt>
                      <c:pt idx="135">
                        <c:v>236.91588785046733</c:v>
                      </c:pt>
                      <c:pt idx="136">
                        <c:v>233.87850467289718</c:v>
                      </c:pt>
                      <c:pt idx="137">
                        <c:v>230.84112149532712</c:v>
                      </c:pt>
                      <c:pt idx="138">
                        <c:v>227.803738317757</c:v>
                      </c:pt>
                      <c:pt idx="139">
                        <c:v>224.76635514018693</c:v>
                      </c:pt>
                      <c:pt idx="140">
                        <c:v>221.72897196261681</c:v>
                      </c:pt>
                      <c:pt idx="141">
                        <c:v>218.69158878504675</c:v>
                      </c:pt>
                      <c:pt idx="142">
                        <c:v>215.65420560747663</c:v>
                      </c:pt>
                      <c:pt idx="143">
                        <c:v>212.61682242990656</c:v>
                      </c:pt>
                      <c:pt idx="144">
                        <c:v>209.57943925233644</c:v>
                      </c:pt>
                      <c:pt idx="145">
                        <c:v>206.54205607476638</c:v>
                      </c:pt>
                      <c:pt idx="146">
                        <c:v>203.50467289719626</c:v>
                      </c:pt>
                      <c:pt idx="147">
                        <c:v>200.46728971962619</c:v>
                      </c:pt>
                      <c:pt idx="148">
                        <c:v>197.42990654205607</c:v>
                      </c:pt>
                      <c:pt idx="149">
                        <c:v>194.39252336448601</c:v>
                      </c:pt>
                      <c:pt idx="150">
                        <c:v>191.35514018691586</c:v>
                      </c:pt>
                      <c:pt idx="151">
                        <c:v>188.31775700934583</c:v>
                      </c:pt>
                      <c:pt idx="152">
                        <c:v>185.28037383177568</c:v>
                      </c:pt>
                      <c:pt idx="153">
                        <c:v>182.24299065420564</c:v>
                      </c:pt>
                      <c:pt idx="154">
                        <c:v>179.20560747663549</c:v>
                      </c:pt>
                      <c:pt idx="155">
                        <c:v>176.16822429906543</c:v>
                      </c:pt>
                      <c:pt idx="156">
                        <c:v>173.13084112149531</c:v>
                      </c:pt>
                      <c:pt idx="157">
                        <c:v>170.09345794392524</c:v>
                      </c:pt>
                      <c:pt idx="158">
                        <c:v>167.05607476635512</c:v>
                      </c:pt>
                      <c:pt idx="159">
                        <c:v>164.01869158878506</c:v>
                      </c:pt>
                      <c:pt idx="160">
                        <c:v>160.98130841121494</c:v>
                      </c:pt>
                      <c:pt idx="161">
                        <c:v>157.94392523364488</c:v>
                      </c:pt>
                      <c:pt idx="162">
                        <c:v>154.90654205607476</c:v>
                      </c:pt>
                      <c:pt idx="163">
                        <c:v>151.86915887850469</c:v>
                      </c:pt>
                      <c:pt idx="164">
                        <c:v>148.83177570093457</c:v>
                      </c:pt>
                      <c:pt idx="165">
                        <c:v>145.79439252336451</c:v>
                      </c:pt>
                      <c:pt idx="166">
                        <c:v>142.75700934579436</c:v>
                      </c:pt>
                      <c:pt idx="167">
                        <c:v>139.71962616822432</c:v>
                      </c:pt>
                      <c:pt idx="168">
                        <c:v>136.68224299065417</c:v>
                      </c:pt>
                      <c:pt idx="169">
                        <c:v>133.64485981308414</c:v>
                      </c:pt>
                      <c:pt idx="170">
                        <c:v>130.60747663551399</c:v>
                      </c:pt>
                      <c:pt idx="171">
                        <c:v>127.57009345794394</c:v>
                      </c:pt>
                      <c:pt idx="172">
                        <c:v>124.53271028037381</c:v>
                      </c:pt>
                      <c:pt idx="173">
                        <c:v>121.49532710280376</c:v>
                      </c:pt>
                      <c:pt idx="174">
                        <c:v>118.45794392523362</c:v>
                      </c:pt>
                      <c:pt idx="175">
                        <c:v>115.42056074766356</c:v>
                      </c:pt>
                      <c:pt idx="176">
                        <c:v>112.38317757009344</c:v>
                      </c:pt>
                      <c:pt idx="177">
                        <c:v>109.34579439252337</c:v>
                      </c:pt>
                      <c:pt idx="178">
                        <c:v>106.30841121495325</c:v>
                      </c:pt>
                      <c:pt idx="179">
                        <c:v>103.27102803738319</c:v>
                      </c:pt>
                      <c:pt idx="180">
                        <c:v>100.23364485981305</c:v>
                      </c:pt>
                      <c:pt idx="181">
                        <c:v>97.196261682243005</c:v>
                      </c:pt>
                      <c:pt idx="182">
                        <c:v>94.15887850467287</c:v>
                      </c:pt>
                      <c:pt idx="183">
                        <c:v>91.121495327102821</c:v>
                      </c:pt>
                      <c:pt idx="184">
                        <c:v>88.084112149532686</c:v>
                      </c:pt>
                      <c:pt idx="185">
                        <c:v>85.046728971962622</c:v>
                      </c:pt>
                      <c:pt idx="186">
                        <c:v>82.009345794392502</c:v>
                      </c:pt>
                      <c:pt idx="187">
                        <c:v>78.971962616822438</c:v>
                      </c:pt>
                      <c:pt idx="188">
                        <c:v>75.934579439252303</c:v>
                      </c:pt>
                      <c:pt idx="189">
                        <c:v>72.897196261682254</c:v>
                      </c:pt>
                      <c:pt idx="190">
                        <c:v>69.859813084112119</c:v>
                      </c:pt>
                      <c:pt idx="191">
                        <c:v>66.822429906542069</c:v>
                      </c:pt>
                      <c:pt idx="192">
                        <c:v>63.785046728971935</c:v>
                      </c:pt>
                      <c:pt idx="193">
                        <c:v>60.747663551401878</c:v>
                      </c:pt>
                      <c:pt idx="194">
                        <c:v>57.710280373831743</c:v>
                      </c:pt>
                      <c:pt idx="195">
                        <c:v>54.672897196261687</c:v>
                      </c:pt>
                      <c:pt idx="196">
                        <c:v>51.635514018691559</c:v>
                      </c:pt>
                      <c:pt idx="197">
                        <c:v>48.598130841121502</c:v>
                      </c:pt>
                      <c:pt idx="198">
                        <c:v>45.560747663551368</c:v>
                      </c:pt>
                      <c:pt idx="199">
                        <c:v>42.523364485981311</c:v>
                      </c:pt>
                      <c:pt idx="200">
                        <c:v>39.485981308411183</c:v>
                      </c:pt>
                      <c:pt idx="201">
                        <c:v>36.448598130841127</c:v>
                      </c:pt>
                      <c:pt idx="202">
                        <c:v>33.411214953270999</c:v>
                      </c:pt>
                      <c:pt idx="203">
                        <c:v>30.373831775700939</c:v>
                      </c:pt>
                      <c:pt idx="204">
                        <c:v>27.336448598130808</c:v>
                      </c:pt>
                      <c:pt idx="205">
                        <c:v>24.299065420560751</c:v>
                      </c:pt>
                      <c:pt idx="206">
                        <c:v>21.26168224299062</c:v>
                      </c:pt>
                      <c:pt idx="207">
                        <c:v>18.224299065420563</c:v>
                      </c:pt>
                      <c:pt idx="208">
                        <c:v>15.186915887850432</c:v>
                      </c:pt>
                      <c:pt idx="209">
                        <c:v>12.149532710280376</c:v>
                      </c:pt>
                      <c:pt idx="210">
                        <c:v>9.1121495327102444</c:v>
                      </c:pt>
                      <c:pt idx="211">
                        <c:v>6.0747663551401878</c:v>
                      </c:pt>
                      <c:pt idx="212">
                        <c:v>3.0373831775700575</c:v>
                      </c:pt>
                      <c:pt idx="2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AFB-400F-A392-9A95A9C89687}"/>
                  </c:ext>
                </c:extLst>
              </c15:ser>
            </c15:filteredLineSeries>
          </c:ext>
        </c:extLst>
      </c:lineChart>
      <c:dateAx>
        <c:axId val="893811431"/>
        <c:scaling>
          <c:orientation val="minMax"/>
        </c:scaling>
        <c:delete val="0"/>
        <c:axPos val="b"/>
        <c:numFmt formatCode="[$-809]d\ 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09351"/>
        <c:crosses val="autoZero"/>
        <c:auto val="1"/>
        <c:lblOffset val="100"/>
        <c:baseTimeUnit val="days"/>
      </c:dateAx>
      <c:valAx>
        <c:axId val="893809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1143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1</xdr:row>
      <xdr:rowOff>179294</xdr:rowOff>
    </xdr:from>
    <xdr:to>
      <xdr:col>28</xdr:col>
      <xdr:colOff>593913</xdr:colOff>
      <xdr:row>41</xdr:row>
      <xdr:rowOff>168087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4D09A05-AF89-4127-9839-DCD46EE33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9A01-4970-4277-84AC-9B273A61D6E0}">
  <dimension ref="B2:L53"/>
  <sheetViews>
    <sheetView showGridLines="0" workbookViewId="0">
      <selection activeCell="L44" sqref="L44"/>
    </sheetView>
  </sheetViews>
  <sheetFormatPr defaultRowHeight="15" x14ac:dyDescent="0.25"/>
  <cols>
    <col min="2" max="2" width="27.28515625" bestFit="1" customWidth="1"/>
    <col min="3" max="3" width="9.140625" customWidth="1"/>
    <col min="4" max="4" width="9.7109375" customWidth="1"/>
    <col min="5" max="5" width="8.7109375" customWidth="1"/>
    <col min="8" max="8" width="25.7109375" bestFit="1" customWidth="1"/>
    <col min="10" max="10" width="9.140625" customWidth="1"/>
    <col min="11" max="12" width="25.7109375" bestFit="1" customWidth="1"/>
    <col min="13" max="13" width="22.85546875" bestFit="1" customWidth="1"/>
  </cols>
  <sheetData>
    <row r="2" spans="2:12" ht="15.75" thickBot="1" x14ac:dyDescent="0.3"/>
    <row r="3" spans="2:12" ht="15.75" thickBot="1" x14ac:dyDescent="0.3">
      <c r="B3" s="10" t="s">
        <v>4</v>
      </c>
      <c r="C3" s="48" t="s">
        <v>5</v>
      </c>
      <c r="D3" s="87" t="s">
        <v>6</v>
      </c>
      <c r="E3" s="87"/>
      <c r="F3" s="87"/>
      <c r="G3" s="87"/>
      <c r="H3" s="9" t="s">
        <v>7</v>
      </c>
      <c r="I3" s="27" t="s">
        <v>8</v>
      </c>
    </row>
    <row r="4" spans="2:12" ht="15.75" thickBot="1" x14ac:dyDescent="0.3">
      <c r="B4" s="18">
        <v>43844</v>
      </c>
      <c r="C4" s="19" t="s">
        <v>9</v>
      </c>
      <c r="D4" s="20" t="s">
        <v>10</v>
      </c>
      <c r="E4" s="20" t="s">
        <v>11</v>
      </c>
      <c r="F4" s="20" t="s">
        <v>12</v>
      </c>
      <c r="G4" s="19" t="s">
        <v>13</v>
      </c>
      <c r="H4" s="4" t="s">
        <v>14</v>
      </c>
      <c r="I4" s="30">
        <v>2</v>
      </c>
      <c r="K4" s="88" t="s">
        <v>0</v>
      </c>
      <c r="L4" s="89"/>
    </row>
    <row r="5" spans="2:12" ht="15.75" thickBot="1" x14ac:dyDescent="0.3">
      <c r="B5" s="18">
        <v>43851</v>
      </c>
      <c r="C5" s="21" t="s">
        <v>9</v>
      </c>
      <c r="D5" s="22"/>
      <c r="E5" s="22" t="s">
        <v>11</v>
      </c>
      <c r="F5" s="22" t="s">
        <v>12</v>
      </c>
      <c r="G5" s="21" t="s">
        <v>13</v>
      </c>
      <c r="H5" s="4" t="s">
        <v>14</v>
      </c>
      <c r="I5" s="30">
        <v>2</v>
      </c>
      <c r="K5" s="2"/>
      <c r="L5" s="2"/>
    </row>
    <row r="6" spans="2:12" ht="15.75" thickBot="1" x14ac:dyDescent="0.3">
      <c r="B6" s="18">
        <v>43858</v>
      </c>
      <c r="C6" s="21" t="s">
        <v>9</v>
      </c>
      <c r="D6" s="22" t="s">
        <v>10</v>
      </c>
      <c r="E6" s="22" t="s">
        <v>11</v>
      </c>
      <c r="F6" s="22" t="s">
        <v>12</v>
      </c>
      <c r="G6" s="21" t="s">
        <v>13</v>
      </c>
      <c r="H6" s="4" t="s">
        <v>15</v>
      </c>
      <c r="I6" s="30">
        <v>2</v>
      </c>
      <c r="K6" s="10" t="s">
        <v>16</v>
      </c>
      <c r="L6" s="47" t="s">
        <v>17</v>
      </c>
    </row>
    <row r="7" spans="2:12" x14ac:dyDescent="0.25">
      <c r="B7" s="18">
        <v>43859</v>
      </c>
      <c r="C7" s="21" t="s">
        <v>9</v>
      </c>
      <c r="D7" s="22"/>
      <c r="E7" s="22" t="s">
        <v>11</v>
      </c>
      <c r="F7" s="22" t="s">
        <v>12</v>
      </c>
      <c r="G7" s="21" t="s">
        <v>13</v>
      </c>
      <c r="H7" s="4" t="s">
        <v>18</v>
      </c>
      <c r="I7" s="30">
        <v>3</v>
      </c>
      <c r="K7" s="3" t="s">
        <v>19</v>
      </c>
      <c r="L7" s="4" t="s">
        <v>10</v>
      </c>
    </row>
    <row r="8" spans="2:12" x14ac:dyDescent="0.25">
      <c r="B8" s="18">
        <v>43865</v>
      </c>
      <c r="C8" s="21" t="s">
        <v>9</v>
      </c>
      <c r="D8" s="22"/>
      <c r="E8" s="22" t="s">
        <v>11</v>
      </c>
      <c r="F8" s="22" t="s">
        <v>12</v>
      </c>
      <c r="G8" s="21" t="s">
        <v>13</v>
      </c>
      <c r="H8" s="4" t="s">
        <v>15</v>
      </c>
      <c r="I8" s="30">
        <v>2</v>
      </c>
      <c r="K8" s="3" t="s">
        <v>20</v>
      </c>
      <c r="L8" s="4" t="s">
        <v>11</v>
      </c>
    </row>
    <row r="9" spans="2:12" x14ac:dyDescent="0.25">
      <c r="B9" s="18">
        <v>43872</v>
      </c>
      <c r="C9" s="21" t="s">
        <v>9</v>
      </c>
      <c r="D9" s="22"/>
      <c r="E9" s="22" t="s">
        <v>11</v>
      </c>
      <c r="F9" s="22" t="s">
        <v>12</v>
      </c>
      <c r="G9" s="21" t="s">
        <v>13</v>
      </c>
      <c r="H9" s="4" t="s">
        <v>15</v>
      </c>
      <c r="I9" s="30">
        <v>2</v>
      </c>
      <c r="K9" s="3" t="s">
        <v>21</v>
      </c>
      <c r="L9" s="4" t="s">
        <v>12</v>
      </c>
    </row>
    <row r="10" spans="2:12" ht="15.75" thickBot="1" x14ac:dyDescent="0.3">
      <c r="B10" s="18">
        <v>43879</v>
      </c>
      <c r="C10" s="21" t="s">
        <v>9</v>
      </c>
      <c r="D10" s="22"/>
      <c r="E10" s="22" t="s">
        <v>11</v>
      </c>
      <c r="F10" s="22" t="s">
        <v>12</v>
      </c>
      <c r="G10" s="21" t="s">
        <v>13</v>
      </c>
      <c r="H10" s="4" t="s">
        <v>15</v>
      </c>
      <c r="I10" s="30">
        <v>2</v>
      </c>
      <c r="K10" s="5" t="s">
        <v>22</v>
      </c>
      <c r="L10" s="6" t="s">
        <v>13</v>
      </c>
    </row>
    <row r="11" spans="2:12" x14ac:dyDescent="0.25">
      <c r="B11" s="18" t="s">
        <v>23</v>
      </c>
      <c r="C11" s="21" t="s">
        <v>9</v>
      </c>
      <c r="D11" s="22"/>
      <c r="E11" s="22" t="s">
        <v>11</v>
      </c>
      <c r="F11" s="22" t="s">
        <v>12</v>
      </c>
      <c r="G11" s="21" t="s">
        <v>13</v>
      </c>
      <c r="H11" s="4" t="s">
        <v>18</v>
      </c>
      <c r="I11" s="30">
        <v>2</v>
      </c>
      <c r="K11" s="2"/>
      <c r="L11" s="2"/>
    </row>
    <row r="12" spans="2:12" ht="15.75" thickBot="1" x14ac:dyDescent="0.3">
      <c r="B12" s="18" t="s">
        <v>24</v>
      </c>
      <c r="C12" s="21" t="s">
        <v>9</v>
      </c>
      <c r="D12" s="22"/>
      <c r="E12" s="22" t="s">
        <v>11</v>
      </c>
      <c r="F12" s="22" t="s">
        <v>12</v>
      </c>
      <c r="G12" s="21" t="s">
        <v>13</v>
      </c>
      <c r="H12" s="4" t="s">
        <v>15</v>
      </c>
      <c r="I12" s="30">
        <v>2</v>
      </c>
      <c r="K12" s="2"/>
      <c r="L12" s="2"/>
    </row>
    <row r="13" spans="2:12" ht="15.75" thickBot="1" x14ac:dyDescent="0.3">
      <c r="B13" s="18" t="s">
        <v>25</v>
      </c>
      <c r="C13" s="21" t="s">
        <v>9</v>
      </c>
      <c r="D13" s="22"/>
      <c r="E13" s="22" t="s">
        <v>11</v>
      </c>
      <c r="F13" s="22" t="s">
        <v>12</v>
      </c>
      <c r="G13" s="21" t="s">
        <v>13</v>
      </c>
      <c r="H13" s="4" t="s">
        <v>15</v>
      </c>
      <c r="I13" s="30">
        <v>0.5</v>
      </c>
      <c r="K13" s="26" t="s">
        <v>26</v>
      </c>
      <c r="L13" s="2"/>
    </row>
    <row r="14" spans="2:12" ht="15.75" thickBot="1" x14ac:dyDescent="0.3">
      <c r="B14" s="18" t="s">
        <v>27</v>
      </c>
      <c r="C14" s="21" t="s">
        <v>9</v>
      </c>
      <c r="D14" s="22"/>
      <c r="E14" s="22" t="s">
        <v>11</v>
      </c>
      <c r="F14" s="22" t="s">
        <v>12</v>
      </c>
      <c r="G14" s="21" t="s">
        <v>13</v>
      </c>
      <c r="H14" s="4" t="s">
        <v>18</v>
      </c>
      <c r="I14" s="30">
        <v>0.5</v>
      </c>
      <c r="K14" s="2"/>
      <c r="L14" s="2"/>
    </row>
    <row r="15" spans="2:12" x14ac:dyDescent="0.25">
      <c r="B15" s="18">
        <v>43900</v>
      </c>
      <c r="C15" s="21" t="s">
        <v>9</v>
      </c>
      <c r="D15" s="22"/>
      <c r="E15" s="22" t="s">
        <v>11</v>
      </c>
      <c r="F15" s="22" t="s">
        <v>12</v>
      </c>
      <c r="G15" s="21" t="s">
        <v>13</v>
      </c>
      <c r="H15" s="4" t="s">
        <v>15</v>
      </c>
      <c r="I15" s="30">
        <v>2</v>
      </c>
      <c r="K15" s="15" t="s">
        <v>9</v>
      </c>
      <c r="L15" s="2"/>
    </row>
    <row r="16" spans="2:12" x14ac:dyDescent="0.25">
      <c r="B16" s="18">
        <v>43907</v>
      </c>
      <c r="C16" s="21" t="s">
        <v>9</v>
      </c>
      <c r="D16" s="22"/>
      <c r="E16" s="22" t="s">
        <v>11</v>
      </c>
      <c r="F16" s="22" t="s">
        <v>12</v>
      </c>
      <c r="G16" s="21" t="s">
        <v>13</v>
      </c>
      <c r="H16" s="4" t="s">
        <v>15</v>
      </c>
      <c r="I16" s="30">
        <v>2</v>
      </c>
      <c r="K16" s="16" t="s">
        <v>28</v>
      </c>
      <c r="L16" s="2"/>
    </row>
    <row r="17" spans="2:12" ht="15.75" thickBot="1" x14ac:dyDescent="0.3">
      <c r="B17" s="18" t="s">
        <v>29</v>
      </c>
      <c r="C17" s="21" t="s">
        <v>9</v>
      </c>
      <c r="D17" s="22"/>
      <c r="E17" s="22" t="s">
        <v>11</v>
      </c>
      <c r="F17" s="22" t="s">
        <v>12</v>
      </c>
      <c r="G17" s="21" t="s">
        <v>13</v>
      </c>
      <c r="H17" s="4" t="s">
        <v>15</v>
      </c>
      <c r="I17" s="30">
        <v>3</v>
      </c>
      <c r="K17" s="17" t="s">
        <v>30</v>
      </c>
      <c r="L17" s="2"/>
    </row>
    <row r="18" spans="2:12" x14ac:dyDescent="0.25">
      <c r="B18" s="18">
        <v>43914</v>
      </c>
      <c r="C18" s="21" t="s">
        <v>9</v>
      </c>
      <c r="D18" s="22"/>
      <c r="E18" s="22" t="s">
        <v>11</v>
      </c>
      <c r="F18" s="22" t="s">
        <v>12</v>
      </c>
      <c r="G18" s="21" t="s">
        <v>13</v>
      </c>
      <c r="H18" s="4" t="s">
        <v>18</v>
      </c>
      <c r="I18" s="30">
        <v>2</v>
      </c>
      <c r="K18" s="2"/>
      <c r="L18" s="2"/>
    </row>
    <row r="19" spans="2:12" ht="15.75" thickBot="1" x14ac:dyDescent="0.3">
      <c r="B19" s="18">
        <v>43921</v>
      </c>
      <c r="C19" s="21" t="s">
        <v>9</v>
      </c>
      <c r="D19" s="22"/>
      <c r="E19" s="22" t="s">
        <v>11</v>
      </c>
      <c r="F19" s="22" t="s">
        <v>12</v>
      </c>
      <c r="G19" s="21" t="s">
        <v>13</v>
      </c>
      <c r="H19" s="4" t="s">
        <v>15</v>
      </c>
      <c r="I19" s="30">
        <v>2</v>
      </c>
      <c r="K19" s="2"/>
      <c r="L19" s="2"/>
    </row>
    <row r="20" spans="2:12" ht="15.75" thickBot="1" x14ac:dyDescent="0.3">
      <c r="B20" s="18">
        <v>43928</v>
      </c>
      <c r="C20" s="21" t="s">
        <v>9</v>
      </c>
      <c r="D20" s="22"/>
      <c r="E20" s="22" t="s">
        <v>11</v>
      </c>
      <c r="F20" s="22" t="s">
        <v>12</v>
      </c>
      <c r="G20" s="21" t="s">
        <v>13</v>
      </c>
      <c r="H20" s="4" t="s">
        <v>18</v>
      </c>
      <c r="I20" s="30">
        <v>3</v>
      </c>
      <c r="K20" s="26" t="s">
        <v>31</v>
      </c>
      <c r="L20" s="2"/>
    </row>
    <row r="21" spans="2:12" ht="15.75" thickBot="1" x14ac:dyDescent="0.3">
      <c r="B21" s="18">
        <v>43935</v>
      </c>
      <c r="C21" s="21" t="s">
        <v>9</v>
      </c>
      <c r="D21" s="22"/>
      <c r="E21" s="22" t="s">
        <v>11</v>
      </c>
      <c r="F21" s="22" t="s">
        <v>12</v>
      </c>
      <c r="G21" s="21" t="s">
        <v>13</v>
      </c>
      <c r="H21" s="4" t="s">
        <v>14</v>
      </c>
      <c r="I21" s="30">
        <v>2</v>
      </c>
      <c r="K21" s="49"/>
      <c r="L21" s="2"/>
    </row>
    <row r="22" spans="2:12" x14ac:dyDescent="0.25">
      <c r="B22" s="18">
        <v>43942</v>
      </c>
      <c r="C22" s="21" t="s">
        <v>9</v>
      </c>
      <c r="D22" s="22"/>
      <c r="E22" s="22" t="s">
        <v>11</v>
      </c>
      <c r="F22" s="22" t="s">
        <v>12</v>
      </c>
      <c r="G22" s="21" t="s">
        <v>13</v>
      </c>
      <c r="H22" s="4" t="s">
        <v>18</v>
      </c>
      <c r="I22" s="30">
        <v>2</v>
      </c>
      <c r="K22" s="15" t="s">
        <v>14</v>
      </c>
      <c r="L22" s="2"/>
    </row>
    <row r="23" spans="2:12" x14ac:dyDescent="0.25">
      <c r="B23" s="18">
        <v>43949</v>
      </c>
      <c r="C23" s="21" t="s">
        <v>9</v>
      </c>
      <c r="D23" s="22"/>
      <c r="E23" s="22" t="s">
        <v>11</v>
      </c>
      <c r="F23" s="22" t="s">
        <v>12</v>
      </c>
      <c r="G23" s="21" t="s">
        <v>13</v>
      </c>
      <c r="H23" s="4" t="s">
        <v>18</v>
      </c>
      <c r="I23" s="30">
        <v>2</v>
      </c>
      <c r="K23" s="16" t="s">
        <v>15</v>
      </c>
      <c r="L23" s="2"/>
    </row>
    <row r="24" spans="2:12" ht="15.75" thickBot="1" x14ac:dyDescent="0.3">
      <c r="B24" s="18">
        <v>43955</v>
      </c>
      <c r="C24" s="21" t="s">
        <v>9</v>
      </c>
      <c r="D24" s="22"/>
      <c r="E24" s="22" t="s">
        <v>11</v>
      </c>
      <c r="F24" s="22" t="s">
        <v>12</v>
      </c>
      <c r="G24" s="21"/>
      <c r="H24" s="4" t="s">
        <v>15</v>
      </c>
      <c r="I24" s="30">
        <v>5</v>
      </c>
      <c r="K24" s="17" t="s">
        <v>18</v>
      </c>
      <c r="L24" s="2"/>
    </row>
    <row r="25" spans="2:12" x14ac:dyDescent="0.25">
      <c r="B25" s="18">
        <v>43962</v>
      </c>
      <c r="C25" s="21" t="s">
        <v>9</v>
      </c>
      <c r="D25" s="22"/>
      <c r="E25" s="22" t="s">
        <v>11</v>
      </c>
      <c r="F25" s="22" t="s">
        <v>12</v>
      </c>
      <c r="G25" s="21" t="s">
        <v>13</v>
      </c>
      <c r="H25" s="4" t="s">
        <v>18</v>
      </c>
      <c r="I25" s="30">
        <v>2</v>
      </c>
      <c r="K25" s="49"/>
      <c r="L25" s="2"/>
    </row>
    <row r="26" spans="2:12" ht="15.75" thickBot="1" x14ac:dyDescent="0.3">
      <c r="B26" s="18">
        <v>43963</v>
      </c>
      <c r="C26" s="21" t="s">
        <v>9</v>
      </c>
      <c r="D26" s="22"/>
      <c r="E26" s="22" t="s">
        <v>11</v>
      </c>
      <c r="F26" s="22" t="s">
        <v>12</v>
      </c>
      <c r="G26" s="21" t="s">
        <v>13</v>
      </c>
      <c r="H26" s="4" t="s">
        <v>15</v>
      </c>
      <c r="I26" s="30">
        <v>2</v>
      </c>
      <c r="K26" s="49"/>
      <c r="L26" s="2"/>
    </row>
    <row r="27" spans="2:12" ht="15.75" thickBot="1" x14ac:dyDescent="0.3">
      <c r="B27" s="18">
        <v>43970</v>
      </c>
      <c r="C27" s="21" t="s">
        <v>9</v>
      </c>
      <c r="D27" s="22"/>
      <c r="E27" s="22" t="s">
        <v>11</v>
      </c>
      <c r="F27" s="22" t="s">
        <v>12</v>
      </c>
      <c r="G27" s="21" t="s">
        <v>13</v>
      </c>
      <c r="H27" s="4" t="s">
        <v>14</v>
      </c>
      <c r="I27" s="30">
        <v>2</v>
      </c>
      <c r="K27" s="29" t="s">
        <v>32</v>
      </c>
      <c r="L27" s="2"/>
    </row>
    <row r="28" spans="2:12" ht="15.75" thickBot="1" x14ac:dyDescent="0.3">
      <c r="B28" s="18">
        <v>43977</v>
      </c>
      <c r="C28" s="21" t="s">
        <v>9</v>
      </c>
      <c r="D28" s="22"/>
      <c r="E28" s="22" t="s">
        <v>11</v>
      </c>
      <c r="F28" s="22" t="s">
        <v>12</v>
      </c>
      <c r="G28" s="21" t="s">
        <v>13</v>
      </c>
      <c r="H28" s="4" t="s">
        <v>18</v>
      </c>
      <c r="I28" s="30">
        <v>2</v>
      </c>
      <c r="K28" s="49"/>
      <c r="L28" s="2"/>
    </row>
    <row r="29" spans="2:12" ht="15.75" thickBot="1" x14ac:dyDescent="0.3">
      <c r="B29" s="18">
        <v>43984</v>
      </c>
      <c r="C29" s="21" t="s">
        <v>9</v>
      </c>
      <c r="D29" s="22"/>
      <c r="E29" s="22" t="s">
        <v>11</v>
      </c>
      <c r="F29" s="22" t="s">
        <v>12</v>
      </c>
      <c r="G29" s="21" t="s">
        <v>13</v>
      </c>
      <c r="H29" s="4" t="s">
        <v>15</v>
      </c>
      <c r="I29" s="30">
        <v>2</v>
      </c>
      <c r="K29" s="28">
        <f>SUM(I4:I53)</f>
        <v>77</v>
      </c>
      <c r="L29" s="2"/>
    </row>
    <row r="30" spans="2:12" x14ac:dyDescent="0.25">
      <c r="B30" s="18">
        <v>43991</v>
      </c>
      <c r="C30" s="21" t="s">
        <v>9</v>
      </c>
      <c r="D30" s="22"/>
      <c r="E30" s="22" t="s">
        <v>11</v>
      </c>
      <c r="F30" s="22" t="s">
        <v>12</v>
      </c>
      <c r="G30" s="21" t="s">
        <v>13</v>
      </c>
      <c r="H30" s="4" t="s">
        <v>18</v>
      </c>
      <c r="I30" s="30">
        <v>2</v>
      </c>
    </row>
    <row r="31" spans="2:12" x14ac:dyDescent="0.25">
      <c r="B31" s="18">
        <v>43998</v>
      </c>
      <c r="C31" s="21" t="s">
        <v>9</v>
      </c>
      <c r="D31" s="22"/>
      <c r="E31" s="22" t="s">
        <v>11</v>
      </c>
      <c r="F31" s="22" t="s">
        <v>12</v>
      </c>
      <c r="G31" s="21" t="s">
        <v>13</v>
      </c>
      <c r="H31" s="4" t="s">
        <v>14</v>
      </c>
      <c r="I31" s="30">
        <v>2</v>
      </c>
    </row>
    <row r="32" spans="2:12" x14ac:dyDescent="0.25">
      <c r="B32" s="18">
        <v>44005</v>
      </c>
      <c r="C32" s="21" t="s">
        <v>9</v>
      </c>
      <c r="D32" s="22"/>
      <c r="E32" s="22" t="s">
        <v>11</v>
      </c>
      <c r="F32" s="22" t="s">
        <v>12</v>
      </c>
      <c r="G32" s="21" t="s">
        <v>13</v>
      </c>
      <c r="H32" s="4" t="s">
        <v>18</v>
      </c>
      <c r="I32" s="30">
        <v>2</v>
      </c>
    </row>
    <row r="33" spans="2:9" x14ac:dyDescent="0.25">
      <c r="B33" s="18">
        <v>44012</v>
      </c>
      <c r="C33" s="21" t="s">
        <v>9</v>
      </c>
      <c r="D33" s="22"/>
      <c r="E33" s="22" t="s">
        <v>11</v>
      </c>
      <c r="F33" s="22" t="s">
        <v>12</v>
      </c>
      <c r="G33" s="21" t="s">
        <v>13</v>
      </c>
      <c r="H33" s="4" t="s">
        <v>18</v>
      </c>
      <c r="I33" s="30">
        <v>2</v>
      </c>
    </row>
    <row r="34" spans="2:9" x14ac:dyDescent="0.25">
      <c r="B34" s="18">
        <v>44019</v>
      </c>
      <c r="C34" s="21" t="s">
        <v>9</v>
      </c>
      <c r="D34" s="22"/>
      <c r="E34" s="22" t="s">
        <v>11</v>
      </c>
      <c r="F34" s="22" t="s">
        <v>12</v>
      </c>
      <c r="G34" s="21" t="s">
        <v>13</v>
      </c>
      <c r="H34" s="4" t="s">
        <v>14</v>
      </c>
      <c r="I34" s="30">
        <v>2</v>
      </c>
    </row>
    <row r="35" spans="2:9" x14ac:dyDescent="0.25">
      <c r="B35" s="18">
        <v>44026</v>
      </c>
      <c r="C35" s="21" t="s">
        <v>9</v>
      </c>
      <c r="D35" s="22"/>
      <c r="E35" s="22" t="s">
        <v>11</v>
      </c>
      <c r="F35" s="22" t="s">
        <v>12</v>
      </c>
      <c r="G35" s="21" t="s">
        <v>13</v>
      </c>
      <c r="H35" s="4" t="s">
        <v>18</v>
      </c>
      <c r="I35" s="30">
        <v>2</v>
      </c>
    </row>
    <row r="36" spans="2:9" x14ac:dyDescent="0.25">
      <c r="B36" s="18">
        <v>44033</v>
      </c>
      <c r="C36" s="21" t="s">
        <v>9</v>
      </c>
      <c r="D36" s="22"/>
      <c r="E36" s="22" t="s">
        <v>11</v>
      </c>
      <c r="F36" s="22" t="s">
        <v>12</v>
      </c>
      <c r="G36" s="21" t="s">
        <v>13</v>
      </c>
      <c r="H36" s="4" t="s">
        <v>18</v>
      </c>
      <c r="I36" s="30">
        <v>2</v>
      </c>
    </row>
    <row r="37" spans="2:9" x14ac:dyDescent="0.25">
      <c r="B37" s="18">
        <v>44040</v>
      </c>
      <c r="C37" s="21" t="s">
        <v>9</v>
      </c>
      <c r="D37" s="22"/>
      <c r="E37" s="22" t="s">
        <v>11</v>
      </c>
      <c r="F37" s="22" t="s">
        <v>12</v>
      </c>
      <c r="G37" s="21" t="s">
        <v>13</v>
      </c>
      <c r="H37" s="4" t="s">
        <v>18</v>
      </c>
      <c r="I37" s="30">
        <v>2</v>
      </c>
    </row>
    <row r="38" spans="2:9" x14ac:dyDescent="0.25">
      <c r="B38" s="18">
        <v>44016</v>
      </c>
      <c r="C38" s="21" t="s">
        <v>9</v>
      </c>
      <c r="D38" s="22"/>
      <c r="E38" s="22" t="s">
        <v>11</v>
      </c>
      <c r="F38" s="22" t="s">
        <v>12</v>
      </c>
      <c r="G38" s="21" t="s">
        <v>13</v>
      </c>
      <c r="H38" s="4" t="s">
        <v>18</v>
      </c>
      <c r="I38" s="30">
        <v>2</v>
      </c>
    </row>
    <row r="39" spans="2:9" x14ac:dyDescent="0.25">
      <c r="B39" s="18">
        <v>44023</v>
      </c>
      <c r="C39" s="21" t="s">
        <v>9</v>
      </c>
      <c r="D39" s="22"/>
      <c r="E39" s="22" t="s">
        <v>11</v>
      </c>
      <c r="F39" s="22" t="s">
        <v>12</v>
      </c>
      <c r="G39" s="21" t="s">
        <v>13</v>
      </c>
      <c r="H39" s="4" t="s">
        <v>18</v>
      </c>
      <c r="I39" s="30">
        <v>4</v>
      </c>
    </row>
    <row r="40" spans="2:9" x14ac:dyDescent="0.25">
      <c r="B40" s="18"/>
      <c r="C40" s="21"/>
      <c r="D40" s="22"/>
      <c r="E40" s="22"/>
      <c r="F40" s="22"/>
      <c r="G40" s="21"/>
      <c r="H40" s="4"/>
      <c r="I40" s="30"/>
    </row>
    <row r="41" spans="2:9" x14ac:dyDescent="0.25">
      <c r="B41" s="18"/>
      <c r="C41" s="21"/>
      <c r="D41" s="22"/>
      <c r="E41" s="22"/>
      <c r="F41" s="22"/>
      <c r="G41" s="21"/>
      <c r="H41" s="4"/>
      <c r="I41" s="30"/>
    </row>
    <row r="42" spans="2:9" x14ac:dyDescent="0.25">
      <c r="B42" s="18"/>
      <c r="C42" s="21"/>
      <c r="D42" s="22"/>
      <c r="E42" s="22"/>
      <c r="F42" s="22"/>
      <c r="G42" s="21"/>
      <c r="H42" s="4"/>
      <c r="I42" s="30"/>
    </row>
    <row r="43" spans="2:9" x14ac:dyDescent="0.25">
      <c r="B43" s="18"/>
      <c r="C43" s="21"/>
      <c r="D43" s="22"/>
      <c r="E43" s="22"/>
      <c r="F43" s="22"/>
      <c r="G43" s="21"/>
      <c r="H43" s="4"/>
      <c r="I43" s="30"/>
    </row>
    <row r="44" spans="2:9" x14ac:dyDescent="0.25">
      <c r="B44" s="18"/>
      <c r="C44" s="21"/>
      <c r="D44" s="22"/>
      <c r="E44" s="22"/>
      <c r="F44" s="22"/>
      <c r="G44" s="21"/>
      <c r="H44" s="4"/>
      <c r="I44" s="30"/>
    </row>
    <row r="45" spans="2:9" x14ac:dyDescent="0.25">
      <c r="B45" s="18"/>
      <c r="C45" s="21"/>
      <c r="D45" s="22"/>
      <c r="E45" s="22"/>
      <c r="F45" s="22"/>
      <c r="G45" s="21"/>
      <c r="H45" s="4"/>
      <c r="I45" s="30"/>
    </row>
    <row r="46" spans="2:9" x14ac:dyDescent="0.25">
      <c r="B46" s="18"/>
      <c r="C46" s="21"/>
      <c r="D46" s="22"/>
      <c r="E46" s="22"/>
      <c r="F46" s="22"/>
      <c r="G46" s="21"/>
      <c r="H46" s="4"/>
      <c r="I46" s="30"/>
    </row>
    <row r="47" spans="2:9" x14ac:dyDescent="0.25">
      <c r="B47" s="18"/>
      <c r="C47" s="21"/>
      <c r="D47" s="22"/>
      <c r="E47" s="22"/>
      <c r="F47" s="22"/>
      <c r="G47" s="21"/>
      <c r="H47" s="4"/>
      <c r="I47" s="30"/>
    </row>
    <row r="48" spans="2:9" x14ac:dyDescent="0.25">
      <c r="B48" s="18"/>
      <c r="C48" s="21"/>
      <c r="D48" s="22"/>
      <c r="E48" s="22"/>
      <c r="F48" s="22"/>
      <c r="G48" s="21"/>
      <c r="H48" s="4"/>
      <c r="I48" s="30"/>
    </row>
    <row r="49" spans="2:9" x14ac:dyDescent="0.25">
      <c r="B49" s="18"/>
      <c r="C49" s="21"/>
      <c r="D49" s="22"/>
      <c r="E49" s="22"/>
      <c r="F49" s="22"/>
      <c r="G49" s="21"/>
      <c r="H49" s="4"/>
      <c r="I49" s="30"/>
    </row>
    <row r="50" spans="2:9" x14ac:dyDescent="0.25">
      <c r="B50" s="18"/>
      <c r="C50" s="21"/>
      <c r="D50" s="22"/>
      <c r="E50" s="22"/>
      <c r="F50" s="22"/>
      <c r="G50" s="21"/>
      <c r="H50" s="4"/>
      <c r="I50" s="30"/>
    </row>
    <row r="51" spans="2:9" x14ac:dyDescent="0.25">
      <c r="B51" s="18"/>
      <c r="C51" s="21"/>
      <c r="D51" s="22"/>
      <c r="E51" s="22"/>
      <c r="F51" s="22"/>
      <c r="G51" s="21"/>
      <c r="H51" s="4"/>
      <c r="I51" s="30"/>
    </row>
    <row r="52" spans="2:9" x14ac:dyDescent="0.25">
      <c r="B52" s="18"/>
      <c r="C52" s="21"/>
      <c r="D52" s="22"/>
      <c r="E52" s="22"/>
      <c r="F52" s="22"/>
      <c r="G52" s="21"/>
      <c r="H52" s="4"/>
      <c r="I52" s="30"/>
    </row>
    <row r="53" spans="2:9" ht="15.75" thickBot="1" x14ac:dyDescent="0.3">
      <c r="B53" s="23"/>
      <c r="C53" s="24"/>
      <c r="D53" s="25"/>
      <c r="E53" s="25"/>
      <c r="F53" s="25"/>
      <c r="G53" s="24"/>
      <c r="H53" s="6"/>
      <c r="I53" s="31"/>
    </row>
  </sheetData>
  <mergeCells count="2">
    <mergeCell ref="D3:G3"/>
    <mergeCell ref="K4:L4"/>
  </mergeCells>
  <dataValidations count="3">
    <dataValidation type="list" allowBlank="1" showInputMessage="1" showErrorMessage="1" sqref="C4:C53" xr:uid="{D8FEE8A3-D597-47CF-9630-DA1C21586308}">
      <formula1>$K$15:$K$17</formula1>
    </dataValidation>
    <dataValidation type="list" allowBlank="1" showInputMessage="1" showErrorMessage="1" sqref="D4:G53" xr:uid="{D02D4C61-3F84-4551-A633-FBE90A2403D0}">
      <formula1>$L$7:$L$10</formula1>
    </dataValidation>
    <dataValidation type="list" allowBlank="1" showInputMessage="1" showErrorMessage="1" sqref="H4:H53" xr:uid="{AE2BFC6D-AD57-4CA5-B784-A21FF93F591E}">
      <formula1>$K$22:$K$24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D09A-5E83-40AA-B006-537D0FC274F3}">
  <dimension ref="B1:H160"/>
  <sheetViews>
    <sheetView showGridLines="0" workbookViewId="0">
      <selection activeCell="E21" sqref="E21"/>
    </sheetView>
  </sheetViews>
  <sheetFormatPr defaultRowHeight="15" x14ac:dyDescent="0.25"/>
  <cols>
    <col min="2" max="2" width="15.140625" bestFit="1" customWidth="1"/>
    <col min="3" max="3" width="18.42578125" bestFit="1" customWidth="1"/>
    <col min="4" max="4" width="28.42578125" bestFit="1" customWidth="1"/>
    <col min="5" max="5" width="36.28515625" bestFit="1" customWidth="1"/>
    <col min="6" max="6" width="9.140625" customWidth="1"/>
    <col min="7" max="7" width="26.140625" bestFit="1" customWidth="1"/>
    <col min="8" max="8" width="25.140625" bestFit="1" customWidth="1"/>
    <col min="9" max="14" width="9.140625" customWidth="1"/>
    <col min="16" max="16" width="9.140625" customWidth="1"/>
  </cols>
  <sheetData>
    <row r="1" spans="2:8" ht="15.75" thickBot="1" x14ac:dyDescent="0.3"/>
    <row r="2" spans="2:8" ht="15.75" thickBot="1" x14ac:dyDescent="0.3">
      <c r="B2" s="10" t="s">
        <v>33</v>
      </c>
      <c r="C2" s="48" t="s">
        <v>34</v>
      </c>
      <c r="D2" s="48" t="s">
        <v>4</v>
      </c>
      <c r="E2" s="47" t="s">
        <v>35</v>
      </c>
      <c r="G2" s="88" t="s">
        <v>0</v>
      </c>
      <c r="H2" s="89"/>
    </row>
    <row r="3" spans="2:8" ht="15.75" thickBot="1" x14ac:dyDescent="0.3">
      <c r="B3" s="3" t="s">
        <v>10</v>
      </c>
      <c r="C3" s="53">
        <v>0</v>
      </c>
      <c r="D3" s="38">
        <v>43851</v>
      </c>
      <c r="E3" s="4" t="s">
        <v>36</v>
      </c>
    </row>
    <row r="4" spans="2:8" ht="15.75" thickBot="1" x14ac:dyDescent="0.3">
      <c r="B4" s="3" t="s">
        <v>11</v>
      </c>
      <c r="C4" s="53">
        <v>2</v>
      </c>
      <c r="D4" s="38">
        <v>43851</v>
      </c>
      <c r="E4" s="4" t="s">
        <v>37</v>
      </c>
      <c r="G4" s="10" t="s">
        <v>16</v>
      </c>
      <c r="H4" s="47" t="s">
        <v>17</v>
      </c>
    </row>
    <row r="5" spans="2:8" ht="16.5" customHeight="1" x14ac:dyDescent="0.25">
      <c r="B5" s="3" t="s">
        <v>12</v>
      </c>
      <c r="C5" s="53">
        <v>2</v>
      </c>
      <c r="D5" s="38">
        <v>43851</v>
      </c>
      <c r="E5" s="4" t="s">
        <v>38</v>
      </c>
      <c r="G5" s="3" t="s">
        <v>19</v>
      </c>
      <c r="H5" s="4" t="s">
        <v>10</v>
      </c>
    </row>
    <row r="6" spans="2:8" x14ac:dyDescent="0.25">
      <c r="B6" s="3" t="s">
        <v>13</v>
      </c>
      <c r="C6" s="53">
        <v>2</v>
      </c>
      <c r="D6" s="38">
        <v>43851</v>
      </c>
      <c r="E6" s="4" t="s">
        <v>39</v>
      </c>
      <c r="G6" s="3" t="s">
        <v>20</v>
      </c>
      <c r="H6" s="4" t="s">
        <v>11</v>
      </c>
    </row>
    <row r="7" spans="2:8" x14ac:dyDescent="0.25">
      <c r="B7" s="3" t="s">
        <v>11</v>
      </c>
      <c r="C7" s="54">
        <v>4</v>
      </c>
      <c r="D7" s="38">
        <v>43851</v>
      </c>
      <c r="E7" s="4" t="s">
        <v>37</v>
      </c>
      <c r="G7" s="3" t="s">
        <v>21</v>
      </c>
      <c r="H7" s="4" t="s">
        <v>12</v>
      </c>
    </row>
    <row r="8" spans="2:8" ht="15.75" thickBot="1" x14ac:dyDescent="0.3">
      <c r="B8" s="3" t="s">
        <v>12</v>
      </c>
      <c r="C8" s="53">
        <v>4.5</v>
      </c>
      <c r="D8" s="38">
        <v>43856</v>
      </c>
      <c r="E8" s="4" t="s">
        <v>40</v>
      </c>
      <c r="G8" s="5" t="s">
        <v>22</v>
      </c>
      <c r="H8" s="6" t="s">
        <v>13</v>
      </c>
    </row>
    <row r="9" spans="2:8" x14ac:dyDescent="0.25">
      <c r="B9" s="3" t="s">
        <v>11</v>
      </c>
      <c r="C9" s="53">
        <v>2</v>
      </c>
      <c r="D9" s="38">
        <v>43857</v>
      </c>
      <c r="E9" s="4" t="s">
        <v>39</v>
      </c>
      <c r="G9" s="2"/>
      <c r="H9" s="2"/>
    </row>
    <row r="10" spans="2:8" ht="15.75" thickBot="1" x14ac:dyDescent="0.3">
      <c r="B10" s="3" t="s">
        <v>12</v>
      </c>
      <c r="C10" s="53">
        <v>2</v>
      </c>
      <c r="D10" s="38">
        <v>43857</v>
      </c>
      <c r="E10" s="4" t="s">
        <v>39</v>
      </c>
    </row>
    <row r="11" spans="2:8" ht="15.75" thickBot="1" x14ac:dyDescent="0.3">
      <c r="B11" s="3" t="s">
        <v>13</v>
      </c>
      <c r="C11" s="53">
        <v>1</v>
      </c>
      <c r="D11" s="38">
        <v>43857</v>
      </c>
      <c r="E11" s="4" t="s">
        <v>39</v>
      </c>
      <c r="G11" s="88" t="s">
        <v>41</v>
      </c>
      <c r="H11" s="89"/>
    </row>
    <row r="12" spans="2:8" ht="15.75" thickBot="1" x14ac:dyDescent="0.3">
      <c r="B12" s="3" t="s">
        <v>11</v>
      </c>
      <c r="C12" s="53">
        <v>2</v>
      </c>
      <c r="D12" s="38">
        <v>43858</v>
      </c>
      <c r="E12" s="4" t="s">
        <v>37</v>
      </c>
    </row>
    <row r="13" spans="2:8" ht="15.75" thickBot="1" x14ac:dyDescent="0.3">
      <c r="B13" s="3" t="s">
        <v>12</v>
      </c>
      <c r="C13" s="53">
        <v>2</v>
      </c>
      <c r="D13" s="38">
        <v>43858</v>
      </c>
      <c r="E13" s="4" t="s">
        <v>42</v>
      </c>
      <c r="G13" s="46" t="s">
        <v>16</v>
      </c>
      <c r="H13" s="9" t="s">
        <v>43</v>
      </c>
    </row>
    <row r="14" spans="2:8" x14ac:dyDescent="0.25">
      <c r="B14" s="3" t="s">
        <v>13</v>
      </c>
      <c r="C14" s="53">
        <v>2</v>
      </c>
      <c r="D14" s="38">
        <v>43858</v>
      </c>
      <c r="E14" s="4" t="s">
        <v>39</v>
      </c>
      <c r="G14" s="11" t="s">
        <v>19</v>
      </c>
      <c r="H14" s="12">
        <f>SUMIF(B:B,VLOOKUP(G14,G$5:H$8,2,FALSE),C:C)</f>
        <v>4</v>
      </c>
    </row>
    <row r="15" spans="2:8" x14ac:dyDescent="0.25">
      <c r="B15" s="3" t="s">
        <v>10</v>
      </c>
      <c r="C15" s="53">
        <v>2</v>
      </c>
      <c r="D15" s="38">
        <v>43858</v>
      </c>
      <c r="E15" s="4" t="s">
        <v>36</v>
      </c>
      <c r="G15" s="11" t="s">
        <v>20</v>
      </c>
      <c r="H15" s="12">
        <f>SUMIF(B:B,VLOOKUP(G15,G$5:H$8,2,FALSE),C:C)</f>
        <v>210.5</v>
      </c>
    </row>
    <row r="16" spans="2:8" x14ac:dyDescent="0.25">
      <c r="B16" s="3" t="s">
        <v>12</v>
      </c>
      <c r="C16" s="53">
        <v>4.5</v>
      </c>
      <c r="D16" s="38">
        <v>43858</v>
      </c>
      <c r="E16" s="4" t="s">
        <v>40</v>
      </c>
      <c r="G16" s="11" t="s">
        <v>21</v>
      </c>
      <c r="H16" s="12">
        <f>SUMIF(B:B,VLOOKUP(G16,G$5:H$8,2,FALSE),C:C)</f>
        <v>280</v>
      </c>
    </row>
    <row r="17" spans="2:8" ht="15.75" thickBot="1" x14ac:dyDescent="0.3">
      <c r="B17" s="3" t="s">
        <v>12</v>
      </c>
      <c r="C17" s="53">
        <v>1.5</v>
      </c>
      <c r="D17" s="38">
        <v>43859</v>
      </c>
      <c r="E17" s="4" t="s">
        <v>38</v>
      </c>
      <c r="G17" s="13" t="s">
        <v>22</v>
      </c>
      <c r="H17" s="14">
        <f>SUMIF(B:B,VLOOKUP(G17,G$5:H$8,2,FALSE),C:C)</f>
        <v>155.5</v>
      </c>
    </row>
    <row r="18" spans="2:8" x14ac:dyDescent="0.25">
      <c r="B18" s="3" t="s">
        <v>11</v>
      </c>
      <c r="C18" s="53">
        <v>1.5</v>
      </c>
      <c r="D18" s="38">
        <v>43859</v>
      </c>
      <c r="E18" s="4" t="s">
        <v>38</v>
      </c>
    </row>
    <row r="19" spans="2:8" ht="15.75" thickBot="1" x14ac:dyDescent="0.3">
      <c r="B19" s="3" t="s">
        <v>13</v>
      </c>
      <c r="C19" s="53">
        <v>2.5</v>
      </c>
      <c r="D19" s="38">
        <v>43859</v>
      </c>
      <c r="E19" s="4" t="s">
        <v>39</v>
      </c>
      <c r="G19" s="2"/>
      <c r="H19" s="2"/>
    </row>
    <row r="20" spans="2:8" ht="15.75" thickBot="1" x14ac:dyDescent="0.3">
      <c r="B20" s="3" t="s">
        <v>12</v>
      </c>
      <c r="C20" s="53">
        <v>4</v>
      </c>
      <c r="D20" s="38">
        <v>43860</v>
      </c>
      <c r="E20" s="4" t="s">
        <v>40</v>
      </c>
      <c r="G20" s="88" t="s">
        <v>44</v>
      </c>
      <c r="H20" s="89"/>
    </row>
    <row r="21" spans="2:8" ht="15.75" thickBot="1" x14ac:dyDescent="0.3">
      <c r="B21" s="3" t="s">
        <v>11</v>
      </c>
      <c r="C21" s="53">
        <v>6</v>
      </c>
      <c r="D21" s="38">
        <v>43860</v>
      </c>
      <c r="E21" s="4" t="s">
        <v>45</v>
      </c>
    </row>
    <row r="22" spans="2:8" ht="15.75" thickBot="1" x14ac:dyDescent="0.3">
      <c r="B22" s="3" t="s">
        <v>12</v>
      </c>
      <c r="C22" s="53">
        <v>6</v>
      </c>
      <c r="D22" s="38">
        <v>43861</v>
      </c>
      <c r="E22" s="4" t="s">
        <v>46</v>
      </c>
      <c r="G22" s="46" t="s">
        <v>47</v>
      </c>
      <c r="H22" s="56">
        <f>SUM(C3:C154)</f>
        <v>650</v>
      </c>
    </row>
    <row r="23" spans="2:8" x14ac:dyDescent="0.25">
      <c r="B23" s="3" t="s">
        <v>11</v>
      </c>
      <c r="C23" s="53">
        <v>2</v>
      </c>
      <c r="D23" s="38">
        <v>43861</v>
      </c>
      <c r="E23" s="4" t="s">
        <v>45</v>
      </c>
    </row>
    <row r="24" spans="2:8" x14ac:dyDescent="0.25">
      <c r="B24" s="3" t="s">
        <v>12</v>
      </c>
      <c r="C24" s="53">
        <v>7</v>
      </c>
      <c r="D24" s="38">
        <v>43862</v>
      </c>
      <c r="E24" s="4" t="s">
        <v>46</v>
      </c>
    </row>
    <row r="25" spans="2:8" x14ac:dyDescent="0.25">
      <c r="B25" s="3" t="s">
        <v>12</v>
      </c>
      <c r="C25" s="53">
        <v>6.5</v>
      </c>
      <c r="D25" s="38">
        <v>43863</v>
      </c>
      <c r="E25" s="4" t="s">
        <v>46</v>
      </c>
    </row>
    <row r="26" spans="2:8" x14ac:dyDescent="0.25">
      <c r="B26" s="3" t="s">
        <v>11</v>
      </c>
      <c r="C26" s="53">
        <v>2</v>
      </c>
      <c r="D26" s="38">
        <v>43863</v>
      </c>
      <c r="E26" s="4" t="s">
        <v>45</v>
      </c>
    </row>
    <row r="27" spans="2:8" x14ac:dyDescent="0.25">
      <c r="B27" s="3" t="s">
        <v>11</v>
      </c>
      <c r="C27" s="53">
        <v>5</v>
      </c>
      <c r="D27" s="38">
        <v>43864</v>
      </c>
      <c r="E27" s="4" t="s">
        <v>45</v>
      </c>
    </row>
    <row r="28" spans="2:8" x14ac:dyDescent="0.25">
      <c r="B28" s="3" t="s">
        <v>13</v>
      </c>
      <c r="C28" s="53">
        <v>2</v>
      </c>
      <c r="D28" s="38">
        <v>43865</v>
      </c>
      <c r="E28" s="4" t="s">
        <v>39</v>
      </c>
    </row>
    <row r="29" spans="2:8" x14ac:dyDescent="0.25">
      <c r="B29" s="3" t="s">
        <v>11</v>
      </c>
      <c r="C29" s="53">
        <v>4</v>
      </c>
      <c r="D29" s="38">
        <v>43865</v>
      </c>
      <c r="E29" s="4" t="s">
        <v>37</v>
      </c>
    </row>
    <row r="30" spans="2:8" x14ac:dyDescent="0.25">
      <c r="B30" s="3" t="s">
        <v>12</v>
      </c>
      <c r="C30" s="53">
        <v>3</v>
      </c>
      <c r="D30" s="38">
        <v>43865</v>
      </c>
      <c r="E30" s="4" t="s">
        <v>40</v>
      </c>
    </row>
    <row r="31" spans="2:8" x14ac:dyDescent="0.25">
      <c r="B31" s="3" t="s">
        <v>10</v>
      </c>
      <c r="C31" s="53">
        <v>2</v>
      </c>
      <c r="D31" s="38">
        <v>43865</v>
      </c>
      <c r="E31" s="4" t="s">
        <v>36</v>
      </c>
    </row>
    <row r="32" spans="2:8" x14ac:dyDescent="0.25">
      <c r="B32" s="3" t="s">
        <v>13</v>
      </c>
      <c r="C32" s="53">
        <v>3</v>
      </c>
      <c r="D32" s="38">
        <v>43866</v>
      </c>
      <c r="E32" s="4" t="s">
        <v>48</v>
      </c>
    </row>
    <row r="33" spans="2:5" x14ac:dyDescent="0.25">
      <c r="B33" s="3" t="s">
        <v>11</v>
      </c>
      <c r="C33" s="53">
        <v>1</v>
      </c>
      <c r="D33" s="38">
        <v>43866</v>
      </c>
      <c r="E33" s="4" t="s">
        <v>45</v>
      </c>
    </row>
    <row r="34" spans="2:5" x14ac:dyDescent="0.25">
      <c r="B34" s="3" t="s">
        <v>12</v>
      </c>
      <c r="C34" s="53">
        <v>7</v>
      </c>
      <c r="D34" s="38">
        <v>43866</v>
      </c>
      <c r="E34" s="4" t="s">
        <v>46</v>
      </c>
    </row>
    <row r="35" spans="2:5" x14ac:dyDescent="0.25">
      <c r="B35" s="3" t="s">
        <v>13</v>
      </c>
      <c r="C35" s="53">
        <v>2</v>
      </c>
      <c r="D35" s="38">
        <v>43867</v>
      </c>
      <c r="E35" s="4" t="s">
        <v>48</v>
      </c>
    </row>
    <row r="36" spans="2:5" x14ac:dyDescent="0.25">
      <c r="B36" s="3" t="s">
        <v>12</v>
      </c>
      <c r="C36" s="53">
        <v>6</v>
      </c>
      <c r="D36" s="38">
        <v>43867</v>
      </c>
      <c r="E36" s="4" t="s">
        <v>46</v>
      </c>
    </row>
    <row r="37" spans="2:5" x14ac:dyDescent="0.25">
      <c r="B37" s="3" t="s">
        <v>11</v>
      </c>
      <c r="C37" s="53">
        <v>2</v>
      </c>
      <c r="D37" s="38">
        <v>43867</v>
      </c>
      <c r="E37" s="4" t="s">
        <v>45</v>
      </c>
    </row>
    <row r="38" spans="2:5" x14ac:dyDescent="0.25">
      <c r="B38" s="3" t="s">
        <v>11</v>
      </c>
      <c r="C38" s="53">
        <v>8</v>
      </c>
      <c r="D38" s="38">
        <v>43868</v>
      </c>
      <c r="E38" s="4" t="s">
        <v>49</v>
      </c>
    </row>
    <row r="39" spans="2:5" x14ac:dyDescent="0.25">
      <c r="B39" s="3" t="s">
        <v>12</v>
      </c>
      <c r="C39" s="53">
        <v>5</v>
      </c>
      <c r="D39" s="38">
        <v>43869</v>
      </c>
      <c r="E39" s="4" t="s">
        <v>46</v>
      </c>
    </row>
    <row r="40" spans="2:5" x14ac:dyDescent="0.25">
      <c r="B40" s="3" t="s">
        <v>11</v>
      </c>
      <c r="C40" s="53">
        <v>1</v>
      </c>
      <c r="D40" s="38">
        <v>43869</v>
      </c>
      <c r="E40" s="4" t="s">
        <v>49</v>
      </c>
    </row>
    <row r="41" spans="2:5" x14ac:dyDescent="0.25">
      <c r="B41" s="3" t="s">
        <v>12</v>
      </c>
      <c r="C41" s="53">
        <v>7.5</v>
      </c>
      <c r="D41" s="38">
        <v>43870</v>
      </c>
      <c r="E41" s="4" t="s">
        <v>46</v>
      </c>
    </row>
    <row r="42" spans="2:5" x14ac:dyDescent="0.25">
      <c r="B42" s="3" t="s">
        <v>11</v>
      </c>
      <c r="C42" s="53">
        <v>3</v>
      </c>
      <c r="D42" s="38">
        <v>43870</v>
      </c>
      <c r="E42" s="4" t="s">
        <v>49</v>
      </c>
    </row>
    <row r="43" spans="2:5" x14ac:dyDescent="0.25">
      <c r="B43" s="3" t="s">
        <v>12</v>
      </c>
      <c r="C43" s="53">
        <v>2</v>
      </c>
      <c r="D43" s="38">
        <v>43871</v>
      </c>
      <c r="E43" s="4" t="s">
        <v>46</v>
      </c>
    </row>
    <row r="44" spans="2:5" x14ac:dyDescent="0.25">
      <c r="B44" s="3" t="s">
        <v>11</v>
      </c>
      <c r="C44" s="53">
        <v>2</v>
      </c>
      <c r="D44" s="38">
        <v>43871</v>
      </c>
      <c r="E44" s="4" t="s">
        <v>49</v>
      </c>
    </row>
    <row r="45" spans="2:5" x14ac:dyDescent="0.25">
      <c r="B45" s="3" t="s">
        <v>11</v>
      </c>
      <c r="C45" s="53">
        <v>7</v>
      </c>
      <c r="D45" s="38">
        <v>43872</v>
      </c>
      <c r="E45" s="4" t="s">
        <v>49</v>
      </c>
    </row>
    <row r="46" spans="2:5" x14ac:dyDescent="0.25">
      <c r="B46" s="3" t="s">
        <v>12</v>
      </c>
      <c r="C46" s="53">
        <v>4</v>
      </c>
      <c r="D46" s="38">
        <v>43872</v>
      </c>
      <c r="E46" s="4" t="s">
        <v>46</v>
      </c>
    </row>
    <row r="47" spans="2:5" x14ac:dyDescent="0.25">
      <c r="B47" s="3" t="s">
        <v>12</v>
      </c>
      <c r="C47" s="53">
        <v>5</v>
      </c>
      <c r="D47" s="38">
        <v>43873</v>
      </c>
      <c r="E47" s="4" t="s">
        <v>46</v>
      </c>
    </row>
    <row r="48" spans="2:5" x14ac:dyDescent="0.25">
      <c r="B48" s="3" t="s">
        <v>11</v>
      </c>
      <c r="C48" s="53">
        <v>6</v>
      </c>
      <c r="D48" s="38">
        <v>43873</v>
      </c>
      <c r="E48" s="4" t="s">
        <v>49</v>
      </c>
    </row>
    <row r="49" spans="2:5" x14ac:dyDescent="0.25">
      <c r="B49" s="3" t="s">
        <v>11</v>
      </c>
      <c r="C49" s="53">
        <v>1</v>
      </c>
      <c r="D49" s="38">
        <v>43873</v>
      </c>
      <c r="E49" s="4" t="s">
        <v>50</v>
      </c>
    </row>
    <row r="50" spans="2:5" x14ac:dyDescent="0.25">
      <c r="B50" s="3" t="s">
        <v>12</v>
      </c>
      <c r="C50" s="53">
        <v>2</v>
      </c>
      <c r="D50" s="38">
        <v>43874</v>
      </c>
      <c r="E50" s="4" t="s">
        <v>46</v>
      </c>
    </row>
    <row r="51" spans="2:5" x14ac:dyDescent="0.25">
      <c r="B51" s="3" t="s">
        <v>11</v>
      </c>
      <c r="C51" s="53">
        <v>4</v>
      </c>
      <c r="D51" s="38">
        <v>43874</v>
      </c>
      <c r="E51" s="4" t="s">
        <v>50</v>
      </c>
    </row>
    <row r="52" spans="2:5" x14ac:dyDescent="0.25">
      <c r="B52" s="3" t="s">
        <v>11</v>
      </c>
      <c r="C52" s="53">
        <v>4</v>
      </c>
      <c r="D52" s="38">
        <v>43875</v>
      </c>
      <c r="E52" s="4" t="s">
        <v>50</v>
      </c>
    </row>
    <row r="53" spans="2:5" x14ac:dyDescent="0.25">
      <c r="B53" s="3" t="s">
        <v>12</v>
      </c>
      <c r="C53" s="53">
        <v>3</v>
      </c>
      <c r="D53" s="38">
        <v>43876</v>
      </c>
      <c r="E53" s="4" t="s">
        <v>46</v>
      </c>
    </row>
    <row r="54" spans="2:5" x14ac:dyDescent="0.25">
      <c r="B54" s="3" t="s">
        <v>12</v>
      </c>
      <c r="C54" s="53">
        <v>5</v>
      </c>
      <c r="D54" s="38">
        <v>43877</v>
      </c>
      <c r="E54" s="4" t="s">
        <v>46</v>
      </c>
    </row>
    <row r="55" spans="2:5" x14ac:dyDescent="0.25">
      <c r="B55" s="3" t="s">
        <v>13</v>
      </c>
      <c r="C55" s="53">
        <v>4</v>
      </c>
      <c r="D55" s="38">
        <v>43877</v>
      </c>
      <c r="E55" s="4" t="s">
        <v>51</v>
      </c>
    </row>
    <row r="56" spans="2:5" x14ac:dyDescent="0.25">
      <c r="B56" s="3" t="s">
        <v>11</v>
      </c>
      <c r="C56" s="53">
        <v>5</v>
      </c>
      <c r="D56" s="38">
        <v>43878</v>
      </c>
      <c r="E56" s="4" t="s">
        <v>50</v>
      </c>
    </row>
    <row r="57" spans="2:5" x14ac:dyDescent="0.25">
      <c r="B57" s="3" t="s">
        <v>12</v>
      </c>
      <c r="C57" s="53">
        <v>2</v>
      </c>
      <c r="D57" s="38">
        <v>43878</v>
      </c>
      <c r="E57" s="4" t="s">
        <v>52</v>
      </c>
    </row>
    <row r="58" spans="2:5" x14ac:dyDescent="0.25">
      <c r="B58" s="32" t="s">
        <v>11</v>
      </c>
      <c r="C58" s="55">
        <v>2</v>
      </c>
      <c r="D58" s="38">
        <v>43879</v>
      </c>
      <c r="E58" s="33" t="s">
        <v>50</v>
      </c>
    </row>
    <row r="59" spans="2:5" x14ac:dyDescent="0.25">
      <c r="B59" s="3" t="s">
        <v>13</v>
      </c>
      <c r="C59" s="53">
        <v>2</v>
      </c>
      <c r="D59" s="38">
        <v>43879</v>
      </c>
      <c r="E59" s="4" t="s">
        <v>53</v>
      </c>
    </row>
    <row r="60" spans="2:5" x14ac:dyDescent="0.25">
      <c r="B60" s="3" t="s">
        <v>13</v>
      </c>
      <c r="C60" s="53">
        <v>2</v>
      </c>
      <c r="D60" s="38">
        <v>43879</v>
      </c>
      <c r="E60" s="4" t="s">
        <v>53</v>
      </c>
    </row>
    <row r="61" spans="2:5" x14ac:dyDescent="0.25">
      <c r="B61" s="3" t="s">
        <v>13</v>
      </c>
      <c r="C61" s="53">
        <v>1</v>
      </c>
      <c r="D61" s="38">
        <v>43880</v>
      </c>
      <c r="E61" s="4" t="s">
        <v>53</v>
      </c>
    </row>
    <row r="62" spans="2:5" x14ac:dyDescent="0.25">
      <c r="B62" s="3" t="s">
        <v>12</v>
      </c>
      <c r="C62" s="53">
        <v>5</v>
      </c>
      <c r="D62" s="38">
        <v>43881</v>
      </c>
      <c r="E62" s="4" t="s">
        <v>46</v>
      </c>
    </row>
    <row r="63" spans="2:5" x14ac:dyDescent="0.25">
      <c r="B63" s="3" t="s">
        <v>13</v>
      </c>
      <c r="C63" s="53">
        <v>3</v>
      </c>
      <c r="D63" s="38">
        <v>43882</v>
      </c>
      <c r="E63" s="4" t="s">
        <v>54</v>
      </c>
    </row>
    <row r="64" spans="2:5" x14ac:dyDescent="0.25">
      <c r="B64" s="3" t="s">
        <v>12</v>
      </c>
      <c r="C64" s="53">
        <v>7</v>
      </c>
      <c r="D64" s="38">
        <v>43882</v>
      </c>
      <c r="E64" s="4" t="s">
        <v>36</v>
      </c>
    </row>
    <row r="65" spans="2:5" x14ac:dyDescent="0.25">
      <c r="B65" s="3" t="s">
        <v>12</v>
      </c>
      <c r="C65" s="53">
        <v>8</v>
      </c>
      <c r="D65" s="38">
        <v>43883</v>
      </c>
      <c r="E65" s="4" t="s">
        <v>46</v>
      </c>
    </row>
    <row r="66" spans="2:5" x14ac:dyDescent="0.25">
      <c r="B66" s="3" t="s">
        <v>12</v>
      </c>
      <c r="C66" s="53">
        <v>7</v>
      </c>
      <c r="D66" s="38">
        <v>43884</v>
      </c>
      <c r="E66" s="4" t="s">
        <v>46</v>
      </c>
    </row>
    <row r="67" spans="2:5" x14ac:dyDescent="0.25">
      <c r="B67" s="3" t="s">
        <v>12</v>
      </c>
      <c r="C67" s="53">
        <v>1</v>
      </c>
      <c r="D67" s="38">
        <v>43885</v>
      </c>
      <c r="E67" s="4" t="s">
        <v>46</v>
      </c>
    </row>
    <row r="68" spans="2:5" x14ac:dyDescent="0.25">
      <c r="B68" s="3" t="s">
        <v>12</v>
      </c>
      <c r="C68" s="53">
        <v>6</v>
      </c>
      <c r="D68" s="38">
        <v>43886</v>
      </c>
      <c r="E68" s="4" t="s">
        <v>55</v>
      </c>
    </row>
    <row r="69" spans="2:5" x14ac:dyDescent="0.25">
      <c r="B69" s="3" t="s">
        <v>12</v>
      </c>
      <c r="C69" s="53">
        <v>1.5</v>
      </c>
      <c r="D69" s="38">
        <v>43887</v>
      </c>
      <c r="E69" s="4" t="s">
        <v>56</v>
      </c>
    </row>
    <row r="70" spans="2:5" x14ac:dyDescent="0.25">
      <c r="B70" s="3" t="s">
        <v>12</v>
      </c>
      <c r="C70" s="53">
        <v>8</v>
      </c>
      <c r="D70" s="38">
        <v>43889</v>
      </c>
      <c r="E70" s="4" t="s">
        <v>57</v>
      </c>
    </row>
    <row r="71" spans="2:5" x14ac:dyDescent="0.25">
      <c r="B71" s="3" t="s">
        <v>11</v>
      </c>
      <c r="C71" s="53">
        <v>1</v>
      </c>
      <c r="D71" s="38">
        <v>43890</v>
      </c>
      <c r="E71" s="4" t="s">
        <v>50</v>
      </c>
    </row>
    <row r="72" spans="2:5" x14ac:dyDescent="0.25">
      <c r="B72" s="3" t="s">
        <v>12</v>
      </c>
      <c r="C72" s="53">
        <v>2</v>
      </c>
      <c r="D72" s="38">
        <v>43891</v>
      </c>
      <c r="E72" s="4" t="s">
        <v>50</v>
      </c>
    </row>
    <row r="73" spans="2:5" x14ac:dyDescent="0.25">
      <c r="B73" s="3" t="s">
        <v>12</v>
      </c>
      <c r="C73" s="53">
        <v>2</v>
      </c>
      <c r="D73" s="38">
        <v>43892</v>
      </c>
      <c r="E73" s="4" t="s">
        <v>58</v>
      </c>
    </row>
    <row r="74" spans="2:5" x14ac:dyDescent="0.25">
      <c r="B74" s="3" t="s">
        <v>13</v>
      </c>
      <c r="C74" s="53">
        <v>2</v>
      </c>
      <c r="D74" s="38">
        <v>43893</v>
      </c>
      <c r="E74" s="4" t="s">
        <v>59</v>
      </c>
    </row>
    <row r="75" spans="2:5" x14ac:dyDescent="0.25">
      <c r="B75" s="3" t="s">
        <v>12</v>
      </c>
      <c r="C75" s="53">
        <v>2</v>
      </c>
      <c r="D75" s="38">
        <v>43893</v>
      </c>
      <c r="E75" s="4" t="s">
        <v>50</v>
      </c>
    </row>
    <row r="76" spans="2:5" x14ac:dyDescent="0.25">
      <c r="B76" s="3" t="s">
        <v>11</v>
      </c>
      <c r="C76" s="53">
        <v>2</v>
      </c>
      <c r="D76" s="38">
        <v>43893</v>
      </c>
      <c r="E76" s="4" t="s">
        <v>50</v>
      </c>
    </row>
    <row r="77" spans="2:5" x14ac:dyDescent="0.25">
      <c r="B77" s="3" t="s">
        <v>13</v>
      </c>
      <c r="C77" s="53">
        <v>2</v>
      </c>
      <c r="D77" s="38">
        <v>43893</v>
      </c>
      <c r="E77" s="4" t="s">
        <v>59</v>
      </c>
    </row>
    <row r="78" spans="2:5" x14ac:dyDescent="0.25">
      <c r="B78" s="3" t="s">
        <v>12</v>
      </c>
      <c r="C78" s="53">
        <v>7</v>
      </c>
      <c r="D78" s="38">
        <v>43896</v>
      </c>
      <c r="E78" s="4" t="s">
        <v>40</v>
      </c>
    </row>
    <row r="79" spans="2:5" x14ac:dyDescent="0.25">
      <c r="B79" s="3" t="s">
        <v>13</v>
      </c>
      <c r="C79" s="53">
        <v>4</v>
      </c>
      <c r="D79" s="38">
        <v>43896</v>
      </c>
      <c r="E79" s="4" t="s">
        <v>59</v>
      </c>
    </row>
    <row r="80" spans="2:5" x14ac:dyDescent="0.25">
      <c r="B80" s="3" t="s">
        <v>11</v>
      </c>
      <c r="C80" s="53">
        <v>5</v>
      </c>
      <c r="D80" s="38">
        <v>43900</v>
      </c>
      <c r="E80" s="4" t="s">
        <v>50</v>
      </c>
    </row>
    <row r="81" spans="2:5" x14ac:dyDescent="0.25">
      <c r="B81" s="3" t="s">
        <v>13</v>
      </c>
      <c r="C81" s="53">
        <v>3</v>
      </c>
      <c r="D81" s="38">
        <v>43900</v>
      </c>
      <c r="E81" s="4" t="s">
        <v>59</v>
      </c>
    </row>
    <row r="82" spans="2:5" x14ac:dyDescent="0.25">
      <c r="B82" s="3" t="s">
        <v>12</v>
      </c>
      <c r="C82" s="53">
        <v>5</v>
      </c>
      <c r="D82" s="38">
        <v>43900</v>
      </c>
      <c r="E82" s="4" t="s">
        <v>40</v>
      </c>
    </row>
    <row r="83" spans="2:5" x14ac:dyDescent="0.25">
      <c r="B83" s="3" t="s">
        <v>12</v>
      </c>
      <c r="C83" s="53">
        <v>1</v>
      </c>
      <c r="D83" s="38">
        <v>43901</v>
      </c>
      <c r="E83" s="4" t="s">
        <v>46</v>
      </c>
    </row>
    <row r="84" spans="2:5" x14ac:dyDescent="0.25">
      <c r="B84" s="3" t="s">
        <v>11</v>
      </c>
      <c r="C84" s="53">
        <v>2</v>
      </c>
      <c r="D84" s="38">
        <v>43907</v>
      </c>
      <c r="E84" s="4" t="s">
        <v>50</v>
      </c>
    </row>
    <row r="85" spans="2:5" x14ac:dyDescent="0.25">
      <c r="B85" s="3" t="s">
        <v>12</v>
      </c>
      <c r="C85" s="53">
        <v>3.5</v>
      </c>
      <c r="D85" s="38">
        <v>43907</v>
      </c>
      <c r="E85" s="4" t="s">
        <v>46</v>
      </c>
    </row>
    <row r="86" spans="2:5" x14ac:dyDescent="0.25">
      <c r="B86" s="3" t="s">
        <v>13</v>
      </c>
      <c r="C86" s="53">
        <v>2</v>
      </c>
      <c r="D86" s="38">
        <v>43907</v>
      </c>
      <c r="E86" s="4" t="s">
        <v>59</v>
      </c>
    </row>
    <row r="87" spans="2:5" x14ac:dyDescent="0.25">
      <c r="B87" s="3" t="s">
        <v>11</v>
      </c>
      <c r="C87" s="53">
        <v>3</v>
      </c>
      <c r="D87" s="38">
        <v>43907</v>
      </c>
      <c r="E87" s="4" t="s">
        <v>60</v>
      </c>
    </row>
    <row r="88" spans="2:5" x14ac:dyDescent="0.25">
      <c r="B88" s="3" t="s">
        <v>12</v>
      </c>
      <c r="C88" s="53">
        <v>3</v>
      </c>
      <c r="D88" s="38">
        <v>43907</v>
      </c>
      <c r="E88" s="4" t="s">
        <v>60</v>
      </c>
    </row>
    <row r="89" spans="2:5" x14ac:dyDescent="0.25">
      <c r="B89" s="3" t="s">
        <v>13</v>
      </c>
      <c r="C89" s="53">
        <v>4</v>
      </c>
      <c r="D89" s="38">
        <v>43907</v>
      </c>
      <c r="E89" s="4" t="s">
        <v>59</v>
      </c>
    </row>
    <row r="90" spans="2:5" x14ac:dyDescent="0.25">
      <c r="B90" s="3" t="s">
        <v>13</v>
      </c>
      <c r="C90" s="53">
        <v>5</v>
      </c>
      <c r="D90" s="38">
        <v>43908</v>
      </c>
      <c r="E90" s="4" t="s">
        <v>59</v>
      </c>
    </row>
    <row r="91" spans="2:5" x14ac:dyDescent="0.25">
      <c r="B91" s="3" t="s">
        <v>12</v>
      </c>
      <c r="C91" s="53">
        <v>2</v>
      </c>
      <c r="D91" s="38">
        <v>43908</v>
      </c>
      <c r="E91" s="4" t="s">
        <v>46</v>
      </c>
    </row>
    <row r="92" spans="2:5" x14ac:dyDescent="0.25">
      <c r="B92" s="3" t="s">
        <v>12</v>
      </c>
      <c r="C92" s="53">
        <v>7</v>
      </c>
      <c r="D92" s="38">
        <v>43909</v>
      </c>
      <c r="E92" s="4" t="s">
        <v>46</v>
      </c>
    </row>
    <row r="93" spans="2:5" x14ac:dyDescent="0.25">
      <c r="B93" s="3" t="s">
        <v>12</v>
      </c>
      <c r="C93" s="53">
        <v>6.5</v>
      </c>
      <c r="D93" s="38">
        <v>43910</v>
      </c>
      <c r="E93" s="4" t="s">
        <v>46</v>
      </c>
    </row>
    <row r="94" spans="2:5" x14ac:dyDescent="0.25">
      <c r="B94" s="3" t="s">
        <v>12</v>
      </c>
      <c r="C94" s="53">
        <v>2.5</v>
      </c>
      <c r="D94" s="38">
        <v>43916</v>
      </c>
      <c r="E94" s="4" t="s">
        <v>46</v>
      </c>
    </row>
    <row r="95" spans="2:5" x14ac:dyDescent="0.25">
      <c r="B95" s="3" t="s">
        <v>13</v>
      </c>
      <c r="C95" s="53">
        <v>5</v>
      </c>
      <c r="D95" s="38">
        <v>43921</v>
      </c>
      <c r="E95" s="4" t="s">
        <v>61</v>
      </c>
    </row>
    <row r="96" spans="2:5" x14ac:dyDescent="0.25">
      <c r="B96" s="3" t="s">
        <v>12</v>
      </c>
      <c r="C96" s="53">
        <v>2.5</v>
      </c>
      <c r="D96" s="38">
        <v>43935</v>
      </c>
      <c r="E96" s="4" t="s">
        <v>46</v>
      </c>
    </row>
    <row r="97" spans="2:5" x14ac:dyDescent="0.25">
      <c r="B97" s="3" t="s">
        <v>12</v>
      </c>
      <c r="C97" s="53">
        <v>2</v>
      </c>
      <c r="D97" s="38">
        <v>43937</v>
      </c>
      <c r="E97" s="4" t="s">
        <v>40</v>
      </c>
    </row>
    <row r="98" spans="2:5" x14ac:dyDescent="0.25">
      <c r="B98" s="11" t="s">
        <v>12</v>
      </c>
      <c r="C98" s="53">
        <v>4.5</v>
      </c>
      <c r="D98" s="38">
        <v>43938</v>
      </c>
      <c r="E98" s="12" t="s">
        <v>62</v>
      </c>
    </row>
    <row r="99" spans="2:5" x14ac:dyDescent="0.25">
      <c r="B99" s="11" t="s">
        <v>12</v>
      </c>
      <c r="C99" s="53">
        <v>6</v>
      </c>
      <c r="D99" s="38">
        <v>43940</v>
      </c>
      <c r="E99" s="12" t="s">
        <v>63</v>
      </c>
    </row>
    <row r="100" spans="2:5" x14ac:dyDescent="0.25">
      <c r="B100" s="11" t="s">
        <v>12</v>
      </c>
      <c r="C100" s="53">
        <v>6</v>
      </c>
      <c r="D100" s="38">
        <v>43941</v>
      </c>
      <c r="E100" s="12" t="s">
        <v>64</v>
      </c>
    </row>
    <row r="101" spans="2:5" x14ac:dyDescent="0.25">
      <c r="B101" s="34" t="s">
        <v>11</v>
      </c>
      <c r="C101" s="53">
        <v>5</v>
      </c>
      <c r="D101" s="38">
        <v>43955</v>
      </c>
      <c r="E101" s="12" t="s">
        <v>50</v>
      </c>
    </row>
    <row r="102" spans="2:5" x14ac:dyDescent="0.25">
      <c r="B102" s="11" t="s">
        <v>12</v>
      </c>
      <c r="C102" s="53">
        <v>5</v>
      </c>
      <c r="D102" s="38">
        <v>43955</v>
      </c>
      <c r="E102" s="12" t="s">
        <v>50</v>
      </c>
    </row>
    <row r="103" spans="2:5" x14ac:dyDescent="0.25">
      <c r="B103" s="11" t="s">
        <v>12</v>
      </c>
      <c r="C103" s="53">
        <v>6</v>
      </c>
      <c r="D103" s="38">
        <v>43956</v>
      </c>
      <c r="E103" s="12" t="s">
        <v>64</v>
      </c>
    </row>
    <row r="104" spans="2:5" x14ac:dyDescent="0.25">
      <c r="B104" s="11" t="s">
        <v>12</v>
      </c>
      <c r="C104" s="53">
        <v>5</v>
      </c>
      <c r="D104" s="38">
        <v>43957</v>
      </c>
      <c r="E104" s="12" t="s">
        <v>65</v>
      </c>
    </row>
    <row r="105" spans="2:5" x14ac:dyDescent="0.25">
      <c r="B105" s="11" t="s">
        <v>11</v>
      </c>
      <c r="C105" s="53">
        <v>9</v>
      </c>
      <c r="D105" s="38">
        <v>43957</v>
      </c>
      <c r="E105" s="12" t="s">
        <v>50</v>
      </c>
    </row>
    <row r="106" spans="2:5" x14ac:dyDescent="0.25">
      <c r="B106" s="11" t="s">
        <v>13</v>
      </c>
      <c r="C106" s="53">
        <v>7</v>
      </c>
      <c r="D106" s="38">
        <v>43957</v>
      </c>
      <c r="E106" s="12" t="s">
        <v>59</v>
      </c>
    </row>
    <row r="107" spans="2:5" x14ac:dyDescent="0.25">
      <c r="B107" s="11" t="s">
        <v>11</v>
      </c>
      <c r="C107" s="53">
        <v>12</v>
      </c>
      <c r="D107" s="38">
        <v>43958</v>
      </c>
      <c r="E107" s="12" t="s">
        <v>66</v>
      </c>
    </row>
    <row r="108" spans="2:5" x14ac:dyDescent="0.25">
      <c r="B108" s="11" t="s">
        <v>13</v>
      </c>
      <c r="C108" s="53">
        <v>6</v>
      </c>
      <c r="D108" s="38">
        <v>43958</v>
      </c>
      <c r="E108" s="12" t="s">
        <v>59</v>
      </c>
    </row>
    <row r="109" spans="2:5" x14ac:dyDescent="0.25">
      <c r="B109" s="11" t="s">
        <v>11</v>
      </c>
      <c r="C109" s="53">
        <v>10</v>
      </c>
      <c r="D109" s="38">
        <v>43959</v>
      </c>
      <c r="E109" s="12" t="s">
        <v>50</v>
      </c>
    </row>
    <row r="110" spans="2:5" x14ac:dyDescent="0.25">
      <c r="B110" s="11" t="s">
        <v>13</v>
      </c>
      <c r="C110" s="53">
        <v>8</v>
      </c>
      <c r="D110" s="38">
        <v>43959</v>
      </c>
      <c r="E110" s="12" t="s">
        <v>59</v>
      </c>
    </row>
    <row r="111" spans="2:5" x14ac:dyDescent="0.25">
      <c r="B111" s="11" t="s">
        <v>11</v>
      </c>
      <c r="C111" s="53">
        <v>12</v>
      </c>
      <c r="D111" s="38">
        <v>43960</v>
      </c>
      <c r="E111" s="12" t="s">
        <v>67</v>
      </c>
    </row>
    <row r="112" spans="2:5" x14ac:dyDescent="0.25">
      <c r="B112" s="11" t="s">
        <v>12</v>
      </c>
      <c r="C112" s="53">
        <v>3</v>
      </c>
      <c r="D112" s="38">
        <v>43961</v>
      </c>
      <c r="E112" s="12" t="s">
        <v>68</v>
      </c>
    </row>
    <row r="113" spans="2:5" x14ac:dyDescent="0.25">
      <c r="B113" s="11" t="s">
        <v>11</v>
      </c>
      <c r="C113" s="53">
        <v>11</v>
      </c>
      <c r="D113" s="38">
        <v>43961</v>
      </c>
      <c r="E113" s="12" t="s">
        <v>50</v>
      </c>
    </row>
    <row r="114" spans="2:5" x14ac:dyDescent="0.25">
      <c r="B114" s="11" t="s">
        <v>12</v>
      </c>
      <c r="C114" s="53">
        <v>5</v>
      </c>
      <c r="D114" s="38">
        <v>43962</v>
      </c>
      <c r="E114" s="12" t="s">
        <v>64</v>
      </c>
    </row>
    <row r="115" spans="2:5" x14ac:dyDescent="0.25">
      <c r="B115" s="11" t="s">
        <v>11</v>
      </c>
      <c r="C115" s="53">
        <v>12</v>
      </c>
      <c r="D115" s="38">
        <v>43962</v>
      </c>
      <c r="E115" s="12" t="s">
        <v>67</v>
      </c>
    </row>
    <row r="116" spans="2:5" x14ac:dyDescent="0.25">
      <c r="B116" s="11" t="s">
        <v>13</v>
      </c>
      <c r="C116" s="53">
        <v>7</v>
      </c>
      <c r="D116" s="38">
        <v>43962</v>
      </c>
      <c r="E116" s="12" t="s">
        <v>59</v>
      </c>
    </row>
    <row r="117" spans="2:5" x14ac:dyDescent="0.25">
      <c r="B117" s="11" t="s">
        <v>11</v>
      </c>
      <c r="C117" s="53">
        <v>8</v>
      </c>
      <c r="D117" s="38">
        <v>43963</v>
      </c>
      <c r="E117" s="12" t="s">
        <v>50</v>
      </c>
    </row>
    <row r="118" spans="2:5" x14ac:dyDescent="0.25">
      <c r="B118" s="11" t="s">
        <v>13</v>
      </c>
      <c r="C118" s="53">
        <v>7</v>
      </c>
      <c r="D118" s="38">
        <v>43963</v>
      </c>
      <c r="E118" s="12" t="s">
        <v>59</v>
      </c>
    </row>
    <row r="119" spans="2:5" x14ac:dyDescent="0.25">
      <c r="B119" s="11" t="s">
        <v>11</v>
      </c>
      <c r="C119" s="53">
        <v>10</v>
      </c>
      <c r="D119" s="38">
        <v>43964</v>
      </c>
      <c r="E119" s="12" t="s">
        <v>50</v>
      </c>
    </row>
    <row r="120" spans="2:5" x14ac:dyDescent="0.25">
      <c r="B120" s="11" t="s">
        <v>13</v>
      </c>
      <c r="C120" s="53">
        <v>6</v>
      </c>
      <c r="D120" s="38">
        <v>43964</v>
      </c>
      <c r="E120" s="12" t="s">
        <v>59</v>
      </c>
    </row>
    <row r="121" spans="2:5" x14ac:dyDescent="0.25">
      <c r="B121" s="11" t="s">
        <v>12</v>
      </c>
      <c r="C121" s="53">
        <v>5</v>
      </c>
      <c r="D121" s="38">
        <v>43966</v>
      </c>
      <c r="E121" s="12" t="s">
        <v>40</v>
      </c>
    </row>
    <row r="122" spans="2:5" x14ac:dyDescent="0.25">
      <c r="B122" s="11" t="s">
        <v>11</v>
      </c>
      <c r="C122" s="53">
        <v>8</v>
      </c>
      <c r="D122" s="38">
        <v>43966</v>
      </c>
      <c r="E122" s="12" t="s">
        <v>50</v>
      </c>
    </row>
    <row r="123" spans="2:5" x14ac:dyDescent="0.25">
      <c r="B123" s="11" t="s">
        <v>12</v>
      </c>
      <c r="C123" s="53">
        <v>3</v>
      </c>
      <c r="D123" s="38">
        <v>43967</v>
      </c>
      <c r="E123" s="12" t="s">
        <v>40</v>
      </c>
    </row>
    <row r="124" spans="2:5" x14ac:dyDescent="0.25">
      <c r="B124" s="11" t="s">
        <v>13</v>
      </c>
      <c r="C124" s="53">
        <v>2</v>
      </c>
      <c r="D124" s="38">
        <v>43967</v>
      </c>
      <c r="E124" s="12" t="s">
        <v>59</v>
      </c>
    </row>
    <row r="125" spans="2:5" x14ac:dyDescent="0.25">
      <c r="B125" s="11" t="s">
        <v>11</v>
      </c>
      <c r="C125" s="53">
        <v>4</v>
      </c>
      <c r="D125" s="38">
        <v>43967</v>
      </c>
      <c r="E125" s="12" t="s">
        <v>50</v>
      </c>
    </row>
    <row r="126" spans="2:5" x14ac:dyDescent="0.25">
      <c r="B126" s="11" t="s">
        <v>11</v>
      </c>
      <c r="C126" s="53">
        <v>4</v>
      </c>
      <c r="D126" s="38">
        <v>43968</v>
      </c>
      <c r="E126" s="12" t="s">
        <v>69</v>
      </c>
    </row>
    <row r="127" spans="2:5" x14ac:dyDescent="0.25">
      <c r="B127" s="11" t="s">
        <v>11</v>
      </c>
      <c r="C127" s="53">
        <v>1</v>
      </c>
      <c r="D127" s="38">
        <v>43969</v>
      </c>
      <c r="E127" s="12" t="s">
        <v>69</v>
      </c>
    </row>
    <row r="128" spans="2:5" x14ac:dyDescent="0.25">
      <c r="B128" s="11" t="s">
        <v>11</v>
      </c>
      <c r="C128" s="53">
        <v>6</v>
      </c>
      <c r="D128" s="38">
        <v>43971</v>
      </c>
      <c r="E128" s="12" t="s">
        <v>69</v>
      </c>
    </row>
    <row r="129" spans="2:5" x14ac:dyDescent="0.25">
      <c r="B129" s="11" t="s">
        <v>12</v>
      </c>
      <c r="C129" s="53">
        <v>5</v>
      </c>
      <c r="D129" s="38">
        <v>43971</v>
      </c>
      <c r="E129" s="12" t="s">
        <v>70</v>
      </c>
    </row>
    <row r="130" spans="2:5" x14ac:dyDescent="0.25">
      <c r="B130" s="11" t="s">
        <v>12</v>
      </c>
      <c r="C130" s="53">
        <v>6</v>
      </c>
      <c r="D130" s="38">
        <v>43972</v>
      </c>
      <c r="E130" s="12" t="s">
        <v>71</v>
      </c>
    </row>
    <row r="131" spans="2:5" x14ac:dyDescent="0.25">
      <c r="B131" s="11" t="s">
        <v>11</v>
      </c>
      <c r="C131" s="53">
        <v>6</v>
      </c>
      <c r="D131" s="38">
        <v>43972</v>
      </c>
      <c r="E131" s="12" t="s">
        <v>69</v>
      </c>
    </row>
    <row r="132" spans="2:5" x14ac:dyDescent="0.25">
      <c r="B132" s="11" t="s">
        <v>12</v>
      </c>
      <c r="C132" s="53">
        <v>4</v>
      </c>
      <c r="D132" s="38">
        <v>43973</v>
      </c>
      <c r="E132" s="12" t="s">
        <v>69</v>
      </c>
    </row>
    <row r="133" spans="2:5" x14ac:dyDescent="0.25">
      <c r="B133" s="11" t="s">
        <v>11</v>
      </c>
      <c r="C133" s="53">
        <v>3</v>
      </c>
      <c r="D133" s="38">
        <v>43973</v>
      </c>
      <c r="E133" s="12" t="s">
        <v>69</v>
      </c>
    </row>
    <row r="134" spans="2:5" x14ac:dyDescent="0.25">
      <c r="B134" s="11" t="s">
        <v>12</v>
      </c>
      <c r="C134" s="53">
        <v>4</v>
      </c>
      <c r="D134" s="38">
        <v>43974</v>
      </c>
      <c r="E134" s="12" t="s">
        <v>46</v>
      </c>
    </row>
    <row r="135" spans="2:5" x14ac:dyDescent="0.25">
      <c r="B135" s="11" t="s">
        <v>12</v>
      </c>
      <c r="C135" s="53">
        <v>5</v>
      </c>
      <c r="D135" s="38">
        <v>43975</v>
      </c>
      <c r="E135" s="12" t="s">
        <v>46</v>
      </c>
    </row>
    <row r="136" spans="2:5" x14ac:dyDescent="0.25">
      <c r="B136" s="11" t="s">
        <v>12</v>
      </c>
      <c r="C136" s="53">
        <v>4</v>
      </c>
      <c r="D136" s="38">
        <v>43976</v>
      </c>
      <c r="E136" s="12" t="s">
        <v>46</v>
      </c>
    </row>
    <row r="137" spans="2:5" x14ac:dyDescent="0.25">
      <c r="B137" s="11" t="s">
        <v>12</v>
      </c>
      <c r="C137" s="53">
        <v>5</v>
      </c>
      <c r="D137" s="38">
        <v>43977</v>
      </c>
      <c r="E137" s="12" t="s">
        <v>46</v>
      </c>
    </row>
    <row r="138" spans="2:5" x14ac:dyDescent="0.25">
      <c r="B138" s="11" t="s">
        <v>12</v>
      </c>
      <c r="C138" s="53">
        <v>5</v>
      </c>
      <c r="D138" s="38">
        <v>43978</v>
      </c>
      <c r="E138" s="12" t="s">
        <v>46</v>
      </c>
    </row>
    <row r="139" spans="2:5" x14ac:dyDescent="0.25">
      <c r="B139" s="11" t="s">
        <v>12</v>
      </c>
      <c r="C139" s="53">
        <v>1</v>
      </c>
      <c r="D139" s="38">
        <v>43979</v>
      </c>
      <c r="E139" s="12" t="s">
        <v>46</v>
      </c>
    </row>
    <row r="140" spans="2:5" x14ac:dyDescent="0.25">
      <c r="B140" s="11" t="s">
        <v>13</v>
      </c>
      <c r="C140" s="53">
        <v>4</v>
      </c>
      <c r="D140" s="38">
        <v>43983</v>
      </c>
      <c r="E140" s="12" t="s">
        <v>72</v>
      </c>
    </row>
    <row r="141" spans="2:5" x14ac:dyDescent="0.25">
      <c r="B141" s="11" t="s">
        <v>12</v>
      </c>
      <c r="C141" s="53">
        <v>1.5</v>
      </c>
      <c r="D141" s="38">
        <v>43990</v>
      </c>
      <c r="E141" s="12" t="s">
        <v>40</v>
      </c>
    </row>
    <row r="142" spans="2:5" x14ac:dyDescent="0.25">
      <c r="B142" s="11" t="s">
        <v>13</v>
      </c>
      <c r="C142" s="53">
        <v>5</v>
      </c>
      <c r="D142" s="38">
        <v>43992</v>
      </c>
      <c r="E142" s="12" t="s">
        <v>73</v>
      </c>
    </row>
    <row r="143" spans="2:5" x14ac:dyDescent="0.25">
      <c r="B143" s="11" t="s">
        <v>13</v>
      </c>
      <c r="C143" s="53">
        <v>8</v>
      </c>
      <c r="D143" s="38">
        <v>43993</v>
      </c>
      <c r="E143" s="12" t="s">
        <v>73</v>
      </c>
    </row>
    <row r="144" spans="2:5" x14ac:dyDescent="0.25">
      <c r="B144" s="11" t="s">
        <v>13</v>
      </c>
      <c r="C144" s="53">
        <v>4</v>
      </c>
      <c r="D144" s="38">
        <v>43994</v>
      </c>
      <c r="E144" s="12" t="s">
        <v>74</v>
      </c>
    </row>
    <row r="145" spans="2:5" x14ac:dyDescent="0.25">
      <c r="B145" s="11" t="s">
        <v>12</v>
      </c>
      <c r="C145" s="53">
        <v>3</v>
      </c>
      <c r="D145" s="38">
        <v>43996</v>
      </c>
      <c r="E145" s="12" t="s">
        <v>46</v>
      </c>
    </row>
    <row r="146" spans="2:5" x14ac:dyDescent="0.25">
      <c r="B146" s="11" t="s">
        <v>13</v>
      </c>
      <c r="C146" s="53">
        <v>5.5</v>
      </c>
      <c r="D146" s="38">
        <v>44010</v>
      </c>
      <c r="E146" s="12" t="s">
        <v>72</v>
      </c>
    </row>
    <row r="147" spans="2:5" x14ac:dyDescent="0.25">
      <c r="B147" s="11" t="s">
        <v>13</v>
      </c>
      <c r="C147" s="53">
        <v>5.5</v>
      </c>
      <c r="D147" s="38">
        <v>44011</v>
      </c>
      <c r="E147" s="12" t="s">
        <v>75</v>
      </c>
    </row>
    <row r="148" spans="2:5" x14ac:dyDescent="0.25">
      <c r="B148" s="11" t="s">
        <v>13</v>
      </c>
      <c r="C148" s="53">
        <v>5</v>
      </c>
      <c r="D148" s="38">
        <v>44013</v>
      </c>
      <c r="E148" s="12" t="s">
        <v>76</v>
      </c>
    </row>
    <row r="149" spans="2:5" x14ac:dyDescent="0.25">
      <c r="B149" s="11" t="s">
        <v>13</v>
      </c>
      <c r="C149" s="53">
        <v>5</v>
      </c>
      <c r="D149" s="38">
        <v>44014</v>
      </c>
      <c r="E149" s="12" t="s">
        <v>77</v>
      </c>
    </row>
    <row r="150" spans="2:5" x14ac:dyDescent="0.25">
      <c r="B150" s="11" t="s">
        <v>13</v>
      </c>
      <c r="C150" s="53">
        <v>4</v>
      </c>
      <c r="D150" s="38">
        <v>44016</v>
      </c>
      <c r="E150" s="12" t="s">
        <v>77</v>
      </c>
    </row>
    <row r="151" spans="2:5" x14ac:dyDescent="0.25">
      <c r="B151" s="11" t="s">
        <v>13</v>
      </c>
      <c r="C151" s="53">
        <v>4</v>
      </c>
      <c r="D151" s="38">
        <v>44018</v>
      </c>
      <c r="E151" s="12" t="s">
        <v>77</v>
      </c>
    </row>
    <row r="152" spans="2:5" x14ac:dyDescent="0.25">
      <c r="B152" s="11" t="s">
        <v>13</v>
      </c>
      <c r="C152" s="53">
        <v>5</v>
      </c>
      <c r="D152" s="38">
        <v>44020</v>
      </c>
      <c r="E152" s="12" t="s">
        <v>78</v>
      </c>
    </row>
    <row r="153" spans="2:5" x14ac:dyDescent="0.25">
      <c r="B153" s="11" t="s">
        <v>13</v>
      </c>
      <c r="C153" s="53">
        <v>4</v>
      </c>
      <c r="D153" s="38">
        <v>44021</v>
      </c>
      <c r="E153" s="12" t="s">
        <v>79</v>
      </c>
    </row>
    <row r="154" spans="2:5" x14ac:dyDescent="0.25">
      <c r="B154" s="11" t="s">
        <v>12</v>
      </c>
      <c r="C154" s="53">
        <v>5</v>
      </c>
      <c r="D154" s="38">
        <v>44053</v>
      </c>
      <c r="E154" s="12" t="s">
        <v>46</v>
      </c>
    </row>
    <row r="155" spans="2:5" x14ac:dyDescent="0.25">
      <c r="B155" s="11"/>
      <c r="C155" s="8"/>
      <c r="D155" s="7"/>
      <c r="E155" s="12"/>
    </row>
    <row r="156" spans="2:5" x14ac:dyDescent="0.25">
      <c r="B156" s="11"/>
      <c r="C156" s="8"/>
      <c r="D156" s="7"/>
      <c r="E156" s="12"/>
    </row>
    <row r="157" spans="2:5" x14ac:dyDescent="0.25">
      <c r="B157" s="11"/>
      <c r="C157" s="8"/>
      <c r="D157" s="7"/>
      <c r="E157" s="12"/>
    </row>
    <row r="158" spans="2:5" x14ac:dyDescent="0.25">
      <c r="B158" s="11"/>
      <c r="C158" s="8"/>
      <c r="D158" s="7"/>
      <c r="E158" s="12"/>
    </row>
    <row r="159" spans="2:5" x14ac:dyDescent="0.25">
      <c r="B159" s="11"/>
      <c r="C159" s="8"/>
      <c r="D159" s="7"/>
      <c r="E159" s="12"/>
    </row>
    <row r="160" spans="2:5" ht="15.75" thickBot="1" x14ac:dyDescent="0.3">
      <c r="B160" s="13"/>
      <c r="C160" s="35"/>
      <c r="D160" s="36"/>
      <c r="E160" s="14"/>
    </row>
  </sheetData>
  <mergeCells count="3">
    <mergeCell ref="G2:H2"/>
    <mergeCell ref="G11:H11"/>
    <mergeCell ref="G20:H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D441-701F-4FE2-A93E-DD65041EBEC4}">
  <dimension ref="A1:F217"/>
  <sheetViews>
    <sheetView showGridLines="0" zoomScale="85" zoomScaleNormal="85" workbookViewId="0">
      <selection activeCell="L44" sqref="L44"/>
    </sheetView>
  </sheetViews>
  <sheetFormatPr defaultColWidth="9.140625" defaultRowHeight="15" x14ac:dyDescent="0.25"/>
  <cols>
    <col min="1" max="1" width="11.140625" style="1" customWidth="1"/>
    <col min="2" max="2" width="4.5703125" style="1" bestFit="1" customWidth="1"/>
    <col min="3" max="3" width="15.85546875" style="52" bestFit="1" customWidth="1"/>
    <col min="4" max="4" width="20.42578125" style="37" bestFit="1" customWidth="1"/>
    <col min="5" max="5" width="22.7109375" bestFit="1" customWidth="1"/>
    <col min="6" max="6" width="18.28515625" bestFit="1" customWidth="1"/>
    <col min="11" max="11" width="14.85546875" bestFit="1" customWidth="1"/>
    <col min="12" max="12" width="16.7109375" bestFit="1" customWidth="1"/>
  </cols>
  <sheetData>
    <row r="1" spans="1:6" ht="15.75" x14ac:dyDescent="0.25">
      <c r="A1" s="90"/>
      <c r="B1" s="90"/>
    </row>
    <row r="2" spans="1:6" ht="15.75" thickBot="1" x14ac:dyDescent="0.3"/>
    <row r="3" spans="1:6" ht="15.75" thickBot="1" x14ac:dyDescent="0.3">
      <c r="B3" s="323" t="s">
        <v>119</v>
      </c>
      <c r="C3" s="342" t="s">
        <v>4</v>
      </c>
      <c r="D3" s="343" t="s">
        <v>335</v>
      </c>
      <c r="E3" s="324" t="s">
        <v>334</v>
      </c>
      <c r="F3" s="344" t="s">
        <v>333</v>
      </c>
    </row>
    <row r="4" spans="1:6" x14ac:dyDescent="0.25">
      <c r="B4" s="330">
        <v>1</v>
      </c>
      <c r="C4" s="331">
        <v>43844</v>
      </c>
      <c r="D4" s="332">
        <v>0</v>
      </c>
      <c r="E4" s="333">
        <f>650-D4</f>
        <v>650</v>
      </c>
      <c r="F4" s="334">
        <f>650*(1-(B4/214))</f>
        <v>646.96261682242994</v>
      </c>
    </row>
    <row r="5" spans="1:6" x14ac:dyDescent="0.25">
      <c r="B5" s="297">
        <f>B4+1</f>
        <v>2</v>
      </c>
      <c r="C5" s="335">
        <f>C4+1</f>
        <v>43845</v>
      </c>
      <c r="D5" s="336">
        <v>0</v>
      </c>
      <c r="E5" s="337">
        <f>E4-D5</f>
        <v>650</v>
      </c>
      <c r="F5" s="338">
        <f t="shared" ref="F5:F68" si="0">650*(1-(B5/214))</f>
        <v>643.92523364485976</v>
      </c>
    </row>
    <row r="6" spans="1:6" x14ac:dyDescent="0.25">
      <c r="B6" s="297">
        <f t="shared" ref="B6:B69" si="1">B5+1</f>
        <v>3</v>
      </c>
      <c r="C6" s="335">
        <f t="shared" ref="C6:C69" si="2">C5+1</f>
        <v>43846</v>
      </c>
      <c r="D6" s="336">
        <v>0</v>
      </c>
      <c r="E6" s="337">
        <f t="shared" ref="E6:E69" si="3">E5-D6</f>
        <v>650</v>
      </c>
      <c r="F6" s="338">
        <f t="shared" si="0"/>
        <v>640.88785046728981</v>
      </c>
    </row>
    <row r="7" spans="1:6" x14ac:dyDescent="0.25">
      <c r="B7" s="297">
        <f t="shared" si="1"/>
        <v>4</v>
      </c>
      <c r="C7" s="335">
        <f t="shared" si="2"/>
        <v>43847</v>
      </c>
      <c r="D7" s="336">
        <v>0</v>
      </c>
      <c r="E7" s="337">
        <f t="shared" si="3"/>
        <v>650</v>
      </c>
      <c r="F7" s="338">
        <f t="shared" si="0"/>
        <v>637.85046728971963</v>
      </c>
    </row>
    <row r="8" spans="1:6" x14ac:dyDescent="0.25">
      <c r="B8" s="297">
        <f t="shared" si="1"/>
        <v>5</v>
      </c>
      <c r="C8" s="335">
        <f t="shared" si="2"/>
        <v>43848</v>
      </c>
      <c r="D8" s="336">
        <v>0</v>
      </c>
      <c r="E8" s="337">
        <f t="shared" si="3"/>
        <v>650</v>
      </c>
      <c r="F8" s="338">
        <f t="shared" si="0"/>
        <v>634.81308411214957</v>
      </c>
    </row>
    <row r="9" spans="1:6" x14ac:dyDescent="0.25">
      <c r="B9" s="297">
        <f t="shared" si="1"/>
        <v>6</v>
      </c>
      <c r="C9" s="335">
        <f t="shared" si="2"/>
        <v>43849</v>
      </c>
      <c r="D9" s="336">
        <v>0</v>
      </c>
      <c r="E9" s="337">
        <f t="shared" si="3"/>
        <v>650</v>
      </c>
      <c r="F9" s="338">
        <f t="shared" si="0"/>
        <v>631.77570093457939</v>
      </c>
    </row>
    <row r="10" spans="1:6" x14ac:dyDescent="0.25">
      <c r="B10" s="297">
        <f t="shared" si="1"/>
        <v>7</v>
      </c>
      <c r="C10" s="335">
        <f t="shared" si="2"/>
        <v>43850</v>
      </c>
      <c r="D10" s="336">
        <v>0</v>
      </c>
      <c r="E10" s="337">
        <f t="shared" si="3"/>
        <v>650</v>
      </c>
      <c r="F10" s="338">
        <f t="shared" si="0"/>
        <v>628.73831775700933</v>
      </c>
    </row>
    <row r="11" spans="1:6" x14ac:dyDescent="0.25">
      <c r="B11" s="297">
        <f t="shared" si="1"/>
        <v>8</v>
      </c>
      <c r="C11" s="335">
        <f t="shared" si="2"/>
        <v>43851</v>
      </c>
      <c r="D11" s="336">
        <v>10</v>
      </c>
      <c r="E11" s="337">
        <f t="shared" si="3"/>
        <v>640</v>
      </c>
      <c r="F11" s="338">
        <f t="shared" si="0"/>
        <v>625.70093457943926</v>
      </c>
    </row>
    <row r="12" spans="1:6" x14ac:dyDescent="0.25">
      <c r="B12" s="297">
        <f t="shared" si="1"/>
        <v>9</v>
      </c>
      <c r="C12" s="335">
        <f t="shared" si="2"/>
        <v>43852</v>
      </c>
      <c r="D12" s="336">
        <v>0</v>
      </c>
      <c r="E12" s="337">
        <f t="shared" si="3"/>
        <v>640</v>
      </c>
      <c r="F12" s="338">
        <f t="shared" si="0"/>
        <v>622.6635514018692</v>
      </c>
    </row>
    <row r="13" spans="1:6" x14ac:dyDescent="0.25">
      <c r="B13" s="297">
        <f t="shared" si="1"/>
        <v>10</v>
      </c>
      <c r="C13" s="335">
        <f t="shared" si="2"/>
        <v>43853</v>
      </c>
      <c r="D13" s="336">
        <v>0</v>
      </c>
      <c r="E13" s="337">
        <f t="shared" si="3"/>
        <v>640</v>
      </c>
      <c r="F13" s="338">
        <f t="shared" si="0"/>
        <v>619.62616822429902</v>
      </c>
    </row>
    <row r="14" spans="1:6" x14ac:dyDescent="0.25">
      <c r="B14" s="297">
        <f t="shared" si="1"/>
        <v>11</v>
      </c>
      <c r="C14" s="335">
        <f t="shared" si="2"/>
        <v>43854</v>
      </c>
      <c r="D14" s="336">
        <v>0</v>
      </c>
      <c r="E14" s="337">
        <f t="shared" si="3"/>
        <v>640</v>
      </c>
      <c r="F14" s="338">
        <f t="shared" si="0"/>
        <v>616.58878504672896</v>
      </c>
    </row>
    <row r="15" spans="1:6" x14ac:dyDescent="0.25">
      <c r="B15" s="297">
        <f t="shared" si="1"/>
        <v>12</v>
      </c>
      <c r="C15" s="335">
        <f t="shared" si="2"/>
        <v>43855</v>
      </c>
      <c r="D15" s="336">
        <v>0</v>
      </c>
      <c r="E15" s="337">
        <f t="shared" si="3"/>
        <v>640</v>
      </c>
      <c r="F15" s="338">
        <f t="shared" si="0"/>
        <v>613.55140186915889</v>
      </c>
    </row>
    <row r="16" spans="1:6" x14ac:dyDescent="0.25">
      <c r="B16" s="297">
        <f t="shared" si="1"/>
        <v>13</v>
      </c>
      <c r="C16" s="335">
        <f t="shared" si="2"/>
        <v>43856</v>
      </c>
      <c r="D16" s="336">
        <v>4.5</v>
      </c>
      <c r="E16" s="337">
        <f t="shared" si="3"/>
        <v>635.5</v>
      </c>
      <c r="F16" s="338">
        <f t="shared" si="0"/>
        <v>610.51401869158883</v>
      </c>
    </row>
    <row r="17" spans="2:6" x14ac:dyDescent="0.25">
      <c r="B17" s="297">
        <f t="shared" si="1"/>
        <v>14</v>
      </c>
      <c r="C17" s="335">
        <f t="shared" si="2"/>
        <v>43857</v>
      </c>
      <c r="D17" s="336">
        <v>5</v>
      </c>
      <c r="E17" s="337">
        <f t="shared" si="3"/>
        <v>630.5</v>
      </c>
      <c r="F17" s="338">
        <f t="shared" si="0"/>
        <v>607.47663551401865</v>
      </c>
    </row>
    <row r="18" spans="2:6" x14ac:dyDescent="0.25">
      <c r="B18" s="297">
        <f t="shared" si="1"/>
        <v>15</v>
      </c>
      <c r="C18" s="335">
        <f t="shared" si="2"/>
        <v>43858</v>
      </c>
      <c r="D18" s="336">
        <v>12.5</v>
      </c>
      <c r="E18" s="337">
        <f t="shared" si="3"/>
        <v>618</v>
      </c>
      <c r="F18" s="338">
        <f t="shared" si="0"/>
        <v>604.43925233644859</v>
      </c>
    </row>
    <row r="19" spans="2:6" x14ac:dyDescent="0.25">
      <c r="B19" s="297">
        <f t="shared" si="1"/>
        <v>16</v>
      </c>
      <c r="C19" s="335">
        <f t="shared" si="2"/>
        <v>43859</v>
      </c>
      <c r="D19" s="336">
        <v>5.5</v>
      </c>
      <c r="E19" s="337">
        <f t="shared" si="3"/>
        <v>612.5</v>
      </c>
      <c r="F19" s="338">
        <f t="shared" si="0"/>
        <v>601.40186915887853</v>
      </c>
    </row>
    <row r="20" spans="2:6" x14ac:dyDescent="0.25">
      <c r="B20" s="297">
        <f t="shared" si="1"/>
        <v>17</v>
      </c>
      <c r="C20" s="335">
        <f t="shared" si="2"/>
        <v>43860</v>
      </c>
      <c r="D20" s="336">
        <v>10</v>
      </c>
      <c r="E20" s="337">
        <f t="shared" si="3"/>
        <v>602.5</v>
      </c>
      <c r="F20" s="338">
        <f t="shared" si="0"/>
        <v>598.36448598130846</v>
      </c>
    </row>
    <row r="21" spans="2:6" x14ac:dyDescent="0.25">
      <c r="B21" s="297">
        <f t="shared" si="1"/>
        <v>18</v>
      </c>
      <c r="C21" s="335">
        <f t="shared" si="2"/>
        <v>43861</v>
      </c>
      <c r="D21" s="336">
        <v>8</v>
      </c>
      <c r="E21" s="337">
        <f t="shared" si="3"/>
        <v>594.5</v>
      </c>
      <c r="F21" s="338">
        <f t="shared" si="0"/>
        <v>595.32710280373828</v>
      </c>
    </row>
    <row r="22" spans="2:6" x14ac:dyDescent="0.25">
      <c r="B22" s="297">
        <f t="shared" si="1"/>
        <v>19</v>
      </c>
      <c r="C22" s="335">
        <f t="shared" si="2"/>
        <v>43862</v>
      </c>
      <c r="D22" s="336">
        <v>7</v>
      </c>
      <c r="E22" s="337">
        <f t="shared" si="3"/>
        <v>587.5</v>
      </c>
      <c r="F22" s="338">
        <f t="shared" si="0"/>
        <v>592.28971962616822</v>
      </c>
    </row>
    <row r="23" spans="2:6" x14ac:dyDescent="0.25">
      <c r="B23" s="297">
        <f t="shared" si="1"/>
        <v>20</v>
      </c>
      <c r="C23" s="335">
        <f t="shared" si="2"/>
        <v>43863</v>
      </c>
      <c r="D23" s="336">
        <v>8.5</v>
      </c>
      <c r="E23" s="337">
        <f t="shared" si="3"/>
        <v>579</v>
      </c>
      <c r="F23" s="338">
        <f t="shared" si="0"/>
        <v>589.25233644859816</v>
      </c>
    </row>
    <row r="24" spans="2:6" x14ac:dyDescent="0.25">
      <c r="B24" s="297">
        <f t="shared" si="1"/>
        <v>21</v>
      </c>
      <c r="C24" s="335">
        <f t="shared" si="2"/>
        <v>43864</v>
      </c>
      <c r="D24" s="336">
        <v>5</v>
      </c>
      <c r="E24" s="337">
        <f t="shared" si="3"/>
        <v>574</v>
      </c>
      <c r="F24" s="338">
        <f t="shared" si="0"/>
        <v>586.21495327102809</v>
      </c>
    </row>
    <row r="25" spans="2:6" x14ac:dyDescent="0.25">
      <c r="B25" s="297">
        <f t="shared" si="1"/>
        <v>22</v>
      </c>
      <c r="C25" s="335">
        <f t="shared" si="2"/>
        <v>43865</v>
      </c>
      <c r="D25" s="336">
        <v>11</v>
      </c>
      <c r="E25" s="337">
        <f t="shared" si="3"/>
        <v>563</v>
      </c>
      <c r="F25" s="338">
        <f t="shared" si="0"/>
        <v>583.17757009345792</v>
      </c>
    </row>
    <row r="26" spans="2:6" x14ac:dyDescent="0.25">
      <c r="B26" s="297">
        <f t="shared" si="1"/>
        <v>23</v>
      </c>
      <c r="C26" s="335">
        <f t="shared" si="2"/>
        <v>43866</v>
      </c>
      <c r="D26" s="336">
        <v>11</v>
      </c>
      <c r="E26" s="337">
        <f t="shared" si="3"/>
        <v>552</v>
      </c>
      <c r="F26" s="338">
        <f t="shared" si="0"/>
        <v>580.14018691588785</v>
      </c>
    </row>
    <row r="27" spans="2:6" x14ac:dyDescent="0.25">
      <c r="B27" s="297">
        <f t="shared" si="1"/>
        <v>24</v>
      </c>
      <c r="C27" s="335">
        <f t="shared" si="2"/>
        <v>43867</v>
      </c>
      <c r="D27" s="336">
        <v>10</v>
      </c>
      <c r="E27" s="337">
        <f t="shared" si="3"/>
        <v>542</v>
      </c>
      <c r="F27" s="338">
        <f t="shared" si="0"/>
        <v>577.10280373831779</v>
      </c>
    </row>
    <row r="28" spans="2:6" x14ac:dyDescent="0.25">
      <c r="B28" s="297">
        <f t="shared" si="1"/>
        <v>25</v>
      </c>
      <c r="C28" s="339">
        <f t="shared" si="2"/>
        <v>43868</v>
      </c>
      <c r="D28" s="340">
        <v>8</v>
      </c>
      <c r="E28" s="341">
        <f t="shared" si="3"/>
        <v>534</v>
      </c>
      <c r="F28" s="338">
        <f t="shared" si="0"/>
        <v>574.06542056074773</v>
      </c>
    </row>
    <row r="29" spans="2:6" x14ac:dyDescent="0.25">
      <c r="B29" s="296">
        <f t="shared" si="1"/>
        <v>26</v>
      </c>
      <c r="C29" s="335">
        <f t="shared" si="2"/>
        <v>43869</v>
      </c>
      <c r="D29" s="336">
        <v>6</v>
      </c>
      <c r="E29" s="337">
        <f t="shared" si="3"/>
        <v>528</v>
      </c>
      <c r="F29" s="329">
        <f t="shared" si="0"/>
        <v>571.02803738317755</v>
      </c>
    </row>
    <row r="30" spans="2:6" x14ac:dyDescent="0.25">
      <c r="B30" s="297">
        <f t="shared" si="1"/>
        <v>27</v>
      </c>
      <c r="C30" s="335">
        <f t="shared" si="2"/>
        <v>43870</v>
      </c>
      <c r="D30" s="336">
        <v>10.5</v>
      </c>
      <c r="E30" s="337">
        <f t="shared" si="3"/>
        <v>517.5</v>
      </c>
      <c r="F30" s="338">
        <f t="shared" si="0"/>
        <v>567.99065420560748</v>
      </c>
    </row>
    <row r="31" spans="2:6" x14ac:dyDescent="0.25">
      <c r="B31" s="297">
        <f t="shared" si="1"/>
        <v>28</v>
      </c>
      <c r="C31" s="335">
        <f t="shared" si="2"/>
        <v>43871</v>
      </c>
      <c r="D31" s="336">
        <v>4</v>
      </c>
      <c r="E31" s="337">
        <f t="shared" si="3"/>
        <v>513.5</v>
      </c>
      <c r="F31" s="338">
        <f t="shared" si="0"/>
        <v>564.95327102803742</v>
      </c>
    </row>
    <row r="32" spans="2:6" x14ac:dyDescent="0.25">
      <c r="B32" s="297">
        <f t="shared" si="1"/>
        <v>29</v>
      </c>
      <c r="C32" s="335">
        <f t="shared" si="2"/>
        <v>43872</v>
      </c>
      <c r="D32" s="336">
        <v>11</v>
      </c>
      <c r="E32" s="337">
        <f t="shared" si="3"/>
        <v>502.5</v>
      </c>
      <c r="F32" s="338">
        <f t="shared" si="0"/>
        <v>561.91588785046736</v>
      </c>
    </row>
    <row r="33" spans="2:6" x14ac:dyDescent="0.25">
      <c r="B33" s="297">
        <f t="shared" si="1"/>
        <v>30</v>
      </c>
      <c r="C33" s="335">
        <f t="shared" si="2"/>
        <v>43873</v>
      </c>
      <c r="D33" s="336">
        <v>12</v>
      </c>
      <c r="E33" s="337">
        <f t="shared" si="3"/>
        <v>490.5</v>
      </c>
      <c r="F33" s="338">
        <f t="shared" si="0"/>
        <v>558.87850467289718</v>
      </c>
    </row>
    <row r="34" spans="2:6" x14ac:dyDescent="0.25">
      <c r="B34" s="297">
        <f t="shared" si="1"/>
        <v>31</v>
      </c>
      <c r="C34" s="335">
        <f t="shared" si="2"/>
        <v>43874</v>
      </c>
      <c r="D34" s="336">
        <v>6</v>
      </c>
      <c r="E34" s="337">
        <f t="shared" si="3"/>
        <v>484.5</v>
      </c>
      <c r="F34" s="338">
        <f t="shared" si="0"/>
        <v>555.84112149532712</v>
      </c>
    </row>
    <row r="35" spans="2:6" x14ac:dyDescent="0.25">
      <c r="B35" s="297">
        <f t="shared" si="1"/>
        <v>32</v>
      </c>
      <c r="C35" s="335">
        <f t="shared" si="2"/>
        <v>43875</v>
      </c>
      <c r="D35" s="336">
        <v>4</v>
      </c>
      <c r="E35" s="337">
        <f t="shared" si="3"/>
        <v>480.5</v>
      </c>
      <c r="F35" s="338">
        <f t="shared" si="0"/>
        <v>552.80373831775705</v>
      </c>
    </row>
    <row r="36" spans="2:6" x14ac:dyDescent="0.25">
      <c r="B36" s="297">
        <f t="shared" si="1"/>
        <v>33</v>
      </c>
      <c r="C36" s="335">
        <f t="shared" si="2"/>
        <v>43876</v>
      </c>
      <c r="D36" s="336">
        <v>3</v>
      </c>
      <c r="E36" s="337">
        <f t="shared" si="3"/>
        <v>477.5</v>
      </c>
      <c r="F36" s="338">
        <f t="shared" si="0"/>
        <v>549.76635514018699</v>
      </c>
    </row>
    <row r="37" spans="2:6" x14ac:dyDescent="0.25">
      <c r="B37" s="297">
        <f t="shared" si="1"/>
        <v>34</v>
      </c>
      <c r="C37" s="335">
        <f t="shared" si="2"/>
        <v>43877</v>
      </c>
      <c r="D37" s="336">
        <v>9</v>
      </c>
      <c r="E37" s="337">
        <f t="shared" si="3"/>
        <v>468.5</v>
      </c>
      <c r="F37" s="338">
        <f t="shared" si="0"/>
        <v>546.72897196261681</v>
      </c>
    </row>
    <row r="38" spans="2:6" x14ac:dyDescent="0.25">
      <c r="B38" s="297">
        <f t="shared" si="1"/>
        <v>35</v>
      </c>
      <c r="C38" s="335">
        <f t="shared" si="2"/>
        <v>43878</v>
      </c>
      <c r="D38" s="336">
        <v>7</v>
      </c>
      <c r="E38" s="337">
        <f t="shared" si="3"/>
        <v>461.5</v>
      </c>
      <c r="F38" s="338">
        <f t="shared" si="0"/>
        <v>543.69158878504675</v>
      </c>
    </row>
    <row r="39" spans="2:6" x14ac:dyDescent="0.25">
      <c r="B39" s="297">
        <f t="shared" si="1"/>
        <v>36</v>
      </c>
      <c r="C39" s="335">
        <f t="shared" si="2"/>
        <v>43879</v>
      </c>
      <c r="D39" s="336">
        <v>6</v>
      </c>
      <c r="E39" s="337">
        <f t="shared" si="3"/>
        <v>455.5</v>
      </c>
      <c r="F39" s="338">
        <f t="shared" si="0"/>
        <v>540.65420560747657</v>
      </c>
    </row>
    <row r="40" spans="2:6" x14ac:dyDescent="0.25">
      <c r="B40" s="297">
        <f t="shared" si="1"/>
        <v>37</v>
      </c>
      <c r="C40" s="335">
        <f t="shared" si="2"/>
        <v>43880</v>
      </c>
      <c r="D40" s="336">
        <v>1</v>
      </c>
      <c r="E40" s="337">
        <f t="shared" si="3"/>
        <v>454.5</v>
      </c>
      <c r="F40" s="338">
        <f t="shared" si="0"/>
        <v>537.61682242990662</v>
      </c>
    </row>
    <row r="41" spans="2:6" x14ac:dyDescent="0.25">
      <c r="B41" s="297">
        <f t="shared" si="1"/>
        <v>38</v>
      </c>
      <c r="C41" s="335">
        <f t="shared" si="2"/>
        <v>43881</v>
      </c>
      <c r="D41" s="336">
        <v>5</v>
      </c>
      <c r="E41" s="337">
        <f t="shared" si="3"/>
        <v>449.5</v>
      </c>
      <c r="F41" s="338">
        <f t="shared" si="0"/>
        <v>534.57943925233644</v>
      </c>
    </row>
    <row r="42" spans="2:6" x14ac:dyDescent="0.25">
      <c r="B42" s="297">
        <f t="shared" si="1"/>
        <v>39</v>
      </c>
      <c r="C42" s="335">
        <f t="shared" si="2"/>
        <v>43882</v>
      </c>
      <c r="D42" s="336">
        <v>10</v>
      </c>
      <c r="E42" s="337">
        <f t="shared" si="3"/>
        <v>439.5</v>
      </c>
      <c r="F42" s="338">
        <f t="shared" si="0"/>
        <v>531.54205607476638</v>
      </c>
    </row>
    <row r="43" spans="2:6" x14ac:dyDescent="0.25">
      <c r="B43" s="297">
        <f t="shared" si="1"/>
        <v>40</v>
      </c>
      <c r="C43" s="335">
        <f t="shared" si="2"/>
        <v>43883</v>
      </c>
      <c r="D43" s="336">
        <v>8</v>
      </c>
      <c r="E43" s="337">
        <f t="shared" si="3"/>
        <v>431.5</v>
      </c>
      <c r="F43" s="338">
        <f t="shared" si="0"/>
        <v>528.5046728971962</v>
      </c>
    </row>
    <row r="44" spans="2:6" x14ac:dyDescent="0.25">
      <c r="B44" s="297">
        <f t="shared" si="1"/>
        <v>41</v>
      </c>
      <c r="C44" s="335">
        <f t="shared" si="2"/>
        <v>43884</v>
      </c>
      <c r="D44" s="336">
        <v>7</v>
      </c>
      <c r="E44" s="337">
        <f t="shared" si="3"/>
        <v>424.5</v>
      </c>
      <c r="F44" s="338">
        <f t="shared" si="0"/>
        <v>525.46728971962614</v>
      </c>
    </row>
    <row r="45" spans="2:6" x14ac:dyDescent="0.25">
      <c r="B45" s="297">
        <f t="shared" si="1"/>
        <v>42</v>
      </c>
      <c r="C45" s="335">
        <f t="shared" si="2"/>
        <v>43885</v>
      </c>
      <c r="D45" s="336">
        <v>1</v>
      </c>
      <c r="E45" s="337">
        <f t="shared" si="3"/>
        <v>423.5</v>
      </c>
      <c r="F45" s="338">
        <f t="shared" si="0"/>
        <v>522.42990654205607</v>
      </c>
    </row>
    <row r="46" spans="2:6" x14ac:dyDescent="0.25">
      <c r="B46" s="297">
        <f t="shared" si="1"/>
        <v>43</v>
      </c>
      <c r="C46" s="335">
        <f t="shared" si="2"/>
        <v>43886</v>
      </c>
      <c r="D46" s="336">
        <v>6</v>
      </c>
      <c r="E46" s="337">
        <f t="shared" si="3"/>
        <v>417.5</v>
      </c>
      <c r="F46" s="338">
        <f t="shared" si="0"/>
        <v>519.39252336448601</v>
      </c>
    </row>
    <row r="47" spans="2:6" x14ac:dyDescent="0.25">
      <c r="B47" s="297">
        <f t="shared" si="1"/>
        <v>44</v>
      </c>
      <c r="C47" s="335">
        <f t="shared" si="2"/>
        <v>43887</v>
      </c>
      <c r="D47" s="336">
        <v>1.5</v>
      </c>
      <c r="E47" s="337">
        <f t="shared" si="3"/>
        <v>416</v>
      </c>
      <c r="F47" s="338">
        <f t="shared" si="0"/>
        <v>516.35514018691583</v>
      </c>
    </row>
    <row r="48" spans="2:6" x14ac:dyDescent="0.25">
      <c r="B48" s="297">
        <f t="shared" si="1"/>
        <v>45</v>
      </c>
      <c r="C48" s="335">
        <f t="shared" si="2"/>
        <v>43888</v>
      </c>
      <c r="D48" s="336">
        <v>0</v>
      </c>
      <c r="E48" s="337">
        <f t="shared" si="3"/>
        <v>416</v>
      </c>
      <c r="F48" s="338">
        <f t="shared" si="0"/>
        <v>513.31775700934577</v>
      </c>
    </row>
    <row r="49" spans="2:6" x14ac:dyDescent="0.25">
      <c r="B49" s="297">
        <f t="shared" si="1"/>
        <v>46</v>
      </c>
      <c r="C49" s="335">
        <f t="shared" si="2"/>
        <v>43889</v>
      </c>
      <c r="D49" s="336">
        <v>8</v>
      </c>
      <c r="E49" s="337">
        <f t="shared" si="3"/>
        <v>408</v>
      </c>
      <c r="F49" s="338">
        <f t="shared" si="0"/>
        <v>510.28037383177571</v>
      </c>
    </row>
    <row r="50" spans="2:6" x14ac:dyDescent="0.25">
      <c r="B50" s="297">
        <f t="shared" si="1"/>
        <v>47</v>
      </c>
      <c r="C50" s="335">
        <f t="shared" si="2"/>
        <v>43890</v>
      </c>
      <c r="D50" s="336">
        <v>1</v>
      </c>
      <c r="E50" s="337">
        <f t="shared" si="3"/>
        <v>407</v>
      </c>
      <c r="F50" s="338">
        <f t="shared" si="0"/>
        <v>507.24299065420564</v>
      </c>
    </row>
    <row r="51" spans="2:6" x14ac:dyDescent="0.25">
      <c r="B51" s="297">
        <f t="shared" si="1"/>
        <v>48</v>
      </c>
      <c r="C51" s="335">
        <f t="shared" si="2"/>
        <v>43891</v>
      </c>
      <c r="D51" s="336">
        <v>2</v>
      </c>
      <c r="E51" s="337">
        <f t="shared" si="3"/>
        <v>405</v>
      </c>
      <c r="F51" s="338">
        <f t="shared" si="0"/>
        <v>504.20560747663552</v>
      </c>
    </row>
    <row r="52" spans="2:6" x14ac:dyDescent="0.25">
      <c r="B52" s="297">
        <f t="shared" si="1"/>
        <v>49</v>
      </c>
      <c r="C52" s="335">
        <f t="shared" si="2"/>
        <v>43892</v>
      </c>
      <c r="D52" s="336">
        <v>2</v>
      </c>
      <c r="E52" s="337">
        <f t="shared" si="3"/>
        <v>403</v>
      </c>
      <c r="F52" s="338">
        <f t="shared" si="0"/>
        <v>501.16822429906546</v>
      </c>
    </row>
    <row r="53" spans="2:6" x14ac:dyDescent="0.25">
      <c r="B53" s="297">
        <f t="shared" si="1"/>
        <v>50</v>
      </c>
      <c r="C53" s="335">
        <f t="shared" si="2"/>
        <v>43893</v>
      </c>
      <c r="D53" s="336">
        <v>8</v>
      </c>
      <c r="E53" s="337">
        <f t="shared" si="3"/>
        <v>395</v>
      </c>
      <c r="F53" s="338">
        <f t="shared" si="0"/>
        <v>498.13084112149534</v>
      </c>
    </row>
    <row r="54" spans="2:6" x14ac:dyDescent="0.25">
      <c r="B54" s="297">
        <f t="shared" si="1"/>
        <v>51</v>
      </c>
      <c r="C54" s="335">
        <f t="shared" si="2"/>
        <v>43894</v>
      </c>
      <c r="D54" s="336">
        <v>0</v>
      </c>
      <c r="E54" s="337">
        <f t="shared" si="3"/>
        <v>395</v>
      </c>
      <c r="F54" s="338">
        <f t="shared" si="0"/>
        <v>495.09345794392527</v>
      </c>
    </row>
    <row r="55" spans="2:6" x14ac:dyDescent="0.25">
      <c r="B55" s="297">
        <f t="shared" si="1"/>
        <v>52</v>
      </c>
      <c r="C55" s="335">
        <f t="shared" si="2"/>
        <v>43895</v>
      </c>
      <c r="D55" s="336">
        <v>0</v>
      </c>
      <c r="E55" s="337">
        <f t="shared" si="3"/>
        <v>395</v>
      </c>
      <c r="F55" s="338">
        <f t="shared" si="0"/>
        <v>492.0560747663551</v>
      </c>
    </row>
    <row r="56" spans="2:6" x14ac:dyDescent="0.25">
      <c r="B56" s="297">
        <f t="shared" si="1"/>
        <v>53</v>
      </c>
      <c r="C56" s="335">
        <f t="shared" si="2"/>
        <v>43896</v>
      </c>
      <c r="D56" s="336">
        <v>11</v>
      </c>
      <c r="E56" s="337">
        <f t="shared" si="3"/>
        <v>384</v>
      </c>
      <c r="F56" s="338">
        <f t="shared" si="0"/>
        <v>489.01869158878509</v>
      </c>
    </row>
    <row r="57" spans="2:6" x14ac:dyDescent="0.25">
      <c r="B57" s="297">
        <f t="shared" si="1"/>
        <v>54</v>
      </c>
      <c r="C57" s="335">
        <f t="shared" si="2"/>
        <v>43897</v>
      </c>
      <c r="D57" s="336">
        <v>0</v>
      </c>
      <c r="E57" s="337">
        <f t="shared" si="3"/>
        <v>384</v>
      </c>
      <c r="F57" s="338">
        <f t="shared" si="0"/>
        <v>485.98130841121502</v>
      </c>
    </row>
    <row r="58" spans="2:6" x14ac:dyDescent="0.25">
      <c r="B58" s="297">
        <f t="shared" si="1"/>
        <v>55</v>
      </c>
      <c r="C58" s="335">
        <f t="shared" si="2"/>
        <v>43898</v>
      </c>
      <c r="D58" s="336">
        <v>0</v>
      </c>
      <c r="E58" s="337">
        <f t="shared" si="3"/>
        <v>384</v>
      </c>
      <c r="F58" s="338">
        <f t="shared" si="0"/>
        <v>482.9439252336449</v>
      </c>
    </row>
    <row r="59" spans="2:6" x14ac:dyDescent="0.25">
      <c r="B59" s="297">
        <f t="shared" si="1"/>
        <v>56</v>
      </c>
      <c r="C59" s="335">
        <f t="shared" si="2"/>
        <v>43899</v>
      </c>
      <c r="D59" s="336">
        <v>0</v>
      </c>
      <c r="E59" s="337">
        <f t="shared" si="3"/>
        <v>384</v>
      </c>
      <c r="F59" s="338">
        <f t="shared" si="0"/>
        <v>479.90654205607473</v>
      </c>
    </row>
    <row r="60" spans="2:6" x14ac:dyDescent="0.25">
      <c r="B60" s="297">
        <f t="shared" si="1"/>
        <v>57</v>
      </c>
      <c r="C60" s="335">
        <f t="shared" si="2"/>
        <v>43900</v>
      </c>
      <c r="D60" s="336">
        <v>13</v>
      </c>
      <c r="E60" s="337">
        <f t="shared" si="3"/>
        <v>371</v>
      </c>
      <c r="F60" s="338">
        <f t="shared" si="0"/>
        <v>476.86915887850466</v>
      </c>
    </row>
    <row r="61" spans="2:6" x14ac:dyDescent="0.25">
      <c r="B61" s="297">
        <f t="shared" si="1"/>
        <v>58</v>
      </c>
      <c r="C61" s="335">
        <f t="shared" si="2"/>
        <v>43901</v>
      </c>
      <c r="D61" s="336">
        <v>1</v>
      </c>
      <c r="E61" s="337">
        <f t="shared" si="3"/>
        <v>370</v>
      </c>
      <c r="F61" s="338">
        <f t="shared" si="0"/>
        <v>473.83177570093466</v>
      </c>
    </row>
    <row r="62" spans="2:6" x14ac:dyDescent="0.25">
      <c r="B62" s="297">
        <f t="shared" si="1"/>
        <v>59</v>
      </c>
      <c r="C62" s="335">
        <f t="shared" si="2"/>
        <v>43902</v>
      </c>
      <c r="D62" s="336">
        <v>0</v>
      </c>
      <c r="E62" s="337">
        <f t="shared" si="3"/>
        <v>370</v>
      </c>
      <c r="F62" s="338">
        <f t="shared" si="0"/>
        <v>470.79439252336448</v>
      </c>
    </row>
    <row r="63" spans="2:6" x14ac:dyDescent="0.25">
      <c r="B63" s="297">
        <f t="shared" si="1"/>
        <v>60</v>
      </c>
      <c r="C63" s="335">
        <f t="shared" si="2"/>
        <v>43903</v>
      </c>
      <c r="D63" s="336">
        <v>0</v>
      </c>
      <c r="E63" s="337">
        <f t="shared" si="3"/>
        <v>370</v>
      </c>
      <c r="F63" s="338">
        <f t="shared" si="0"/>
        <v>467.75700934579436</v>
      </c>
    </row>
    <row r="64" spans="2:6" x14ac:dyDescent="0.25">
      <c r="B64" s="297">
        <f t="shared" si="1"/>
        <v>61</v>
      </c>
      <c r="C64" s="335">
        <f t="shared" si="2"/>
        <v>43904</v>
      </c>
      <c r="D64" s="336">
        <v>0</v>
      </c>
      <c r="E64" s="337">
        <f t="shared" si="3"/>
        <v>370</v>
      </c>
      <c r="F64" s="338">
        <f t="shared" si="0"/>
        <v>464.71962616822429</v>
      </c>
    </row>
    <row r="65" spans="2:6" x14ac:dyDescent="0.25">
      <c r="B65" s="297">
        <f t="shared" si="1"/>
        <v>62</v>
      </c>
      <c r="C65" s="335">
        <f t="shared" si="2"/>
        <v>43905</v>
      </c>
      <c r="D65" s="336">
        <v>0</v>
      </c>
      <c r="E65" s="337">
        <f t="shared" si="3"/>
        <v>370</v>
      </c>
      <c r="F65" s="338">
        <f t="shared" si="0"/>
        <v>461.68224299065423</v>
      </c>
    </row>
    <row r="66" spans="2:6" x14ac:dyDescent="0.25">
      <c r="B66" s="297">
        <f t="shared" si="1"/>
        <v>63</v>
      </c>
      <c r="C66" s="335">
        <f t="shared" si="2"/>
        <v>43906</v>
      </c>
      <c r="D66" s="336">
        <v>0</v>
      </c>
      <c r="E66" s="337">
        <f t="shared" si="3"/>
        <v>370</v>
      </c>
      <c r="F66" s="338">
        <f t="shared" si="0"/>
        <v>458.64485981308411</v>
      </c>
    </row>
    <row r="67" spans="2:6" x14ac:dyDescent="0.25">
      <c r="B67" s="297">
        <f t="shared" si="1"/>
        <v>64</v>
      </c>
      <c r="C67" s="335">
        <f t="shared" si="2"/>
        <v>43907</v>
      </c>
      <c r="D67" s="336">
        <v>17.5</v>
      </c>
      <c r="E67" s="337">
        <f t="shared" si="3"/>
        <v>352.5</v>
      </c>
      <c r="F67" s="338">
        <f t="shared" si="0"/>
        <v>455.60747663551399</v>
      </c>
    </row>
    <row r="68" spans="2:6" x14ac:dyDescent="0.25">
      <c r="B68" s="297">
        <f t="shared" si="1"/>
        <v>65</v>
      </c>
      <c r="C68" s="335">
        <f t="shared" si="2"/>
        <v>43908</v>
      </c>
      <c r="D68" s="336">
        <v>7</v>
      </c>
      <c r="E68" s="337">
        <f t="shared" si="3"/>
        <v>345.5</v>
      </c>
      <c r="F68" s="338">
        <f t="shared" si="0"/>
        <v>452.57009345794393</v>
      </c>
    </row>
    <row r="69" spans="2:6" x14ac:dyDescent="0.25">
      <c r="B69" s="297">
        <f t="shared" si="1"/>
        <v>66</v>
      </c>
      <c r="C69" s="335">
        <f t="shared" si="2"/>
        <v>43909</v>
      </c>
      <c r="D69" s="336">
        <v>7</v>
      </c>
      <c r="E69" s="337">
        <f t="shared" si="3"/>
        <v>338.5</v>
      </c>
      <c r="F69" s="338">
        <f t="shared" ref="F69:F132" si="4">650*(1-(B69/214))</f>
        <v>449.53271028037386</v>
      </c>
    </row>
    <row r="70" spans="2:6" x14ac:dyDescent="0.25">
      <c r="B70" s="297">
        <f t="shared" ref="B70:B133" si="5">B69+1</f>
        <v>67</v>
      </c>
      <c r="C70" s="335">
        <f t="shared" ref="C70:C133" si="6">C69+1</f>
        <v>43910</v>
      </c>
      <c r="D70" s="336">
        <v>6.5</v>
      </c>
      <c r="E70" s="337">
        <f t="shared" ref="E70:E133" si="7">E69-D70</f>
        <v>332</v>
      </c>
      <c r="F70" s="338">
        <f t="shared" si="4"/>
        <v>446.49532710280374</v>
      </c>
    </row>
    <row r="71" spans="2:6" x14ac:dyDescent="0.25">
      <c r="B71" s="297">
        <f t="shared" si="5"/>
        <v>68</v>
      </c>
      <c r="C71" s="335">
        <f t="shared" si="6"/>
        <v>43911</v>
      </c>
      <c r="D71" s="336">
        <v>0</v>
      </c>
      <c r="E71" s="337">
        <f t="shared" si="7"/>
        <v>332</v>
      </c>
      <c r="F71" s="338">
        <f t="shared" si="4"/>
        <v>443.45794392523362</v>
      </c>
    </row>
    <row r="72" spans="2:6" x14ac:dyDescent="0.25">
      <c r="B72" s="297">
        <f t="shared" si="5"/>
        <v>69</v>
      </c>
      <c r="C72" s="335">
        <f t="shared" si="6"/>
        <v>43912</v>
      </c>
      <c r="D72" s="336">
        <v>0</v>
      </c>
      <c r="E72" s="337">
        <f t="shared" si="7"/>
        <v>332</v>
      </c>
      <c r="F72" s="338">
        <f t="shared" si="4"/>
        <v>440.42056074766356</v>
      </c>
    </row>
    <row r="73" spans="2:6" x14ac:dyDescent="0.25">
      <c r="B73" s="297">
        <f t="shared" si="5"/>
        <v>70</v>
      </c>
      <c r="C73" s="335">
        <f t="shared" si="6"/>
        <v>43913</v>
      </c>
      <c r="D73" s="336">
        <v>0</v>
      </c>
      <c r="E73" s="337">
        <f t="shared" si="7"/>
        <v>332</v>
      </c>
      <c r="F73" s="338">
        <f t="shared" si="4"/>
        <v>437.38317757009349</v>
      </c>
    </row>
    <row r="74" spans="2:6" x14ac:dyDescent="0.25">
      <c r="B74" s="297">
        <f t="shared" si="5"/>
        <v>71</v>
      </c>
      <c r="C74" s="335">
        <f t="shared" si="6"/>
        <v>43914</v>
      </c>
      <c r="D74" s="336">
        <v>0</v>
      </c>
      <c r="E74" s="337">
        <f t="shared" si="7"/>
        <v>332</v>
      </c>
      <c r="F74" s="338">
        <f t="shared" si="4"/>
        <v>434.34579439252337</v>
      </c>
    </row>
    <row r="75" spans="2:6" x14ac:dyDescent="0.25">
      <c r="B75" s="297">
        <f t="shared" si="5"/>
        <v>72</v>
      </c>
      <c r="C75" s="335">
        <f t="shared" si="6"/>
        <v>43915</v>
      </c>
      <c r="D75" s="336">
        <v>0</v>
      </c>
      <c r="E75" s="337">
        <f t="shared" si="7"/>
        <v>332</v>
      </c>
      <c r="F75" s="338">
        <f t="shared" si="4"/>
        <v>431.30841121495325</v>
      </c>
    </row>
    <row r="76" spans="2:6" x14ac:dyDescent="0.25">
      <c r="B76" s="297">
        <f t="shared" si="5"/>
        <v>73</v>
      </c>
      <c r="C76" s="335">
        <f t="shared" si="6"/>
        <v>43916</v>
      </c>
      <c r="D76" s="336">
        <v>2.5</v>
      </c>
      <c r="E76" s="337">
        <f t="shared" si="7"/>
        <v>329.5</v>
      </c>
      <c r="F76" s="338">
        <f t="shared" si="4"/>
        <v>428.27102803738319</v>
      </c>
    </row>
    <row r="77" spans="2:6" x14ac:dyDescent="0.25">
      <c r="B77" s="297">
        <f t="shared" si="5"/>
        <v>74</v>
      </c>
      <c r="C77" s="335">
        <f t="shared" si="6"/>
        <v>43917</v>
      </c>
      <c r="D77" s="336">
        <v>0</v>
      </c>
      <c r="E77" s="337">
        <f t="shared" si="7"/>
        <v>329.5</v>
      </c>
      <c r="F77" s="338">
        <f t="shared" si="4"/>
        <v>425.23364485981313</v>
      </c>
    </row>
    <row r="78" spans="2:6" x14ac:dyDescent="0.25">
      <c r="B78" s="297">
        <f t="shared" si="5"/>
        <v>75</v>
      </c>
      <c r="C78" s="335">
        <f t="shared" si="6"/>
        <v>43918</v>
      </c>
      <c r="D78" s="336">
        <v>0</v>
      </c>
      <c r="E78" s="337">
        <f t="shared" si="7"/>
        <v>329.5</v>
      </c>
      <c r="F78" s="338">
        <f t="shared" si="4"/>
        <v>422.196261682243</v>
      </c>
    </row>
    <row r="79" spans="2:6" x14ac:dyDescent="0.25">
      <c r="B79" s="297">
        <f t="shared" si="5"/>
        <v>76</v>
      </c>
      <c r="C79" s="335">
        <f t="shared" si="6"/>
        <v>43919</v>
      </c>
      <c r="D79" s="336">
        <v>0</v>
      </c>
      <c r="E79" s="337">
        <f t="shared" si="7"/>
        <v>329.5</v>
      </c>
      <c r="F79" s="338">
        <f t="shared" si="4"/>
        <v>419.15887850467288</v>
      </c>
    </row>
    <row r="80" spans="2:6" x14ac:dyDescent="0.25">
      <c r="B80" s="297">
        <f t="shared" si="5"/>
        <v>77</v>
      </c>
      <c r="C80" s="335">
        <f t="shared" si="6"/>
        <v>43920</v>
      </c>
      <c r="D80" s="336">
        <v>0</v>
      </c>
      <c r="E80" s="337">
        <f t="shared" si="7"/>
        <v>329.5</v>
      </c>
      <c r="F80" s="338">
        <f t="shared" si="4"/>
        <v>416.12149532710282</v>
      </c>
    </row>
    <row r="81" spans="2:6" x14ac:dyDescent="0.25">
      <c r="B81" s="297">
        <f t="shared" si="5"/>
        <v>78</v>
      </c>
      <c r="C81" s="335">
        <f t="shared" si="6"/>
        <v>43921</v>
      </c>
      <c r="D81" s="336">
        <v>5</v>
      </c>
      <c r="E81" s="337">
        <f t="shared" si="7"/>
        <v>324.5</v>
      </c>
      <c r="F81" s="338">
        <f t="shared" si="4"/>
        <v>413.08411214953276</v>
      </c>
    </row>
    <row r="82" spans="2:6" x14ac:dyDescent="0.25">
      <c r="B82" s="297">
        <f t="shared" si="5"/>
        <v>79</v>
      </c>
      <c r="C82" s="335">
        <f t="shared" si="6"/>
        <v>43922</v>
      </c>
      <c r="D82" s="336">
        <v>0</v>
      </c>
      <c r="E82" s="337">
        <f t="shared" si="7"/>
        <v>324.5</v>
      </c>
      <c r="F82" s="338">
        <f t="shared" si="4"/>
        <v>410.04672897196264</v>
      </c>
    </row>
    <row r="83" spans="2:6" x14ac:dyDescent="0.25">
      <c r="B83" s="297">
        <f t="shared" si="5"/>
        <v>80</v>
      </c>
      <c r="C83" s="335">
        <f t="shared" si="6"/>
        <v>43923</v>
      </c>
      <c r="D83" s="336">
        <v>0</v>
      </c>
      <c r="E83" s="337">
        <f t="shared" si="7"/>
        <v>324.5</v>
      </c>
      <c r="F83" s="338">
        <f t="shared" si="4"/>
        <v>407.00934579439252</v>
      </c>
    </row>
    <row r="84" spans="2:6" x14ac:dyDescent="0.25">
      <c r="B84" s="297">
        <f t="shared" si="5"/>
        <v>81</v>
      </c>
      <c r="C84" s="335">
        <f t="shared" si="6"/>
        <v>43924</v>
      </c>
      <c r="D84" s="336">
        <v>0</v>
      </c>
      <c r="E84" s="337">
        <f t="shared" si="7"/>
        <v>324.5</v>
      </c>
      <c r="F84" s="338">
        <f t="shared" si="4"/>
        <v>403.97196261682245</v>
      </c>
    </row>
    <row r="85" spans="2:6" x14ac:dyDescent="0.25">
      <c r="B85" s="297">
        <f t="shared" si="5"/>
        <v>82</v>
      </c>
      <c r="C85" s="335">
        <f t="shared" si="6"/>
        <v>43925</v>
      </c>
      <c r="D85" s="336">
        <v>0</v>
      </c>
      <c r="E85" s="337">
        <f t="shared" si="7"/>
        <v>324.5</v>
      </c>
      <c r="F85" s="338">
        <f t="shared" si="4"/>
        <v>400.93457943925239</v>
      </c>
    </row>
    <row r="86" spans="2:6" x14ac:dyDescent="0.25">
      <c r="B86" s="297">
        <f t="shared" si="5"/>
        <v>83</v>
      </c>
      <c r="C86" s="335">
        <f t="shared" si="6"/>
        <v>43926</v>
      </c>
      <c r="D86" s="336">
        <v>0</v>
      </c>
      <c r="E86" s="337">
        <f t="shared" si="7"/>
        <v>324.5</v>
      </c>
      <c r="F86" s="338">
        <f t="shared" si="4"/>
        <v>397.89719626168227</v>
      </c>
    </row>
    <row r="87" spans="2:6" x14ac:dyDescent="0.25">
      <c r="B87" s="297">
        <f t="shared" si="5"/>
        <v>84</v>
      </c>
      <c r="C87" s="335">
        <f t="shared" si="6"/>
        <v>43927</v>
      </c>
      <c r="D87" s="336">
        <v>0</v>
      </c>
      <c r="E87" s="337">
        <f t="shared" si="7"/>
        <v>324.5</v>
      </c>
      <c r="F87" s="338">
        <f t="shared" si="4"/>
        <v>394.85981308411215</v>
      </c>
    </row>
    <row r="88" spans="2:6" x14ac:dyDescent="0.25">
      <c r="B88" s="297">
        <f t="shared" si="5"/>
        <v>85</v>
      </c>
      <c r="C88" s="335">
        <f t="shared" si="6"/>
        <v>43928</v>
      </c>
      <c r="D88" s="336">
        <v>0</v>
      </c>
      <c r="E88" s="337">
        <f t="shared" si="7"/>
        <v>324.5</v>
      </c>
      <c r="F88" s="338">
        <f t="shared" si="4"/>
        <v>391.82242990654208</v>
      </c>
    </row>
    <row r="89" spans="2:6" x14ac:dyDescent="0.25">
      <c r="B89" s="297">
        <f t="shared" si="5"/>
        <v>86</v>
      </c>
      <c r="C89" s="335">
        <f t="shared" si="6"/>
        <v>43929</v>
      </c>
      <c r="D89" s="336">
        <v>0</v>
      </c>
      <c r="E89" s="337">
        <f t="shared" si="7"/>
        <v>324.5</v>
      </c>
      <c r="F89" s="338">
        <f t="shared" si="4"/>
        <v>388.78504672897202</v>
      </c>
    </row>
    <row r="90" spans="2:6" x14ac:dyDescent="0.25">
      <c r="B90" s="297">
        <f t="shared" si="5"/>
        <v>87</v>
      </c>
      <c r="C90" s="335">
        <f t="shared" si="6"/>
        <v>43930</v>
      </c>
      <c r="D90" s="336">
        <v>0</v>
      </c>
      <c r="E90" s="337">
        <f t="shared" si="7"/>
        <v>324.5</v>
      </c>
      <c r="F90" s="338">
        <f t="shared" si="4"/>
        <v>385.7476635514019</v>
      </c>
    </row>
    <row r="91" spans="2:6" x14ac:dyDescent="0.25">
      <c r="B91" s="297">
        <f t="shared" si="5"/>
        <v>88</v>
      </c>
      <c r="C91" s="335">
        <f t="shared" si="6"/>
        <v>43931</v>
      </c>
      <c r="D91" s="336">
        <v>0</v>
      </c>
      <c r="E91" s="337">
        <f t="shared" si="7"/>
        <v>324.5</v>
      </c>
      <c r="F91" s="338">
        <f t="shared" si="4"/>
        <v>382.71028037383172</v>
      </c>
    </row>
    <row r="92" spans="2:6" x14ac:dyDescent="0.25">
      <c r="B92" s="297">
        <f t="shared" si="5"/>
        <v>89</v>
      </c>
      <c r="C92" s="335">
        <f t="shared" si="6"/>
        <v>43932</v>
      </c>
      <c r="D92" s="336">
        <v>0</v>
      </c>
      <c r="E92" s="337">
        <f t="shared" si="7"/>
        <v>324.5</v>
      </c>
      <c r="F92" s="338">
        <f t="shared" si="4"/>
        <v>379.67289719626172</v>
      </c>
    </row>
    <row r="93" spans="2:6" x14ac:dyDescent="0.25">
      <c r="B93" s="297">
        <f t="shared" si="5"/>
        <v>90</v>
      </c>
      <c r="C93" s="335">
        <f t="shared" si="6"/>
        <v>43933</v>
      </c>
      <c r="D93" s="336">
        <v>0</v>
      </c>
      <c r="E93" s="337">
        <f t="shared" si="7"/>
        <v>324.5</v>
      </c>
      <c r="F93" s="338">
        <f t="shared" si="4"/>
        <v>376.63551401869165</v>
      </c>
    </row>
    <row r="94" spans="2:6" x14ac:dyDescent="0.25">
      <c r="B94" s="297">
        <f t="shared" si="5"/>
        <v>91</v>
      </c>
      <c r="C94" s="335">
        <f t="shared" si="6"/>
        <v>43934</v>
      </c>
      <c r="D94" s="336">
        <v>0</v>
      </c>
      <c r="E94" s="337">
        <f t="shared" si="7"/>
        <v>324.5</v>
      </c>
      <c r="F94" s="338">
        <f t="shared" si="4"/>
        <v>373.59813084112147</v>
      </c>
    </row>
    <row r="95" spans="2:6" x14ac:dyDescent="0.25">
      <c r="B95" s="297">
        <f t="shared" si="5"/>
        <v>92</v>
      </c>
      <c r="C95" s="335">
        <f t="shared" si="6"/>
        <v>43935</v>
      </c>
      <c r="D95" s="336">
        <v>2.5</v>
      </c>
      <c r="E95" s="337">
        <f t="shared" si="7"/>
        <v>322</v>
      </c>
      <c r="F95" s="338">
        <f t="shared" si="4"/>
        <v>370.56074766355135</v>
      </c>
    </row>
    <row r="96" spans="2:6" x14ac:dyDescent="0.25">
      <c r="B96" s="297">
        <f t="shared" si="5"/>
        <v>93</v>
      </c>
      <c r="C96" s="335">
        <f t="shared" si="6"/>
        <v>43936</v>
      </c>
      <c r="D96" s="336">
        <v>0</v>
      </c>
      <c r="E96" s="337">
        <f t="shared" si="7"/>
        <v>322</v>
      </c>
      <c r="F96" s="338">
        <f t="shared" si="4"/>
        <v>367.52336448598129</v>
      </c>
    </row>
    <row r="97" spans="2:6" x14ac:dyDescent="0.25">
      <c r="B97" s="297">
        <f t="shared" si="5"/>
        <v>94</v>
      </c>
      <c r="C97" s="335">
        <f t="shared" si="6"/>
        <v>43937</v>
      </c>
      <c r="D97" s="336">
        <v>2</v>
      </c>
      <c r="E97" s="337">
        <f t="shared" si="7"/>
        <v>320</v>
      </c>
      <c r="F97" s="338">
        <f t="shared" si="4"/>
        <v>364.48598130841128</v>
      </c>
    </row>
    <row r="98" spans="2:6" x14ac:dyDescent="0.25">
      <c r="B98" s="297">
        <f t="shared" si="5"/>
        <v>95</v>
      </c>
      <c r="C98" s="335">
        <f t="shared" si="6"/>
        <v>43938</v>
      </c>
      <c r="D98" s="336">
        <v>4.5</v>
      </c>
      <c r="E98" s="337">
        <f t="shared" si="7"/>
        <v>315.5</v>
      </c>
      <c r="F98" s="338">
        <f t="shared" si="4"/>
        <v>361.44859813084111</v>
      </c>
    </row>
    <row r="99" spans="2:6" x14ac:dyDescent="0.25">
      <c r="B99" s="297">
        <f t="shared" si="5"/>
        <v>96</v>
      </c>
      <c r="C99" s="335">
        <f t="shared" si="6"/>
        <v>43939</v>
      </c>
      <c r="D99" s="336">
        <v>0</v>
      </c>
      <c r="E99" s="337">
        <f t="shared" si="7"/>
        <v>315.5</v>
      </c>
      <c r="F99" s="338">
        <f t="shared" si="4"/>
        <v>358.41121495327099</v>
      </c>
    </row>
    <row r="100" spans="2:6" x14ac:dyDescent="0.25">
      <c r="B100" s="297">
        <f t="shared" si="5"/>
        <v>97</v>
      </c>
      <c r="C100" s="335">
        <f t="shared" si="6"/>
        <v>43940</v>
      </c>
      <c r="D100" s="336">
        <v>6</v>
      </c>
      <c r="E100" s="337">
        <f t="shared" si="7"/>
        <v>309.5</v>
      </c>
      <c r="F100" s="338">
        <f t="shared" si="4"/>
        <v>355.37383177570092</v>
      </c>
    </row>
    <row r="101" spans="2:6" x14ac:dyDescent="0.25">
      <c r="B101" s="297">
        <f t="shared" si="5"/>
        <v>98</v>
      </c>
      <c r="C101" s="335">
        <f t="shared" si="6"/>
        <v>43941</v>
      </c>
      <c r="D101" s="336">
        <v>6</v>
      </c>
      <c r="E101" s="337">
        <f t="shared" si="7"/>
        <v>303.5</v>
      </c>
      <c r="F101" s="338">
        <f t="shared" si="4"/>
        <v>352.33644859813086</v>
      </c>
    </row>
    <row r="102" spans="2:6" x14ac:dyDescent="0.25">
      <c r="B102" s="297">
        <f t="shared" si="5"/>
        <v>99</v>
      </c>
      <c r="C102" s="335">
        <f t="shared" si="6"/>
        <v>43942</v>
      </c>
      <c r="D102" s="336">
        <v>0</v>
      </c>
      <c r="E102" s="337">
        <f t="shared" si="7"/>
        <v>303.5</v>
      </c>
      <c r="F102" s="338">
        <f t="shared" si="4"/>
        <v>349.29906542056074</v>
      </c>
    </row>
    <row r="103" spans="2:6" x14ac:dyDescent="0.25">
      <c r="B103" s="297">
        <f t="shared" si="5"/>
        <v>100</v>
      </c>
      <c r="C103" s="335">
        <f t="shared" si="6"/>
        <v>43943</v>
      </c>
      <c r="D103" s="336">
        <v>0</v>
      </c>
      <c r="E103" s="337">
        <f t="shared" si="7"/>
        <v>303.5</v>
      </c>
      <c r="F103" s="338">
        <f t="shared" si="4"/>
        <v>346.26168224299062</v>
      </c>
    </row>
    <row r="104" spans="2:6" x14ac:dyDescent="0.25">
      <c r="B104" s="297">
        <f t="shared" si="5"/>
        <v>101</v>
      </c>
      <c r="C104" s="335">
        <f t="shared" si="6"/>
        <v>43944</v>
      </c>
      <c r="D104" s="336">
        <v>0</v>
      </c>
      <c r="E104" s="337">
        <f t="shared" si="7"/>
        <v>303.5</v>
      </c>
      <c r="F104" s="338">
        <f t="shared" si="4"/>
        <v>343.22429906542055</v>
      </c>
    </row>
    <row r="105" spans="2:6" x14ac:dyDescent="0.25">
      <c r="B105" s="297">
        <f t="shared" si="5"/>
        <v>102</v>
      </c>
      <c r="C105" s="335">
        <f t="shared" si="6"/>
        <v>43945</v>
      </c>
      <c r="D105" s="336">
        <v>0</v>
      </c>
      <c r="E105" s="337">
        <f t="shared" si="7"/>
        <v>303.5</v>
      </c>
      <c r="F105" s="338">
        <f t="shared" si="4"/>
        <v>340.18691588785049</v>
      </c>
    </row>
    <row r="106" spans="2:6" x14ac:dyDescent="0.25">
      <c r="B106" s="297">
        <f t="shared" si="5"/>
        <v>103</v>
      </c>
      <c r="C106" s="335">
        <f t="shared" si="6"/>
        <v>43946</v>
      </c>
      <c r="D106" s="336">
        <v>0</v>
      </c>
      <c r="E106" s="337">
        <f t="shared" si="7"/>
        <v>303.5</v>
      </c>
      <c r="F106" s="338">
        <f t="shared" si="4"/>
        <v>337.14953271028037</v>
      </c>
    </row>
    <row r="107" spans="2:6" x14ac:dyDescent="0.25">
      <c r="B107" s="297">
        <f t="shared" si="5"/>
        <v>104</v>
      </c>
      <c r="C107" s="335">
        <f t="shared" si="6"/>
        <v>43947</v>
      </c>
      <c r="D107" s="336">
        <v>0</v>
      </c>
      <c r="E107" s="337">
        <f t="shared" si="7"/>
        <v>303.5</v>
      </c>
      <c r="F107" s="338">
        <f t="shared" si="4"/>
        <v>334.11214953271025</v>
      </c>
    </row>
    <row r="108" spans="2:6" x14ac:dyDescent="0.25">
      <c r="B108" s="297">
        <f t="shared" si="5"/>
        <v>105</v>
      </c>
      <c r="C108" s="335">
        <f t="shared" si="6"/>
        <v>43948</v>
      </c>
      <c r="D108" s="336">
        <v>0</v>
      </c>
      <c r="E108" s="337">
        <f t="shared" si="7"/>
        <v>303.5</v>
      </c>
      <c r="F108" s="338">
        <f t="shared" si="4"/>
        <v>331.07476635514018</v>
      </c>
    </row>
    <row r="109" spans="2:6" x14ac:dyDescent="0.25">
      <c r="B109" s="297">
        <f t="shared" si="5"/>
        <v>106</v>
      </c>
      <c r="C109" s="335">
        <f t="shared" si="6"/>
        <v>43949</v>
      </c>
      <c r="D109" s="336">
        <v>0</v>
      </c>
      <c r="E109" s="337">
        <f t="shared" si="7"/>
        <v>303.5</v>
      </c>
      <c r="F109" s="338">
        <f t="shared" si="4"/>
        <v>328.03738317757012</v>
      </c>
    </row>
    <row r="110" spans="2:6" x14ac:dyDescent="0.25">
      <c r="B110" s="297">
        <f t="shared" si="5"/>
        <v>107</v>
      </c>
      <c r="C110" s="335">
        <f t="shared" si="6"/>
        <v>43950</v>
      </c>
      <c r="D110" s="336">
        <v>0</v>
      </c>
      <c r="E110" s="337">
        <f t="shared" si="7"/>
        <v>303.5</v>
      </c>
      <c r="F110" s="338">
        <f t="shared" si="4"/>
        <v>325</v>
      </c>
    </row>
    <row r="111" spans="2:6" x14ac:dyDescent="0.25">
      <c r="B111" s="297">
        <f t="shared" si="5"/>
        <v>108</v>
      </c>
      <c r="C111" s="335">
        <f t="shared" si="6"/>
        <v>43951</v>
      </c>
      <c r="D111" s="336">
        <v>0</v>
      </c>
      <c r="E111" s="337">
        <f t="shared" si="7"/>
        <v>303.5</v>
      </c>
      <c r="F111" s="338">
        <f t="shared" si="4"/>
        <v>321.96261682242994</v>
      </c>
    </row>
    <row r="112" spans="2:6" x14ac:dyDescent="0.25">
      <c r="B112" s="297">
        <f t="shared" si="5"/>
        <v>109</v>
      </c>
      <c r="C112" s="335">
        <f t="shared" si="6"/>
        <v>43952</v>
      </c>
      <c r="D112" s="336">
        <v>0</v>
      </c>
      <c r="E112" s="337">
        <f t="shared" si="7"/>
        <v>303.5</v>
      </c>
      <c r="F112" s="338">
        <f t="shared" si="4"/>
        <v>318.92523364485982</v>
      </c>
    </row>
    <row r="113" spans="2:6" x14ac:dyDescent="0.25">
      <c r="B113" s="297">
        <f t="shared" si="5"/>
        <v>110</v>
      </c>
      <c r="C113" s="335">
        <f t="shared" si="6"/>
        <v>43953</v>
      </c>
      <c r="D113" s="336">
        <v>0</v>
      </c>
      <c r="E113" s="337">
        <f t="shared" si="7"/>
        <v>303.5</v>
      </c>
      <c r="F113" s="338">
        <f t="shared" si="4"/>
        <v>315.88785046728975</v>
      </c>
    </row>
    <row r="114" spans="2:6" x14ac:dyDescent="0.25">
      <c r="B114" s="297">
        <f t="shared" si="5"/>
        <v>111</v>
      </c>
      <c r="C114" s="335">
        <f t="shared" si="6"/>
        <v>43954</v>
      </c>
      <c r="D114" s="336">
        <v>0</v>
      </c>
      <c r="E114" s="337">
        <f t="shared" si="7"/>
        <v>303.5</v>
      </c>
      <c r="F114" s="338">
        <f t="shared" si="4"/>
        <v>312.85046728971963</v>
      </c>
    </row>
    <row r="115" spans="2:6" x14ac:dyDescent="0.25">
      <c r="B115" s="297">
        <f t="shared" si="5"/>
        <v>112</v>
      </c>
      <c r="C115" s="335">
        <f t="shared" si="6"/>
        <v>43955</v>
      </c>
      <c r="D115" s="336">
        <v>10</v>
      </c>
      <c r="E115" s="337">
        <f t="shared" si="7"/>
        <v>293.5</v>
      </c>
      <c r="F115" s="338">
        <f t="shared" si="4"/>
        <v>309.81308411214957</v>
      </c>
    </row>
    <row r="116" spans="2:6" x14ac:dyDescent="0.25">
      <c r="B116" s="297">
        <f t="shared" si="5"/>
        <v>113</v>
      </c>
      <c r="C116" s="335">
        <f t="shared" si="6"/>
        <v>43956</v>
      </c>
      <c r="D116" s="336">
        <v>6</v>
      </c>
      <c r="E116" s="337">
        <f t="shared" si="7"/>
        <v>287.5</v>
      </c>
      <c r="F116" s="338">
        <f t="shared" si="4"/>
        <v>306.77570093457945</v>
      </c>
    </row>
    <row r="117" spans="2:6" x14ac:dyDescent="0.25">
      <c r="B117" s="297">
        <f t="shared" si="5"/>
        <v>114</v>
      </c>
      <c r="C117" s="335">
        <f t="shared" si="6"/>
        <v>43957</v>
      </c>
      <c r="D117" s="336">
        <v>21</v>
      </c>
      <c r="E117" s="337">
        <f t="shared" si="7"/>
        <v>266.5</v>
      </c>
      <c r="F117" s="338">
        <f t="shared" si="4"/>
        <v>303.73831775700938</v>
      </c>
    </row>
    <row r="118" spans="2:6" x14ac:dyDescent="0.25">
      <c r="B118" s="297">
        <f t="shared" si="5"/>
        <v>115</v>
      </c>
      <c r="C118" s="335">
        <f t="shared" si="6"/>
        <v>43958</v>
      </c>
      <c r="D118" s="336">
        <v>18</v>
      </c>
      <c r="E118" s="337">
        <f t="shared" si="7"/>
        <v>248.5</v>
      </c>
      <c r="F118" s="338">
        <f t="shared" si="4"/>
        <v>300.70093457943926</v>
      </c>
    </row>
    <row r="119" spans="2:6" x14ac:dyDescent="0.25">
      <c r="B119" s="297">
        <f t="shared" si="5"/>
        <v>116</v>
      </c>
      <c r="C119" s="335">
        <f t="shared" si="6"/>
        <v>43959</v>
      </c>
      <c r="D119" s="336">
        <v>18</v>
      </c>
      <c r="E119" s="337">
        <f t="shared" si="7"/>
        <v>230.5</v>
      </c>
      <c r="F119" s="338">
        <f t="shared" si="4"/>
        <v>297.6635514018692</v>
      </c>
    </row>
    <row r="120" spans="2:6" x14ac:dyDescent="0.25">
      <c r="B120" s="297">
        <f t="shared" si="5"/>
        <v>117</v>
      </c>
      <c r="C120" s="335">
        <f t="shared" si="6"/>
        <v>43960</v>
      </c>
      <c r="D120" s="336">
        <v>12</v>
      </c>
      <c r="E120" s="337">
        <f t="shared" si="7"/>
        <v>218.5</v>
      </c>
      <c r="F120" s="338">
        <f t="shared" si="4"/>
        <v>294.62616822429908</v>
      </c>
    </row>
    <row r="121" spans="2:6" x14ac:dyDescent="0.25">
      <c r="B121" s="297">
        <f t="shared" si="5"/>
        <v>118</v>
      </c>
      <c r="C121" s="335">
        <f t="shared" si="6"/>
        <v>43961</v>
      </c>
      <c r="D121" s="336">
        <v>14</v>
      </c>
      <c r="E121" s="337">
        <f t="shared" si="7"/>
        <v>204.5</v>
      </c>
      <c r="F121" s="338">
        <f t="shared" si="4"/>
        <v>291.58878504672901</v>
      </c>
    </row>
    <row r="122" spans="2:6" x14ac:dyDescent="0.25">
      <c r="B122" s="297">
        <f t="shared" si="5"/>
        <v>119</v>
      </c>
      <c r="C122" s="335">
        <f t="shared" si="6"/>
        <v>43962</v>
      </c>
      <c r="D122" s="336">
        <v>24</v>
      </c>
      <c r="E122" s="337">
        <f t="shared" si="7"/>
        <v>180.5</v>
      </c>
      <c r="F122" s="338">
        <f t="shared" si="4"/>
        <v>288.55140186915889</v>
      </c>
    </row>
    <row r="123" spans="2:6" x14ac:dyDescent="0.25">
      <c r="B123" s="297">
        <f t="shared" si="5"/>
        <v>120</v>
      </c>
      <c r="C123" s="335">
        <f t="shared" si="6"/>
        <v>43963</v>
      </c>
      <c r="D123" s="336">
        <v>15</v>
      </c>
      <c r="E123" s="337">
        <f t="shared" si="7"/>
        <v>165.5</v>
      </c>
      <c r="F123" s="338">
        <f t="shared" si="4"/>
        <v>285.51401869158883</v>
      </c>
    </row>
    <row r="124" spans="2:6" x14ac:dyDescent="0.25">
      <c r="B124" s="297">
        <f t="shared" si="5"/>
        <v>121</v>
      </c>
      <c r="C124" s="335">
        <f t="shared" si="6"/>
        <v>43964</v>
      </c>
      <c r="D124" s="336">
        <v>16</v>
      </c>
      <c r="E124" s="337">
        <f t="shared" si="7"/>
        <v>149.5</v>
      </c>
      <c r="F124" s="338">
        <f t="shared" si="4"/>
        <v>282.47663551401871</v>
      </c>
    </row>
    <row r="125" spans="2:6" x14ac:dyDescent="0.25">
      <c r="B125" s="297">
        <f t="shared" si="5"/>
        <v>122</v>
      </c>
      <c r="C125" s="335">
        <f t="shared" si="6"/>
        <v>43965</v>
      </c>
      <c r="D125" s="336">
        <v>0</v>
      </c>
      <c r="E125" s="337">
        <f t="shared" si="7"/>
        <v>149.5</v>
      </c>
      <c r="F125" s="338">
        <f t="shared" si="4"/>
        <v>279.43925233644865</v>
      </c>
    </row>
    <row r="126" spans="2:6" x14ac:dyDescent="0.25">
      <c r="B126" s="297">
        <f t="shared" si="5"/>
        <v>123</v>
      </c>
      <c r="C126" s="335">
        <f t="shared" si="6"/>
        <v>43966</v>
      </c>
      <c r="D126" s="336">
        <v>13</v>
      </c>
      <c r="E126" s="337">
        <f t="shared" si="7"/>
        <v>136.5</v>
      </c>
      <c r="F126" s="338">
        <f t="shared" si="4"/>
        <v>276.40186915887853</v>
      </c>
    </row>
    <row r="127" spans="2:6" x14ac:dyDescent="0.25">
      <c r="B127" s="297">
        <f t="shared" si="5"/>
        <v>124</v>
      </c>
      <c r="C127" s="335">
        <f t="shared" si="6"/>
        <v>43967</v>
      </c>
      <c r="D127" s="336">
        <v>9</v>
      </c>
      <c r="E127" s="337">
        <f t="shared" si="7"/>
        <v>127.5</v>
      </c>
      <c r="F127" s="338">
        <f t="shared" si="4"/>
        <v>273.36448598130846</v>
      </c>
    </row>
    <row r="128" spans="2:6" x14ac:dyDescent="0.25">
      <c r="B128" s="297">
        <f t="shared" si="5"/>
        <v>125</v>
      </c>
      <c r="C128" s="335">
        <f t="shared" si="6"/>
        <v>43968</v>
      </c>
      <c r="D128" s="336">
        <v>4</v>
      </c>
      <c r="E128" s="337">
        <f t="shared" si="7"/>
        <v>123.5</v>
      </c>
      <c r="F128" s="338">
        <f t="shared" si="4"/>
        <v>270.32710280373828</v>
      </c>
    </row>
    <row r="129" spans="2:6" x14ac:dyDescent="0.25">
      <c r="B129" s="297">
        <f t="shared" si="5"/>
        <v>126</v>
      </c>
      <c r="C129" s="335">
        <f t="shared" si="6"/>
        <v>43969</v>
      </c>
      <c r="D129" s="336">
        <v>1</v>
      </c>
      <c r="E129" s="337">
        <f t="shared" si="7"/>
        <v>122.5</v>
      </c>
      <c r="F129" s="338">
        <f t="shared" si="4"/>
        <v>267.28971962616828</v>
      </c>
    </row>
    <row r="130" spans="2:6" x14ac:dyDescent="0.25">
      <c r="B130" s="297">
        <f t="shared" si="5"/>
        <v>127</v>
      </c>
      <c r="C130" s="335">
        <f t="shared" si="6"/>
        <v>43970</v>
      </c>
      <c r="D130" s="336">
        <v>0</v>
      </c>
      <c r="E130" s="337">
        <f t="shared" si="7"/>
        <v>122.5</v>
      </c>
      <c r="F130" s="338">
        <f t="shared" si="4"/>
        <v>264.2523364485981</v>
      </c>
    </row>
    <row r="131" spans="2:6" x14ac:dyDescent="0.25">
      <c r="B131" s="297">
        <f t="shared" si="5"/>
        <v>128</v>
      </c>
      <c r="C131" s="335">
        <f t="shared" si="6"/>
        <v>43971</v>
      </c>
      <c r="D131" s="336">
        <v>11</v>
      </c>
      <c r="E131" s="337">
        <f t="shared" si="7"/>
        <v>111.5</v>
      </c>
      <c r="F131" s="338">
        <f t="shared" si="4"/>
        <v>261.21495327102809</v>
      </c>
    </row>
    <row r="132" spans="2:6" x14ac:dyDescent="0.25">
      <c r="B132" s="297">
        <f t="shared" si="5"/>
        <v>129</v>
      </c>
      <c r="C132" s="335">
        <f t="shared" si="6"/>
        <v>43972</v>
      </c>
      <c r="D132" s="336">
        <v>12</v>
      </c>
      <c r="E132" s="337">
        <f t="shared" si="7"/>
        <v>99.5</v>
      </c>
      <c r="F132" s="338">
        <f t="shared" si="4"/>
        <v>258.17757009345792</v>
      </c>
    </row>
    <row r="133" spans="2:6" x14ac:dyDescent="0.25">
      <c r="B133" s="297">
        <f t="shared" si="5"/>
        <v>130</v>
      </c>
      <c r="C133" s="335">
        <f t="shared" si="6"/>
        <v>43973</v>
      </c>
      <c r="D133" s="336">
        <v>7</v>
      </c>
      <c r="E133" s="337">
        <f t="shared" si="7"/>
        <v>92.5</v>
      </c>
      <c r="F133" s="338">
        <f t="shared" ref="F133:F196" si="8">650*(1-(B133/214))</f>
        <v>255.14018691588788</v>
      </c>
    </row>
    <row r="134" spans="2:6" x14ac:dyDescent="0.25">
      <c r="B134" s="297">
        <f t="shared" ref="B134:B197" si="9">B133+1</f>
        <v>131</v>
      </c>
      <c r="C134" s="335">
        <f t="shared" ref="C134:C197" si="10">C133+1</f>
        <v>43974</v>
      </c>
      <c r="D134" s="336">
        <v>4</v>
      </c>
      <c r="E134" s="337">
        <f t="shared" ref="E134:E197" si="11">E133-D134</f>
        <v>88.5</v>
      </c>
      <c r="F134" s="338">
        <f t="shared" si="8"/>
        <v>252.10280373831776</v>
      </c>
    </row>
    <row r="135" spans="2:6" x14ac:dyDescent="0.25">
      <c r="B135" s="297">
        <f t="shared" si="9"/>
        <v>132</v>
      </c>
      <c r="C135" s="335">
        <f t="shared" si="10"/>
        <v>43975</v>
      </c>
      <c r="D135" s="336">
        <v>5</v>
      </c>
      <c r="E135" s="337">
        <f t="shared" si="11"/>
        <v>83.5</v>
      </c>
      <c r="F135" s="338">
        <f t="shared" si="8"/>
        <v>249.0654205607477</v>
      </c>
    </row>
    <row r="136" spans="2:6" x14ac:dyDescent="0.25">
      <c r="B136" s="297">
        <f t="shared" si="9"/>
        <v>133</v>
      </c>
      <c r="C136" s="335">
        <f t="shared" si="10"/>
        <v>43976</v>
      </c>
      <c r="D136" s="336">
        <v>4</v>
      </c>
      <c r="E136" s="337">
        <f t="shared" si="11"/>
        <v>79.5</v>
      </c>
      <c r="F136" s="338">
        <f t="shared" si="8"/>
        <v>246.02803738317755</v>
      </c>
    </row>
    <row r="137" spans="2:6" x14ac:dyDescent="0.25">
      <c r="B137" s="297">
        <f t="shared" si="9"/>
        <v>134</v>
      </c>
      <c r="C137" s="335">
        <f t="shared" si="10"/>
        <v>43977</v>
      </c>
      <c r="D137" s="336">
        <v>5</v>
      </c>
      <c r="E137" s="337">
        <f t="shared" si="11"/>
        <v>74.5</v>
      </c>
      <c r="F137" s="338">
        <f t="shared" si="8"/>
        <v>242.99065420560751</v>
      </c>
    </row>
    <row r="138" spans="2:6" x14ac:dyDescent="0.25">
      <c r="B138" s="297">
        <f t="shared" si="9"/>
        <v>135</v>
      </c>
      <c r="C138" s="335">
        <f t="shared" si="10"/>
        <v>43978</v>
      </c>
      <c r="D138" s="336">
        <v>5</v>
      </c>
      <c r="E138" s="337">
        <f t="shared" si="11"/>
        <v>69.5</v>
      </c>
      <c r="F138" s="338">
        <f t="shared" si="8"/>
        <v>239.95327102803736</v>
      </c>
    </row>
    <row r="139" spans="2:6" x14ac:dyDescent="0.25">
      <c r="B139" s="297">
        <f t="shared" si="9"/>
        <v>136</v>
      </c>
      <c r="C139" s="335">
        <f t="shared" si="10"/>
        <v>43979</v>
      </c>
      <c r="D139" s="336">
        <v>1</v>
      </c>
      <c r="E139" s="337">
        <f t="shared" si="11"/>
        <v>68.5</v>
      </c>
      <c r="F139" s="338">
        <f t="shared" si="8"/>
        <v>236.91588785046733</v>
      </c>
    </row>
    <row r="140" spans="2:6" x14ac:dyDescent="0.25">
      <c r="B140" s="297">
        <f t="shared" si="9"/>
        <v>137</v>
      </c>
      <c r="C140" s="335">
        <f t="shared" si="10"/>
        <v>43980</v>
      </c>
      <c r="D140" s="336">
        <v>0</v>
      </c>
      <c r="E140" s="337">
        <f t="shared" si="11"/>
        <v>68.5</v>
      </c>
      <c r="F140" s="338">
        <f t="shared" si="8"/>
        <v>233.87850467289718</v>
      </c>
    </row>
    <row r="141" spans="2:6" x14ac:dyDescent="0.25">
      <c r="B141" s="297">
        <f t="shared" si="9"/>
        <v>138</v>
      </c>
      <c r="C141" s="335">
        <f t="shared" si="10"/>
        <v>43981</v>
      </c>
      <c r="D141" s="336">
        <v>0</v>
      </c>
      <c r="E141" s="337">
        <f t="shared" si="11"/>
        <v>68.5</v>
      </c>
      <c r="F141" s="338">
        <f t="shared" si="8"/>
        <v>230.84112149532712</v>
      </c>
    </row>
    <row r="142" spans="2:6" x14ac:dyDescent="0.25">
      <c r="B142" s="297">
        <f t="shared" si="9"/>
        <v>139</v>
      </c>
      <c r="C142" s="335">
        <f t="shared" si="10"/>
        <v>43982</v>
      </c>
      <c r="D142" s="336">
        <v>0</v>
      </c>
      <c r="E142" s="337">
        <f t="shared" si="11"/>
        <v>68.5</v>
      </c>
      <c r="F142" s="338">
        <f t="shared" si="8"/>
        <v>227.803738317757</v>
      </c>
    </row>
    <row r="143" spans="2:6" x14ac:dyDescent="0.25">
      <c r="B143" s="297">
        <f t="shared" si="9"/>
        <v>140</v>
      </c>
      <c r="C143" s="335">
        <f t="shared" si="10"/>
        <v>43983</v>
      </c>
      <c r="D143" s="336">
        <v>4</v>
      </c>
      <c r="E143" s="337">
        <f t="shared" si="11"/>
        <v>64.5</v>
      </c>
      <c r="F143" s="338">
        <f t="shared" si="8"/>
        <v>224.76635514018693</v>
      </c>
    </row>
    <row r="144" spans="2:6" x14ac:dyDescent="0.25">
      <c r="B144" s="297">
        <f t="shared" si="9"/>
        <v>141</v>
      </c>
      <c r="C144" s="335">
        <f t="shared" si="10"/>
        <v>43984</v>
      </c>
      <c r="D144" s="336">
        <v>0</v>
      </c>
      <c r="E144" s="337">
        <f t="shared" si="11"/>
        <v>64.5</v>
      </c>
      <c r="F144" s="338">
        <f t="shared" si="8"/>
        <v>221.72897196261681</v>
      </c>
    </row>
    <row r="145" spans="2:6" x14ac:dyDescent="0.25">
      <c r="B145" s="297">
        <f t="shared" si="9"/>
        <v>142</v>
      </c>
      <c r="C145" s="335">
        <f t="shared" si="10"/>
        <v>43985</v>
      </c>
      <c r="D145" s="336">
        <v>0</v>
      </c>
      <c r="E145" s="337">
        <f t="shared" si="11"/>
        <v>64.5</v>
      </c>
      <c r="F145" s="338">
        <f t="shared" si="8"/>
        <v>218.69158878504675</v>
      </c>
    </row>
    <row r="146" spans="2:6" x14ac:dyDescent="0.25">
      <c r="B146" s="297">
        <f t="shared" si="9"/>
        <v>143</v>
      </c>
      <c r="C146" s="335">
        <f t="shared" si="10"/>
        <v>43986</v>
      </c>
      <c r="D146" s="336">
        <v>0</v>
      </c>
      <c r="E146" s="337">
        <f t="shared" si="11"/>
        <v>64.5</v>
      </c>
      <c r="F146" s="338">
        <f t="shared" si="8"/>
        <v>215.65420560747663</v>
      </c>
    </row>
    <row r="147" spans="2:6" x14ac:dyDescent="0.25">
      <c r="B147" s="297">
        <f t="shared" si="9"/>
        <v>144</v>
      </c>
      <c r="C147" s="335">
        <f t="shared" si="10"/>
        <v>43987</v>
      </c>
      <c r="D147" s="336">
        <v>0</v>
      </c>
      <c r="E147" s="337">
        <f t="shared" si="11"/>
        <v>64.5</v>
      </c>
      <c r="F147" s="338">
        <f t="shared" si="8"/>
        <v>212.61682242990656</v>
      </c>
    </row>
    <row r="148" spans="2:6" x14ac:dyDescent="0.25">
      <c r="B148" s="297">
        <f t="shared" si="9"/>
        <v>145</v>
      </c>
      <c r="C148" s="335">
        <f t="shared" si="10"/>
        <v>43988</v>
      </c>
      <c r="D148" s="336">
        <v>0</v>
      </c>
      <c r="E148" s="337">
        <f t="shared" si="11"/>
        <v>64.5</v>
      </c>
      <c r="F148" s="338">
        <f t="shared" si="8"/>
        <v>209.57943925233644</v>
      </c>
    </row>
    <row r="149" spans="2:6" x14ac:dyDescent="0.25">
      <c r="B149" s="297">
        <f t="shared" si="9"/>
        <v>146</v>
      </c>
      <c r="C149" s="335">
        <f t="shared" si="10"/>
        <v>43989</v>
      </c>
      <c r="D149" s="336">
        <v>0</v>
      </c>
      <c r="E149" s="337">
        <f t="shared" si="11"/>
        <v>64.5</v>
      </c>
      <c r="F149" s="338">
        <f t="shared" si="8"/>
        <v>206.54205607476638</v>
      </c>
    </row>
    <row r="150" spans="2:6" x14ac:dyDescent="0.25">
      <c r="B150" s="297">
        <f t="shared" si="9"/>
        <v>147</v>
      </c>
      <c r="C150" s="335">
        <f t="shared" si="10"/>
        <v>43990</v>
      </c>
      <c r="D150" s="336">
        <v>1.5</v>
      </c>
      <c r="E150" s="337">
        <f t="shared" si="11"/>
        <v>63</v>
      </c>
      <c r="F150" s="338">
        <f t="shared" si="8"/>
        <v>203.50467289719626</v>
      </c>
    </row>
    <row r="151" spans="2:6" x14ac:dyDescent="0.25">
      <c r="B151" s="297">
        <f t="shared" si="9"/>
        <v>148</v>
      </c>
      <c r="C151" s="335">
        <f t="shared" si="10"/>
        <v>43991</v>
      </c>
      <c r="D151" s="336">
        <v>0</v>
      </c>
      <c r="E151" s="337">
        <f t="shared" si="11"/>
        <v>63</v>
      </c>
      <c r="F151" s="338">
        <f t="shared" si="8"/>
        <v>200.46728971962619</v>
      </c>
    </row>
    <row r="152" spans="2:6" x14ac:dyDescent="0.25">
      <c r="B152" s="297">
        <f t="shared" si="9"/>
        <v>149</v>
      </c>
      <c r="C152" s="335">
        <f t="shared" si="10"/>
        <v>43992</v>
      </c>
      <c r="D152" s="336">
        <v>5</v>
      </c>
      <c r="E152" s="337">
        <f t="shared" si="11"/>
        <v>58</v>
      </c>
      <c r="F152" s="338">
        <f t="shared" si="8"/>
        <v>197.42990654205607</v>
      </c>
    </row>
    <row r="153" spans="2:6" x14ac:dyDescent="0.25">
      <c r="B153" s="297">
        <f t="shared" si="9"/>
        <v>150</v>
      </c>
      <c r="C153" s="335">
        <f t="shared" si="10"/>
        <v>43993</v>
      </c>
      <c r="D153" s="336">
        <v>8</v>
      </c>
      <c r="E153" s="337">
        <f t="shared" si="11"/>
        <v>50</v>
      </c>
      <c r="F153" s="338">
        <f t="shared" si="8"/>
        <v>194.39252336448601</v>
      </c>
    </row>
    <row r="154" spans="2:6" x14ac:dyDescent="0.25">
      <c r="B154" s="297">
        <f t="shared" si="9"/>
        <v>151</v>
      </c>
      <c r="C154" s="335">
        <f t="shared" si="10"/>
        <v>43994</v>
      </c>
      <c r="D154" s="336">
        <v>4</v>
      </c>
      <c r="E154" s="337">
        <f t="shared" si="11"/>
        <v>46</v>
      </c>
      <c r="F154" s="338">
        <f t="shared" si="8"/>
        <v>191.35514018691586</v>
      </c>
    </row>
    <row r="155" spans="2:6" x14ac:dyDescent="0.25">
      <c r="B155" s="297">
        <f t="shared" si="9"/>
        <v>152</v>
      </c>
      <c r="C155" s="335">
        <f t="shared" si="10"/>
        <v>43995</v>
      </c>
      <c r="D155" s="336">
        <v>0</v>
      </c>
      <c r="E155" s="337">
        <f t="shared" si="11"/>
        <v>46</v>
      </c>
      <c r="F155" s="338">
        <f t="shared" si="8"/>
        <v>188.31775700934583</v>
      </c>
    </row>
    <row r="156" spans="2:6" x14ac:dyDescent="0.25">
      <c r="B156" s="297">
        <f t="shared" si="9"/>
        <v>153</v>
      </c>
      <c r="C156" s="335">
        <f t="shared" si="10"/>
        <v>43996</v>
      </c>
      <c r="D156" s="336">
        <v>3</v>
      </c>
      <c r="E156" s="337">
        <f t="shared" si="11"/>
        <v>43</v>
      </c>
      <c r="F156" s="338">
        <f t="shared" si="8"/>
        <v>185.28037383177568</v>
      </c>
    </row>
    <row r="157" spans="2:6" x14ac:dyDescent="0.25">
      <c r="B157" s="297">
        <f t="shared" si="9"/>
        <v>154</v>
      </c>
      <c r="C157" s="335">
        <f t="shared" si="10"/>
        <v>43997</v>
      </c>
      <c r="D157" s="336">
        <v>0</v>
      </c>
      <c r="E157" s="337">
        <f t="shared" si="11"/>
        <v>43</v>
      </c>
      <c r="F157" s="338">
        <f t="shared" si="8"/>
        <v>182.24299065420564</v>
      </c>
    </row>
    <row r="158" spans="2:6" x14ac:dyDescent="0.25">
      <c r="B158" s="297">
        <f t="shared" si="9"/>
        <v>155</v>
      </c>
      <c r="C158" s="335">
        <f t="shared" si="10"/>
        <v>43998</v>
      </c>
      <c r="D158" s="336">
        <v>0</v>
      </c>
      <c r="E158" s="337">
        <f t="shared" si="11"/>
        <v>43</v>
      </c>
      <c r="F158" s="338">
        <f t="shared" si="8"/>
        <v>179.20560747663549</v>
      </c>
    </row>
    <row r="159" spans="2:6" x14ac:dyDescent="0.25">
      <c r="B159" s="297">
        <f t="shared" si="9"/>
        <v>156</v>
      </c>
      <c r="C159" s="335">
        <f t="shared" si="10"/>
        <v>43999</v>
      </c>
      <c r="D159" s="336">
        <v>0</v>
      </c>
      <c r="E159" s="337">
        <f t="shared" si="11"/>
        <v>43</v>
      </c>
      <c r="F159" s="338">
        <f t="shared" si="8"/>
        <v>176.16822429906543</v>
      </c>
    </row>
    <row r="160" spans="2:6" x14ac:dyDescent="0.25">
      <c r="B160" s="297">
        <f t="shared" si="9"/>
        <v>157</v>
      </c>
      <c r="C160" s="335">
        <f t="shared" si="10"/>
        <v>44000</v>
      </c>
      <c r="D160" s="336">
        <v>0</v>
      </c>
      <c r="E160" s="337">
        <f t="shared" si="11"/>
        <v>43</v>
      </c>
      <c r="F160" s="338">
        <f t="shared" si="8"/>
        <v>173.13084112149531</v>
      </c>
    </row>
    <row r="161" spans="2:6" x14ac:dyDescent="0.25">
      <c r="B161" s="297">
        <f t="shared" si="9"/>
        <v>158</v>
      </c>
      <c r="C161" s="335">
        <f t="shared" si="10"/>
        <v>44001</v>
      </c>
      <c r="D161" s="336">
        <v>0</v>
      </c>
      <c r="E161" s="337">
        <f t="shared" si="11"/>
        <v>43</v>
      </c>
      <c r="F161" s="338">
        <f t="shared" si="8"/>
        <v>170.09345794392524</v>
      </c>
    </row>
    <row r="162" spans="2:6" x14ac:dyDescent="0.25">
      <c r="B162" s="297">
        <f t="shared" si="9"/>
        <v>159</v>
      </c>
      <c r="C162" s="335">
        <f t="shared" si="10"/>
        <v>44002</v>
      </c>
      <c r="D162" s="336">
        <v>0</v>
      </c>
      <c r="E162" s="337">
        <f t="shared" si="11"/>
        <v>43</v>
      </c>
      <c r="F162" s="338">
        <f t="shared" si="8"/>
        <v>167.05607476635512</v>
      </c>
    </row>
    <row r="163" spans="2:6" x14ac:dyDescent="0.25">
      <c r="B163" s="297">
        <f t="shared" si="9"/>
        <v>160</v>
      </c>
      <c r="C163" s="335">
        <f t="shared" si="10"/>
        <v>44003</v>
      </c>
      <c r="D163" s="336">
        <v>0</v>
      </c>
      <c r="E163" s="337">
        <f t="shared" si="11"/>
        <v>43</v>
      </c>
      <c r="F163" s="338">
        <f t="shared" si="8"/>
        <v>164.01869158878506</v>
      </c>
    </row>
    <row r="164" spans="2:6" x14ac:dyDescent="0.25">
      <c r="B164" s="297">
        <f t="shared" si="9"/>
        <v>161</v>
      </c>
      <c r="C164" s="335">
        <f t="shared" si="10"/>
        <v>44004</v>
      </c>
      <c r="D164" s="336">
        <v>0</v>
      </c>
      <c r="E164" s="337">
        <f t="shared" si="11"/>
        <v>43</v>
      </c>
      <c r="F164" s="338">
        <f t="shared" si="8"/>
        <v>160.98130841121494</v>
      </c>
    </row>
    <row r="165" spans="2:6" x14ac:dyDescent="0.25">
      <c r="B165" s="297">
        <f t="shared" si="9"/>
        <v>162</v>
      </c>
      <c r="C165" s="335">
        <f t="shared" si="10"/>
        <v>44005</v>
      </c>
      <c r="D165" s="336">
        <v>0</v>
      </c>
      <c r="E165" s="337">
        <f t="shared" si="11"/>
        <v>43</v>
      </c>
      <c r="F165" s="338">
        <f t="shared" si="8"/>
        <v>157.94392523364488</v>
      </c>
    </row>
    <row r="166" spans="2:6" x14ac:dyDescent="0.25">
      <c r="B166" s="297">
        <f t="shared" si="9"/>
        <v>163</v>
      </c>
      <c r="C166" s="335">
        <f t="shared" si="10"/>
        <v>44006</v>
      </c>
      <c r="D166" s="336">
        <v>0</v>
      </c>
      <c r="E166" s="337">
        <f t="shared" si="11"/>
        <v>43</v>
      </c>
      <c r="F166" s="338">
        <f t="shared" si="8"/>
        <v>154.90654205607476</v>
      </c>
    </row>
    <row r="167" spans="2:6" x14ac:dyDescent="0.25">
      <c r="B167" s="297">
        <f t="shared" si="9"/>
        <v>164</v>
      </c>
      <c r="C167" s="335">
        <f t="shared" si="10"/>
        <v>44007</v>
      </c>
      <c r="D167" s="336">
        <v>0</v>
      </c>
      <c r="E167" s="337">
        <f t="shared" si="11"/>
        <v>43</v>
      </c>
      <c r="F167" s="338">
        <f t="shared" si="8"/>
        <v>151.86915887850469</v>
      </c>
    </row>
    <row r="168" spans="2:6" x14ac:dyDescent="0.25">
      <c r="B168" s="297">
        <f t="shared" si="9"/>
        <v>165</v>
      </c>
      <c r="C168" s="335">
        <f t="shared" si="10"/>
        <v>44008</v>
      </c>
      <c r="D168" s="336">
        <v>0</v>
      </c>
      <c r="E168" s="337">
        <f t="shared" si="11"/>
        <v>43</v>
      </c>
      <c r="F168" s="338">
        <f t="shared" si="8"/>
        <v>148.83177570093457</v>
      </c>
    </row>
    <row r="169" spans="2:6" x14ac:dyDescent="0.25">
      <c r="B169" s="297">
        <f t="shared" si="9"/>
        <v>166</v>
      </c>
      <c r="C169" s="335">
        <f t="shared" si="10"/>
        <v>44009</v>
      </c>
      <c r="D169" s="336">
        <v>0</v>
      </c>
      <c r="E169" s="337">
        <f t="shared" si="11"/>
        <v>43</v>
      </c>
      <c r="F169" s="338">
        <f t="shared" si="8"/>
        <v>145.79439252336451</v>
      </c>
    </row>
    <row r="170" spans="2:6" x14ac:dyDescent="0.25">
      <c r="B170" s="297">
        <f t="shared" si="9"/>
        <v>167</v>
      </c>
      <c r="C170" s="335">
        <f t="shared" si="10"/>
        <v>44010</v>
      </c>
      <c r="D170" s="336">
        <v>5.5</v>
      </c>
      <c r="E170" s="337">
        <f t="shared" si="11"/>
        <v>37.5</v>
      </c>
      <c r="F170" s="338">
        <f t="shared" si="8"/>
        <v>142.75700934579436</v>
      </c>
    </row>
    <row r="171" spans="2:6" x14ac:dyDescent="0.25">
      <c r="B171" s="297">
        <f t="shared" si="9"/>
        <v>168</v>
      </c>
      <c r="C171" s="335">
        <f t="shared" si="10"/>
        <v>44011</v>
      </c>
      <c r="D171" s="336">
        <v>5.5</v>
      </c>
      <c r="E171" s="337">
        <f t="shared" si="11"/>
        <v>32</v>
      </c>
      <c r="F171" s="338">
        <f t="shared" si="8"/>
        <v>139.71962616822432</v>
      </c>
    </row>
    <row r="172" spans="2:6" x14ac:dyDescent="0.25">
      <c r="B172" s="297">
        <f t="shared" si="9"/>
        <v>169</v>
      </c>
      <c r="C172" s="335">
        <f t="shared" si="10"/>
        <v>44012</v>
      </c>
      <c r="D172" s="336">
        <v>0</v>
      </c>
      <c r="E172" s="337">
        <f t="shared" si="11"/>
        <v>32</v>
      </c>
      <c r="F172" s="338">
        <f t="shared" si="8"/>
        <v>136.68224299065417</v>
      </c>
    </row>
    <row r="173" spans="2:6" x14ac:dyDescent="0.25">
      <c r="B173" s="297">
        <f t="shared" si="9"/>
        <v>170</v>
      </c>
      <c r="C173" s="335">
        <f t="shared" si="10"/>
        <v>44013</v>
      </c>
      <c r="D173" s="336">
        <v>5</v>
      </c>
      <c r="E173" s="337">
        <f t="shared" si="11"/>
        <v>27</v>
      </c>
      <c r="F173" s="338">
        <f t="shared" si="8"/>
        <v>133.64485981308414</v>
      </c>
    </row>
    <row r="174" spans="2:6" x14ac:dyDescent="0.25">
      <c r="B174" s="297">
        <f t="shared" si="9"/>
        <v>171</v>
      </c>
      <c r="C174" s="335">
        <f t="shared" si="10"/>
        <v>44014</v>
      </c>
      <c r="D174" s="336">
        <v>5</v>
      </c>
      <c r="E174" s="337">
        <f t="shared" si="11"/>
        <v>22</v>
      </c>
      <c r="F174" s="338">
        <f t="shared" si="8"/>
        <v>130.60747663551399</v>
      </c>
    </row>
    <row r="175" spans="2:6" x14ac:dyDescent="0.25">
      <c r="B175" s="297">
        <f t="shared" si="9"/>
        <v>172</v>
      </c>
      <c r="C175" s="335">
        <f t="shared" si="10"/>
        <v>44015</v>
      </c>
      <c r="D175" s="336">
        <v>0</v>
      </c>
      <c r="E175" s="337">
        <f t="shared" si="11"/>
        <v>22</v>
      </c>
      <c r="F175" s="338">
        <f t="shared" si="8"/>
        <v>127.57009345794394</v>
      </c>
    </row>
    <row r="176" spans="2:6" x14ac:dyDescent="0.25">
      <c r="B176" s="297">
        <f t="shared" si="9"/>
        <v>173</v>
      </c>
      <c r="C176" s="335">
        <f t="shared" si="10"/>
        <v>44016</v>
      </c>
      <c r="D176" s="336">
        <v>4</v>
      </c>
      <c r="E176" s="337">
        <f t="shared" si="11"/>
        <v>18</v>
      </c>
      <c r="F176" s="338">
        <f t="shared" si="8"/>
        <v>124.53271028037381</v>
      </c>
    </row>
    <row r="177" spans="2:6" x14ac:dyDescent="0.25">
      <c r="B177" s="297">
        <f t="shared" si="9"/>
        <v>174</v>
      </c>
      <c r="C177" s="335">
        <f t="shared" si="10"/>
        <v>44017</v>
      </c>
      <c r="D177" s="336">
        <v>0</v>
      </c>
      <c r="E177" s="337">
        <f t="shared" si="11"/>
        <v>18</v>
      </c>
      <c r="F177" s="338">
        <f t="shared" si="8"/>
        <v>121.49532710280376</v>
      </c>
    </row>
    <row r="178" spans="2:6" x14ac:dyDescent="0.25">
      <c r="B178" s="297">
        <f t="shared" si="9"/>
        <v>175</v>
      </c>
      <c r="C178" s="335">
        <f t="shared" si="10"/>
        <v>44018</v>
      </c>
      <c r="D178" s="336">
        <v>4</v>
      </c>
      <c r="E178" s="337">
        <f t="shared" si="11"/>
        <v>14</v>
      </c>
      <c r="F178" s="338">
        <f t="shared" si="8"/>
        <v>118.45794392523362</v>
      </c>
    </row>
    <row r="179" spans="2:6" x14ac:dyDescent="0.25">
      <c r="B179" s="297">
        <f t="shared" si="9"/>
        <v>176</v>
      </c>
      <c r="C179" s="335">
        <f t="shared" si="10"/>
        <v>44019</v>
      </c>
      <c r="D179" s="336">
        <v>0</v>
      </c>
      <c r="E179" s="337">
        <f t="shared" si="11"/>
        <v>14</v>
      </c>
      <c r="F179" s="338">
        <f t="shared" si="8"/>
        <v>115.42056074766356</v>
      </c>
    </row>
    <row r="180" spans="2:6" x14ac:dyDescent="0.25">
      <c r="B180" s="297">
        <f t="shared" si="9"/>
        <v>177</v>
      </c>
      <c r="C180" s="335">
        <f t="shared" si="10"/>
        <v>44020</v>
      </c>
      <c r="D180" s="336">
        <v>5</v>
      </c>
      <c r="E180" s="337">
        <f t="shared" si="11"/>
        <v>9</v>
      </c>
      <c r="F180" s="338">
        <f t="shared" si="8"/>
        <v>112.38317757009344</v>
      </c>
    </row>
    <row r="181" spans="2:6" x14ac:dyDescent="0.25">
      <c r="B181" s="297">
        <f t="shared" si="9"/>
        <v>178</v>
      </c>
      <c r="C181" s="335">
        <f t="shared" si="10"/>
        <v>44021</v>
      </c>
      <c r="D181" s="336">
        <v>4</v>
      </c>
      <c r="E181" s="337">
        <f t="shared" si="11"/>
        <v>5</v>
      </c>
      <c r="F181" s="338">
        <f t="shared" si="8"/>
        <v>109.34579439252337</v>
      </c>
    </row>
    <row r="182" spans="2:6" x14ac:dyDescent="0.25">
      <c r="B182" s="297">
        <f t="shared" si="9"/>
        <v>179</v>
      </c>
      <c r="C182" s="335">
        <f t="shared" si="10"/>
        <v>44022</v>
      </c>
      <c r="D182" s="336">
        <v>0</v>
      </c>
      <c r="E182" s="337">
        <f t="shared" si="11"/>
        <v>5</v>
      </c>
      <c r="F182" s="338">
        <f t="shared" si="8"/>
        <v>106.30841121495325</v>
      </c>
    </row>
    <row r="183" spans="2:6" x14ac:dyDescent="0.25">
      <c r="B183" s="297">
        <f t="shared" si="9"/>
        <v>180</v>
      </c>
      <c r="C183" s="335">
        <f t="shared" si="10"/>
        <v>44023</v>
      </c>
      <c r="D183" s="336">
        <v>0</v>
      </c>
      <c r="E183" s="337">
        <f t="shared" si="11"/>
        <v>5</v>
      </c>
      <c r="F183" s="338">
        <f t="shared" si="8"/>
        <v>103.27102803738319</v>
      </c>
    </row>
    <row r="184" spans="2:6" x14ac:dyDescent="0.25">
      <c r="B184" s="297">
        <f t="shared" si="9"/>
        <v>181</v>
      </c>
      <c r="C184" s="335">
        <f t="shared" si="10"/>
        <v>44024</v>
      </c>
      <c r="D184" s="336">
        <v>0</v>
      </c>
      <c r="E184" s="337">
        <f t="shared" si="11"/>
        <v>5</v>
      </c>
      <c r="F184" s="338">
        <f t="shared" si="8"/>
        <v>100.23364485981305</v>
      </c>
    </row>
    <row r="185" spans="2:6" x14ac:dyDescent="0.25">
      <c r="B185" s="297">
        <f t="shared" si="9"/>
        <v>182</v>
      </c>
      <c r="C185" s="335">
        <f t="shared" si="10"/>
        <v>44025</v>
      </c>
      <c r="D185" s="336">
        <v>0</v>
      </c>
      <c r="E185" s="337">
        <f t="shared" si="11"/>
        <v>5</v>
      </c>
      <c r="F185" s="338">
        <f t="shared" si="8"/>
        <v>97.196261682243005</v>
      </c>
    </row>
    <row r="186" spans="2:6" x14ac:dyDescent="0.25">
      <c r="B186" s="297">
        <f t="shared" si="9"/>
        <v>183</v>
      </c>
      <c r="C186" s="335">
        <f t="shared" si="10"/>
        <v>44026</v>
      </c>
      <c r="D186" s="336">
        <v>0</v>
      </c>
      <c r="E186" s="337">
        <f t="shared" si="11"/>
        <v>5</v>
      </c>
      <c r="F186" s="338">
        <f t="shared" si="8"/>
        <v>94.15887850467287</v>
      </c>
    </row>
    <row r="187" spans="2:6" x14ac:dyDescent="0.25">
      <c r="B187" s="297">
        <f t="shared" si="9"/>
        <v>184</v>
      </c>
      <c r="C187" s="335">
        <f t="shared" si="10"/>
        <v>44027</v>
      </c>
      <c r="D187" s="336">
        <v>0</v>
      </c>
      <c r="E187" s="337">
        <f t="shared" si="11"/>
        <v>5</v>
      </c>
      <c r="F187" s="338">
        <f t="shared" si="8"/>
        <v>91.121495327102821</v>
      </c>
    </row>
    <row r="188" spans="2:6" x14ac:dyDescent="0.25">
      <c r="B188" s="297">
        <f t="shared" si="9"/>
        <v>185</v>
      </c>
      <c r="C188" s="335">
        <f t="shared" si="10"/>
        <v>44028</v>
      </c>
      <c r="D188" s="336">
        <v>0</v>
      </c>
      <c r="E188" s="337">
        <f t="shared" si="11"/>
        <v>5</v>
      </c>
      <c r="F188" s="338">
        <f t="shared" si="8"/>
        <v>88.084112149532686</v>
      </c>
    </row>
    <row r="189" spans="2:6" x14ac:dyDescent="0.25">
      <c r="B189" s="297">
        <f t="shared" si="9"/>
        <v>186</v>
      </c>
      <c r="C189" s="335">
        <f t="shared" si="10"/>
        <v>44029</v>
      </c>
      <c r="D189" s="336">
        <v>0</v>
      </c>
      <c r="E189" s="337">
        <f t="shared" si="11"/>
        <v>5</v>
      </c>
      <c r="F189" s="338">
        <f t="shared" si="8"/>
        <v>85.046728971962622</v>
      </c>
    </row>
    <row r="190" spans="2:6" x14ac:dyDescent="0.25">
      <c r="B190" s="297">
        <f t="shared" si="9"/>
        <v>187</v>
      </c>
      <c r="C190" s="335">
        <f t="shared" si="10"/>
        <v>44030</v>
      </c>
      <c r="D190" s="336">
        <v>0</v>
      </c>
      <c r="E190" s="337">
        <f t="shared" si="11"/>
        <v>5</v>
      </c>
      <c r="F190" s="338">
        <f t="shared" si="8"/>
        <v>82.009345794392502</v>
      </c>
    </row>
    <row r="191" spans="2:6" x14ac:dyDescent="0.25">
      <c r="B191" s="297">
        <f t="shared" si="9"/>
        <v>188</v>
      </c>
      <c r="C191" s="335">
        <f t="shared" si="10"/>
        <v>44031</v>
      </c>
      <c r="D191" s="336">
        <v>0</v>
      </c>
      <c r="E191" s="337">
        <f t="shared" si="11"/>
        <v>5</v>
      </c>
      <c r="F191" s="338">
        <f t="shared" si="8"/>
        <v>78.971962616822438</v>
      </c>
    </row>
    <row r="192" spans="2:6" x14ac:dyDescent="0.25">
      <c r="B192" s="297">
        <f t="shared" si="9"/>
        <v>189</v>
      </c>
      <c r="C192" s="335">
        <f t="shared" si="10"/>
        <v>44032</v>
      </c>
      <c r="D192" s="336">
        <v>0</v>
      </c>
      <c r="E192" s="337">
        <f t="shared" si="11"/>
        <v>5</v>
      </c>
      <c r="F192" s="338">
        <f t="shared" si="8"/>
        <v>75.934579439252303</v>
      </c>
    </row>
    <row r="193" spans="2:6" x14ac:dyDescent="0.25">
      <c r="B193" s="297">
        <f t="shared" si="9"/>
        <v>190</v>
      </c>
      <c r="C193" s="335">
        <f t="shared" si="10"/>
        <v>44033</v>
      </c>
      <c r="D193" s="336">
        <v>0</v>
      </c>
      <c r="E193" s="337">
        <f t="shared" si="11"/>
        <v>5</v>
      </c>
      <c r="F193" s="338">
        <f t="shared" si="8"/>
        <v>72.897196261682254</v>
      </c>
    </row>
    <row r="194" spans="2:6" x14ac:dyDescent="0.25">
      <c r="B194" s="297">
        <f t="shared" si="9"/>
        <v>191</v>
      </c>
      <c r="C194" s="335">
        <f t="shared" si="10"/>
        <v>44034</v>
      </c>
      <c r="D194" s="336">
        <v>0</v>
      </c>
      <c r="E194" s="337">
        <f t="shared" si="11"/>
        <v>5</v>
      </c>
      <c r="F194" s="338">
        <f t="shared" si="8"/>
        <v>69.859813084112119</v>
      </c>
    </row>
    <row r="195" spans="2:6" x14ac:dyDescent="0.25">
      <c r="B195" s="297">
        <f t="shared" si="9"/>
        <v>192</v>
      </c>
      <c r="C195" s="335">
        <f t="shared" si="10"/>
        <v>44035</v>
      </c>
      <c r="D195" s="336">
        <v>0</v>
      </c>
      <c r="E195" s="337">
        <f t="shared" si="11"/>
        <v>5</v>
      </c>
      <c r="F195" s="338">
        <f t="shared" si="8"/>
        <v>66.822429906542069</v>
      </c>
    </row>
    <row r="196" spans="2:6" x14ac:dyDescent="0.25">
      <c r="B196" s="297">
        <f t="shared" si="9"/>
        <v>193</v>
      </c>
      <c r="C196" s="335">
        <f t="shared" si="10"/>
        <v>44036</v>
      </c>
      <c r="D196" s="336">
        <v>0</v>
      </c>
      <c r="E196" s="337">
        <f t="shared" si="11"/>
        <v>5</v>
      </c>
      <c r="F196" s="338">
        <f t="shared" si="8"/>
        <v>63.785046728971935</v>
      </c>
    </row>
    <row r="197" spans="2:6" x14ac:dyDescent="0.25">
      <c r="B197" s="297">
        <f t="shared" si="9"/>
        <v>194</v>
      </c>
      <c r="C197" s="335">
        <f t="shared" si="10"/>
        <v>44037</v>
      </c>
      <c r="D197" s="336">
        <v>0</v>
      </c>
      <c r="E197" s="337">
        <f t="shared" si="11"/>
        <v>5</v>
      </c>
      <c r="F197" s="338">
        <f t="shared" ref="F197:F217" si="12">650*(1-(B197/214))</f>
        <v>60.747663551401878</v>
      </c>
    </row>
    <row r="198" spans="2:6" x14ac:dyDescent="0.25">
      <c r="B198" s="297">
        <f t="shared" ref="B198:B217" si="13">B197+1</f>
        <v>195</v>
      </c>
      <c r="C198" s="335">
        <f t="shared" ref="C198:C217" si="14">C197+1</f>
        <v>44038</v>
      </c>
      <c r="D198" s="336">
        <v>0</v>
      </c>
      <c r="E198" s="337">
        <f t="shared" ref="E198:E217" si="15">E197-D198</f>
        <v>5</v>
      </c>
      <c r="F198" s="338">
        <f t="shared" si="12"/>
        <v>57.710280373831743</v>
      </c>
    </row>
    <row r="199" spans="2:6" x14ac:dyDescent="0.25">
      <c r="B199" s="297">
        <f t="shared" si="13"/>
        <v>196</v>
      </c>
      <c r="C199" s="335">
        <f t="shared" si="14"/>
        <v>44039</v>
      </c>
      <c r="D199" s="336">
        <v>0</v>
      </c>
      <c r="E199" s="337">
        <f t="shared" si="15"/>
        <v>5</v>
      </c>
      <c r="F199" s="338">
        <f t="shared" si="12"/>
        <v>54.672897196261687</v>
      </c>
    </row>
    <row r="200" spans="2:6" x14ac:dyDescent="0.25">
      <c r="B200" s="297">
        <f t="shared" si="13"/>
        <v>197</v>
      </c>
      <c r="C200" s="335">
        <f t="shared" si="14"/>
        <v>44040</v>
      </c>
      <c r="D200" s="336">
        <v>0</v>
      </c>
      <c r="E200" s="337">
        <f t="shared" si="15"/>
        <v>5</v>
      </c>
      <c r="F200" s="338">
        <f t="shared" si="12"/>
        <v>51.635514018691559</v>
      </c>
    </row>
    <row r="201" spans="2:6" x14ac:dyDescent="0.25">
      <c r="B201" s="297">
        <f t="shared" si="13"/>
        <v>198</v>
      </c>
      <c r="C201" s="335">
        <f t="shared" si="14"/>
        <v>44041</v>
      </c>
      <c r="D201" s="336">
        <v>0</v>
      </c>
      <c r="E201" s="337">
        <f t="shared" si="15"/>
        <v>5</v>
      </c>
      <c r="F201" s="338">
        <f t="shared" si="12"/>
        <v>48.598130841121502</v>
      </c>
    </row>
    <row r="202" spans="2:6" x14ac:dyDescent="0.25">
      <c r="B202" s="297">
        <f t="shared" si="13"/>
        <v>199</v>
      </c>
      <c r="C202" s="335">
        <f t="shared" si="14"/>
        <v>44042</v>
      </c>
      <c r="D202" s="336">
        <v>0</v>
      </c>
      <c r="E202" s="337">
        <f t="shared" si="15"/>
        <v>5</v>
      </c>
      <c r="F202" s="338">
        <f t="shared" si="12"/>
        <v>45.560747663551368</v>
      </c>
    </row>
    <row r="203" spans="2:6" x14ac:dyDescent="0.25">
      <c r="B203" s="297">
        <f t="shared" si="13"/>
        <v>200</v>
      </c>
      <c r="C203" s="335">
        <f t="shared" si="14"/>
        <v>44043</v>
      </c>
      <c r="D203" s="336">
        <v>0</v>
      </c>
      <c r="E203" s="337">
        <f t="shared" si="15"/>
        <v>5</v>
      </c>
      <c r="F203" s="338">
        <f t="shared" si="12"/>
        <v>42.523364485981311</v>
      </c>
    </row>
    <row r="204" spans="2:6" x14ac:dyDescent="0.25">
      <c r="B204" s="297">
        <f t="shared" si="13"/>
        <v>201</v>
      </c>
      <c r="C204" s="335">
        <f t="shared" si="14"/>
        <v>44044</v>
      </c>
      <c r="D204" s="336">
        <v>0</v>
      </c>
      <c r="E204" s="337">
        <f t="shared" si="15"/>
        <v>5</v>
      </c>
      <c r="F204" s="338">
        <f t="shared" si="12"/>
        <v>39.485981308411183</v>
      </c>
    </row>
    <row r="205" spans="2:6" x14ac:dyDescent="0.25">
      <c r="B205" s="297">
        <f t="shared" si="13"/>
        <v>202</v>
      </c>
      <c r="C205" s="335">
        <f t="shared" si="14"/>
        <v>44045</v>
      </c>
      <c r="D205" s="336">
        <v>0</v>
      </c>
      <c r="E205" s="337">
        <f t="shared" si="15"/>
        <v>5</v>
      </c>
      <c r="F205" s="338">
        <f t="shared" si="12"/>
        <v>36.448598130841127</v>
      </c>
    </row>
    <row r="206" spans="2:6" x14ac:dyDescent="0.25">
      <c r="B206" s="297">
        <f t="shared" si="13"/>
        <v>203</v>
      </c>
      <c r="C206" s="335">
        <f t="shared" si="14"/>
        <v>44046</v>
      </c>
      <c r="D206" s="336">
        <v>0</v>
      </c>
      <c r="E206" s="337">
        <f t="shared" si="15"/>
        <v>5</v>
      </c>
      <c r="F206" s="338">
        <f t="shared" si="12"/>
        <v>33.411214953270999</v>
      </c>
    </row>
    <row r="207" spans="2:6" x14ac:dyDescent="0.25">
      <c r="B207" s="297">
        <f t="shared" si="13"/>
        <v>204</v>
      </c>
      <c r="C207" s="335">
        <f t="shared" si="14"/>
        <v>44047</v>
      </c>
      <c r="D207" s="336">
        <v>0</v>
      </c>
      <c r="E207" s="337">
        <f t="shared" si="15"/>
        <v>5</v>
      </c>
      <c r="F207" s="338">
        <f t="shared" si="12"/>
        <v>30.373831775700939</v>
      </c>
    </row>
    <row r="208" spans="2:6" x14ac:dyDescent="0.25">
      <c r="B208" s="297">
        <f t="shared" si="13"/>
        <v>205</v>
      </c>
      <c r="C208" s="335">
        <f t="shared" si="14"/>
        <v>44048</v>
      </c>
      <c r="D208" s="336">
        <v>0</v>
      </c>
      <c r="E208" s="337">
        <f t="shared" si="15"/>
        <v>5</v>
      </c>
      <c r="F208" s="338">
        <f t="shared" si="12"/>
        <v>27.336448598130808</v>
      </c>
    </row>
    <row r="209" spans="2:6" x14ac:dyDescent="0.25">
      <c r="B209" s="297">
        <f t="shared" si="13"/>
        <v>206</v>
      </c>
      <c r="C209" s="335">
        <f t="shared" si="14"/>
        <v>44049</v>
      </c>
      <c r="D209" s="336">
        <v>0</v>
      </c>
      <c r="E209" s="337">
        <f t="shared" si="15"/>
        <v>5</v>
      </c>
      <c r="F209" s="338">
        <f t="shared" si="12"/>
        <v>24.299065420560751</v>
      </c>
    </row>
    <row r="210" spans="2:6" x14ac:dyDescent="0.25">
      <c r="B210" s="297">
        <f t="shared" si="13"/>
        <v>207</v>
      </c>
      <c r="C210" s="335">
        <f t="shared" si="14"/>
        <v>44050</v>
      </c>
      <c r="D210" s="336">
        <v>0</v>
      </c>
      <c r="E210" s="337">
        <f t="shared" si="15"/>
        <v>5</v>
      </c>
      <c r="F210" s="338">
        <f t="shared" si="12"/>
        <v>21.26168224299062</v>
      </c>
    </row>
    <row r="211" spans="2:6" x14ac:dyDescent="0.25">
      <c r="B211" s="297">
        <f t="shared" si="13"/>
        <v>208</v>
      </c>
      <c r="C211" s="335">
        <f t="shared" si="14"/>
        <v>44051</v>
      </c>
      <c r="D211" s="336">
        <v>0</v>
      </c>
      <c r="E211" s="337">
        <f t="shared" si="15"/>
        <v>5</v>
      </c>
      <c r="F211" s="338">
        <f t="shared" si="12"/>
        <v>18.224299065420563</v>
      </c>
    </row>
    <row r="212" spans="2:6" x14ac:dyDescent="0.25">
      <c r="B212" s="297">
        <f t="shared" si="13"/>
        <v>209</v>
      </c>
      <c r="C212" s="335">
        <f t="shared" si="14"/>
        <v>44052</v>
      </c>
      <c r="D212" s="336">
        <v>0</v>
      </c>
      <c r="E212" s="337">
        <f t="shared" si="15"/>
        <v>5</v>
      </c>
      <c r="F212" s="338">
        <f t="shared" si="12"/>
        <v>15.186915887850432</v>
      </c>
    </row>
    <row r="213" spans="2:6" x14ac:dyDescent="0.25">
      <c r="B213" s="297">
        <f t="shared" si="13"/>
        <v>210</v>
      </c>
      <c r="C213" s="335">
        <f t="shared" si="14"/>
        <v>44053</v>
      </c>
      <c r="D213" s="336">
        <v>5</v>
      </c>
      <c r="E213" s="337">
        <f t="shared" si="15"/>
        <v>0</v>
      </c>
      <c r="F213" s="338">
        <f t="shared" si="12"/>
        <v>12.149532710280376</v>
      </c>
    </row>
    <row r="214" spans="2:6" x14ac:dyDescent="0.25">
      <c r="B214" s="297">
        <f t="shared" si="13"/>
        <v>211</v>
      </c>
      <c r="C214" s="335">
        <f t="shared" si="14"/>
        <v>44054</v>
      </c>
      <c r="D214" s="336">
        <v>0</v>
      </c>
      <c r="E214" s="337">
        <f t="shared" si="15"/>
        <v>0</v>
      </c>
      <c r="F214" s="338">
        <f t="shared" si="12"/>
        <v>9.1121495327102444</v>
      </c>
    </row>
    <row r="215" spans="2:6" x14ac:dyDescent="0.25">
      <c r="B215" s="297">
        <f t="shared" si="13"/>
        <v>212</v>
      </c>
      <c r="C215" s="335">
        <f t="shared" si="14"/>
        <v>44055</v>
      </c>
      <c r="D215" s="336">
        <v>0</v>
      </c>
      <c r="E215" s="337">
        <f t="shared" si="15"/>
        <v>0</v>
      </c>
      <c r="F215" s="338">
        <f t="shared" si="12"/>
        <v>6.0747663551401878</v>
      </c>
    </row>
    <row r="216" spans="2:6" x14ac:dyDescent="0.25">
      <c r="B216" s="297">
        <f t="shared" si="13"/>
        <v>213</v>
      </c>
      <c r="C216" s="335">
        <f t="shared" si="14"/>
        <v>44056</v>
      </c>
      <c r="D216" s="336">
        <v>0</v>
      </c>
      <c r="E216" s="337">
        <f t="shared" si="15"/>
        <v>0</v>
      </c>
      <c r="F216" s="338">
        <f t="shared" si="12"/>
        <v>3.0373831775700575</v>
      </c>
    </row>
    <row r="217" spans="2:6" ht="15.75" thickBot="1" x14ac:dyDescent="0.3">
      <c r="B217" s="13">
        <f t="shared" si="13"/>
        <v>214</v>
      </c>
      <c r="C217" s="325">
        <f t="shared" si="14"/>
        <v>44057</v>
      </c>
      <c r="D217" s="326">
        <v>0</v>
      </c>
      <c r="E217" s="327">
        <f t="shared" si="15"/>
        <v>0</v>
      </c>
      <c r="F217" s="328">
        <f t="shared" si="12"/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FE34-519D-48D1-978B-49F04B8AFFEC}">
  <dimension ref="A1:A3"/>
  <sheetViews>
    <sheetView workbookViewId="0"/>
  </sheetViews>
  <sheetFormatPr defaultRowHeight="15" x14ac:dyDescent="0.25"/>
  <sheetData>
    <row r="1" spans="1:1" x14ac:dyDescent="0.25">
      <c r="A1" s="39" t="s">
        <v>120</v>
      </c>
    </row>
    <row r="2" spans="1:1" x14ac:dyDescent="0.25">
      <c r="A2" s="39" t="s">
        <v>121</v>
      </c>
    </row>
    <row r="3" spans="1:1" x14ac:dyDescent="0.25">
      <c r="A3" s="39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A544-4F17-41B0-BFAF-B623BF57AEEB}">
  <dimension ref="B1:X81"/>
  <sheetViews>
    <sheetView showGridLines="0" zoomScale="85" zoomScaleNormal="85" workbookViewId="0">
      <selection activeCell="R71" sqref="R71"/>
    </sheetView>
  </sheetViews>
  <sheetFormatPr defaultRowHeight="15" x14ac:dyDescent="0.25"/>
  <cols>
    <col min="2" max="2" width="5.85546875" style="2" customWidth="1"/>
    <col min="3" max="3" width="19.5703125" customWidth="1"/>
    <col min="4" max="4" width="27" customWidth="1"/>
    <col min="5" max="5" width="27.85546875" customWidth="1"/>
    <col min="7" max="7" width="9.85546875" bestFit="1" customWidth="1"/>
    <col min="8" max="8" width="11.42578125" style="44" bestFit="1" customWidth="1"/>
    <col min="10" max="10" width="5.5703125" style="50" customWidth="1"/>
    <col min="11" max="11" width="39.85546875" bestFit="1" customWidth="1"/>
    <col min="12" max="12" width="90.28515625" customWidth="1"/>
    <col min="13" max="13" width="80.85546875" customWidth="1"/>
    <col min="15" max="15" width="9.85546875" bestFit="1" customWidth="1"/>
    <col min="16" max="16" width="11" bestFit="1" customWidth="1"/>
    <col min="18" max="18" width="7.5703125" style="50" customWidth="1"/>
    <col min="19" max="19" width="132.140625" style="43" bestFit="1" customWidth="1"/>
    <col min="20" max="20" width="108.85546875" style="43" bestFit="1" customWidth="1"/>
    <col min="21" max="21" width="146.42578125" style="43" bestFit="1" customWidth="1"/>
    <col min="22" max="22" width="9.140625" style="50"/>
    <col min="23" max="23" width="11" style="50" bestFit="1" customWidth="1"/>
    <col min="24" max="24" width="16.140625" style="50" bestFit="1" customWidth="1"/>
  </cols>
  <sheetData>
    <row r="1" spans="2:24" ht="18.75" x14ac:dyDescent="0.3">
      <c r="B1" s="176"/>
      <c r="C1" s="176"/>
      <c r="H1" s="49"/>
    </row>
    <row r="2" spans="2:24" ht="15.75" thickBot="1" x14ac:dyDescent="0.3"/>
    <row r="3" spans="2:24" ht="19.5" thickBot="1" x14ac:dyDescent="0.35">
      <c r="B3" s="310" t="s">
        <v>271</v>
      </c>
      <c r="C3" s="311"/>
      <c r="D3" s="312"/>
      <c r="E3" s="312"/>
      <c r="F3" s="312"/>
      <c r="G3" s="312"/>
      <c r="H3" s="313"/>
      <c r="J3" s="173" t="s">
        <v>270</v>
      </c>
      <c r="K3" s="172"/>
      <c r="P3" s="49"/>
      <c r="R3" s="174" t="s">
        <v>272</v>
      </c>
      <c r="S3" s="175"/>
    </row>
    <row r="4" spans="2:24" ht="15.75" thickBot="1" x14ac:dyDescent="0.3">
      <c r="B4" s="314"/>
      <c r="C4" s="312"/>
      <c r="D4" s="312"/>
      <c r="E4" s="312"/>
      <c r="F4" s="312"/>
      <c r="G4" s="312"/>
      <c r="H4" s="313"/>
      <c r="P4" s="49"/>
    </row>
    <row r="5" spans="2:24" s="57" customFormat="1" ht="16.5" thickBot="1" x14ac:dyDescent="0.3">
      <c r="B5" s="315" t="s">
        <v>1</v>
      </c>
      <c r="C5" s="315" t="s">
        <v>80</v>
      </c>
      <c r="D5" s="315" t="s">
        <v>81</v>
      </c>
      <c r="E5" s="315" t="s">
        <v>3</v>
      </c>
      <c r="F5" s="316" t="s">
        <v>82</v>
      </c>
      <c r="G5" s="315" t="s">
        <v>83</v>
      </c>
      <c r="H5" s="317" t="s">
        <v>2</v>
      </c>
      <c r="J5" s="306" t="s">
        <v>1</v>
      </c>
      <c r="K5" s="306" t="s">
        <v>80</v>
      </c>
      <c r="L5" s="306" t="s">
        <v>81</v>
      </c>
      <c r="M5" s="306" t="s">
        <v>3</v>
      </c>
      <c r="N5" s="306" t="s">
        <v>82</v>
      </c>
      <c r="O5" s="306" t="s">
        <v>83</v>
      </c>
      <c r="P5" s="306" t="s">
        <v>2</v>
      </c>
      <c r="R5" s="58" t="s">
        <v>1</v>
      </c>
      <c r="S5" s="59" t="s">
        <v>80</v>
      </c>
      <c r="T5" s="58" t="s">
        <v>81</v>
      </c>
      <c r="U5" s="59" t="s">
        <v>3</v>
      </c>
      <c r="V5" s="60" t="s">
        <v>82</v>
      </c>
      <c r="W5" s="61" t="s">
        <v>83</v>
      </c>
      <c r="X5" s="62" t="s">
        <v>2</v>
      </c>
    </row>
    <row r="6" spans="2:24" ht="15.75" thickBot="1" x14ac:dyDescent="0.3">
      <c r="B6" s="318"/>
      <c r="C6" s="319"/>
      <c r="D6" s="320"/>
      <c r="E6" s="319"/>
      <c r="F6" s="320"/>
      <c r="G6" s="321"/>
      <c r="H6" s="322"/>
      <c r="J6" s="307">
        <v>12</v>
      </c>
      <c r="K6" s="308" t="s">
        <v>155</v>
      </c>
      <c r="L6" s="309" t="s">
        <v>247</v>
      </c>
      <c r="M6" s="308" t="s">
        <v>156</v>
      </c>
      <c r="N6" s="307">
        <v>10</v>
      </c>
      <c r="O6" s="308"/>
      <c r="P6" s="307" t="s">
        <v>10</v>
      </c>
      <c r="R6" s="85">
        <v>1</v>
      </c>
      <c r="S6" s="299" t="s">
        <v>84</v>
      </c>
      <c r="T6" s="63" t="s">
        <v>85</v>
      </c>
      <c r="U6" s="63" t="s">
        <v>86</v>
      </c>
      <c r="V6" s="64">
        <v>5</v>
      </c>
      <c r="W6" s="85">
        <v>1</v>
      </c>
      <c r="X6" s="64" t="s">
        <v>13</v>
      </c>
    </row>
    <row r="7" spans="2:24" ht="16.5" customHeight="1" x14ac:dyDescent="0.25">
      <c r="H7"/>
      <c r="R7" s="65">
        <v>2</v>
      </c>
      <c r="S7" s="300" t="s">
        <v>134</v>
      </c>
      <c r="T7" s="67" t="s">
        <v>241</v>
      </c>
      <c r="U7" s="66" t="s">
        <v>135</v>
      </c>
      <c r="V7" s="65">
        <v>5</v>
      </c>
      <c r="W7" s="68">
        <v>1</v>
      </c>
      <c r="X7" s="65" t="s">
        <v>12</v>
      </c>
    </row>
    <row r="8" spans="2:24" ht="15" customHeight="1" x14ac:dyDescent="0.25">
      <c r="H8" s="50"/>
      <c r="R8" s="69">
        <v>3</v>
      </c>
      <c r="S8" s="301" t="s">
        <v>140</v>
      </c>
      <c r="T8" s="71" t="s">
        <v>242</v>
      </c>
      <c r="U8" s="70" t="s">
        <v>141</v>
      </c>
      <c r="V8" s="69">
        <v>10</v>
      </c>
      <c r="W8" s="72">
        <v>1</v>
      </c>
      <c r="X8" s="69" t="s">
        <v>12</v>
      </c>
    </row>
    <row r="9" spans="2:24" ht="15" customHeight="1" x14ac:dyDescent="0.25">
      <c r="H9" s="50"/>
      <c r="R9" s="69">
        <v>4</v>
      </c>
      <c r="S9" s="301" t="s">
        <v>148</v>
      </c>
      <c r="T9" s="71" t="s">
        <v>243</v>
      </c>
      <c r="U9" s="70" t="s">
        <v>149</v>
      </c>
      <c r="V9" s="69">
        <v>5</v>
      </c>
      <c r="W9" s="72">
        <v>1</v>
      </c>
      <c r="X9" s="69" t="s">
        <v>12</v>
      </c>
    </row>
    <row r="10" spans="2:24" ht="15" customHeight="1" x14ac:dyDescent="0.25">
      <c r="H10" s="50"/>
      <c r="R10" s="69">
        <v>5</v>
      </c>
      <c r="S10" s="301" t="s">
        <v>150</v>
      </c>
      <c r="T10" s="71" t="s">
        <v>244</v>
      </c>
      <c r="U10" s="70" t="s">
        <v>151</v>
      </c>
      <c r="V10" s="69">
        <v>12</v>
      </c>
      <c r="W10" s="72">
        <v>1</v>
      </c>
      <c r="X10" s="69" t="s">
        <v>269</v>
      </c>
    </row>
    <row r="11" spans="2:24" ht="15" customHeight="1" x14ac:dyDescent="0.25">
      <c r="H11" s="50"/>
      <c r="R11" s="69">
        <v>6</v>
      </c>
      <c r="S11" s="301" t="s">
        <v>273</v>
      </c>
      <c r="T11" s="71" t="s">
        <v>313</v>
      </c>
      <c r="U11" s="70" t="s">
        <v>312</v>
      </c>
      <c r="V11" s="69">
        <v>25</v>
      </c>
      <c r="W11" s="72">
        <v>1</v>
      </c>
      <c r="X11" s="69" t="s">
        <v>11</v>
      </c>
    </row>
    <row r="12" spans="2:24" ht="15" customHeight="1" x14ac:dyDescent="0.25">
      <c r="H12" s="50"/>
      <c r="R12" s="69">
        <v>7</v>
      </c>
      <c r="S12" s="301" t="s">
        <v>274</v>
      </c>
      <c r="T12" s="71" t="s">
        <v>314</v>
      </c>
      <c r="U12" s="70" t="s">
        <v>311</v>
      </c>
      <c r="V12" s="69">
        <v>20</v>
      </c>
      <c r="W12" s="72">
        <v>1</v>
      </c>
      <c r="X12" s="69" t="s">
        <v>11</v>
      </c>
    </row>
    <row r="13" spans="2:24" ht="15" customHeight="1" x14ac:dyDescent="0.25">
      <c r="H13" s="50"/>
      <c r="R13" s="69">
        <v>8</v>
      </c>
      <c r="S13" s="302" t="s">
        <v>130</v>
      </c>
      <c r="T13" s="74" t="s">
        <v>214</v>
      </c>
      <c r="U13" s="73" t="s">
        <v>131</v>
      </c>
      <c r="V13" s="69">
        <v>10</v>
      </c>
      <c r="W13" s="72">
        <v>2</v>
      </c>
      <c r="X13" s="69" t="s">
        <v>13</v>
      </c>
    </row>
    <row r="14" spans="2:24" ht="15" customHeight="1" x14ac:dyDescent="0.25">
      <c r="H14" s="50"/>
      <c r="R14" s="69">
        <v>9</v>
      </c>
      <c r="S14" s="302" t="s">
        <v>87</v>
      </c>
      <c r="T14" s="74" t="s">
        <v>215</v>
      </c>
      <c r="U14" s="73" t="s">
        <v>137</v>
      </c>
      <c r="V14" s="69">
        <v>5</v>
      </c>
      <c r="W14" s="72">
        <v>2</v>
      </c>
      <c r="X14" s="69" t="s">
        <v>13</v>
      </c>
    </row>
    <row r="15" spans="2:24" ht="15" customHeight="1" x14ac:dyDescent="0.25">
      <c r="H15" s="49"/>
      <c r="R15" s="69">
        <v>10</v>
      </c>
      <c r="S15" s="302" t="s">
        <v>142</v>
      </c>
      <c r="T15" s="74" t="s">
        <v>245</v>
      </c>
      <c r="U15" s="73" t="s">
        <v>143</v>
      </c>
      <c r="V15" s="69">
        <v>15</v>
      </c>
      <c r="W15" s="72">
        <v>2</v>
      </c>
      <c r="X15" s="69" t="s">
        <v>12</v>
      </c>
    </row>
    <row r="16" spans="2:24" ht="15" customHeight="1" x14ac:dyDescent="0.25">
      <c r="H16" s="50"/>
      <c r="R16" s="69">
        <v>11</v>
      </c>
      <c r="S16" s="302" t="s">
        <v>146</v>
      </c>
      <c r="T16" s="74" t="s">
        <v>246</v>
      </c>
      <c r="U16" s="73" t="s">
        <v>143</v>
      </c>
      <c r="V16" s="69">
        <v>8</v>
      </c>
      <c r="W16" s="72">
        <v>2</v>
      </c>
      <c r="X16" s="69" t="s">
        <v>12</v>
      </c>
    </row>
    <row r="17" spans="8:24" ht="15" customHeight="1" x14ac:dyDescent="0.25">
      <c r="H17" s="50"/>
      <c r="R17" s="69">
        <v>13</v>
      </c>
      <c r="S17" s="302" t="s">
        <v>159</v>
      </c>
      <c r="T17" s="74" t="s">
        <v>248</v>
      </c>
      <c r="U17" s="73" t="s">
        <v>160</v>
      </c>
      <c r="V17" s="69">
        <v>5</v>
      </c>
      <c r="W17" s="72">
        <v>2</v>
      </c>
      <c r="X17" s="69" t="s">
        <v>12</v>
      </c>
    </row>
    <row r="18" spans="8:24" ht="15" customHeight="1" x14ac:dyDescent="0.25">
      <c r="H18" s="50"/>
      <c r="R18" s="69">
        <v>14</v>
      </c>
      <c r="S18" s="302" t="s">
        <v>277</v>
      </c>
      <c r="T18" s="74" t="s">
        <v>315</v>
      </c>
      <c r="U18" s="73" t="s">
        <v>278</v>
      </c>
      <c r="V18" s="69">
        <v>10</v>
      </c>
      <c r="W18" s="72">
        <v>2</v>
      </c>
      <c r="X18" s="69" t="s">
        <v>11</v>
      </c>
    </row>
    <row r="19" spans="8:24" ht="15" customHeight="1" x14ac:dyDescent="0.25">
      <c r="H19" s="50"/>
      <c r="R19" s="69">
        <v>15</v>
      </c>
      <c r="S19" s="302" t="s">
        <v>279</v>
      </c>
      <c r="T19" s="74" t="s">
        <v>316</v>
      </c>
      <c r="U19" s="73" t="s">
        <v>280</v>
      </c>
      <c r="V19" s="69">
        <v>10</v>
      </c>
      <c r="W19" s="72" t="s">
        <v>330</v>
      </c>
      <c r="X19" s="69" t="s">
        <v>11</v>
      </c>
    </row>
    <row r="20" spans="8:24" ht="15" customHeight="1" x14ac:dyDescent="0.25">
      <c r="H20" s="50"/>
      <c r="R20" s="69">
        <v>16</v>
      </c>
      <c r="S20" s="302" t="s">
        <v>88</v>
      </c>
      <c r="T20" s="74" t="s">
        <v>89</v>
      </c>
      <c r="U20" s="73" t="s">
        <v>90</v>
      </c>
      <c r="V20" s="69">
        <v>8</v>
      </c>
      <c r="W20" s="72">
        <v>3</v>
      </c>
      <c r="X20" s="69" t="s">
        <v>13</v>
      </c>
    </row>
    <row r="21" spans="8:24" ht="15" customHeight="1" x14ac:dyDescent="0.25">
      <c r="H21" s="50"/>
      <c r="R21" s="77">
        <v>17</v>
      </c>
      <c r="S21" s="302" t="s">
        <v>91</v>
      </c>
      <c r="T21" s="74" t="s">
        <v>92</v>
      </c>
      <c r="U21" s="73" t="s">
        <v>93</v>
      </c>
      <c r="V21" s="69">
        <v>12</v>
      </c>
      <c r="W21" s="72">
        <v>3</v>
      </c>
      <c r="X21" s="69" t="s">
        <v>13</v>
      </c>
    </row>
    <row r="22" spans="8:24" ht="15" customHeight="1" x14ac:dyDescent="0.25">
      <c r="H22" s="49"/>
      <c r="R22" s="69">
        <v>18</v>
      </c>
      <c r="S22" s="302" t="s">
        <v>144</v>
      </c>
      <c r="T22" s="74" t="s">
        <v>249</v>
      </c>
      <c r="U22" s="73" t="s">
        <v>145</v>
      </c>
      <c r="V22" s="69">
        <v>10</v>
      </c>
      <c r="W22" s="72">
        <v>3</v>
      </c>
      <c r="X22" s="69" t="s">
        <v>12</v>
      </c>
    </row>
    <row r="23" spans="8:24" ht="15" customHeight="1" x14ac:dyDescent="0.25">
      <c r="H23" s="49"/>
      <c r="R23" s="69">
        <v>19</v>
      </c>
      <c r="S23" s="302" t="s">
        <v>153</v>
      </c>
      <c r="T23" s="74" t="s">
        <v>250</v>
      </c>
      <c r="U23" s="73" t="s">
        <v>154</v>
      </c>
      <c r="V23" s="69">
        <v>5</v>
      </c>
      <c r="W23" s="72">
        <v>3</v>
      </c>
      <c r="X23" s="69" t="s">
        <v>12</v>
      </c>
    </row>
    <row r="24" spans="8:24" ht="15" customHeight="1" x14ac:dyDescent="0.25">
      <c r="H24" s="50"/>
      <c r="R24" s="77">
        <v>20</v>
      </c>
      <c r="S24" s="302" t="s">
        <v>157</v>
      </c>
      <c r="T24" s="74" t="s">
        <v>251</v>
      </c>
      <c r="U24" s="73" t="s">
        <v>158</v>
      </c>
      <c r="V24" s="69">
        <v>5</v>
      </c>
      <c r="W24" s="72">
        <v>3</v>
      </c>
      <c r="X24" s="69" t="s">
        <v>12</v>
      </c>
    </row>
    <row r="25" spans="8:24" ht="15" customHeight="1" x14ac:dyDescent="0.25">
      <c r="H25" s="50"/>
      <c r="R25" s="77">
        <v>21</v>
      </c>
      <c r="S25" s="302" t="s">
        <v>281</v>
      </c>
      <c r="T25" s="74" t="s">
        <v>317</v>
      </c>
      <c r="U25" s="73" t="s">
        <v>282</v>
      </c>
      <c r="V25" s="69">
        <v>10</v>
      </c>
      <c r="W25" s="72" t="s">
        <v>331</v>
      </c>
      <c r="X25" s="69" t="s">
        <v>11</v>
      </c>
    </row>
    <row r="26" spans="8:24" ht="15" customHeight="1" x14ac:dyDescent="0.25">
      <c r="H26" s="50"/>
      <c r="R26" s="77">
        <v>22</v>
      </c>
      <c r="S26" s="302" t="s">
        <v>94</v>
      </c>
      <c r="T26" s="75" t="s">
        <v>216</v>
      </c>
      <c r="U26" s="76" t="s">
        <v>162</v>
      </c>
      <c r="V26" s="69">
        <v>8</v>
      </c>
      <c r="W26" s="72">
        <v>4</v>
      </c>
      <c r="X26" s="69" t="s">
        <v>13</v>
      </c>
    </row>
    <row r="27" spans="8:24" ht="15" customHeight="1" x14ac:dyDescent="0.25">
      <c r="H27" s="50"/>
      <c r="R27" s="77">
        <v>23</v>
      </c>
      <c r="S27" s="302" t="s">
        <v>95</v>
      </c>
      <c r="T27" s="75" t="s">
        <v>217</v>
      </c>
      <c r="U27" s="76" t="s">
        <v>166</v>
      </c>
      <c r="V27" s="77">
        <v>5</v>
      </c>
      <c r="W27" s="80">
        <v>4</v>
      </c>
      <c r="X27" s="77" t="s">
        <v>13</v>
      </c>
    </row>
    <row r="28" spans="8:24" ht="15" customHeight="1" x14ac:dyDescent="0.25">
      <c r="H28"/>
      <c r="R28" s="77">
        <v>24</v>
      </c>
      <c r="S28" s="302" t="s">
        <v>168</v>
      </c>
      <c r="T28" s="75" t="s">
        <v>218</v>
      </c>
      <c r="U28" s="76" t="s">
        <v>169</v>
      </c>
      <c r="V28" s="77">
        <v>5</v>
      </c>
      <c r="W28" s="80">
        <v>4</v>
      </c>
      <c r="X28" s="77" t="s">
        <v>13</v>
      </c>
    </row>
    <row r="29" spans="8:24" ht="15" customHeight="1" x14ac:dyDescent="0.25">
      <c r="H29"/>
      <c r="R29" s="77">
        <v>25</v>
      </c>
      <c r="S29" s="302" t="s">
        <v>96</v>
      </c>
      <c r="T29" s="75" t="s">
        <v>219</v>
      </c>
      <c r="U29" s="76" t="s">
        <v>174</v>
      </c>
      <c r="V29" s="77">
        <v>5</v>
      </c>
      <c r="W29" s="80">
        <v>4</v>
      </c>
      <c r="X29" s="77" t="s">
        <v>13</v>
      </c>
    </row>
    <row r="30" spans="8:24" ht="15" customHeight="1" x14ac:dyDescent="0.25">
      <c r="H30"/>
      <c r="R30" s="77">
        <v>26</v>
      </c>
      <c r="S30" s="302" t="s">
        <v>97</v>
      </c>
      <c r="T30" s="75" t="s">
        <v>220</v>
      </c>
      <c r="U30" s="76" t="s">
        <v>179</v>
      </c>
      <c r="V30" s="77">
        <v>3</v>
      </c>
      <c r="W30" s="80">
        <v>4</v>
      </c>
      <c r="X30" s="77" t="s">
        <v>13</v>
      </c>
    </row>
    <row r="31" spans="8:24" ht="15" customHeight="1" x14ac:dyDescent="0.25">
      <c r="H31" s="49"/>
      <c r="R31" s="77">
        <v>27</v>
      </c>
      <c r="S31" s="302" t="s">
        <v>98</v>
      </c>
      <c r="T31" s="75" t="s">
        <v>221</v>
      </c>
      <c r="U31" s="76" t="s">
        <v>181</v>
      </c>
      <c r="V31" s="77">
        <v>10</v>
      </c>
      <c r="W31" s="80">
        <v>4</v>
      </c>
      <c r="X31" s="77" t="s">
        <v>13</v>
      </c>
    </row>
    <row r="32" spans="8:24" ht="15" customHeight="1" x14ac:dyDescent="0.25">
      <c r="H32" s="49"/>
      <c r="R32" s="77">
        <v>28</v>
      </c>
      <c r="S32" s="302" t="s">
        <v>99</v>
      </c>
      <c r="T32" s="75" t="s">
        <v>222</v>
      </c>
      <c r="U32" s="76" t="s">
        <v>182</v>
      </c>
      <c r="V32" s="77">
        <v>5</v>
      </c>
      <c r="W32" s="80">
        <v>4</v>
      </c>
      <c r="X32" s="77" t="s">
        <v>13</v>
      </c>
    </row>
    <row r="33" spans="8:24" ht="15" customHeight="1" x14ac:dyDescent="0.25">
      <c r="H33" s="49"/>
      <c r="R33" s="77">
        <v>29</v>
      </c>
      <c r="S33" s="302" t="s">
        <v>100</v>
      </c>
      <c r="T33" s="75" t="s">
        <v>223</v>
      </c>
      <c r="U33" s="76" t="s">
        <v>183</v>
      </c>
      <c r="V33" s="77">
        <v>5</v>
      </c>
      <c r="W33" s="80">
        <v>4</v>
      </c>
      <c r="X33" s="69" t="s">
        <v>101</v>
      </c>
    </row>
    <row r="34" spans="8:24" ht="15" customHeight="1" x14ac:dyDescent="0.25">
      <c r="H34" s="50"/>
      <c r="R34" s="77">
        <v>30</v>
      </c>
      <c r="S34" s="302" t="s">
        <v>284</v>
      </c>
      <c r="T34" s="75" t="s">
        <v>318</v>
      </c>
      <c r="U34" s="76" t="s">
        <v>280</v>
      </c>
      <c r="V34" s="77">
        <v>10</v>
      </c>
      <c r="W34" s="80" t="s">
        <v>332</v>
      </c>
      <c r="X34" s="69" t="s">
        <v>11</v>
      </c>
    </row>
    <row r="35" spans="8:24" ht="15" customHeight="1" x14ac:dyDescent="0.25">
      <c r="R35" s="77">
        <v>31</v>
      </c>
      <c r="S35" s="302" t="s">
        <v>102</v>
      </c>
      <c r="T35" s="75" t="s">
        <v>224</v>
      </c>
      <c r="U35" s="76" t="s">
        <v>163</v>
      </c>
      <c r="V35" s="77">
        <v>5</v>
      </c>
      <c r="W35" s="80">
        <v>5</v>
      </c>
      <c r="X35" s="77" t="s">
        <v>13</v>
      </c>
    </row>
    <row r="36" spans="8:24" ht="15" customHeight="1" x14ac:dyDescent="0.25">
      <c r="R36" s="77">
        <v>32</v>
      </c>
      <c r="S36" s="302" t="s">
        <v>103</v>
      </c>
      <c r="T36" s="75" t="s">
        <v>225</v>
      </c>
      <c r="U36" s="76" t="s">
        <v>167</v>
      </c>
      <c r="V36" s="77">
        <v>7</v>
      </c>
      <c r="W36" s="80">
        <v>5</v>
      </c>
      <c r="X36" s="77" t="s">
        <v>13</v>
      </c>
    </row>
    <row r="37" spans="8:24" ht="15" customHeight="1" x14ac:dyDescent="0.25">
      <c r="R37" s="77">
        <v>33</v>
      </c>
      <c r="S37" s="302" t="s">
        <v>170</v>
      </c>
      <c r="T37" s="75" t="s">
        <v>252</v>
      </c>
      <c r="U37" s="76" t="s">
        <v>171</v>
      </c>
      <c r="V37" s="77">
        <v>10</v>
      </c>
      <c r="W37" s="80">
        <v>5</v>
      </c>
      <c r="X37" s="69" t="s">
        <v>12</v>
      </c>
    </row>
    <row r="38" spans="8:24" ht="15" customHeight="1" x14ac:dyDescent="0.25">
      <c r="R38" s="77">
        <v>34</v>
      </c>
      <c r="S38" s="302" t="s">
        <v>175</v>
      </c>
      <c r="T38" s="75" t="s">
        <v>253</v>
      </c>
      <c r="U38" s="76" t="s">
        <v>176</v>
      </c>
      <c r="V38" s="77">
        <v>5</v>
      </c>
      <c r="W38" s="80">
        <v>5</v>
      </c>
      <c r="X38" s="69" t="s">
        <v>12</v>
      </c>
    </row>
    <row r="39" spans="8:24" ht="15" customHeight="1" x14ac:dyDescent="0.25">
      <c r="H39" s="50"/>
      <c r="R39" s="77">
        <v>35</v>
      </c>
      <c r="S39" s="302" t="s">
        <v>261</v>
      </c>
      <c r="T39" s="75" t="s">
        <v>226</v>
      </c>
      <c r="U39" s="76" t="s">
        <v>180</v>
      </c>
      <c r="V39" s="77">
        <v>10</v>
      </c>
      <c r="W39" s="80">
        <v>5</v>
      </c>
      <c r="X39" s="77" t="s">
        <v>13</v>
      </c>
    </row>
    <row r="40" spans="8:24" ht="15" customHeight="1" x14ac:dyDescent="0.25">
      <c r="H40" s="50"/>
      <c r="R40" s="77">
        <v>36</v>
      </c>
      <c r="S40" s="302" t="s">
        <v>285</v>
      </c>
      <c r="T40" s="75" t="s">
        <v>319</v>
      </c>
      <c r="U40" s="76" t="s">
        <v>286</v>
      </c>
      <c r="V40" s="77">
        <v>15</v>
      </c>
      <c r="W40" s="80">
        <v>5</v>
      </c>
      <c r="X40" s="77" t="s">
        <v>11</v>
      </c>
    </row>
    <row r="41" spans="8:24" ht="15" customHeight="1" x14ac:dyDescent="0.25">
      <c r="H41" s="50"/>
      <c r="R41" s="77">
        <v>37</v>
      </c>
      <c r="S41" s="302" t="s">
        <v>105</v>
      </c>
      <c r="T41" s="75" t="s">
        <v>227</v>
      </c>
      <c r="U41" s="76" t="s">
        <v>164</v>
      </c>
      <c r="V41" s="345">
        <v>20</v>
      </c>
      <c r="W41" s="80" t="s">
        <v>264</v>
      </c>
      <c r="X41" s="77" t="s">
        <v>13</v>
      </c>
    </row>
    <row r="42" spans="8:24" ht="15" customHeight="1" x14ac:dyDescent="0.25">
      <c r="R42" s="77">
        <v>38</v>
      </c>
      <c r="S42" s="302" t="s">
        <v>177</v>
      </c>
      <c r="T42" s="75" t="s">
        <v>260</v>
      </c>
      <c r="U42" s="76" t="s">
        <v>178</v>
      </c>
      <c r="V42" s="77">
        <v>20</v>
      </c>
      <c r="W42" s="80" t="s">
        <v>262</v>
      </c>
      <c r="X42" s="69" t="s">
        <v>12</v>
      </c>
    </row>
    <row r="43" spans="8:24" ht="15" customHeight="1" x14ac:dyDescent="0.25">
      <c r="H43" s="50"/>
      <c r="R43" s="77">
        <v>39</v>
      </c>
      <c r="S43" s="302" t="s">
        <v>287</v>
      </c>
      <c r="T43" s="75" t="s">
        <v>320</v>
      </c>
      <c r="U43" s="76" t="s">
        <v>288</v>
      </c>
      <c r="V43" s="77">
        <v>5</v>
      </c>
      <c r="W43" s="80">
        <v>6</v>
      </c>
      <c r="X43" s="69" t="s">
        <v>11</v>
      </c>
    </row>
    <row r="44" spans="8:24" ht="15" customHeight="1" x14ac:dyDescent="0.25">
      <c r="H44" s="50"/>
      <c r="R44" s="77">
        <v>40</v>
      </c>
      <c r="S44" s="302" t="s">
        <v>289</v>
      </c>
      <c r="T44" s="75" t="s">
        <v>321</v>
      </c>
      <c r="U44" s="76" t="s">
        <v>290</v>
      </c>
      <c r="V44" s="77">
        <v>10</v>
      </c>
      <c r="W44" s="80">
        <v>6</v>
      </c>
      <c r="X44" s="69" t="s">
        <v>11</v>
      </c>
    </row>
    <row r="45" spans="8:24" ht="15" customHeight="1" x14ac:dyDescent="0.25">
      <c r="R45" s="77">
        <v>41</v>
      </c>
      <c r="S45" s="302" t="s">
        <v>184</v>
      </c>
      <c r="T45" s="75" t="s">
        <v>254</v>
      </c>
      <c r="U45" s="76" t="s">
        <v>185</v>
      </c>
      <c r="V45" s="77">
        <v>15</v>
      </c>
      <c r="W45" s="80">
        <v>7</v>
      </c>
      <c r="X45" s="69" t="s">
        <v>12</v>
      </c>
    </row>
    <row r="46" spans="8:24" ht="15" customHeight="1" x14ac:dyDescent="0.25">
      <c r="H46" s="50"/>
      <c r="R46" s="77">
        <v>42</v>
      </c>
      <c r="S46" s="302" t="s">
        <v>291</v>
      </c>
      <c r="T46" s="75" t="s">
        <v>323</v>
      </c>
      <c r="U46" s="76" t="s">
        <v>292</v>
      </c>
      <c r="V46" s="77">
        <v>5</v>
      </c>
      <c r="W46" s="80">
        <v>7</v>
      </c>
      <c r="X46" s="69" t="s">
        <v>11</v>
      </c>
    </row>
    <row r="47" spans="8:24" ht="15" customHeight="1" x14ac:dyDescent="0.25">
      <c r="H47" s="50"/>
      <c r="R47" s="77">
        <v>43</v>
      </c>
      <c r="S47" s="302" t="s">
        <v>301</v>
      </c>
      <c r="T47" s="75" t="s">
        <v>324</v>
      </c>
      <c r="U47" s="76" t="s">
        <v>293</v>
      </c>
      <c r="V47" s="77">
        <v>5</v>
      </c>
      <c r="W47" s="80">
        <v>7</v>
      </c>
      <c r="X47" s="69" t="s">
        <v>11</v>
      </c>
    </row>
    <row r="48" spans="8:24" ht="15" customHeight="1" x14ac:dyDescent="0.25">
      <c r="H48" s="50"/>
      <c r="R48" s="77">
        <v>44</v>
      </c>
      <c r="S48" s="302" t="s">
        <v>322</v>
      </c>
      <c r="T48" s="75" t="s">
        <v>325</v>
      </c>
      <c r="U48" s="76" t="s">
        <v>294</v>
      </c>
      <c r="V48" s="77">
        <v>5</v>
      </c>
      <c r="W48" s="80">
        <v>7</v>
      </c>
      <c r="X48" s="69" t="s">
        <v>11</v>
      </c>
    </row>
    <row r="49" spans="8:24" ht="15" customHeight="1" x14ac:dyDescent="0.25">
      <c r="H49" s="50"/>
      <c r="R49" s="77">
        <v>45</v>
      </c>
      <c r="S49" s="302" t="s">
        <v>295</v>
      </c>
      <c r="T49" s="75" t="s">
        <v>326</v>
      </c>
      <c r="U49" s="76" t="s">
        <v>296</v>
      </c>
      <c r="V49" s="77">
        <v>10</v>
      </c>
      <c r="W49" s="80">
        <v>7</v>
      </c>
      <c r="X49" s="69" t="s">
        <v>11</v>
      </c>
    </row>
    <row r="50" spans="8:24" ht="15" customHeight="1" x14ac:dyDescent="0.25">
      <c r="H50" s="50"/>
      <c r="R50" s="77">
        <v>46</v>
      </c>
      <c r="S50" s="302" t="s">
        <v>106</v>
      </c>
      <c r="T50" s="75" t="s">
        <v>228</v>
      </c>
      <c r="U50" s="76" t="s">
        <v>186</v>
      </c>
      <c r="V50" s="77">
        <v>5</v>
      </c>
      <c r="W50" s="80">
        <v>8</v>
      </c>
      <c r="X50" s="77" t="s">
        <v>13</v>
      </c>
    </row>
    <row r="51" spans="8:24" ht="15" customHeight="1" x14ac:dyDescent="0.25">
      <c r="H51" s="50"/>
      <c r="R51" s="77">
        <v>47</v>
      </c>
      <c r="S51" s="302" t="s">
        <v>107</v>
      </c>
      <c r="T51" s="75" t="s">
        <v>229</v>
      </c>
      <c r="U51" s="76" t="s">
        <v>190</v>
      </c>
      <c r="V51" s="77">
        <v>5</v>
      </c>
      <c r="W51" s="80">
        <v>8</v>
      </c>
      <c r="X51" s="77" t="s">
        <v>13</v>
      </c>
    </row>
    <row r="52" spans="8:24" ht="15" customHeight="1" x14ac:dyDescent="0.25">
      <c r="R52" s="77">
        <v>48</v>
      </c>
      <c r="S52" s="302" t="s">
        <v>194</v>
      </c>
      <c r="T52" s="75" t="s">
        <v>255</v>
      </c>
      <c r="U52" s="76" t="s">
        <v>195</v>
      </c>
      <c r="V52" s="77">
        <v>15</v>
      </c>
      <c r="W52" s="80">
        <v>8</v>
      </c>
      <c r="X52" s="69" t="s">
        <v>12</v>
      </c>
    </row>
    <row r="53" spans="8:24" ht="15" customHeight="1" x14ac:dyDescent="0.25">
      <c r="H53" s="49"/>
      <c r="R53" s="77">
        <v>49</v>
      </c>
      <c r="S53" s="302" t="s">
        <v>196</v>
      </c>
      <c r="T53" s="75" t="s">
        <v>256</v>
      </c>
      <c r="U53" s="76" t="s">
        <v>197</v>
      </c>
      <c r="V53" s="77">
        <v>15</v>
      </c>
      <c r="W53" s="80" t="s">
        <v>266</v>
      </c>
      <c r="X53" s="69" t="s">
        <v>12</v>
      </c>
    </row>
    <row r="54" spans="8:24" ht="15" customHeight="1" x14ac:dyDescent="0.25">
      <c r="H54" s="50"/>
      <c r="R54" s="77">
        <v>50</v>
      </c>
      <c r="S54" s="302" t="s">
        <v>299</v>
      </c>
      <c r="T54" s="75" t="s">
        <v>327</v>
      </c>
      <c r="U54" s="76" t="s">
        <v>300</v>
      </c>
      <c r="V54" s="77">
        <v>5</v>
      </c>
      <c r="W54" s="80">
        <v>8</v>
      </c>
      <c r="X54" s="69" t="s">
        <v>11</v>
      </c>
    </row>
    <row r="55" spans="8:24" ht="15" customHeight="1" x14ac:dyDescent="0.25">
      <c r="H55" s="50"/>
      <c r="R55" s="77">
        <v>51</v>
      </c>
      <c r="S55" s="302" t="s">
        <v>108</v>
      </c>
      <c r="T55" s="75" t="s">
        <v>230</v>
      </c>
      <c r="U55" s="76" t="s">
        <v>188</v>
      </c>
      <c r="V55" s="77">
        <v>10</v>
      </c>
      <c r="W55" s="80" t="s">
        <v>263</v>
      </c>
      <c r="X55" s="77" t="s">
        <v>13</v>
      </c>
    </row>
    <row r="56" spans="8:24" ht="15" customHeight="1" x14ac:dyDescent="0.25">
      <c r="H56" s="50"/>
      <c r="R56" s="77">
        <v>52</v>
      </c>
      <c r="S56" s="302" t="s">
        <v>191</v>
      </c>
      <c r="T56" s="75" t="s">
        <v>257</v>
      </c>
      <c r="U56" s="76" t="s">
        <v>192</v>
      </c>
      <c r="V56" s="77">
        <v>15</v>
      </c>
      <c r="W56" s="80">
        <v>9</v>
      </c>
      <c r="X56" s="69" t="s">
        <v>12</v>
      </c>
    </row>
    <row r="57" spans="8:24" ht="15" customHeight="1" x14ac:dyDescent="0.25">
      <c r="H57" s="50"/>
      <c r="R57" s="77">
        <v>53</v>
      </c>
      <c r="S57" s="302" t="s">
        <v>302</v>
      </c>
      <c r="T57" s="75" t="s">
        <v>328</v>
      </c>
      <c r="U57" s="76" t="s">
        <v>303</v>
      </c>
      <c r="V57" s="77">
        <v>20</v>
      </c>
      <c r="W57" s="80" t="s">
        <v>329</v>
      </c>
      <c r="X57" s="69" t="s">
        <v>11</v>
      </c>
    </row>
    <row r="58" spans="8:24" ht="15" customHeight="1" x14ac:dyDescent="0.25">
      <c r="H58" s="49"/>
      <c r="R58" s="77">
        <v>54</v>
      </c>
      <c r="S58" s="303" t="s">
        <v>109</v>
      </c>
      <c r="T58" s="78" t="s">
        <v>231</v>
      </c>
      <c r="U58" s="79" t="s">
        <v>198</v>
      </c>
      <c r="V58" s="77">
        <v>12</v>
      </c>
      <c r="W58" s="80" t="s">
        <v>265</v>
      </c>
      <c r="X58" s="77" t="s">
        <v>13</v>
      </c>
    </row>
    <row r="59" spans="8:24" ht="15" customHeight="1" x14ac:dyDescent="0.25">
      <c r="H59" s="50"/>
      <c r="R59" s="77">
        <v>55</v>
      </c>
      <c r="S59" s="302" t="s">
        <v>110</v>
      </c>
      <c r="T59" s="75" t="s">
        <v>232</v>
      </c>
      <c r="U59" s="76" t="s">
        <v>200</v>
      </c>
      <c r="V59" s="77">
        <v>14</v>
      </c>
      <c r="W59" s="80" t="s">
        <v>265</v>
      </c>
      <c r="X59" s="77" t="s">
        <v>13</v>
      </c>
    </row>
    <row r="60" spans="8:24" x14ac:dyDescent="0.25">
      <c r="H60" s="49"/>
      <c r="R60" s="77">
        <v>56</v>
      </c>
      <c r="S60" s="302" t="s">
        <v>111</v>
      </c>
      <c r="T60" s="75" t="s">
        <v>233</v>
      </c>
      <c r="U60" s="76" t="s">
        <v>202</v>
      </c>
      <c r="V60" s="77">
        <v>13</v>
      </c>
      <c r="W60" s="80">
        <v>10</v>
      </c>
      <c r="X60" s="77" t="s">
        <v>13</v>
      </c>
    </row>
    <row r="61" spans="8:24" ht="15" customHeight="1" x14ac:dyDescent="0.25">
      <c r="H61" s="49"/>
      <c r="R61" s="77">
        <v>57</v>
      </c>
      <c r="S61" s="302" t="s">
        <v>112</v>
      </c>
      <c r="T61" s="75" t="s">
        <v>234</v>
      </c>
      <c r="U61" s="76" t="s">
        <v>203</v>
      </c>
      <c r="V61" s="77">
        <v>8</v>
      </c>
      <c r="W61" s="80">
        <v>10</v>
      </c>
      <c r="X61" s="77" t="s">
        <v>13</v>
      </c>
    </row>
    <row r="62" spans="8:24" ht="15" customHeight="1" x14ac:dyDescent="0.25">
      <c r="H62" s="49"/>
      <c r="R62" s="77">
        <v>58</v>
      </c>
      <c r="S62" s="302" t="s">
        <v>113</v>
      </c>
      <c r="T62" s="75" t="s">
        <v>235</v>
      </c>
      <c r="U62" s="76" t="s">
        <v>204</v>
      </c>
      <c r="V62" s="77">
        <v>10</v>
      </c>
      <c r="W62" s="80">
        <v>10</v>
      </c>
      <c r="X62" s="77" t="s">
        <v>13</v>
      </c>
    </row>
    <row r="63" spans="8:24" ht="15" customHeight="1" x14ac:dyDescent="0.25">
      <c r="H63" s="49"/>
      <c r="R63" s="77">
        <v>59</v>
      </c>
      <c r="S63" s="302" t="s">
        <v>114</v>
      </c>
      <c r="T63" s="75" t="s">
        <v>236</v>
      </c>
      <c r="U63" s="76" t="s">
        <v>205</v>
      </c>
      <c r="V63" s="77">
        <v>10</v>
      </c>
      <c r="W63" s="80">
        <v>10</v>
      </c>
      <c r="X63" s="77" t="s">
        <v>13</v>
      </c>
    </row>
    <row r="64" spans="8:24" ht="15" customHeight="1" x14ac:dyDescent="0.25">
      <c r="H64" s="49"/>
      <c r="R64" s="77">
        <v>60</v>
      </c>
      <c r="S64" s="302" t="s">
        <v>115</v>
      </c>
      <c r="T64" s="75" t="s">
        <v>237</v>
      </c>
      <c r="U64" s="76" t="s">
        <v>206</v>
      </c>
      <c r="V64" s="77">
        <v>5</v>
      </c>
      <c r="W64" s="80">
        <v>10</v>
      </c>
      <c r="X64" s="77" t="s">
        <v>13</v>
      </c>
    </row>
    <row r="65" spans="8:24" ht="15" customHeight="1" x14ac:dyDescent="0.25">
      <c r="H65" s="49"/>
      <c r="Q65" s="271"/>
      <c r="R65" s="77">
        <v>61</v>
      </c>
      <c r="S65" s="302" t="s">
        <v>116</v>
      </c>
      <c r="T65" s="75" t="s">
        <v>238</v>
      </c>
      <c r="U65" s="76" t="s">
        <v>207</v>
      </c>
      <c r="V65" s="77">
        <v>7</v>
      </c>
      <c r="W65" s="80">
        <v>10</v>
      </c>
      <c r="X65" s="77" t="s">
        <v>13</v>
      </c>
    </row>
    <row r="66" spans="8:24" ht="15" customHeight="1" x14ac:dyDescent="0.25">
      <c r="H66" s="49"/>
      <c r="R66" s="77">
        <v>62</v>
      </c>
      <c r="S66" s="302" t="s">
        <v>209</v>
      </c>
      <c r="T66" s="75" t="s">
        <v>258</v>
      </c>
      <c r="U66" s="76" t="s">
        <v>210</v>
      </c>
      <c r="V66" s="77">
        <v>15</v>
      </c>
      <c r="W66" s="80">
        <v>10</v>
      </c>
      <c r="X66" s="69" t="s">
        <v>12</v>
      </c>
    </row>
    <row r="67" spans="8:24" ht="15" customHeight="1" x14ac:dyDescent="0.25">
      <c r="H67" s="50"/>
      <c r="R67" s="295">
        <v>63</v>
      </c>
      <c r="S67" s="304" t="s">
        <v>117</v>
      </c>
      <c r="T67" s="75" t="s">
        <v>239</v>
      </c>
      <c r="U67" s="76" t="s">
        <v>199</v>
      </c>
      <c r="V67" s="77">
        <v>12</v>
      </c>
      <c r="W67" s="80">
        <v>12</v>
      </c>
      <c r="X67" s="77" t="s">
        <v>13</v>
      </c>
    </row>
    <row r="68" spans="8:24" ht="15" customHeight="1" x14ac:dyDescent="0.25">
      <c r="H68" s="50"/>
      <c r="Q68" s="271"/>
      <c r="R68" s="77">
        <v>64</v>
      </c>
      <c r="S68" s="302" t="s">
        <v>118</v>
      </c>
      <c r="T68" s="75" t="s">
        <v>240</v>
      </c>
      <c r="U68" s="76" t="s">
        <v>201</v>
      </c>
      <c r="V68" s="77">
        <v>10</v>
      </c>
      <c r="W68" s="80">
        <v>12</v>
      </c>
      <c r="X68" s="77" t="s">
        <v>13</v>
      </c>
    </row>
    <row r="69" spans="8:24" ht="15" customHeight="1" x14ac:dyDescent="0.25">
      <c r="H69" s="49"/>
      <c r="Q69" s="271"/>
      <c r="R69" s="298">
        <v>65</v>
      </c>
      <c r="S69" s="304" t="s">
        <v>211</v>
      </c>
      <c r="T69" s="75" t="s">
        <v>259</v>
      </c>
      <c r="U69" s="76" t="s">
        <v>212</v>
      </c>
      <c r="V69" s="77">
        <v>20</v>
      </c>
      <c r="W69" s="80">
        <v>14</v>
      </c>
      <c r="X69" s="69" t="s">
        <v>12</v>
      </c>
    </row>
    <row r="70" spans="8:24" ht="15" customHeight="1" thickBot="1" x14ac:dyDescent="0.3">
      <c r="H70" s="49"/>
      <c r="Q70" s="271"/>
      <c r="R70" s="84">
        <v>66</v>
      </c>
      <c r="S70" s="305" t="s">
        <v>308</v>
      </c>
      <c r="T70" s="81" t="s">
        <v>267</v>
      </c>
      <c r="U70" s="82" t="s">
        <v>309</v>
      </c>
      <c r="V70" s="84">
        <v>25</v>
      </c>
      <c r="W70" s="86">
        <v>14</v>
      </c>
      <c r="X70" s="83" t="s">
        <v>268</v>
      </c>
    </row>
    <row r="71" spans="8:24" ht="15" customHeight="1" x14ac:dyDescent="0.25">
      <c r="H71" s="49"/>
      <c r="R71" s="294"/>
    </row>
    <row r="72" spans="8:24" x14ac:dyDescent="0.25">
      <c r="H72" s="49"/>
    </row>
    <row r="73" spans="8:24" x14ac:dyDescent="0.25">
      <c r="H73" s="49"/>
    </row>
    <row r="74" spans="8:24" x14ac:dyDescent="0.25">
      <c r="H74" s="49"/>
    </row>
    <row r="75" spans="8:24" x14ac:dyDescent="0.25">
      <c r="H75" s="49"/>
    </row>
    <row r="76" spans="8:24" x14ac:dyDescent="0.25">
      <c r="H76" s="49"/>
    </row>
    <row r="81" spans="8:15" ht="15" customHeight="1" x14ac:dyDescent="0.25">
      <c r="H81" s="49"/>
      <c r="O81" s="51"/>
    </row>
  </sheetData>
  <mergeCells count="3">
    <mergeCell ref="B3:C3"/>
    <mergeCell ref="R3:S3"/>
    <mergeCell ref="J3:K3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4D58-FF92-482B-A791-53446F4F65E4}">
  <dimension ref="A1:AI128"/>
  <sheetViews>
    <sheetView showGridLines="0" tabSelected="1" workbookViewId="0">
      <selection activeCell="D125" sqref="D125"/>
    </sheetView>
  </sheetViews>
  <sheetFormatPr defaultRowHeight="15" x14ac:dyDescent="0.25"/>
  <cols>
    <col min="4" max="4" width="13.42578125" customWidth="1"/>
    <col min="5" max="5" width="9.140625" style="43"/>
    <col min="6" max="6" width="12" style="43" customWidth="1"/>
    <col min="7" max="7" width="8.5703125" style="43" customWidth="1"/>
    <col min="8" max="8" width="9.7109375" style="43" customWidth="1"/>
    <col min="9" max="9" width="9.5703125" style="43" bestFit="1" customWidth="1"/>
    <col min="10" max="10" width="10" style="40" bestFit="1" customWidth="1"/>
    <col min="11" max="11" width="6.7109375" customWidth="1"/>
    <col min="14" max="14" width="9.7109375" customWidth="1"/>
    <col min="16" max="16" width="12.28515625" customWidth="1"/>
    <col min="17" max="17" width="9.140625" customWidth="1"/>
    <col min="18" max="18" width="9.7109375" customWidth="1"/>
    <col min="19" max="19" width="10.42578125" bestFit="1" customWidth="1"/>
    <col min="21" max="21" width="6" customWidth="1"/>
    <col min="22" max="22" width="9.140625" customWidth="1"/>
    <col min="27" max="27" width="10.42578125" bestFit="1" customWidth="1"/>
    <col min="29" max="29" width="9.5703125" customWidth="1"/>
    <col min="30" max="30" width="10.7109375" customWidth="1"/>
    <col min="32" max="32" width="8.140625" customWidth="1"/>
    <col min="33" max="33" width="8.85546875" customWidth="1"/>
    <col min="34" max="34" width="10.85546875" customWidth="1"/>
  </cols>
  <sheetData>
    <row r="1" spans="2:35" x14ac:dyDescent="0.25">
      <c r="B1" s="51"/>
      <c r="C1" s="51"/>
      <c r="J1" s="49"/>
    </row>
    <row r="2" spans="2:35" x14ac:dyDescent="0.25">
      <c r="B2" s="51"/>
      <c r="C2" s="51"/>
      <c r="E2"/>
      <c r="F2"/>
      <c r="G2"/>
      <c r="H2"/>
      <c r="I2"/>
      <c r="J2"/>
    </row>
    <row r="3" spans="2:35" ht="15.75" thickBot="1" x14ac:dyDescent="0.3">
      <c r="J3" s="49"/>
      <c r="P3" s="43"/>
      <c r="Q3" s="43"/>
      <c r="R3" s="43"/>
      <c r="S3" s="43"/>
      <c r="T3" s="49"/>
      <c r="Y3" s="43"/>
      <c r="Z3" s="43"/>
      <c r="AA3" s="43"/>
      <c r="AB3" s="43"/>
      <c r="AC3" s="49"/>
    </row>
    <row r="4" spans="2:35" ht="15.75" thickBot="1" x14ac:dyDescent="0.3">
      <c r="B4" s="177" t="s">
        <v>83</v>
      </c>
      <c r="C4" s="178">
        <v>1</v>
      </c>
      <c r="D4" s="179" t="s">
        <v>123</v>
      </c>
      <c r="E4" s="180">
        <v>43854</v>
      </c>
      <c r="F4" s="180"/>
      <c r="G4" s="181">
        <f>E4+14</f>
        <v>43868</v>
      </c>
      <c r="H4" s="181"/>
      <c r="I4" s="182"/>
      <c r="J4" s="183"/>
      <c r="K4" s="184"/>
      <c r="L4" s="177" t="s">
        <v>83</v>
      </c>
      <c r="M4" s="178">
        <v>2</v>
      </c>
      <c r="N4" s="179" t="s">
        <v>123</v>
      </c>
      <c r="O4" s="185">
        <f>G4+1</f>
        <v>43869</v>
      </c>
      <c r="P4" s="185"/>
      <c r="Q4" s="185"/>
      <c r="R4" s="186">
        <f>O4+14</f>
        <v>43883</v>
      </c>
      <c r="S4" s="186"/>
      <c r="T4" s="187"/>
      <c r="U4" s="184"/>
      <c r="V4" s="177" t="s">
        <v>83</v>
      </c>
      <c r="W4" s="178">
        <v>3</v>
      </c>
      <c r="X4" s="179" t="s">
        <v>123</v>
      </c>
      <c r="Y4" s="185">
        <f>R4+1</f>
        <v>43884</v>
      </c>
      <c r="Z4" s="185"/>
      <c r="AA4" s="185"/>
      <c r="AB4" s="186">
        <f>Y4+14</f>
        <v>43898</v>
      </c>
      <c r="AC4" s="186"/>
      <c r="AD4" s="187"/>
      <c r="AE4" s="184"/>
      <c r="AF4" s="184"/>
      <c r="AG4" s="184"/>
      <c r="AH4" s="184"/>
      <c r="AI4" s="184"/>
    </row>
    <row r="5" spans="2:35" ht="15.75" thickBot="1" x14ac:dyDescent="0.3">
      <c r="B5" s="188" t="s">
        <v>124</v>
      </c>
      <c r="C5" s="189"/>
      <c r="D5" s="189"/>
      <c r="E5" s="190" t="s">
        <v>125</v>
      </c>
      <c r="F5" s="191"/>
      <c r="G5" s="191"/>
      <c r="H5" s="192"/>
      <c r="I5" s="193" t="s">
        <v>126</v>
      </c>
      <c r="J5" s="194" t="s">
        <v>2</v>
      </c>
      <c r="K5" s="184"/>
      <c r="L5" s="188" t="s">
        <v>124</v>
      </c>
      <c r="M5" s="189"/>
      <c r="N5" s="189"/>
      <c r="O5" s="195" t="s">
        <v>125</v>
      </c>
      <c r="P5" s="195"/>
      <c r="Q5" s="195"/>
      <c r="R5" s="242"/>
      <c r="S5" s="196" t="s">
        <v>126</v>
      </c>
      <c r="T5" s="197" t="s">
        <v>2</v>
      </c>
      <c r="U5" s="184"/>
      <c r="V5" s="198" t="s">
        <v>124</v>
      </c>
      <c r="W5" s="195"/>
      <c r="X5" s="195"/>
      <c r="Y5" s="195" t="s">
        <v>125</v>
      </c>
      <c r="Z5" s="195"/>
      <c r="AA5" s="195"/>
      <c r="AB5" s="242"/>
      <c r="AC5" s="193" t="s">
        <v>126</v>
      </c>
      <c r="AD5" s="194" t="s">
        <v>2</v>
      </c>
      <c r="AE5" s="184"/>
      <c r="AF5" s="184"/>
      <c r="AG5" s="184"/>
      <c r="AH5" s="184"/>
      <c r="AI5" s="184"/>
    </row>
    <row r="6" spans="2:35" ht="17.25" customHeight="1" thickBot="1" x14ac:dyDescent="0.3">
      <c r="B6" s="117" t="s">
        <v>127</v>
      </c>
      <c r="C6" s="123"/>
      <c r="D6" s="123"/>
      <c r="E6" s="101" t="s">
        <v>128</v>
      </c>
      <c r="F6" s="101"/>
      <c r="G6" s="101"/>
      <c r="H6" s="101"/>
      <c r="I6" s="125" t="s">
        <v>129</v>
      </c>
      <c r="J6" s="128" t="s">
        <v>13</v>
      </c>
      <c r="K6" s="184"/>
      <c r="L6" s="146" t="s">
        <v>130</v>
      </c>
      <c r="M6" s="147"/>
      <c r="N6" s="148"/>
      <c r="O6" s="118" t="s">
        <v>131</v>
      </c>
      <c r="P6" s="123"/>
      <c r="Q6" s="123"/>
      <c r="R6" s="123"/>
      <c r="S6" s="125" t="s">
        <v>129</v>
      </c>
      <c r="T6" s="128" t="s">
        <v>13</v>
      </c>
      <c r="U6" s="184"/>
      <c r="V6" s="91" t="s">
        <v>132</v>
      </c>
      <c r="W6" s="100"/>
      <c r="X6" s="100"/>
      <c r="Y6" s="100" t="s">
        <v>133</v>
      </c>
      <c r="Z6" s="100"/>
      <c r="AA6" s="100"/>
      <c r="AB6" s="100"/>
      <c r="AC6" s="154" t="s">
        <v>129</v>
      </c>
      <c r="AD6" s="150" t="s">
        <v>13</v>
      </c>
      <c r="AE6" s="184"/>
      <c r="AF6" s="184"/>
      <c r="AG6" s="184"/>
      <c r="AH6" s="184"/>
      <c r="AI6" s="184"/>
    </row>
    <row r="7" spans="2:35" ht="21" customHeight="1" x14ac:dyDescent="0.25">
      <c r="B7" s="117"/>
      <c r="C7" s="123"/>
      <c r="D7" s="123"/>
      <c r="E7" s="123"/>
      <c r="F7" s="123"/>
      <c r="G7" s="123"/>
      <c r="H7" s="123"/>
      <c r="I7" s="125"/>
      <c r="J7" s="128"/>
      <c r="K7" s="184"/>
      <c r="L7" s="117"/>
      <c r="M7" s="123"/>
      <c r="N7" s="149"/>
      <c r="O7" s="118"/>
      <c r="P7" s="123"/>
      <c r="Q7" s="123"/>
      <c r="R7" s="123"/>
      <c r="S7" s="125"/>
      <c r="T7" s="128"/>
      <c r="U7" s="184"/>
      <c r="V7" s="91"/>
      <c r="W7" s="100"/>
      <c r="X7" s="100"/>
      <c r="Y7" s="100"/>
      <c r="Z7" s="100"/>
      <c r="AA7" s="100"/>
      <c r="AB7" s="100"/>
      <c r="AC7" s="154"/>
      <c r="AD7" s="150"/>
      <c r="AE7" s="184"/>
      <c r="AF7" s="184"/>
      <c r="AG7" s="184"/>
      <c r="AH7" s="184"/>
      <c r="AI7" s="184"/>
    </row>
    <row r="8" spans="2:35" ht="30.75" customHeight="1" x14ac:dyDescent="0.25">
      <c r="B8" s="131" t="s">
        <v>134</v>
      </c>
      <c r="C8" s="132"/>
      <c r="D8" s="132"/>
      <c r="E8" s="133" t="s">
        <v>135</v>
      </c>
      <c r="F8" s="133"/>
      <c r="G8" s="133"/>
      <c r="H8" s="133"/>
      <c r="I8" s="134" t="s">
        <v>129</v>
      </c>
      <c r="J8" s="140" t="s">
        <v>12</v>
      </c>
      <c r="K8" s="184"/>
      <c r="L8" s="131" t="s">
        <v>136</v>
      </c>
      <c r="M8" s="132"/>
      <c r="N8" s="151"/>
      <c r="O8" s="152" t="s">
        <v>137</v>
      </c>
      <c r="P8" s="152"/>
      <c r="Q8" s="152"/>
      <c r="R8" s="152"/>
      <c r="S8" s="133" t="s">
        <v>129</v>
      </c>
      <c r="T8" s="153" t="s">
        <v>13</v>
      </c>
      <c r="U8" s="184"/>
      <c r="V8" s="91" t="s">
        <v>138</v>
      </c>
      <c r="W8" s="100"/>
      <c r="X8" s="100"/>
      <c r="Y8" s="100" t="s">
        <v>139</v>
      </c>
      <c r="Z8" s="100"/>
      <c r="AA8" s="100"/>
      <c r="AB8" s="100"/>
      <c r="AC8" s="103" t="s">
        <v>129</v>
      </c>
      <c r="AD8" s="150" t="s">
        <v>13</v>
      </c>
      <c r="AE8" s="184"/>
      <c r="AF8" s="184"/>
      <c r="AG8" s="184"/>
      <c r="AH8" s="184"/>
      <c r="AI8" s="184"/>
    </row>
    <row r="9" spans="2:35" ht="15" customHeight="1" x14ac:dyDescent="0.25">
      <c r="B9" s="131"/>
      <c r="C9" s="132"/>
      <c r="D9" s="132"/>
      <c r="E9" s="133"/>
      <c r="F9" s="133"/>
      <c r="G9" s="133"/>
      <c r="H9" s="133"/>
      <c r="I9" s="134"/>
      <c r="J9" s="140"/>
      <c r="K9" s="184"/>
      <c r="L9" s="131"/>
      <c r="M9" s="132"/>
      <c r="N9" s="151"/>
      <c r="O9" s="152"/>
      <c r="P9" s="152"/>
      <c r="Q9" s="152"/>
      <c r="R9" s="152"/>
      <c r="S9" s="133"/>
      <c r="T9" s="153"/>
      <c r="U9" s="184"/>
      <c r="V9" s="91"/>
      <c r="W9" s="100"/>
      <c r="X9" s="100"/>
      <c r="Y9" s="100"/>
      <c r="Z9" s="100"/>
      <c r="AA9" s="100"/>
      <c r="AB9" s="100"/>
      <c r="AC9" s="103"/>
      <c r="AD9" s="150"/>
      <c r="AE9" s="184"/>
      <c r="AF9" s="184"/>
      <c r="AG9" s="184"/>
      <c r="AH9" s="184"/>
      <c r="AI9" s="184"/>
    </row>
    <row r="10" spans="2:35" ht="15" customHeight="1" x14ac:dyDescent="0.25">
      <c r="B10" s="131" t="s">
        <v>140</v>
      </c>
      <c r="C10" s="132"/>
      <c r="D10" s="132"/>
      <c r="E10" s="133" t="s">
        <v>141</v>
      </c>
      <c r="F10" s="133"/>
      <c r="G10" s="133"/>
      <c r="H10" s="133"/>
      <c r="I10" s="133" t="s">
        <v>129</v>
      </c>
      <c r="J10" s="140" t="s">
        <v>12</v>
      </c>
      <c r="K10" s="184"/>
      <c r="L10" s="161" t="s">
        <v>142</v>
      </c>
      <c r="M10" s="162"/>
      <c r="N10" s="151"/>
      <c r="O10" s="163" t="s">
        <v>143</v>
      </c>
      <c r="P10" s="133"/>
      <c r="Q10" s="133"/>
      <c r="R10" s="133"/>
      <c r="S10" s="133" t="s">
        <v>129</v>
      </c>
      <c r="T10" s="155" t="s">
        <v>12</v>
      </c>
      <c r="U10" s="184"/>
      <c r="V10" s="91"/>
      <c r="W10" s="100"/>
      <c r="X10" s="100"/>
      <c r="Y10" s="100"/>
      <c r="Z10" s="100"/>
      <c r="AA10" s="100"/>
      <c r="AB10" s="100"/>
      <c r="AC10" s="103"/>
      <c r="AD10" s="150"/>
      <c r="AE10" s="184"/>
      <c r="AF10" s="184"/>
      <c r="AG10" s="184"/>
      <c r="AH10" s="184"/>
      <c r="AI10" s="184"/>
    </row>
    <row r="11" spans="2:35" ht="18.75" customHeight="1" x14ac:dyDescent="0.25">
      <c r="B11" s="131"/>
      <c r="C11" s="132"/>
      <c r="D11" s="132"/>
      <c r="E11" s="133"/>
      <c r="F11" s="133"/>
      <c r="G11" s="133"/>
      <c r="H11" s="133"/>
      <c r="I11" s="133"/>
      <c r="J11" s="140"/>
      <c r="K11" s="184"/>
      <c r="L11" s="161"/>
      <c r="M11" s="162"/>
      <c r="N11" s="151"/>
      <c r="O11" s="163"/>
      <c r="P11" s="133"/>
      <c r="Q11" s="133"/>
      <c r="R11" s="133"/>
      <c r="S11" s="133"/>
      <c r="T11" s="155"/>
      <c r="U11" s="184"/>
      <c r="V11" s="91" t="s">
        <v>144</v>
      </c>
      <c r="W11" s="100"/>
      <c r="X11" s="100"/>
      <c r="Y11" s="100" t="s">
        <v>276</v>
      </c>
      <c r="Z11" s="100"/>
      <c r="AA11" s="100"/>
      <c r="AB11" s="100"/>
      <c r="AC11" s="103" t="s">
        <v>129</v>
      </c>
      <c r="AD11" s="106" t="s">
        <v>12</v>
      </c>
      <c r="AE11" s="184"/>
      <c r="AF11" s="184"/>
      <c r="AG11" s="184"/>
      <c r="AH11" s="184"/>
      <c r="AI11" s="184"/>
    </row>
    <row r="12" spans="2:35" ht="18" customHeight="1" x14ac:dyDescent="0.25">
      <c r="B12" s="131"/>
      <c r="C12" s="132"/>
      <c r="D12" s="132"/>
      <c r="E12" s="133"/>
      <c r="F12" s="133"/>
      <c r="G12" s="133"/>
      <c r="H12" s="133"/>
      <c r="I12" s="133"/>
      <c r="J12" s="140"/>
      <c r="K12" s="184"/>
      <c r="L12" s="145" t="s">
        <v>146</v>
      </c>
      <c r="M12" s="133"/>
      <c r="N12" s="151"/>
      <c r="O12" s="163" t="s">
        <v>147</v>
      </c>
      <c r="P12" s="133"/>
      <c r="Q12" s="133"/>
      <c r="R12" s="133"/>
      <c r="S12" s="133" t="s">
        <v>129</v>
      </c>
      <c r="T12" s="151" t="s">
        <v>12</v>
      </c>
      <c r="U12" s="184"/>
      <c r="V12" s="91"/>
      <c r="W12" s="100"/>
      <c r="X12" s="100"/>
      <c r="Y12" s="100"/>
      <c r="Z12" s="100"/>
      <c r="AA12" s="100"/>
      <c r="AB12" s="100"/>
      <c r="AC12" s="103"/>
      <c r="AD12" s="106"/>
      <c r="AE12" s="184"/>
      <c r="AF12" s="184"/>
      <c r="AG12" s="184"/>
      <c r="AH12" s="184"/>
      <c r="AI12" s="184"/>
    </row>
    <row r="13" spans="2:35" ht="15" customHeight="1" x14ac:dyDescent="0.25">
      <c r="B13" s="131" t="s">
        <v>148</v>
      </c>
      <c r="C13" s="132"/>
      <c r="D13" s="132"/>
      <c r="E13" s="133" t="s">
        <v>149</v>
      </c>
      <c r="F13" s="133"/>
      <c r="G13" s="133"/>
      <c r="H13" s="133"/>
      <c r="I13" s="133" t="s">
        <v>129</v>
      </c>
      <c r="J13" s="140" t="s">
        <v>12</v>
      </c>
      <c r="K13" s="184"/>
      <c r="L13" s="145"/>
      <c r="M13" s="133"/>
      <c r="N13" s="151"/>
      <c r="O13" s="163"/>
      <c r="P13" s="133"/>
      <c r="Q13" s="133"/>
      <c r="R13" s="133"/>
      <c r="S13" s="133"/>
      <c r="T13" s="151"/>
      <c r="U13" s="184"/>
      <c r="V13" s="91"/>
      <c r="W13" s="100"/>
      <c r="X13" s="100"/>
      <c r="Y13" s="100"/>
      <c r="Z13" s="100"/>
      <c r="AA13" s="100"/>
      <c r="AB13" s="100"/>
      <c r="AC13" s="103"/>
      <c r="AD13" s="106"/>
      <c r="AE13" s="184"/>
      <c r="AF13" s="184"/>
      <c r="AG13" s="184"/>
      <c r="AH13" s="184"/>
      <c r="AI13" s="184"/>
    </row>
    <row r="14" spans="2:35" x14ac:dyDescent="0.25">
      <c r="B14" s="131"/>
      <c r="C14" s="132"/>
      <c r="D14" s="132"/>
      <c r="E14" s="103"/>
      <c r="F14" s="103"/>
      <c r="G14" s="103"/>
      <c r="H14" s="103"/>
      <c r="I14" s="103"/>
      <c r="J14" s="140"/>
      <c r="K14" s="184"/>
      <c r="L14" s="145"/>
      <c r="M14" s="133"/>
      <c r="N14" s="151"/>
      <c r="O14" s="163"/>
      <c r="P14" s="133"/>
      <c r="Q14" s="133"/>
      <c r="R14" s="133"/>
      <c r="S14" s="133"/>
      <c r="T14" s="151"/>
      <c r="U14" s="184"/>
      <c r="V14" s="91"/>
      <c r="W14" s="100"/>
      <c r="X14" s="100"/>
      <c r="Y14" s="100"/>
      <c r="Z14" s="100"/>
      <c r="AA14" s="100"/>
      <c r="AB14" s="100"/>
      <c r="AC14" s="103"/>
      <c r="AD14" s="106"/>
      <c r="AE14" s="184"/>
      <c r="AF14" s="184"/>
      <c r="AG14" s="184"/>
      <c r="AH14" s="184"/>
      <c r="AI14" s="184"/>
    </row>
    <row r="15" spans="2:35" ht="12.75" customHeight="1" thickBot="1" x14ac:dyDescent="0.3">
      <c r="B15" s="91" t="s">
        <v>150</v>
      </c>
      <c r="C15" s="92"/>
      <c r="D15" s="169"/>
      <c r="E15" s="219" t="s">
        <v>151</v>
      </c>
      <c r="F15" s="216"/>
      <c r="G15" s="216"/>
      <c r="H15" s="220"/>
      <c r="I15" s="224" t="s">
        <v>152</v>
      </c>
      <c r="J15" s="212" t="s">
        <v>10</v>
      </c>
      <c r="K15" s="184"/>
      <c r="L15" s="161" t="s">
        <v>150</v>
      </c>
      <c r="M15" s="162"/>
      <c r="N15" s="151"/>
      <c r="O15" s="164" t="s">
        <v>151</v>
      </c>
      <c r="P15" s="162"/>
      <c r="Q15" s="162"/>
      <c r="R15" s="162"/>
      <c r="S15" s="133" t="s">
        <v>129</v>
      </c>
      <c r="T15" s="106" t="s">
        <v>275</v>
      </c>
      <c r="U15" s="184"/>
      <c r="V15" s="109" t="s">
        <v>153</v>
      </c>
      <c r="W15" s="103"/>
      <c r="X15" s="103"/>
      <c r="Y15" s="103" t="s">
        <v>154</v>
      </c>
      <c r="Z15" s="103"/>
      <c r="AA15" s="103"/>
      <c r="AB15" s="103"/>
      <c r="AC15" s="103" t="s">
        <v>152</v>
      </c>
      <c r="AD15" s="150" t="s">
        <v>12</v>
      </c>
      <c r="AE15" s="184"/>
      <c r="AF15" s="184"/>
      <c r="AG15" s="184"/>
      <c r="AH15" s="184"/>
      <c r="AI15" s="184"/>
    </row>
    <row r="16" spans="2:35" x14ac:dyDescent="0.25">
      <c r="B16" s="94"/>
      <c r="C16" s="95"/>
      <c r="D16" s="170"/>
      <c r="E16" s="94"/>
      <c r="F16" s="95"/>
      <c r="G16" s="95"/>
      <c r="H16" s="170"/>
      <c r="I16" s="112"/>
      <c r="J16" s="114"/>
      <c r="K16" s="184"/>
      <c r="L16" s="161"/>
      <c r="M16" s="162"/>
      <c r="N16" s="151"/>
      <c r="O16" s="164"/>
      <c r="P16" s="162"/>
      <c r="Q16" s="162"/>
      <c r="R16" s="162"/>
      <c r="S16" s="133"/>
      <c r="T16" s="137"/>
      <c r="U16" s="184"/>
      <c r="V16" s="109"/>
      <c r="W16" s="103"/>
      <c r="X16" s="103"/>
      <c r="Y16" s="103"/>
      <c r="Z16" s="103"/>
      <c r="AA16" s="103"/>
      <c r="AB16" s="103"/>
      <c r="AC16" s="103"/>
      <c r="AD16" s="150"/>
      <c r="AE16" s="184"/>
      <c r="AF16" s="184"/>
      <c r="AG16" s="184"/>
      <c r="AH16" s="184"/>
      <c r="AI16" s="184"/>
    </row>
    <row r="17" spans="2:35" x14ac:dyDescent="0.25">
      <c r="B17" s="214" t="s">
        <v>273</v>
      </c>
      <c r="C17" s="215"/>
      <c r="D17" s="221"/>
      <c r="E17" s="236" t="s">
        <v>312</v>
      </c>
      <c r="F17" s="237"/>
      <c r="G17" s="237"/>
      <c r="H17" s="238"/>
      <c r="I17" s="222" t="s">
        <v>129</v>
      </c>
      <c r="J17" s="222" t="s">
        <v>11</v>
      </c>
      <c r="K17" s="184"/>
      <c r="L17" s="145" t="s">
        <v>155</v>
      </c>
      <c r="M17" s="133"/>
      <c r="N17" s="151"/>
      <c r="O17" s="163" t="s">
        <v>156</v>
      </c>
      <c r="P17" s="133"/>
      <c r="Q17" s="133"/>
      <c r="R17" s="133"/>
      <c r="S17" s="133" t="s">
        <v>152</v>
      </c>
      <c r="T17" s="151" t="s">
        <v>10</v>
      </c>
      <c r="U17" s="184"/>
      <c r="V17" s="109"/>
      <c r="W17" s="103"/>
      <c r="X17" s="103"/>
      <c r="Y17" s="103"/>
      <c r="Z17" s="103"/>
      <c r="AA17" s="103"/>
      <c r="AB17" s="103"/>
      <c r="AC17" s="103"/>
      <c r="AD17" s="150"/>
      <c r="AE17" s="184"/>
      <c r="AF17" s="184"/>
      <c r="AG17" s="184"/>
      <c r="AH17" s="184"/>
      <c r="AI17" s="184"/>
    </row>
    <row r="18" spans="2:35" ht="39.75" customHeight="1" x14ac:dyDescent="0.25">
      <c r="B18" s="226"/>
      <c r="C18" s="213"/>
      <c r="D18" s="227"/>
      <c r="E18" s="239"/>
      <c r="F18" s="240"/>
      <c r="G18" s="240"/>
      <c r="H18" s="241"/>
      <c r="I18" s="228"/>
      <c r="J18" s="229"/>
      <c r="K18" s="184"/>
      <c r="L18" s="145"/>
      <c r="M18" s="133"/>
      <c r="N18" s="151"/>
      <c r="O18" s="163"/>
      <c r="P18" s="133"/>
      <c r="Q18" s="133"/>
      <c r="R18" s="133"/>
      <c r="S18" s="133"/>
      <c r="T18" s="151"/>
      <c r="U18" s="184"/>
      <c r="V18" s="109" t="s">
        <v>157</v>
      </c>
      <c r="W18" s="103"/>
      <c r="X18" s="103"/>
      <c r="Y18" s="103" t="s">
        <v>158</v>
      </c>
      <c r="Z18" s="103"/>
      <c r="AA18" s="103"/>
      <c r="AB18" s="103"/>
      <c r="AC18" s="103" t="s">
        <v>152</v>
      </c>
      <c r="AD18" s="106" t="s">
        <v>12</v>
      </c>
      <c r="AE18" s="184"/>
      <c r="AF18" s="184"/>
      <c r="AG18" s="184"/>
      <c r="AH18" s="184"/>
      <c r="AI18" s="184"/>
    </row>
    <row r="19" spans="2:35" x14ac:dyDescent="0.25">
      <c r="B19" s="214" t="s">
        <v>274</v>
      </c>
      <c r="C19" s="215"/>
      <c r="D19" s="221"/>
      <c r="E19" s="230" t="s">
        <v>311</v>
      </c>
      <c r="F19" s="231"/>
      <c r="G19" s="231"/>
      <c r="H19" s="232"/>
      <c r="I19" s="222" t="s">
        <v>129</v>
      </c>
      <c r="J19" s="228" t="s">
        <v>11</v>
      </c>
      <c r="K19" s="184"/>
      <c r="L19" s="109" t="s">
        <v>159</v>
      </c>
      <c r="M19" s="103"/>
      <c r="N19" s="106"/>
      <c r="O19" s="93" t="s">
        <v>160</v>
      </c>
      <c r="P19" s="103"/>
      <c r="Q19" s="103"/>
      <c r="R19" s="103"/>
      <c r="S19" s="103" t="s">
        <v>129</v>
      </c>
      <c r="T19" s="106" t="s">
        <v>12</v>
      </c>
      <c r="U19" s="184"/>
      <c r="V19" s="260"/>
      <c r="W19" s="255"/>
      <c r="X19" s="255"/>
      <c r="Y19" s="103"/>
      <c r="Z19" s="103"/>
      <c r="AA19" s="103"/>
      <c r="AB19" s="103"/>
      <c r="AC19" s="103"/>
      <c r="AD19" s="106"/>
      <c r="AE19" s="184"/>
      <c r="AF19" s="184"/>
      <c r="AG19" s="184"/>
      <c r="AH19" s="184"/>
      <c r="AI19" s="184"/>
    </row>
    <row r="20" spans="2:35" ht="25.5" customHeight="1" thickBot="1" x14ac:dyDescent="0.3">
      <c r="B20" s="209"/>
      <c r="C20" s="210"/>
      <c r="D20" s="211"/>
      <c r="E20" s="233"/>
      <c r="F20" s="234"/>
      <c r="G20" s="234"/>
      <c r="H20" s="235"/>
      <c r="I20" s="223"/>
      <c r="J20" s="223"/>
      <c r="K20" s="184"/>
      <c r="L20" s="109"/>
      <c r="M20" s="103"/>
      <c r="N20" s="106"/>
      <c r="O20" s="93"/>
      <c r="P20" s="103"/>
      <c r="Q20" s="103"/>
      <c r="R20" s="103"/>
      <c r="S20" s="255"/>
      <c r="T20" s="106"/>
      <c r="U20" s="184"/>
      <c r="V20" s="236" t="s">
        <v>279</v>
      </c>
      <c r="W20" s="237"/>
      <c r="X20" s="238"/>
      <c r="Y20" s="236" t="s">
        <v>280</v>
      </c>
      <c r="Z20" s="237"/>
      <c r="AA20" s="237"/>
      <c r="AB20" s="238"/>
      <c r="AC20" s="256" t="s">
        <v>129</v>
      </c>
      <c r="AD20" s="256" t="s">
        <v>11</v>
      </c>
      <c r="AE20" s="246"/>
      <c r="AF20" s="184"/>
      <c r="AG20" s="184"/>
      <c r="AH20" s="184"/>
      <c r="AI20" s="184"/>
    </row>
    <row r="21" spans="2:35" x14ac:dyDescent="0.25">
      <c r="E21"/>
      <c r="F21"/>
      <c r="G21"/>
      <c r="H21"/>
      <c r="I21"/>
      <c r="J21"/>
      <c r="K21" s="243"/>
      <c r="L21" s="219" t="s">
        <v>277</v>
      </c>
      <c r="M21" s="216"/>
      <c r="N21" s="220"/>
      <c r="O21" s="219" t="s">
        <v>278</v>
      </c>
      <c r="P21" s="216"/>
      <c r="Q21" s="216"/>
      <c r="R21" s="220"/>
      <c r="S21" s="224" t="s">
        <v>129</v>
      </c>
      <c r="T21" s="224" t="s">
        <v>11</v>
      </c>
      <c r="U21" s="246"/>
      <c r="V21" s="239"/>
      <c r="W21" s="240"/>
      <c r="X21" s="241"/>
      <c r="Y21" s="230"/>
      <c r="Z21" s="231"/>
      <c r="AA21" s="231"/>
      <c r="AB21" s="232"/>
      <c r="AC21" s="258"/>
      <c r="AD21" s="258"/>
      <c r="AE21" s="246"/>
      <c r="AF21" s="184"/>
      <c r="AG21" s="184"/>
      <c r="AH21" s="184"/>
      <c r="AI21" s="184"/>
    </row>
    <row r="22" spans="2:35" x14ac:dyDescent="0.25">
      <c r="E22"/>
      <c r="F22"/>
      <c r="G22"/>
      <c r="H22"/>
      <c r="I22"/>
      <c r="J22"/>
      <c r="K22" s="243"/>
      <c r="L22" s="94"/>
      <c r="M22" s="95"/>
      <c r="N22" s="170"/>
      <c r="O22" s="94"/>
      <c r="P22" s="95"/>
      <c r="Q22" s="95"/>
      <c r="R22" s="170"/>
      <c r="S22" s="112"/>
      <c r="T22" s="225"/>
      <c r="U22" s="246"/>
      <c r="V22" s="230" t="s">
        <v>281</v>
      </c>
      <c r="W22" s="231"/>
      <c r="X22" s="231"/>
      <c r="Y22" s="236" t="s">
        <v>282</v>
      </c>
      <c r="Z22" s="237"/>
      <c r="AA22" s="237"/>
      <c r="AB22" s="238"/>
      <c r="AC22" s="236" t="s">
        <v>152</v>
      </c>
      <c r="AD22" s="256" t="s">
        <v>11</v>
      </c>
      <c r="AE22" s="245"/>
      <c r="AF22" s="184"/>
      <c r="AG22" s="184"/>
      <c r="AH22" s="184"/>
      <c r="AI22" s="184"/>
    </row>
    <row r="23" spans="2:35" x14ac:dyDescent="0.25">
      <c r="E23"/>
      <c r="F23"/>
      <c r="G23"/>
      <c r="H23"/>
      <c r="I23"/>
      <c r="J23"/>
      <c r="K23" s="245"/>
      <c r="L23" s="236" t="s">
        <v>279</v>
      </c>
      <c r="M23" s="237"/>
      <c r="N23" s="238"/>
      <c r="O23" s="236" t="s">
        <v>280</v>
      </c>
      <c r="P23" s="237"/>
      <c r="Q23" s="237"/>
      <c r="R23" s="238"/>
      <c r="S23" s="256" t="s">
        <v>152</v>
      </c>
      <c r="T23" s="230" t="s">
        <v>11</v>
      </c>
      <c r="U23" s="246"/>
      <c r="V23" s="230"/>
      <c r="W23" s="231"/>
      <c r="X23" s="231"/>
      <c r="Y23" s="230"/>
      <c r="Z23" s="231"/>
      <c r="AA23" s="231"/>
      <c r="AB23" s="232"/>
      <c r="AC23" s="230"/>
      <c r="AD23" s="259"/>
      <c r="AE23" s="245"/>
      <c r="AF23" s="184"/>
      <c r="AG23" s="184"/>
      <c r="AH23" s="184"/>
      <c r="AI23" s="184"/>
    </row>
    <row r="24" spans="2:35" ht="15.75" thickBot="1" x14ac:dyDescent="0.3">
      <c r="E24"/>
      <c r="F24"/>
      <c r="G24"/>
      <c r="H24"/>
      <c r="I24"/>
      <c r="J24"/>
      <c r="K24" s="245"/>
      <c r="L24" s="233"/>
      <c r="M24" s="234"/>
      <c r="N24" s="235"/>
      <c r="O24" s="233"/>
      <c r="P24" s="234"/>
      <c r="Q24" s="234"/>
      <c r="R24" s="235"/>
      <c r="S24" s="257"/>
      <c r="T24" s="233"/>
      <c r="U24" s="246"/>
      <c r="V24" s="233"/>
      <c r="W24" s="234"/>
      <c r="X24" s="234"/>
      <c r="Y24" s="233"/>
      <c r="Z24" s="234"/>
      <c r="AA24" s="234"/>
      <c r="AB24" s="235"/>
      <c r="AC24" s="233"/>
      <c r="AD24" s="257"/>
      <c r="AE24" s="184"/>
      <c r="AF24" s="184"/>
      <c r="AG24" s="184"/>
      <c r="AH24" s="184"/>
      <c r="AI24" s="184"/>
    </row>
    <row r="25" spans="2:35" x14ac:dyDescent="0.25">
      <c r="B25" s="199"/>
      <c r="C25" s="199"/>
      <c r="D25" s="199"/>
      <c r="E25" s="200"/>
      <c r="F25" s="200"/>
      <c r="G25" s="200"/>
      <c r="H25" s="200"/>
      <c r="I25" s="200"/>
      <c r="J25" s="201"/>
      <c r="K25" s="184"/>
      <c r="L25" s="244"/>
      <c r="M25" s="244"/>
      <c r="N25" s="244"/>
      <c r="O25" s="244"/>
      <c r="P25" s="244"/>
      <c r="Q25" s="244"/>
      <c r="R25" s="244"/>
      <c r="S25" s="244"/>
      <c r="T25" s="245"/>
      <c r="U25" s="184"/>
      <c r="V25" s="245"/>
      <c r="W25" s="184"/>
      <c r="X25" s="184"/>
      <c r="Y25" s="245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</row>
    <row r="26" spans="2:35" ht="15.75" thickBot="1" x14ac:dyDescent="0.3">
      <c r="B26" s="199"/>
      <c r="C26" s="199"/>
      <c r="D26" s="199"/>
      <c r="E26" s="200"/>
      <c r="F26" s="200"/>
      <c r="G26" s="200"/>
      <c r="H26" s="200"/>
      <c r="I26" s="200"/>
      <c r="J26" s="201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</row>
    <row r="27" spans="2:35" ht="15.75" thickBot="1" x14ac:dyDescent="0.3">
      <c r="B27" s="177" t="s">
        <v>83</v>
      </c>
      <c r="C27" s="178">
        <v>4</v>
      </c>
      <c r="D27" s="179" t="s">
        <v>123</v>
      </c>
      <c r="E27" s="185">
        <f>AB4+1</f>
        <v>43899</v>
      </c>
      <c r="F27" s="185"/>
      <c r="G27" s="185"/>
      <c r="H27" s="186">
        <f>E27+14</f>
        <v>43913</v>
      </c>
      <c r="I27" s="186"/>
      <c r="J27" s="187"/>
      <c r="K27" s="184"/>
      <c r="L27" s="177" t="s">
        <v>83</v>
      </c>
      <c r="M27" s="178">
        <v>5</v>
      </c>
      <c r="N27" s="179" t="s">
        <v>123</v>
      </c>
      <c r="O27" s="185">
        <f>H27+1</f>
        <v>43914</v>
      </c>
      <c r="P27" s="185"/>
      <c r="Q27" s="185"/>
      <c r="R27" s="186">
        <f>O27+14</f>
        <v>43928</v>
      </c>
      <c r="S27" s="186"/>
      <c r="T27" s="187"/>
      <c r="U27" s="184"/>
      <c r="V27" s="177" t="s">
        <v>83</v>
      </c>
      <c r="W27" s="178">
        <v>6</v>
      </c>
      <c r="X27" s="179" t="s">
        <v>123</v>
      </c>
      <c r="Y27" s="185">
        <f>R27+1</f>
        <v>43929</v>
      </c>
      <c r="Z27" s="185"/>
      <c r="AA27" s="185"/>
      <c r="AB27" s="186">
        <f>Y27+14</f>
        <v>43943</v>
      </c>
      <c r="AC27" s="186"/>
      <c r="AD27" s="187"/>
      <c r="AE27" s="184"/>
      <c r="AF27" s="184"/>
      <c r="AG27" s="184"/>
      <c r="AH27" s="184"/>
      <c r="AI27" s="184"/>
    </row>
    <row r="28" spans="2:35" ht="15.75" thickBot="1" x14ac:dyDescent="0.3">
      <c r="B28" s="198" t="s">
        <v>124</v>
      </c>
      <c r="C28" s="195"/>
      <c r="D28" s="195"/>
      <c r="E28" s="195" t="s">
        <v>125</v>
      </c>
      <c r="F28" s="195"/>
      <c r="G28" s="195"/>
      <c r="H28" s="195"/>
      <c r="I28" s="196" t="s">
        <v>126</v>
      </c>
      <c r="J28" s="202" t="s">
        <v>2</v>
      </c>
      <c r="K28" s="184"/>
      <c r="L28" s="198" t="s">
        <v>124</v>
      </c>
      <c r="M28" s="195"/>
      <c r="N28" s="195"/>
      <c r="O28" s="247" t="s">
        <v>125</v>
      </c>
      <c r="P28" s="247"/>
      <c r="Q28" s="247"/>
      <c r="R28" s="248"/>
      <c r="S28" s="196" t="s">
        <v>126</v>
      </c>
      <c r="T28" s="197" t="s">
        <v>2</v>
      </c>
      <c r="U28" s="184"/>
      <c r="V28" s="198" t="s">
        <v>124</v>
      </c>
      <c r="W28" s="195"/>
      <c r="X28" s="195"/>
      <c r="Y28" s="195" t="s">
        <v>125</v>
      </c>
      <c r="Z28" s="195"/>
      <c r="AA28" s="195"/>
      <c r="AB28" s="242"/>
      <c r="AC28" s="193" t="s">
        <v>126</v>
      </c>
      <c r="AD28" s="194" t="s">
        <v>2</v>
      </c>
      <c r="AE28" s="184"/>
      <c r="AF28" s="184"/>
      <c r="AG28" s="184"/>
      <c r="AH28" s="184"/>
      <c r="AI28" s="184"/>
    </row>
    <row r="29" spans="2:35" ht="15" customHeight="1" thickBot="1" x14ac:dyDescent="0.3">
      <c r="B29" s="141" t="s">
        <v>161</v>
      </c>
      <c r="C29" s="142"/>
      <c r="D29" s="142"/>
      <c r="E29" s="142" t="s">
        <v>162</v>
      </c>
      <c r="F29" s="142"/>
      <c r="G29" s="142"/>
      <c r="H29" s="142"/>
      <c r="I29" s="143" t="s">
        <v>129</v>
      </c>
      <c r="J29" s="144" t="s">
        <v>13</v>
      </c>
      <c r="K29" s="184"/>
      <c r="L29" s="117" t="s">
        <v>102</v>
      </c>
      <c r="M29" s="123"/>
      <c r="N29" s="123"/>
      <c r="O29" s="146" t="s">
        <v>163</v>
      </c>
      <c r="P29" s="147"/>
      <c r="Q29" s="147"/>
      <c r="R29" s="148"/>
      <c r="S29" s="203" t="s">
        <v>129</v>
      </c>
      <c r="T29" s="167" t="s">
        <v>13</v>
      </c>
      <c r="U29" s="184"/>
      <c r="V29" s="91" t="s">
        <v>105</v>
      </c>
      <c r="W29" s="100"/>
      <c r="X29" s="100"/>
      <c r="Y29" s="100" t="s">
        <v>164</v>
      </c>
      <c r="Z29" s="100"/>
      <c r="AA29" s="100"/>
      <c r="AB29" s="100"/>
      <c r="AC29" s="103" t="s">
        <v>129</v>
      </c>
      <c r="AD29" s="150" t="s">
        <v>13</v>
      </c>
      <c r="AE29" s="184"/>
      <c r="AF29" s="184"/>
      <c r="AG29" s="184"/>
      <c r="AH29" s="184"/>
      <c r="AI29" s="184"/>
    </row>
    <row r="30" spans="2:35" x14ac:dyDescent="0.25">
      <c r="B30" s="141"/>
      <c r="C30" s="142"/>
      <c r="D30" s="142"/>
      <c r="E30" s="142"/>
      <c r="F30" s="142"/>
      <c r="G30" s="142"/>
      <c r="H30" s="142"/>
      <c r="I30" s="143"/>
      <c r="J30" s="144"/>
      <c r="K30" s="184"/>
      <c r="L30" s="117"/>
      <c r="M30" s="123"/>
      <c r="N30" s="123"/>
      <c r="O30" s="117"/>
      <c r="P30" s="123"/>
      <c r="Q30" s="123"/>
      <c r="R30" s="149"/>
      <c r="S30" s="203"/>
      <c r="T30" s="168"/>
      <c r="U30" s="184"/>
      <c r="V30" s="91"/>
      <c r="W30" s="100"/>
      <c r="X30" s="100"/>
      <c r="Y30" s="100"/>
      <c r="Z30" s="100"/>
      <c r="AA30" s="100"/>
      <c r="AB30" s="100"/>
      <c r="AC30" s="103"/>
      <c r="AD30" s="150"/>
      <c r="AE30" s="184"/>
      <c r="AF30" s="184"/>
      <c r="AG30" s="184"/>
      <c r="AH30" s="184"/>
      <c r="AI30" s="184"/>
    </row>
    <row r="31" spans="2:35" ht="22.5" customHeight="1" x14ac:dyDescent="0.25">
      <c r="B31" s="145" t="s">
        <v>165</v>
      </c>
      <c r="C31" s="133"/>
      <c r="D31" s="133"/>
      <c r="E31" s="133" t="s">
        <v>166</v>
      </c>
      <c r="F31" s="133"/>
      <c r="G31" s="133"/>
      <c r="H31" s="133"/>
      <c r="I31" s="134" t="s">
        <v>129</v>
      </c>
      <c r="J31" s="155" t="s">
        <v>13</v>
      </c>
      <c r="K31" s="184"/>
      <c r="L31" s="145" t="s">
        <v>103</v>
      </c>
      <c r="M31" s="133"/>
      <c r="N31" s="162"/>
      <c r="O31" s="145" t="s">
        <v>167</v>
      </c>
      <c r="P31" s="133"/>
      <c r="Q31" s="133"/>
      <c r="R31" s="151"/>
      <c r="S31" s="165" t="s">
        <v>129</v>
      </c>
      <c r="T31" s="166" t="s">
        <v>13</v>
      </c>
      <c r="U31" s="184"/>
      <c r="V31" s="91"/>
      <c r="W31" s="100"/>
      <c r="X31" s="100"/>
      <c r="Y31" s="100"/>
      <c r="Z31" s="100"/>
      <c r="AA31" s="100"/>
      <c r="AB31" s="100"/>
      <c r="AC31" s="103"/>
      <c r="AD31" s="150"/>
      <c r="AE31" s="184"/>
      <c r="AF31" s="184"/>
      <c r="AG31" s="184"/>
      <c r="AH31" s="184"/>
      <c r="AI31" s="184"/>
    </row>
    <row r="32" spans="2:35" x14ac:dyDescent="0.25">
      <c r="B32" s="145"/>
      <c r="C32" s="133"/>
      <c r="D32" s="133"/>
      <c r="E32" s="133"/>
      <c r="F32" s="133"/>
      <c r="G32" s="133"/>
      <c r="H32" s="133"/>
      <c r="I32" s="134"/>
      <c r="J32" s="155"/>
      <c r="K32" s="184"/>
      <c r="L32" s="145"/>
      <c r="M32" s="133"/>
      <c r="N32" s="162"/>
      <c r="O32" s="145"/>
      <c r="P32" s="133"/>
      <c r="Q32" s="133"/>
      <c r="R32" s="151"/>
      <c r="S32" s="165"/>
      <c r="T32" s="166"/>
      <c r="U32" s="184"/>
      <c r="V32" s="145" t="s">
        <v>153</v>
      </c>
      <c r="W32" s="133"/>
      <c r="X32" s="133"/>
      <c r="Y32" s="103" t="s">
        <v>154</v>
      </c>
      <c r="Z32" s="103"/>
      <c r="AA32" s="103"/>
      <c r="AB32" s="103"/>
      <c r="AC32" s="133" t="s">
        <v>129</v>
      </c>
      <c r="AD32" s="150" t="s">
        <v>12</v>
      </c>
      <c r="AE32" s="184"/>
      <c r="AF32" s="184"/>
      <c r="AG32" s="184"/>
      <c r="AH32" s="184"/>
      <c r="AI32" s="184"/>
    </row>
    <row r="33" spans="2:35" x14ac:dyDescent="0.25">
      <c r="B33" s="145" t="s">
        <v>168</v>
      </c>
      <c r="C33" s="133"/>
      <c r="D33" s="133"/>
      <c r="E33" s="133" t="s">
        <v>169</v>
      </c>
      <c r="F33" s="133"/>
      <c r="G33" s="133"/>
      <c r="H33" s="133"/>
      <c r="I33" s="133" t="s">
        <v>129</v>
      </c>
      <c r="J33" s="155" t="s">
        <v>13</v>
      </c>
      <c r="K33" s="184"/>
      <c r="L33" s="145"/>
      <c r="M33" s="133"/>
      <c r="N33" s="162"/>
      <c r="O33" s="145"/>
      <c r="P33" s="133"/>
      <c r="Q33" s="133"/>
      <c r="R33" s="151"/>
      <c r="S33" s="165"/>
      <c r="T33" s="166"/>
      <c r="U33" s="184"/>
      <c r="V33" s="145"/>
      <c r="W33" s="133"/>
      <c r="X33" s="133"/>
      <c r="Y33" s="103"/>
      <c r="Z33" s="103"/>
      <c r="AA33" s="103"/>
      <c r="AB33" s="103"/>
      <c r="AC33" s="133"/>
      <c r="AD33" s="150"/>
      <c r="AE33" s="184"/>
      <c r="AF33" s="184"/>
      <c r="AG33" s="184"/>
      <c r="AH33" s="184"/>
      <c r="AI33" s="184"/>
    </row>
    <row r="34" spans="2:35" ht="38.25" customHeight="1" x14ac:dyDescent="0.25">
      <c r="B34" s="145"/>
      <c r="C34" s="133"/>
      <c r="D34" s="133"/>
      <c r="E34" s="133"/>
      <c r="F34" s="133"/>
      <c r="G34" s="133"/>
      <c r="H34" s="133"/>
      <c r="I34" s="133"/>
      <c r="J34" s="155"/>
      <c r="K34" s="184"/>
      <c r="L34" s="91" t="s">
        <v>170</v>
      </c>
      <c r="M34" s="100"/>
      <c r="N34" s="100"/>
      <c r="O34" s="91" t="s">
        <v>171</v>
      </c>
      <c r="P34" s="100"/>
      <c r="Q34" s="100"/>
      <c r="R34" s="106"/>
      <c r="S34" s="92" t="s">
        <v>129</v>
      </c>
      <c r="T34" s="156" t="s">
        <v>12</v>
      </c>
      <c r="U34" s="184"/>
      <c r="V34" s="145"/>
      <c r="W34" s="133"/>
      <c r="X34" s="133"/>
      <c r="Y34" s="103"/>
      <c r="Z34" s="103"/>
      <c r="AA34" s="103"/>
      <c r="AB34" s="103"/>
      <c r="AC34" s="133"/>
      <c r="AD34" s="150"/>
      <c r="AE34" s="184"/>
      <c r="AF34" s="184"/>
      <c r="AG34" s="184"/>
      <c r="AH34" s="184"/>
      <c r="AI34" s="184"/>
    </row>
    <row r="35" spans="2:35" x14ac:dyDescent="0.25">
      <c r="B35" s="145"/>
      <c r="C35" s="133"/>
      <c r="D35" s="133"/>
      <c r="E35" s="133"/>
      <c r="F35" s="133"/>
      <c r="G35" s="133"/>
      <c r="H35" s="133"/>
      <c r="I35" s="133"/>
      <c r="J35" s="155"/>
      <c r="K35" s="184"/>
      <c r="L35" s="91"/>
      <c r="M35" s="100"/>
      <c r="N35" s="100"/>
      <c r="O35" s="91"/>
      <c r="P35" s="100"/>
      <c r="Q35" s="100"/>
      <c r="R35" s="106"/>
      <c r="S35" s="92"/>
      <c r="T35" s="156"/>
      <c r="U35" s="184"/>
      <c r="V35" s="91" t="s">
        <v>172</v>
      </c>
      <c r="W35" s="100"/>
      <c r="X35" s="100"/>
      <c r="Y35" s="100" t="s">
        <v>173</v>
      </c>
      <c r="Z35" s="100"/>
      <c r="AA35" s="100"/>
      <c r="AB35" s="100"/>
      <c r="AC35" s="103" t="s">
        <v>129</v>
      </c>
      <c r="AD35" s="106" t="s">
        <v>12</v>
      </c>
      <c r="AE35" s="184"/>
      <c r="AF35" s="184"/>
      <c r="AG35" s="184"/>
      <c r="AH35" s="184"/>
      <c r="AI35" s="184"/>
    </row>
    <row r="36" spans="2:35" x14ac:dyDescent="0.25">
      <c r="B36" s="145" t="s">
        <v>96</v>
      </c>
      <c r="C36" s="133"/>
      <c r="D36" s="133"/>
      <c r="E36" s="133" t="s">
        <v>174</v>
      </c>
      <c r="F36" s="133"/>
      <c r="G36" s="133"/>
      <c r="H36" s="133"/>
      <c r="I36" s="133" t="s">
        <v>129</v>
      </c>
      <c r="J36" s="155" t="s">
        <v>13</v>
      </c>
      <c r="K36" s="184"/>
      <c r="L36" s="91"/>
      <c r="M36" s="100"/>
      <c r="N36" s="100"/>
      <c r="O36" s="91"/>
      <c r="P36" s="100"/>
      <c r="Q36" s="100"/>
      <c r="R36" s="106"/>
      <c r="S36" s="92"/>
      <c r="T36" s="156"/>
      <c r="U36" s="184"/>
      <c r="V36" s="91"/>
      <c r="W36" s="100"/>
      <c r="X36" s="100"/>
      <c r="Y36" s="100"/>
      <c r="Z36" s="100"/>
      <c r="AA36" s="100"/>
      <c r="AB36" s="100"/>
      <c r="AC36" s="136"/>
      <c r="AD36" s="137"/>
      <c r="AE36" s="184"/>
      <c r="AF36" s="184"/>
      <c r="AG36" s="184"/>
      <c r="AH36" s="184"/>
      <c r="AI36" s="184"/>
    </row>
    <row r="37" spans="2:35" x14ac:dyDescent="0.25">
      <c r="B37" s="145"/>
      <c r="C37" s="133"/>
      <c r="D37" s="133"/>
      <c r="E37" s="133"/>
      <c r="F37" s="133"/>
      <c r="G37" s="133"/>
      <c r="H37" s="133"/>
      <c r="I37" s="133"/>
      <c r="J37" s="155"/>
      <c r="K37" s="184"/>
      <c r="L37" s="109" t="s">
        <v>175</v>
      </c>
      <c r="M37" s="103"/>
      <c r="N37" s="100"/>
      <c r="O37" s="109" t="s">
        <v>176</v>
      </c>
      <c r="P37" s="103"/>
      <c r="Q37" s="103"/>
      <c r="R37" s="106"/>
      <c r="S37" s="92" t="s">
        <v>129</v>
      </c>
      <c r="T37" s="156" t="s">
        <v>12</v>
      </c>
      <c r="U37" s="184"/>
      <c r="V37" s="109" t="s">
        <v>177</v>
      </c>
      <c r="W37" s="103"/>
      <c r="X37" s="103"/>
      <c r="Y37" s="103" t="s">
        <v>178</v>
      </c>
      <c r="Z37" s="103"/>
      <c r="AA37" s="103"/>
      <c r="AB37" s="103"/>
      <c r="AC37" s="103" t="s">
        <v>129</v>
      </c>
      <c r="AD37" s="150" t="s">
        <v>12</v>
      </c>
      <c r="AE37" s="184"/>
      <c r="AF37" s="184"/>
      <c r="AG37" s="184"/>
      <c r="AH37" s="184"/>
      <c r="AI37" s="184"/>
    </row>
    <row r="38" spans="2:35" x14ac:dyDescent="0.25">
      <c r="B38" s="145" t="s">
        <v>97</v>
      </c>
      <c r="C38" s="133"/>
      <c r="D38" s="133"/>
      <c r="E38" s="133" t="s">
        <v>179</v>
      </c>
      <c r="F38" s="133"/>
      <c r="G38" s="133"/>
      <c r="H38" s="133"/>
      <c r="I38" s="133" t="s">
        <v>129</v>
      </c>
      <c r="J38" s="155" t="s">
        <v>13</v>
      </c>
      <c r="K38" s="184"/>
      <c r="L38" s="109"/>
      <c r="M38" s="103"/>
      <c r="N38" s="100"/>
      <c r="O38" s="109"/>
      <c r="P38" s="103"/>
      <c r="Q38" s="103"/>
      <c r="R38" s="106"/>
      <c r="S38" s="92"/>
      <c r="T38" s="156"/>
      <c r="U38" s="184"/>
      <c r="V38" s="110"/>
      <c r="W38" s="104"/>
      <c r="X38" s="104"/>
      <c r="Y38" s="104"/>
      <c r="Z38" s="104"/>
      <c r="AA38" s="104"/>
      <c r="AB38" s="104"/>
      <c r="AC38" s="104"/>
      <c r="AD38" s="129"/>
      <c r="AE38" s="184"/>
      <c r="AF38" s="184"/>
      <c r="AG38" s="184"/>
      <c r="AH38" s="184"/>
      <c r="AI38" s="184"/>
    </row>
    <row r="39" spans="2:35" x14ac:dyDescent="0.25">
      <c r="B39" s="145"/>
      <c r="C39" s="133"/>
      <c r="D39" s="133"/>
      <c r="E39" s="133"/>
      <c r="F39" s="133"/>
      <c r="G39" s="133"/>
      <c r="H39" s="133"/>
      <c r="I39" s="133"/>
      <c r="J39" s="155"/>
      <c r="K39" s="184"/>
      <c r="L39" s="131" t="s">
        <v>104</v>
      </c>
      <c r="M39" s="157"/>
      <c r="N39" s="158"/>
      <c r="O39" s="131" t="s">
        <v>180</v>
      </c>
      <c r="P39" s="157"/>
      <c r="Q39" s="157"/>
      <c r="R39" s="160"/>
      <c r="S39" s="164" t="s">
        <v>129</v>
      </c>
      <c r="T39" s="166" t="s">
        <v>13</v>
      </c>
      <c r="U39" s="184"/>
      <c r="V39" s="236" t="s">
        <v>287</v>
      </c>
      <c r="W39" s="237"/>
      <c r="X39" s="237"/>
      <c r="Y39" s="236" t="s">
        <v>288</v>
      </c>
      <c r="Z39" s="237"/>
      <c r="AA39" s="237"/>
      <c r="AB39" s="237"/>
      <c r="AC39" s="256" t="s">
        <v>129</v>
      </c>
      <c r="AD39" s="256" t="s">
        <v>11</v>
      </c>
      <c r="AE39" s="246"/>
      <c r="AF39" s="184"/>
      <c r="AG39" s="184"/>
      <c r="AH39" s="184"/>
      <c r="AI39" s="184"/>
    </row>
    <row r="40" spans="2:35" ht="15.75" customHeight="1" x14ac:dyDescent="0.25">
      <c r="B40" s="145" t="s">
        <v>98</v>
      </c>
      <c r="C40" s="133"/>
      <c r="D40" s="133"/>
      <c r="E40" s="133" t="s">
        <v>181</v>
      </c>
      <c r="F40" s="133"/>
      <c r="G40" s="133"/>
      <c r="H40" s="133"/>
      <c r="I40" s="133" t="s">
        <v>129</v>
      </c>
      <c r="J40" s="155" t="s">
        <v>13</v>
      </c>
      <c r="K40" s="184"/>
      <c r="L40" s="131"/>
      <c r="M40" s="157"/>
      <c r="N40" s="158"/>
      <c r="O40" s="131"/>
      <c r="P40" s="157"/>
      <c r="Q40" s="157"/>
      <c r="R40" s="160"/>
      <c r="S40" s="164"/>
      <c r="T40" s="166"/>
      <c r="U40" s="184"/>
      <c r="V40" s="239"/>
      <c r="W40" s="240"/>
      <c r="X40" s="240"/>
      <c r="Y40" s="239"/>
      <c r="Z40" s="240"/>
      <c r="AA40" s="240"/>
      <c r="AB40" s="240"/>
      <c r="AC40" s="258"/>
      <c r="AD40" s="258"/>
      <c r="AE40" s="246"/>
      <c r="AF40" s="184"/>
      <c r="AG40" s="184"/>
      <c r="AH40" s="184"/>
      <c r="AI40" s="184"/>
    </row>
    <row r="41" spans="2:35" x14ac:dyDescent="0.25">
      <c r="B41" s="145"/>
      <c r="C41" s="133"/>
      <c r="D41" s="133"/>
      <c r="E41" s="133"/>
      <c r="F41" s="133"/>
      <c r="G41" s="133"/>
      <c r="H41" s="133"/>
      <c r="I41" s="133"/>
      <c r="J41" s="155"/>
      <c r="K41" s="184"/>
      <c r="L41" s="264"/>
      <c r="M41" s="265"/>
      <c r="N41" s="266"/>
      <c r="O41" s="264"/>
      <c r="P41" s="265"/>
      <c r="Q41" s="265"/>
      <c r="R41" s="267"/>
      <c r="S41" s="92"/>
      <c r="T41" s="156"/>
      <c r="U41" s="184"/>
      <c r="V41" s="236" t="s">
        <v>289</v>
      </c>
      <c r="W41" s="237"/>
      <c r="X41" s="237"/>
      <c r="Y41" s="236" t="s">
        <v>290</v>
      </c>
      <c r="Z41" s="237"/>
      <c r="AA41" s="237"/>
      <c r="AB41" s="237"/>
      <c r="AC41" s="256" t="s">
        <v>129</v>
      </c>
      <c r="AD41" s="237" t="s">
        <v>11</v>
      </c>
      <c r="AE41" s="246"/>
      <c r="AF41" s="184"/>
      <c r="AG41" s="184"/>
      <c r="AH41" s="184"/>
      <c r="AI41" s="184"/>
    </row>
    <row r="42" spans="2:35" ht="25.5" customHeight="1" thickBot="1" x14ac:dyDescent="0.3">
      <c r="B42" s="145"/>
      <c r="C42" s="133"/>
      <c r="D42" s="133"/>
      <c r="E42" s="133"/>
      <c r="F42" s="133"/>
      <c r="G42" s="133"/>
      <c r="H42" s="133"/>
      <c r="I42" s="133"/>
      <c r="J42" s="155"/>
      <c r="K42" s="184"/>
      <c r="L42" s="236" t="s">
        <v>284</v>
      </c>
      <c r="M42" s="237"/>
      <c r="N42" s="238"/>
      <c r="O42" s="236" t="s">
        <v>283</v>
      </c>
      <c r="P42" s="237"/>
      <c r="Q42" s="237"/>
      <c r="R42" s="238"/>
      <c r="S42" s="256" t="s">
        <v>129</v>
      </c>
      <c r="T42" s="256" t="s">
        <v>11</v>
      </c>
      <c r="U42" s="245"/>
      <c r="V42" s="230"/>
      <c r="W42" s="231"/>
      <c r="X42" s="231"/>
      <c r="Y42" s="233"/>
      <c r="Z42" s="234"/>
      <c r="AA42" s="234"/>
      <c r="AB42" s="234"/>
      <c r="AC42" s="257"/>
      <c r="AD42" s="234"/>
      <c r="AE42" s="246"/>
      <c r="AF42" s="184"/>
      <c r="AG42" s="184"/>
      <c r="AH42" s="184"/>
      <c r="AI42" s="184"/>
    </row>
    <row r="43" spans="2:35" x14ac:dyDescent="0.25">
      <c r="B43" s="145" t="s">
        <v>99</v>
      </c>
      <c r="C43" s="133"/>
      <c r="D43" s="133"/>
      <c r="E43" s="133" t="s">
        <v>182</v>
      </c>
      <c r="F43" s="133"/>
      <c r="G43" s="133"/>
      <c r="H43" s="133"/>
      <c r="I43" s="133" t="s">
        <v>129</v>
      </c>
      <c r="J43" s="155" t="s">
        <v>13</v>
      </c>
      <c r="K43" s="184"/>
      <c r="L43" s="230"/>
      <c r="M43" s="231"/>
      <c r="N43" s="232"/>
      <c r="O43" s="230"/>
      <c r="P43" s="231"/>
      <c r="Q43" s="231"/>
      <c r="R43" s="232"/>
      <c r="S43" s="258"/>
      <c r="T43" s="258"/>
      <c r="U43" s="184"/>
      <c r="V43" s="244"/>
      <c r="W43" s="244"/>
      <c r="X43" s="244"/>
      <c r="Y43" s="184"/>
      <c r="Z43" s="184"/>
      <c r="AA43" s="184"/>
      <c r="AB43" s="184"/>
      <c r="AC43" s="244"/>
      <c r="AD43" s="184"/>
      <c r="AE43" s="184"/>
      <c r="AF43" s="184"/>
      <c r="AG43" s="184"/>
      <c r="AH43" s="184"/>
      <c r="AI43" s="184"/>
    </row>
    <row r="44" spans="2:35" ht="26.25" customHeight="1" x14ac:dyDescent="0.25">
      <c r="B44" s="145"/>
      <c r="C44" s="133"/>
      <c r="D44" s="133"/>
      <c r="E44" s="133"/>
      <c r="F44" s="133"/>
      <c r="G44" s="133"/>
      <c r="H44" s="133"/>
      <c r="I44" s="133"/>
      <c r="J44" s="155"/>
      <c r="K44" s="184"/>
      <c r="L44" s="236" t="s">
        <v>285</v>
      </c>
      <c r="M44" s="237"/>
      <c r="N44" s="238"/>
      <c r="O44" s="236" t="s">
        <v>286</v>
      </c>
      <c r="P44" s="237"/>
      <c r="Q44" s="237"/>
      <c r="R44" s="238"/>
      <c r="S44" s="230" t="s">
        <v>129</v>
      </c>
      <c r="T44" s="259" t="s">
        <v>11</v>
      </c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</row>
    <row r="45" spans="2:35" ht="15.75" thickBot="1" x14ac:dyDescent="0.3">
      <c r="B45" s="145"/>
      <c r="C45" s="133"/>
      <c r="D45" s="133"/>
      <c r="E45" s="133"/>
      <c r="F45" s="133"/>
      <c r="G45" s="133"/>
      <c r="H45" s="133"/>
      <c r="I45" s="133"/>
      <c r="J45" s="155"/>
      <c r="K45" s="184"/>
      <c r="L45" s="233"/>
      <c r="M45" s="234"/>
      <c r="N45" s="235"/>
      <c r="O45" s="233"/>
      <c r="P45" s="234"/>
      <c r="Q45" s="234"/>
      <c r="R45" s="235"/>
      <c r="S45" s="233"/>
      <c r="T45" s="257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</row>
    <row r="46" spans="2:35" ht="15" customHeight="1" x14ac:dyDescent="0.25">
      <c r="B46" s="145" t="s">
        <v>157</v>
      </c>
      <c r="C46" s="133"/>
      <c r="D46" s="133"/>
      <c r="E46" s="133" t="s">
        <v>158</v>
      </c>
      <c r="F46" s="133"/>
      <c r="G46" s="133"/>
      <c r="H46" s="133"/>
      <c r="I46" s="133" t="s">
        <v>129</v>
      </c>
      <c r="J46" s="151" t="s">
        <v>12</v>
      </c>
      <c r="K46" s="184"/>
      <c r="L46" s="184"/>
      <c r="M46" s="184"/>
      <c r="N46" s="184"/>
      <c r="O46" s="244"/>
      <c r="P46" s="244"/>
      <c r="Q46" s="244"/>
      <c r="R46" s="244"/>
      <c r="S46" s="24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</row>
    <row r="47" spans="2:35" ht="15" customHeight="1" x14ac:dyDescent="0.25">
      <c r="B47" s="145"/>
      <c r="C47" s="133"/>
      <c r="D47" s="133"/>
      <c r="E47" s="133"/>
      <c r="F47" s="133"/>
      <c r="G47" s="133"/>
      <c r="H47" s="133"/>
      <c r="I47" s="133"/>
      <c r="J47" s="151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</row>
    <row r="48" spans="2:35" ht="15" customHeight="1" x14ac:dyDescent="0.25">
      <c r="B48" s="109" t="s">
        <v>100</v>
      </c>
      <c r="C48" s="103"/>
      <c r="D48" s="103"/>
      <c r="E48" s="103" t="s">
        <v>183</v>
      </c>
      <c r="F48" s="103"/>
      <c r="G48" s="103"/>
      <c r="H48" s="103"/>
      <c r="I48" s="103" t="s">
        <v>129</v>
      </c>
      <c r="J48" s="106" t="s">
        <v>101</v>
      </c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</row>
    <row r="49" spans="2:35" ht="15" customHeight="1" x14ac:dyDescent="0.25">
      <c r="B49" s="109"/>
      <c r="C49" s="103"/>
      <c r="D49" s="103"/>
      <c r="E49" s="103"/>
      <c r="F49" s="103"/>
      <c r="G49" s="103"/>
      <c r="H49" s="103"/>
      <c r="I49" s="103"/>
      <c r="J49" s="106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</row>
    <row r="50" spans="2:35" ht="15" customHeight="1" x14ac:dyDescent="0.25">
      <c r="B50" s="109"/>
      <c r="C50" s="103"/>
      <c r="D50" s="103"/>
      <c r="E50" s="103"/>
      <c r="F50" s="103"/>
      <c r="G50" s="103"/>
      <c r="H50" s="103"/>
      <c r="I50" s="255"/>
      <c r="J50" s="261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</row>
    <row r="51" spans="2:35" ht="15" customHeight="1" x14ac:dyDescent="0.25">
      <c r="B51" s="219" t="s">
        <v>281</v>
      </c>
      <c r="C51" s="216"/>
      <c r="D51" s="220"/>
      <c r="E51" s="216" t="s">
        <v>282</v>
      </c>
      <c r="F51" s="216"/>
      <c r="G51" s="216"/>
      <c r="H51" s="216"/>
      <c r="I51" s="224" t="s">
        <v>129</v>
      </c>
      <c r="J51" s="220" t="s">
        <v>11</v>
      </c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</row>
    <row r="52" spans="2:35" ht="15" customHeight="1" x14ac:dyDescent="0.25">
      <c r="B52" s="94"/>
      <c r="C52" s="95"/>
      <c r="D52" s="170"/>
      <c r="E52" s="95"/>
      <c r="F52" s="95"/>
      <c r="G52" s="95"/>
      <c r="H52" s="95"/>
      <c r="I52" s="225"/>
      <c r="J52" s="170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</row>
    <row r="53" spans="2:35" ht="15" customHeight="1" x14ac:dyDescent="0.25">
      <c r="B53" s="236" t="s">
        <v>284</v>
      </c>
      <c r="C53" s="237"/>
      <c r="D53" s="238"/>
      <c r="E53" s="236" t="s">
        <v>283</v>
      </c>
      <c r="F53" s="237"/>
      <c r="G53" s="237"/>
      <c r="H53" s="238"/>
      <c r="I53" s="112" t="s">
        <v>152</v>
      </c>
      <c r="J53" s="224" t="s">
        <v>11</v>
      </c>
      <c r="K53" s="246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</row>
    <row r="54" spans="2:35" ht="15" customHeight="1" thickBot="1" x14ac:dyDescent="0.3">
      <c r="B54" s="233"/>
      <c r="C54" s="234"/>
      <c r="D54" s="235"/>
      <c r="E54" s="233"/>
      <c r="F54" s="234"/>
      <c r="G54" s="234"/>
      <c r="H54" s="235"/>
      <c r="I54" s="113"/>
      <c r="J54" s="113"/>
      <c r="K54" s="246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</row>
    <row r="55" spans="2:35" x14ac:dyDescent="0.25">
      <c r="B55" s="199"/>
      <c r="C55" s="263"/>
      <c r="D55" s="199"/>
      <c r="E55" s="200"/>
      <c r="F55" s="200"/>
      <c r="G55" s="200"/>
      <c r="H55" s="200"/>
      <c r="I55" s="200"/>
      <c r="J55" s="201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</row>
    <row r="56" spans="2:35" ht="15.75" thickBot="1" x14ac:dyDescent="0.3">
      <c r="B56" s="199"/>
      <c r="C56" s="199"/>
      <c r="D56" s="199"/>
      <c r="E56" s="200"/>
      <c r="F56" s="200"/>
      <c r="G56" s="200"/>
      <c r="H56" s="200"/>
      <c r="I56" s="200"/>
      <c r="J56" s="201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</row>
    <row r="57" spans="2:35" ht="15.75" customHeight="1" thickBot="1" x14ac:dyDescent="0.3">
      <c r="B57" s="177" t="s">
        <v>83</v>
      </c>
      <c r="C57" s="178">
        <v>7</v>
      </c>
      <c r="D57" s="179" t="s">
        <v>123</v>
      </c>
      <c r="E57" s="185">
        <f>AB27+1</f>
        <v>43944</v>
      </c>
      <c r="F57" s="185"/>
      <c r="G57" s="185"/>
      <c r="H57" s="186">
        <f>E57+14</f>
        <v>43958</v>
      </c>
      <c r="I57" s="186"/>
      <c r="J57" s="187"/>
      <c r="K57" s="184"/>
      <c r="L57" s="177" t="s">
        <v>83</v>
      </c>
      <c r="M57" s="178">
        <v>8</v>
      </c>
      <c r="N57" s="179" t="s">
        <v>123</v>
      </c>
      <c r="O57" s="180">
        <f>H57+1</f>
        <v>43959</v>
      </c>
      <c r="P57" s="180"/>
      <c r="Q57" s="180"/>
      <c r="R57" s="204">
        <f>O57+14</f>
        <v>43973</v>
      </c>
      <c r="S57" s="186"/>
      <c r="T57" s="187"/>
      <c r="U57" s="184"/>
      <c r="V57" s="177" t="s">
        <v>83</v>
      </c>
      <c r="W57" s="178">
        <v>9</v>
      </c>
      <c r="X57" s="179" t="s">
        <v>123</v>
      </c>
      <c r="Y57" s="185">
        <f>R57+1</f>
        <v>43974</v>
      </c>
      <c r="Z57" s="185"/>
      <c r="AA57" s="185"/>
      <c r="AB57" s="186">
        <f>Y57+14</f>
        <v>43988</v>
      </c>
      <c r="AC57" s="186"/>
      <c r="AD57" s="187"/>
      <c r="AE57" s="184"/>
      <c r="AF57" s="184"/>
      <c r="AG57" s="184"/>
      <c r="AH57" s="184"/>
      <c r="AI57" s="184"/>
    </row>
    <row r="58" spans="2:35" ht="15.75" thickBot="1" x14ac:dyDescent="0.3">
      <c r="B58" s="198" t="s">
        <v>124</v>
      </c>
      <c r="C58" s="195"/>
      <c r="D58" s="195"/>
      <c r="E58" s="195" t="s">
        <v>125</v>
      </c>
      <c r="F58" s="195"/>
      <c r="G58" s="195"/>
      <c r="H58" s="242"/>
      <c r="I58" s="196" t="s">
        <v>126</v>
      </c>
      <c r="J58" s="197" t="s">
        <v>2</v>
      </c>
      <c r="K58" s="184"/>
      <c r="L58" s="198" t="s">
        <v>124</v>
      </c>
      <c r="M58" s="195"/>
      <c r="N58" s="195"/>
      <c r="O58" s="190" t="s">
        <v>125</v>
      </c>
      <c r="P58" s="191"/>
      <c r="Q58" s="191"/>
      <c r="R58" s="192"/>
      <c r="S58" s="196" t="s">
        <v>126</v>
      </c>
      <c r="T58" s="197" t="s">
        <v>2</v>
      </c>
      <c r="U58" s="184"/>
      <c r="V58" s="198" t="s">
        <v>124</v>
      </c>
      <c r="W58" s="195"/>
      <c r="X58" s="195"/>
      <c r="Y58" s="195" t="s">
        <v>125</v>
      </c>
      <c r="Z58" s="195"/>
      <c r="AA58" s="195"/>
      <c r="AB58" s="195"/>
      <c r="AC58" s="249" t="s">
        <v>126</v>
      </c>
      <c r="AD58" s="197" t="s">
        <v>2</v>
      </c>
      <c r="AE58" s="184"/>
      <c r="AF58" s="184"/>
      <c r="AG58" s="184"/>
      <c r="AH58" s="184"/>
      <c r="AI58" s="184"/>
    </row>
    <row r="59" spans="2:35" ht="15" customHeight="1" thickBot="1" x14ac:dyDescent="0.3">
      <c r="B59" s="117" t="s">
        <v>184</v>
      </c>
      <c r="C59" s="123"/>
      <c r="D59" s="123"/>
      <c r="E59" s="123" t="s">
        <v>185</v>
      </c>
      <c r="F59" s="123"/>
      <c r="G59" s="123"/>
      <c r="H59" s="123"/>
      <c r="I59" s="125" t="s">
        <v>129</v>
      </c>
      <c r="J59" s="128" t="s">
        <v>12</v>
      </c>
      <c r="K59" s="184"/>
      <c r="L59" s="117" t="s">
        <v>106</v>
      </c>
      <c r="M59" s="123"/>
      <c r="N59" s="123"/>
      <c r="O59" s="101" t="s">
        <v>186</v>
      </c>
      <c r="P59" s="101"/>
      <c r="Q59" s="101"/>
      <c r="R59" s="101"/>
      <c r="S59" s="125" t="s">
        <v>187</v>
      </c>
      <c r="T59" s="128" t="s">
        <v>13</v>
      </c>
      <c r="U59" s="184"/>
      <c r="V59" s="117" t="s">
        <v>108</v>
      </c>
      <c r="W59" s="123"/>
      <c r="X59" s="123"/>
      <c r="Y59" s="123" t="s">
        <v>188</v>
      </c>
      <c r="Z59" s="123"/>
      <c r="AA59" s="123"/>
      <c r="AB59" s="123"/>
      <c r="AC59" s="125" t="s">
        <v>152</v>
      </c>
      <c r="AD59" s="128" t="s">
        <v>13</v>
      </c>
      <c r="AE59" s="184"/>
      <c r="AF59" s="184"/>
      <c r="AG59" s="184"/>
      <c r="AH59" s="184"/>
      <c r="AI59" s="184"/>
    </row>
    <row r="60" spans="2:35" x14ac:dyDescent="0.25">
      <c r="B60" s="117"/>
      <c r="C60" s="123"/>
      <c r="D60" s="123"/>
      <c r="E60" s="123"/>
      <c r="F60" s="123"/>
      <c r="G60" s="123"/>
      <c r="H60" s="123"/>
      <c r="I60" s="125"/>
      <c r="J60" s="128"/>
      <c r="K60" s="184"/>
      <c r="L60" s="117"/>
      <c r="M60" s="123"/>
      <c r="N60" s="123"/>
      <c r="O60" s="123"/>
      <c r="P60" s="123"/>
      <c r="Q60" s="123"/>
      <c r="R60" s="123"/>
      <c r="S60" s="125"/>
      <c r="T60" s="128"/>
      <c r="U60" s="184"/>
      <c r="V60" s="117"/>
      <c r="W60" s="123"/>
      <c r="X60" s="123"/>
      <c r="Y60" s="123"/>
      <c r="Z60" s="123"/>
      <c r="AA60" s="123"/>
      <c r="AB60" s="123"/>
      <c r="AC60" s="125"/>
      <c r="AD60" s="128"/>
      <c r="AE60" s="184"/>
      <c r="AF60" s="184"/>
      <c r="AG60" s="184"/>
      <c r="AH60" s="184"/>
      <c r="AI60" s="184"/>
    </row>
    <row r="61" spans="2:35" ht="15" customHeight="1" x14ac:dyDescent="0.25">
      <c r="B61" s="91" t="s">
        <v>177</v>
      </c>
      <c r="C61" s="100"/>
      <c r="D61" s="100"/>
      <c r="E61" s="100" t="s">
        <v>189</v>
      </c>
      <c r="F61" s="100"/>
      <c r="G61" s="100"/>
      <c r="H61" s="103"/>
      <c r="I61" s="154" t="s">
        <v>129</v>
      </c>
      <c r="J61" s="150" t="s">
        <v>12</v>
      </c>
      <c r="K61" s="184"/>
      <c r="L61" s="91" t="s">
        <v>107</v>
      </c>
      <c r="M61" s="100"/>
      <c r="N61" s="100"/>
      <c r="O61" s="100" t="s">
        <v>190</v>
      </c>
      <c r="P61" s="100"/>
      <c r="Q61" s="100"/>
      <c r="R61" s="100"/>
      <c r="S61" s="154" t="s">
        <v>129</v>
      </c>
      <c r="T61" s="150" t="s">
        <v>13</v>
      </c>
      <c r="U61" s="184"/>
      <c r="V61" s="91" t="s">
        <v>191</v>
      </c>
      <c r="W61" s="100"/>
      <c r="X61" s="103"/>
      <c r="Y61" s="100" t="s">
        <v>192</v>
      </c>
      <c r="Z61" s="100"/>
      <c r="AA61" s="100"/>
      <c r="AB61" s="100"/>
      <c r="AC61" s="154" t="s">
        <v>129</v>
      </c>
      <c r="AD61" s="150" t="s">
        <v>12</v>
      </c>
      <c r="AE61" s="184"/>
      <c r="AF61" s="184"/>
      <c r="AG61" s="184"/>
      <c r="AH61" s="184"/>
      <c r="AI61" s="184"/>
    </row>
    <row r="62" spans="2:35" ht="15" customHeight="1" x14ac:dyDescent="0.25">
      <c r="B62" s="91"/>
      <c r="C62" s="100"/>
      <c r="D62" s="100"/>
      <c r="E62" s="268"/>
      <c r="F62" s="268"/>
      <c r="G62" s="268"/>
      <c r="H62" s="255"/>
      <c r="I62" s="269"/>
      <c r="J62" s="150"/>
      <c r="K62" s="184"/>
      <c r="L62" s="91"/>
      <c r="M62" s="100"/>
      <c r="N62" s="100"/>
      <c r="O62" s="100"/>
      <c r="P62" s="100"/>
      <c r="Q62" s="100"/>
      <c r="R62" s="100"/>
      <c r="S62" s="154"/>
      <c r="T62" s="150"/>
      <c r="U62" s="184"/>
      <c r="V62" s="289"/>
      <c r="W62" s="268"/>
      <c r="X62" s="255"/>
      <c r="Y62" s="100"/>
      <c r="Z62" s="100"/>
      <c r="AA62" s="100"/>
      <c r="AB62" s="100"/>
      <c r="AC62" s="154"/>
      <c r="AD62" s="150"/>
      <c r="AE62" s="184"/>
      <c r="AF62" s="184"/>
      <c r="AG62" s="184"/>
      <c r="AH62" s="184"/>
      <c r="AI62" s="184"/>
    </row>
    <row r="63" spans="2:35" ht="28.5" customHeight="1" x14ac:dyDescent="0.25">
      <c r="B63" s="236" t="s">
        <v>291</v>
      </c>
      <c r="C63" s="237"/>
      <c r="D63" s="237"/>
      <c r="E63" s="236" t="s">
        <v>292</v>
      </c>
      <c r="F63" s="237"/>
      <c r="G63" s="237"/>
      <c r="H63" s="238"/>
      <c r="I63" s="256" t="s">
        <v>129</v>
      </c>
      <c r="J63" s="238" t="s">
        <v>11</v>
      </c>
      <c r="K63" s="184"/>
      <c r="L63" s="91" t="s">
        <v>105</v>
      </c>
      <c r="M63" s="100"/>
      <c r="N63" s="100"/>
      <c r="O63" s="100" t="s">
        <v>193</v>
      </c>
      <c r="P63" s="100"/>
      <c r="Q63" s="100"/>
      <c r="R63" s="100"/>
      <c r="S63" s="103" t="s">
        <v>129</v>
      </c>
      <c r="T63" s="150" t="s">
        <v>13</v>
      </c>
      <c r="U63" s="270"/>
      <c r="V63" s="231" t="s">
        <v>302</v>
      </c>
      <c r="W63" s="231"/>
      <c r="X63" s="231"/>
      <c r="Y63" s="236" t="s">
        <v>303</v>
      </c>
      <c r="Z63" s="237"/>
      <c r="AA63" s="237"/>
      <c r="AB63" s="238"/>
      <c r="AC63" s="256" t="s">
        <v>129</v>
      </c>
      <c r="AD63" s="256" t="s">
        <v>304</v>
      </c>
      <c r="AE63" s="246"/>
      <c r="AF63" s="184"/>
      <c r="AG63" s="184"/>
      <c r="AH63" s="184"/>
      <c r="AI63" s="184"/>
    </row>
    <row r="64" spans="2:35" ht="20.25" customHeight="1" thickBot="1" x14ac:dyDescent="0.3">
      <c r="B64" s="239"/>
      <c r="C64" s="240"/>
      <c r="D64" s="240"/>
      <c r="E64" s="239"/>
      <c r="F64" s="240"/>
      <c r="G64" s="240"/>
      <c r="H64" s="241"/>
      <c r="I64" s="258"/>
      <c r="J64" s="241"/>
      <c r="K64" s="184"/>
      <c r="L64" s="91"/>
      <c r="M64" s="100"/>
      <c r="N64" s="100"/>
      <c r="O64" s="100"/>
      <c r="P64" s="100"/>
      <c r="Q64" s="100"/>
      <c r="R64" s="100"/>
      <c r="S64" s="103"/>
      <c r="T64" s="150"/>
      <c r="U64" s="270"/>
      <c r="V64" s="234"/>
      <c r="W64" s="234"/>
      <c r="X64" s="234"/>
      <c r="Y64" s="233"/>
      <c r="Z64" s="234"/>
      <c r="AA64" s="234"/>
      <c r="AB64" s="235"/>
      <c r="AC64" s="257"/>
      <c r="AD64" s="257"/>
      <c r="AE64" s="246"/>
      <c r="AF64" s="184"/>
      <c r="AG64" s="184"/>
      <c r="AH64" s="184"/>
      <c r="AI64" s="184"/>
    </row>
    <row r="65" spans="1:35" ht="27.75" customHeight="1" x14ac:dyDescent="0.25">
      <c r="B65" s="236" t="s">
        <v>301</v>
      </c>
      <c r="C65" s="237"/>
      <c r="D65" s="237"/>
      <c r="E65" s="236" t="s">
        <v>293</v>
      </c>
      <c r="F65" s="237"/>
      <c r="G65" s="237"/>
      <c r="H65" s="238"/>
      <c r="I65" s="238" t="s">
        <v>129</v>
      </c>
      <c r="J65" s="256" t="s">
        <v>11</v>
      </c>
      <c r="K65" s="243"/>
      <c r="L65" s="91"/>
      <c r="M65" s="100"/>
      <c r="N65" s="100"/>
      <c r="O65" s="100"/>
      <c r="P65" s="100"/>
      <c r="Q65" s="100"/>
      <c r="R65" s="100"/>
      <c r="S65" s="103"/>
      <c r="T65" s="150"/>
      <c r="U65" s="184"/>
      <c r="V65" s="184"/>
      <c r="W65" s="184"/>
      <c r="X65" s="184"/>
      <c r="Y65" s="245"/>
      <c r="Z65" s="245"/>
      <c r="AA65" s="245"/>
      <c r="AB65" s="184"/>
      <c r="AC65" s="184"/>
      <c r="AD65" s="184"/>
      <c r="AE65" s="184"/>
      <c r="AF65" s="184"/>
      <c r="AG65" s="184"/>
      <c r="AH65" s="184"/>
      <c r="AI65" s="184"/>
    </row>
    <row r="66" spans="1:35" ht="27.75" customHeight="1" x14ac:dyDescent="0.25">
      <c r="B66" s="230"/>
      <c r="C66" s="231"/>
      <c r="D66" s="231"/>
      <c r="E66" s="230"/>
      <c r="F66" s="231"/>
      <c r="G66" s="231"/>
      <c r="H66" s="232"/>
      <c r="I66" s="232"/>
      <c r="J66" s="258"/>
      <c r="K66" s="184"/>
      <c r="L66" s="131" t="s">
        <v>194</v>
      </c>
      <c r="M66" s="132"/>
      <c r="N66" s="162"/>
      <c r="O66" s="131" t="s">
        <v>195</v>
      </c>
      <c r="P66" s="152"/>
      <c r="Q66" s="152"/>
      <c r="R66" s="163"/>
      <c r="S66" s="133" t="s">
        <v>129</v>
      </c>
      <c r="T66" s="153" t="s">
        <v>12</v>
      </c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</row>
    <row r="67" spans="1:35" x14ac:dyDescent="0.25">
      <c r="B67" s="236" t="s">
        <v>322</v>
      </c>
      <c r="C67" s="237"/>
      <c r="D67" s="238"/>
      <c r="E67" s="236" t="s">
        <v>294</v>
      </c>
      <c r="F67" s="237"/>
      <c r="G67" s="237"/>
      <c r="H67" s="238"/>
      <c r="I67" s="256" t="s">
        <v>129</v>
      </c>
      <c r="J67" s="231" t="s">
        <v>11</v>
      </c>
      <c r="K67" s="270"/>
      <c r="L67" s="131"/>
      <c r="M67" s="132"/>
      <c r="N67" s="162"/>
      <c r="O67" s="131"/>
      <c r="P67" s="152"/>
      <c r="Q67" s="152"/>
      <c r="R67" s="163"/>
      <c r="S67" s="133"/>
      <c r="T67" s="153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</row>
    <row r="68" spans="1:35" ht="24.75" customHeight="1" x14ac:dyDescent="0.25">
      <c r="B68" s="230"/>
      <c r="C68" s="231"/>
      <c r="D68" s="232"/>
      <c r="E68" s="239"/>
      <c r="F68" s="240"/>
      <c r="G68" s="240"/>
      <c r="H68" s="241"/>
      <c r="I68" s="258"/>
      <c r="J68" s="231"/>
      <c r="K68" s="270"/>
      <c r="L68" s="109" t="s">
        <v>196</v>
      </c>
      <c r="M68" s="103"/>
      <c r="N68" s="103"/>
      <c r="O68" s="103" t="s">
        <v>197</v>
      </c>
      <c r="P68" s="103"/>
      <c r="Q68" s="103"/>
      <c r="R68" s="103"/>
      <c r="S68" s="103" t="s">
        <v>129</v>
      </c>
      <c r="T68" s="150" t="s">
        <v>12</v>
      </c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</row>
    <row r="69" spans="1:35" ht="15" customHeight="1" x14ac:dyDescent="0.25">
      <c r="A69" s="272"/>
      <c r="B69" s="236" t="s">
        <v>295</v>
      </c>
      <c r="C69" s="237"/>
      <c r="D69" s="238"/>
      <c r="E69" s="231" t="s">
        <v>296</v>
      </c>
      <c r="F69" s="231"/>
      <c r="G69" s="231"/>
      <c r="H69" s="231"/>
      <c r="I69" s="256" t="s">
        <v>129</v>
      </c>
      <c r="J69" s="256" t="s">
        <v>11</v>
      </c>
      <c r="K69" s="243"/>
      <c r="L69" s="110"/>
      <c r="M69" s="104"/>
      <c r="N69" s="104"/>
      <c r="O69" s="104"/>
      <c r="P69" s="104"/>
      <c r="Q69" s="104"/>
      <c r="R69" s="104"/>
      <c r="S69" s="104"/>
      <c r="T69" s="129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</row>
    <row r="70" spans="1:35" ht="15" customHeight="1" thickBot="1" x14ac:dyDescent="0.3">
      <c r="B70" s="233"/>
      <c r="C70" s="234"/>
      <c r="D70" s="235"/>
      <c r="E70" s="234"/>
      <c r="F70" s="234"/>
      <c r="G70" s="234"/>
      <c r="H70" s="234"/>
      <c r="I70" s="257"/>
      <c r="J70" s="257"/>
      <c r="K70" s="184"/>
      <c r="L70" s="277"/>
      <c r="M70" s="278"/>
      <c r="N70" s="278"/>
      <c r="O70" s="278"/>
      <c r="P70" s="278"/>
      <c r="Q70" s="278"/>
      <c r="R70" s="278"/>
      <c r="S70" s="104"/>
      <c r="T70" s="129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</row>
    <row r="71" spans="1:35" ht="32.25" customHeight="1" x14ac:dyDescent="0.25">
      <c r="E71"/>
      <c r="F71"/>
      <c r="G71"/>
      <c r="H71"/>
      <c r="I71"/>
      <c r="J71"/>
      <c r="K71" s="184"/>
      <c r="L71" s="230" t="s">
        <v>297</v>
      </c>
      <c r="M71" s="231"/>
      <c r="N71" s="232"/>
      <c r="O71" s="95" t="s">
        <v>298</v>
      </c>
      <c r="P71" s="95"/>
      <c r="Q71" s="95"/>
      <c r="R71" s="95"/>
      <c r="S71" s="224" t="s">
        <v>129</v>
      </c>
      <c r="T71" s="279" t="s">
        <v>11</v>
      </c>
      <c r="U71" s="184"/>
      <c r="V71" s="184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184"/>
      <c r="AH71" s="184"/>
      <c r="AI71" s="184"/>
    </row>
    <row r="72" spans="1:35" ht="4.5" customHeight="1" x14ac:dyDescent="0.25">
      <c r="E72"/>
      <c r="F72"/>
      <c r="G72"/>
      <c r="H72"/>
      <c r="I72" s="272"/>
      <c r="J72"/>
      <c r="K72" s="184"/>
      <c r="L72" s="230"/>
      <c r="M72" s="231"/>
      <c r="N72" s="232"/>
      <c r="O72" s="95"/>
      <c r="P72" s="95"/>
      <c r="Q72" s="95"/>
      <c r="R72" s="95"/>
      <c r="S72" s="225"/>
      <c r="T72" s="275"/>
      <c r="U72" s="246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</row>
    <row r="73" spans="1:35" ht="15" customHeight="1" x14ac:dyDescent="0.25">
      <c r="E73"/>
      <c r="F73"/>
      <c r="G73"/>
      <c r="H73"/>
      <c r="I73" s="272"/>
      <c r="J73"/>
      <c r="K73" s="184"/>
      <c r="L73" s="236" t="s">
        <v>299</v>
      </c>
      <c r="M73" s="237"/>
      <c r="N73" s="238"/>
      <c r="O73" s="219" t="s">
        <v>300</v>
      </c>
      <c r="P73" s="216"/>
      <c r="Q73" s="216"/>
      <c r="R73" s="220"/>
      <c r="S73" s="94" t="s">
        <v>129</v>
      </c>
      <c r="T73" s="279" t="s">
        <v>11</v>
      </c>
      <c r="U73" s="184"/>
      <c r="V73" s="184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184"/>
      <c r="AH73" s="184"/>
      <c r="AI73" s="184"/>
    </row>
    <row r="74" spans="1:35" ht="27" customHeight="1" x14ac:dyDescent="0.25">
      <c r="E74"/>
      <c r="F74"/>
      <c r="G74"/>
      <c r="H74"/>
      <c r="I74" s="272"/>
      <c r="J74"/>
      <c r="K74" s="184"/>
      <c r="L74" s="230"/>
      <c r="M74" s="231"/>
      <c r="N74" s="232"/>
      <c r="O74" s="94"/>
      <c r="P74" s="95"/>
      <c r="Q74" s="95"/>
      <c r="R74" s="170"/>
      <c r="S74" s="94"/>
      <c r="T74" s="288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</row>
    <row r="75" spans="1:35" ht="45.75" customHeight="1" thickBot="1" x14ac:dyDescent="0.3">
      <c r="E75"/>
      <c r="F75"/>
      <c r="G75"/>
      <c r="H75"/>
      <c r="I75" s="272"/>
      <c r="J75"/>
      <c r="K75" s="184"/>
      <c r="L75" s="280" t="s">
        <v>302</v>
      </c>
      <c r="M75" s="281"/>
      <c r="N75" s="282"/>
      <c r="O75" s="283" t="s">
        <v>303</v>
      </c>
      <c r="P75" s="284"/>
      <c r="Q75" s="284"/>
      <c r="R75" s="285"/>
      <c r="S75" s="286" t="s">
        <v>152</v>
      </c>
      <c r="T75" s="287" t="s">
        <v>11</v>
      </c>
      <c r="U75" s="246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84"/>
      <c r="AH75" s="184"/>
      <c r="AI75" s="184"/>
    </row>
    <row r="76" spans="1:35" ht="15" customHeight="1" x14ac:dyDescent="0.25">
      <c r="B76" s="263"/>
      <c r="C76" s="263"/>
      <c r="D76" s="199"/>
      <c r="E76" s="200"/>
      <c r="F76" s="200"/>
      <c r="G76" s="200"/>
      <c r="H76" s="200"/>
      <c r="I76" s="274"/>
      <c r="J76" s="201"/>
      <c r="K76" s="184"/>
      <c r="L76" s="244"/>
      <c r="M76" s="244"/>
      <c r="N76" s="244"/>
      <c r="O76" s="244"/>
      <c r="P76" s="244"/>
      <c r="Q76" s="244"/>
      <c r="R76" s="244"/>
      <c r="S76" s="244"/>
      <c r="T76" s="24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  <c r="AI76" s="184"/>
    </row>
    <row r="77" spans="1:35" ht="15" customHeight="1" thickBot="1" x14ac:dyDescent="0.3">
      <c r="B77" s="199"/>
      <c r="C77" s="199"/>
      <c r="D77" s="199"/>
      <c r="E77" s="200"/>
      <c r="F77" s="200"/>
      <c r="G77" s="200"/>
      <c r="H77" s="200"/>
      <c r="I77" s="200"/>
      <c r="J77" s="201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84"/>
      <c r="AH77" s="184"/>
      <c r="AI77" s="184"/>
    </row>
    <row r="78" spans="1:35" ht="15" customHeight="1" thickBot="1" x14ac:dyDescent="0.3">
      <c r="B78" s="177" t="s">
        <v>83</v>
      </c>
      <c r="C78" s="178">
        <v>10</v>
      </c>
      <c r="D78" s="179" t="s">
        <v>123</v>
      </c>
      <c r="E78" s="185">
        <f>AB57+1</f>
        <v>43989</v>
      </c>
      <c r="F78" s="185"/>
      <c r="G78" s="185"/>
      <c r="H78" s="186">
        <f>E78+14</f>
        <v>44003</v>
      </c>
      <c r="I78" s="186"/>
      <c r="J78" s="187"/>
      <c r="K78" s="184"/>
      <c r="L78" s="177" t="s">
        <v>83</v>
      </c>
      <c r="M78" s="178">
        <v>11</v>
      </c>
      <c r="N78" s="179" t="s">
        <v>123</v>
      </c>
      <c r="O78" s="185">
        <f>H78+1</f>
        <v>44004</v>
      </c>
      <c r="P78" s="185"/>
      <c r="Q78" s="185"/>
      <c r="R78" s="186">
        <f>O78+14</f>
        <v>44018</v>
      </c>
      <c r="S78" s="186"/>
      <c r="T78" s="187"/>
      <c r="U78" s="184"/>
      <c r="V78" s="177" t="s">
        <v>83</v>
      </c>
      <c r="W78" s="178">
        <v>12</v>
      </c>
      <c r="X78" s="179" t="s">
        <v>123</v>
      </c>
      <c r="Y78" s="185">
        <f>R78+1</f>
        <v>44019</v>
      </c>
      <c r="Z78" s="185"/>
      <c r="AA78" s="185"/>
      <c r="AB78" s="186">
        <f>Y78+14</f>
        <v>44033</v>
      </c>
      <c r="AC78" s="186"/>
      <c r="AD78" s="187"/>
      <c r="AE78" s="184"/>
      <c r="AF78" s="184"/>
      <c r="AG78" s="184"/>
      <c r="AH78" s="184"/>
      <c r="AI78" s="184"/>
    </row>
    <row r="79" spans="1:35" ht="15" customHeight="1" thickBot="1" x14ac:dyDescent="0.3">
      <c r="B79" s="188" t="s">
        <v>124</v>
      </c>
      <c r="C79" s="189"/>
      <c r="D79" s="189"/>
      <c r="E79" s="195" t="s">
        <v>125</v>
      </c>
      <c r="F79" s="195"/>
      <c r="G79" s="195"/>
      <c r="H79" s="242"/>
      <c r="I79" s="196" t="s">
        <v>126</v>
      </c>
      <c r="J79" s="197" t="s">
        <v>2</v>
      </c>
      <c r="K79" s="184"/>
      <c r="L79" s="198" t="s">
        <v>124</v>
      </c>
      <c r="M79" s="195"/>
      <c r="N79" s="195"/>
      <c r="O79" s="195" t="s">
        <v>125</v>
      </c>
      <c r="P79" s="195"/>
      <c r="Q79" s="195"/>
      <c r="R79" s="242"/>
      <c r="S79" s="193" t="s">
        <v>126</v>
      </c>
      <c r="T79" s="194" t="s">
        <v>2</v>
      </c>
      <c r="U79" s="184"/>
      <c r="V79" s="188" t="s">
        <v>124</v>
      </c>
      <c r="W79" s="189"/>
      <c r="X79" s="189"/>
      <c r="Y79" s="195" t="s">
        <v>125</v>
      </c>
      <c r="Z79" s="195"/>
      <c r="AA79" s="195"/>
      <c r="AB79" s="242"/>
      <c r="AC79" s="196" t="s">
        <v>126</v>
      </c>
      <c r="AD79" s="194" t="s">
        <v>2</v>
      </c>
      <c r="AE79" s="184"/>
      <c r="AF79" s="184"/>
      <c r="AG79" s="184"/>
      <c r="AH79" s="184"/>
      <c r="AI79" s="184"/>
    </row>
    <row r="80" spans="1:35" ht="15" customHeight="1" thickBot="1" x14ac:dyDescent="0.3">
      <c r="B80" s="146" t="s">
        <v>108</v>
      </c>
      <c r="C80" s="147"/>
      <c r="D80" s="148"/>
      <c r="E80" s="118" t="s">
        <v>188</v>
      </c>
      <c r="F80" s="123"/>
      <c r="G80" s="123"/>
      <c r="H80" s="123"/>
      <c r="I80" s="125" t="s">
        <v>129</v>
      </c>
      <c r="J80" s="128" t="s">
        <v>13</v>
      </c>
      <c r="K80" s="184"/>
      <c r="L80" s="254" t="s">
        <v>109</v>
      </c>
      <c r="M80" s="250"/>
      <c r="N80" s="251"/>
      <c r="O80" s="253" t="s">
        <v>198</v>
      </c>
      <c r="P80" s="250"/>
      <c r="Q80" s="250"/>
      <c r="R80" s="251"/>
      <c r="S80" s="252" t="s">
        <v>187</v>
      </c>
      <c r="T80" s="153" t="s">
        <v>13</v>
      </c>
      <c r="U80" s="184"/>
      <c r="V80" s="205" t="s">
        <v>117</v>
      </c>
      <c r="W80" s="206"/>
      <c r="X80" s="207"/>
      <c r="Y80" s="152" t="s">
        <v>199</v>
      </c>
      <c r="Z80" s="157"/>
      <c r="AA80" s="157"/>
      <c r="AB80" s="158"/>
      <c r="AC80" s="208" t="s">
        <v>129</v>
      </c>
      <c r="AD80" s="153" t="s">
        <v>13</v>
      </c>
      <c r="AE80" s="184"/>
      <c r="AF80" s="184"/>
      <c r="AG80" s="184"/>
      <c r="AH80" s="184"/>
      <c r="AI80" s="184"/>
    </row>
    <row r="81" spans="2:35" ht="15" customHeight="1" x14ac:dyDescent="0.25">
      <c r="B81" s="117"/>
      <c r="C81" s="123"/>
      <c r="D81" s="149"/>
      <c r="E81" s="118"/>
      <c r="F81" s="123"/>
      <c r="G81" s="123"/>
      <c r="H81" s="123"/>
      <c r="I81" s="125"/>
      <c r="J81" s="128"/>
      <c r="K81" s="184"/>
      <c r="L81" s="131"/>
      <c r="M81" s="157"/>
      <c r="N81" s="160"/>
      <c r="O81" s="152"/>
      <c r="P81" s="157"/>
      <c r="Q81" s="157"/>
      <c r="R81" s="160"/>
      <c r="S81" s="159"/>
      <c r="T81" s="153"/>
      <c r="U81" s="184"/>
      <c r="V81" s="131"/>
      <c r="W81" s="157"/>
      <c r="X81" s="160"/>
      <c r="Y81" s="152"/>
      <c r="Z81" s="157"/>
      <c r="AA81" s="157"/>
      <c r="AB81" s="158"/>
      <c r="AC81" s="166"/>
      <c r="AD81" s="153"/>
      <c r="AE81" s="184"/>
      <c r="AF81" s="184"/>
      <c r="AG81" s="184"/>
      <c r="AH81" s="184"/>
      <c r="AI81" s="184"/>
    </row>
    <row r="82" spans="2:35" ht="15" customHeight="1" x14ac:dyDescent="0.25">
      <c r="B82" s="91" t="s">
        <v>105</v>
      </c>
      <c r="C82" s="100"/>
      <c r="D82" s="106"/>
      <c r="E82" s="92" t="s">
        <v>193</v>
      </c>
      <c r="F82" s="100"/>
      <c r="G82" s="100"/>
      <c r="H82" s="100"/>
      <c r="I82" s="224" t="s">
        <v>129</v>
      </c>
      <c r="J82" s="114" t="s">
        <v>13</v>
      </c>
      <c r="K82" s="184"/>
      <c r="L82" s="131"/>
      <c r="M82" s="157"/>
      <c r="N82" s="160"/>
      <c r="O82" s="152"/>
      <c r="P82" s="157"/>
      <c r="Q82" s="157"/>
      <c r="R82" s="160"/>
      <c r="S82" s="159"/>
      <c r="T82" s="153"/>
      <c r="U82" s="184"/>
      <c r="V82" s="131"/>
      <c r="W82" s="157"/>
      <c r="X82" s="160"/>
      <c r="Y82" s="152"/>
      <c r="Z82" s="157"/>
      <c r="AA82" s="157"/>
      <c r="AB82" s="158"/>
      <c r="AC82" s="166"/>
      <c r="AD82" s="153"/>
      <c r="AE82" s="184"/>
      <c r="AF82" s="184"/>
      <c r="AG82" s="184"/>
      <c r="AH82" s="184"/>
      <c r="AI82" s="184"/>
    </row>
    <row r="83" spans="2:35" ht="15" customHeight="1" x14ac:dyDescent="0.25">
      <c r="B83" s="91"/>
      <c r="C83" s="100"/>
      <c r="D83" s="106"/>
      <c r="E83" s="92"/>
      <c r="F83" s="100"/>
      <c r="G83" s="100"/>
      <c r="H83" s="100"/>
      <c r="I83" s="111"/>
      <c r="J83" s="114"/>
      <c r="K83" s="184"/>
      <c r="L83" s="131" t="s">
        <v>110</v>
      </c>
      <c r="M83" s="157"/>
      <c r="N83" s="158"/>
      <c r="O83" s="131" t="s">
        <v>200</v>
      </c>
      <c r="P83" s="157"/>
      <c r="Q83" s="157"/>
      <c r="R83" s="160"/>
      <c r="S83" s="159" t="s">
        <v>187</v>
      </c>
      <c r="T83" s="153" t="s">
        <v>13</v>
      </c>
      <c r="U83" s="184"/>
      <c r="V83" s="131" t="s">
        <v>118</v>
      </c>
      <c r="W83" s="157"/>
      <c r="X83" s="160"/>
      <c r="Y83" s="152" t="s">
        <v>201</v>
      </c>
      <c r="Z83" s="157"/>
      <c r="AA83" s="157"/>
      <c r="AB83" s="158"/>
      <c r="AC83" s="166" t="s">
        <v>129</v>
      </c>
      <c r="AD83" s="153" t="s">
        <v>13</v>
      </c>
      <c r="AE83" s="184"/>
      <c r="AF83" s="184"/>
      <c r="AG83" s="184"/>
      <c r="AH83" s="184"/>
      <c r="AI83" s="184"/>
    </row>
    <row r="84" spans="2:35" ht="15" customHeight="1" x14ac:dyDescent="0.25">
      <c r="B84" s="91"/>
      <c r="C84" s="100"/>
      <c r="D84" s="106"/>
      <c r="E84" s="92"/>
      <c r="F84" s="100"/>
      <c r="G84" s="100"/>
      <c r="H84" s="100"/>
      <c r="I84" s="159"/>
      <c r="J84" s="114"/>
      <c r="K84" s="184"/>
      <c r="L84" s="131"/>
      <c r="M84" s="157"/>
      <c r="N84" s="158"/>
      <c r="O84" s="131"/>
      <c r="P84" s="157"/>
      <c r="Q84" s="157"/>
      <c r="R84" s="160"/>
      <c r="S84" s="159"/>
      <c r="T84" s="153"/>
      <c r="U84" s="184"/>
      <c r="V84" s="131"/>
      <c r="W84" s="157"/>
      <c r="X84" s="160"/>
      <c r="Y84" s="152"/>
      <c r="Z84" s="157"/>
      <c r="AA84" s="157"/>
      <c r="AB84" s="158"/>
      <c r="AC84" s="166"/>
      <c r="AD84" s="153"/>
      <c r="AE84" s="184"/>
      <c r="AF84" s="184"/>
      <c r="AG84" s="184"/>
      <c r="AH84" s="184"/>
      <c r="AI84" s="184"/>
    </row>
    <row r="85" spans="2:35" x14ac:dyDescent="0.25">
      <c r="B85" s="131" t="s">
        <v>109</v>
      </c>
      <c r="C85" s="157"/>
      <c r="D85" s="160"/>
      <c r="E85" s="152" t="s">
        <v>198</v>
      </c>
      <c r="F85" s="157"/>
      <c r="G85" s="157"/>
      <c r="H85" s="158"/>
      <c r="I85" s="159" t="s">
        <v>152</v>
      </c>
      <c r="J85" s="153" t="s">
        <v>13</v>
      </c>
      <c r="K85" s="184"/>
      <c r="L85" s="131"/>
      <c r="M85" s="157"/>
      <c r="N85" s="158"/>
      <c r="O85" s="131"/>
      <c r="P85" s="157"/>
      <c r="Q85" s="157"/>
      <c r="R85" s="160"/>
      <c r="S85" s="159"/>
      <c r="T85" s="153"/>
      <c r="U85" s="184"/>
      <c r="V85" s="131"/>
      <c r="W85" s="157"/>
      <c r="X85" s="160"/>
      <c r="Y85" s="152"/>
      <c r="Z85" s="157"/>
      <c r="AA85" s="157"/>
      <c r="AB85" s="158"/>
      <c r="AC85" s="166"/>
      <c r="AD85" s="153"/>
      <c r="AE85" s="184"/>
      <c r="AF85" s="184"/>
      <c r="AG85" s="184"/>
      <c r="AH85" s="184"/>
      <c r="AI85" s="184"/>
    </row>
    <row r="86" spans="2:35" ht="15" customHeight="1" x14ac:dyDescent="0.25">
      <c r="B86" s="131"/>
      <c r="C86" s="157"/>
      <c r="D86" s="160"/>
      <c r="E86" s="152"/>
      <c r="F86" s="157"/>
      <c r="G86" s="157"/>
      <c r="H86" s="158"/>
      <c r="I86" s="159"/>
      <c r="J86" s="153"/>
      <c r="K86" s="184"/>
      <c r="L86" s="91" t="s">
        <v>105</v>
      </c>
      <c r="M86" s="92"/>
      <c r="N86" s="93"/>
      <c r="O86" s="100" t="s">
        <v>193</v>
      </c>
      <c r="P86" s="92"/>
      <c r="Q86" s="92"/>
      <c r="R86" s="93"/>
      <c r="S86" s="103" t="s">
        <v>129</v>
      </c>
      <c r="T86" s="150" t="s">
        <v>13</v>
      </c>
      <c r="U86" s="184"/>
      <c r="V86" s="91" t="s">
        <v>105</v>
      </c>
      <c r="W86" s="92"/>
      <c r="X86" s="169"/>
      <c r="Y86" s="92" t="s">
        <v>193</v>
      </c>
      <c r="Z86" s="92"/>
      <c r="AA86" s="92"/>
      <c r="AB86" s="92"/>
      <c r="AC86" s="111" t="s">
        <v>129</v>
      </c>
      <c r="AD86" s="114" t="s">
        <v>13</v>
      </c>
      <c r="AE86" s="184"/>
      <c r="AF86" s="184"/>
      <c r="AG86" s="184"/>
      <c r="AH86" s="184"/>
      <c r="AI86" s="184"/>
    </row>
    <row r="87" spans="2:35" x14ac:dyDescent="0.25">
      <c r="B87" s="131"/>
      <c r="C87" s="157"/>
      <c r="D87" s="160"/>
      <c r="E87" s="152"/>
      <c r="F87" s="157"/>
      <c r="G87" s="157"/>
      <c r="H87" s="158"/>
      <c r="I87" s="159"/>
      <c r="J87" s="153"/>
      <c r="K87" s="184"/>
      <c r="L87" s="94"/>
      <c r="M87" s="95"/>
      <c r="N87" s="96"/>
      <c r="O87" s="101"/>
      <c r="P87" s="95"/>
      <c r="Q87" s="95"/>
      <c r="R87" s="96"/>
      <c r="S87" s="104"/>
      <c r="T87" s="129"/>
      <c r="U87" s="184"/>
      <c r="V87" s="94"/>
      <c r="W87" s="95"/>
      <c r="X87" s="170"/>
      <c r="Y87" s="95"/>
      <c r="Z87" s="95"/>
      <c r="AA87" s="95"/>
      <c r="AB87" s="95"/>
      <c r="AC87" s="112"/>
      <c r="AD87" s="115"/>
      <c r="AE87" s="184"/>
      <c r="AF87" s="184"/>
      <c r="AG87" s="184"/>
      <c r="AH87" s="184"/>
      <c r="AI87" s="184"/>
    </row>
    <row r="88" spans="2:35" ht="15.75" thickBot="1" x14ac:dyDescent="0.3">
      <c r="B88" s="131" t="s">
        <v>110</v>
      </c>
      <c r="C88" s="157"/>
      <c r="D88" s="160"/>
      <c r="E88" s="152" t="s">
        <v>200</v>
      </c>
      <c r="F88" s="157"/>
      <c r="G88" s="157"/>
      <c r="H88" s="158"/>
      <c r="I88" s="159" t="s">
        <v>152</v>
      </c>
      <c r="J88" s="153" t="s">
        <v>13</v>
      </c>
      <c r="K88" s="184"/>
      <c r="L88" s="218"/>
      <c r="M88" s="217"/>
      <c r="N88" s="292"/>
      <c r="O88" s="293"/>
      <c r="P88" s="217"/>
      <c r="Q88" s="217"/>
      <c r="R88" s="292"/>
      <c r="S88" s="104"/>
      <c r="T88" s="129"/>
      <c r="U88" s="184"/>
      <c r="V88" s="97"/>
      <c r="W88" s="98"/>
      <c r="X88" s="171"/>
      <c r="Y88" s="98"/>
      <c r="Z88" s="98"/>
      <c r="AA88" s="98"/>
      <c r="AB88" s="98"/>
      <c r="AC88" s="113"/>
      <c r="AD88" s="116"/>
      <c r="AE88" s="184"/>
      <c r="AF88" s="184"/>
      <c r="AG88" s="184"/>
      <c r="AH88" s="184"/>
      <c r="AI88" s="184"/>
    </row>
    <row r="89" spans="2:35" ht="31.5" customHeight="1" x14ac:dyDescent="0.25">
      <c r="B89" s="131"/>
      <c r="C89" s="157"/>
      <c r="D89" s="160"/>
      <c r="E89" s="152"/>
      <c r="F89" s="157"/>
      <c r="G89" s="157"/>
      <c r="H89" s="158"/>
      <c r="I89" s="159"/>
      <c r="J89" s="153"/>
      <c r="K89" s="270"/>
      <c r="L89" s="236" t="s">
        <v>307</v>
      </c>
      <c r="M89" s="237"/>
      <c r="N89" s="238"/>
      <c r="O89" s="236" t="s">
        <v>310</v>
      </c>
      <c r="P89" s="237"/>
      <c r="Q89" s="237"/>
      <c r="R89" s="238"/>
      <c r="S89" s="256" t="s">
        <v>129</v>
      </c>
      <c r="T89" s="256" t="s">
        <v>11</v>
      </c>
      <c r="U89" s="246"/>
      <c r="V89" s="184"/>
      <c r="W89" s="184"/>
      <c r="X89" s="184"/>
      <c r="Y89" s="184"/>
      <c r="Z89" s="184"/>
      <c r="AA89" s="184"/>
      <c r="AB89" s="184"/>
      <c r="AC89" s="184"/>
      <c r="AD89" s="184"/>
      <c r="AE89" s="184"/>
      <c r="AF89" s="184"/>
      <c r="AG89" s="184"/>
      <c r="AH89" s="184"/>
      <c r="AI89" s="184"/>
    </row>
    <row r="90" spans="2:35" ht="15.75" thickBot="1" x14ac:dyDescent="0.3">
      <c r="B90" s="131"/>
      <c r="C90" s="157"/>
      <c r="D90" s="160"/>
      <c r="E90" s="152"/>
      <c r="F90" s="157"/>
      <c r="G90" s="157"/>
      <c r="H90" s="158"/>
      <c r="I90" s="159"/>
      <c r="J90" s="153"/>
      <c r="K90" s="270"/>
      <c r="L90" s="233"/>
      <c r="M90" s="234"/>
      <c r="N90" s="235"/>
      <c r="O90" s="233"/>
      <c r="P90" s="234"/>
      <c r="Q90" s="234"/>
      <c r="R90" s="235"/>
      <c r="S90" s="257"/>
      <c r="T90" s="257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4"/>
      <c r="AH90" s="184"/>
      <c r="AI90" s="184"/>
    </row>
    <row r="91" spans="2:35" x14ac:dyDescent="0.25">
      <c r="B91" s="131" t="s">
        <v>111</v>
      </c>
      <c r="C91" s="157"/>
      <c r="D91" s="160"/>
      <c r="E91" s="152" t="s">
        <v>202</v>
      </c>
      <c r="F91" s="157"/>
      <c r="G91" s="157"/>
      <c r="H91" s="158"/>
      <c r="I91" s="159" t="s">
        <v>129</v>
      </c>
      <c r="J91" s="153" t="s">
        <v>13</v>
      </c>
      <c r="K91" s="184"/>
      <c r="L91" s="244"/>
      <c r="M91" s="244"/>
      <c r="N91" s="244"/>
      <c r="O91" s="244"/>
      <c r="P91" s="184"/>
      <c r="Q91" s="244"/>
      <c r="R91" s="244"/>
      <c r="S91" s="244"/>
      <c r="T91" s="24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184"/>
      <c r="AH91" s="184"/>
      <c r="AI91" s="184"/>
    </row>
    <row r="92" spans="2:35" x14ac:dyDescent="0.25">
      <c r="B92" s="131"/>
      <c r="C92" s="157"/>
      <c r="D92" s="160"/>
      <c r="E92" s="152"/>
      <c r="F92" s="157"/>
      <c r="G92" s="157"/>
      <c r="H92" s="158"/>
      <c r="I92" s="159"/>
      <c r="J92" s="153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184"/>
      <c r="AH92" s="184"/>
      <c r="AI92" s="184"/>
    </row>
    <row r="93" spans="2:35" x14ac:dyDescent="0.25">
      <c r="B93" s="131"/>
      <c r="C93" s="157"/>
      <c r="D93" s="160"/>
      <c r="E93" s="152"/>
      <c r="F93" s="157"/>
      <c r="G93" s="157"/>
      <c r="H93" s="158"/>
      <c r="I93" s="159"/>
      <c r="J93" s="153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184"/>
      <c r="AH93" s="184"/>
      <c r="AI93" s="184"/>
    </row>
    <row r="94" spans="2:35" x14ac:dyDescent="0.25">
      <c r="B94" s="131" t="s">
        <v>112</v>
      </c>
      <c r="C94" s="157"/>
      <c r="D94" s="160"/>
      <c r="E94" s="152" t="s">
        <v>203</v>
      </c>
      <c r="F94" s="157"/>
      <c r="G94" s="157"/>
      <c r="H94" s="158"/>
      <c r="I94" s="159" t="s">
        <v>129</v>
      </c>
      <c r="J94" s="153" t="s">
        <v>13</v>
      </c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  <c r="AI94" s="184"/>
    </row>
    <row r="95" spans="2:35" x14ac:dyDescent="0.25">
      <c r="B95" s="131"/>
      <c r="C95" s="157"/>
      <c r="D95" s="160"/>
      <c r="E95" s="152"/>
      <c r="F95" s="157"/>
      <c r="G95" s="157"/>
      <c r="H95" s="158"/>
      <c r="I95" s="159"/>
      <c r="J95" s="153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  <c r="AI95" s="184"/>
    </row>
    <row r="96" spans="2:35" x14ac:dyDescent="0.25">
      <c r="B96" s="131"/>
      <c r="C96" s="157"/>
      <c r="D96" s="160"/>
      <c r="E96" s="152"/>
      <c r="F96" s="157"/>
      <c r="G96" s="157"/>
      <c r="H96" s="158"/>
      <c r="I96" s="159"/>
      <c r="J96" s="153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  <c r="AI96" s="184"/>
    </row>
    <row r="97" spans="2:35" x14ac:dyDescent="0.25">
      <c r="B97" s="131" t="s">
        <v>113</v>
      </c>
      <c r="C97" s="157"/>
      <c r="D97" s="160"/>
      <c r="E97" s="152" t="s">
        <v>204</v>
      </c>
      <c r="F97" s="157"/>
      <c r="G97" s="157"/>
      <c r="H97" s="158"/>
      <c r="I97" s="159" t="s">
        <v>129</v>
      </c>
      <c r="J97" s="153" t="s">
        <v>13</v>
      </c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184"/>
      <c r="AH97" s="184"/>
      <c r="AI97" s="184"/>
    </row>
    <row r="98" spans="2:35" x14ac:dyDescent="0.25">
      <c r="B98" s="131"/>
      <c r="C98" s="157"/>
      <c r="D98" s="160"/>
      <c r="E98" s="152"/>
      <c r="F98" s="157"/>
      <c r="G98" s="157"/>
      <c r="H98" s="158"/>
      <c r="I98" s="159"/>
      <c r="J98" s="153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</row>
    <row r="99" spans="2:35" x14ac:dyDescent="0.25">
      <c r="B99" s="131"/>
      <c r="C99" s="157"/>
      <c r="D99" s="160"/>
      <c r="E99" s="152"/>
      <c r="F99" s="157"/>
      <c r="G99" s="157"/>
      <c r="H99" s="158"/>
      <c r="I99" s="159"/>
      <c r="J99" s="153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</row>
    <row r="100" spans="2:35" x14ac:dyDescent="0.25">
      <c r="B100" s="131" t="s">
        <v>114</v>
      </c>
      <c r="C100" s="157"/>
      <c r="D100" s="160"/>
      <c r="E100" s="152" t="s">
        <v>205</v>
      </c>
      <c r="F100" s="157"/>
      <c r="G100" s="157"/>
      <c r="H100" s="158"/>
      <c r="I100" s="159" t="s">
        <v>129</v>
      </c>
      <c r="J100" s="153" t="s">
        <v>13</v>
      </c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84"/>
      <c r="AI100" s="184"/>
    </row>
    <row r="101" spans="2:35" x14ac:dyDescent="0.25">
      <c r="B101" s="131"/>
      <c r="C101" s="157"/>
      <c r="D101" s="160"/>
      <c r="E101" s="152"/>
      <c r="F101" s="157"/>
      <c r="G101" s="157"/>
      <c r="H101" s="158"/>
      <c r="I101" s="159"/>
      <c r="J101" s="153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</row>
    <row r="102" spans="2:35" ht="20.25" customHeight="1" x14ac:dyDescent="0.25">
      <c r="B102" s="131" t="s">
        <v>115</v>
      </c>
      <c r="C102" s="157"/>
      <c r="D102" s="160"/>
      <c r="E102" s="152" t="s">
        <v>206</v>
      </c>
      <c r="F102" s="157"/>
      <c r="G102" s="157"/>
      <c r="H102" s="158"/>
      <c r="I102" s="159" t="s">
        <v>129</v>
      </c>
      <c r="J102" s="153" t="s">
        <v>13</v>
      </c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G102" s="184"/>
      <c r="AH102" s="184"/>
      <c r="AI102" s="184"/>
    </row>
    <row r="103" spans="2:35" x14ac:dyDescent="0.25">
      <c r="B103" s="131"/>
      <c r="C103" s="157"/>
      <c r="D103" s="160"/>
      <c r="E103" s="152"/>
      <c r="F103" s="157"/>
      <c r="G103" s="157"/>
      <c r="H103" s="158"/>
      <c r="I103" s="159"/>
      <c r="J103" s="153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184"/>
      <c r="AH103" s="184"/>
      <c r="AI103" s="184"/>
    </row>
    <row r="104" spans="2:35" x14ac:dyDescent="0.25">
      <c r="B104" s="131"/>
      <c r="C104" s="157"/>
      <c r="D104" s="160"/>
      <c r="E104" s="152"/>
      <c r="F104" s="157"/>
      <c r="G104" s="157"/>
      <c r="H104" s="158"/>
      <c r="I104" s="159"/>
      <c r="J104" s="153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184"/>
      <c r="AH104" s="184"/>
      <c r="AI104" s="184"/>
    </row>
    <row r="105" spans="2:35" x14ac:dyDescent="0.25">
      <c r="B105" s="131" t="s">
        <v>116</v>
      </c>
      <c r="C105" s="157"/>
      <c r="D105" s="160"/>
      <c r="E105" s="152" t="s">
        <v>207</v>
      </c>
      <c r="F105" s="157"/>
      <c r="G105" s="157"/>
      <c r="H105" s="158"/>
      <c r="I105" s="159" t="s">
        <v>129</v>
      </c>
      <c r="J105" s="153" t="s">
        <v>13</v>
      </c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184"/>
      <c r="AH105" s="184"/>
      <c r="AI105" s="184"/>
    </row>
    <row r="106" spans="2:35" x14ac:dyDescent="0.25">
      <c r="B106" s="131"/>
      <c r="C106" s="157"/>
      <c r="D106" s="160"/>
      <c r="E106" s="152"/>
      <c r="F106" s="157"/>
      <c r="G106" s="157"/>
      <c r="H106" s="158"/>
      <c r="I106" s="159"/>
      <c r="J106" s="153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184"/>
      <c r="AH106" s="184"/>
      <c r="AI106" s="184"/>
    </row>
    <row r="107" spans="2:35" ht="15" customHeight="1" x14ac:dyDescent="0.25">
      <c r="B107" s="109" t="s">
        <v>196</v>
      </c>
      <c r="C107" s="103"/>
      <c r="D107" s="106"/>
      <c r="E107" s="93" t="s">
        <v>208</v>
      </c>
      <c r="F107" s="103"/>
      <c r="G107" s="103"/>
      <c r="H107" s="100"/>
      <c r="I107" s="111" t="s">
        <v>129</v>
      </c>
      <c r="J107" s="114" t="s">
        <v>12</v>
      </c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184"/>
      <c r="AH107" s="184"/>
      <c r="AI107" s="184"/>
    </row>
    <row r="108" spans="2:35" x14ac:dyDescent="0.25">
      <c r="B108" s="135"/>
      <c r="C108" s="136"/>
      <c r="D108" s="137"/>
      <c r="E108" s="122"/>
      <c r="F108" s="136"/>
      <c r="G108" s="136"/>
      <c r="H108" s="124"/>
      <c r="I108" s="138"/>
      <c r="J108" s="139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184"/>
      <c r="AH108" s="184"/>
      <c r="AI108" s="184"/>
    </row>
    <row r="109" spans="2:35" ht="15" customHeight="1" x14ac:dyDescent="0.25">
      <c r="B109" s="109" t="s">
        <v>209</v>
      </c>
      <c r="C109" s="103"/>
      <c r="D109" s="106"/>
      <c r="E109" s="93" t="s">
        <v>210</v>
      </c>
      <c r="F109" s="103"/>
      <c r="G109" s="103"/>
      <c r="H109" s="100"/>
      <c r="I109" s="111" t="s">
        <v>129</v>
      </c>
      <c r="J109" s="114" t="s">
        <v>12</v>
      </c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184"/>
      <c r="AH109" s="184"/>
      <c r="AI109" s="184"/>
    </row>
    <row r="110" spans="2:35" x14ac:dyDescent="0.25">
      <c r="B110" s="110"/>
      <c r="C110" s="104"/>
      <c r="D110" s="107"/>
      <c r="E110" s="96"/>
      <c r="F110" s="104"/>
      <c r="G110" s="104"/>
      <c r="H110" s="101"/>
      <c r="I110" s="112"/>
      <c r="J110" s="115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184"/>
      <c r="AH110" s="184"/>
      <c r="AI110" s="184"/>
    </row>
    <row r="111" spans="2:35" x14ac:dyDescent="0.25">
      <c r="B111" s="277"/>
      <c r="C111" s="278"/>
      <c r="D111" s="291"/>
      <c r="E111" s="96"/>
      <c r="F111" s="104"/>
      <c r="G111" s="104"/>
      <c r="H111" s="101"/>
      <c r="I111" s="112"/>
      <c r="J111" s="115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184"/>
      <c r="AH111" s="184"/>
      <c r="AI111" s="184"/>
    </row>
    <row r="112" spans="2:35" x14ac:dyDescent="0.25">
      <c r="B112" s="94" t="s">
        <v>305</v>
      </c>
      <c r="C112" s="95"/>
      <c r="D112" s="95"/>
      <c r="E112" s="219" t="s">
        <v>306</v>
      </c>
      <c r="F112" s="216"/>
      <c r="G112" s="216"/>
      <c r="H112" s="220"/>
      <c r="I112" s="224" t="s">
        <v>129</v>
      </c>
      <c r="J112" s="279" t="s">
        <v>11</v>
      </c>
      <c r="K112" s="246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184"/>
      <c r="AH112" s="184"/>
      <c r="AI112" s="184"/>
    </row>
    <row r="113" spans="2:35" ht="15.75" thickBot="1" x14ac:dyDescent="0.3">
      <c r="B113" s="94"/>
      <c r="C113" s="95"/>
      <c r="D113" s="95"/>
      <c r="E113" s="97"/>
      <c r="F113" s="98"/>
      <c r="G113" s="98"/>
      <c r="H113" s="171"/>
      <c r="I113" s="113"/>
      <c r="J113" s="276"/>
      <c r="K113" s="246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184"/>
      <c r="AH113" s="184"/>
      <c r="AI113" s="184"/>
    </row>
    <row r="114" spans="2:35" x14ac:dyDescent="0.25">
      <c r="B114" s="262"/>
      <c r="C114" s="262"/>
      <c r="D114" s="262"/>
      <c r="E114" s="273"/>
      <c r="F114" s="273"/>
      <c r="G114" s="273"/>
      <c r="H114" s="273"/>
      <c r="I114" s="200"/>
      <c r="J114" s="290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184"/>
      <c r="AH114" s="184"/>
      <c r="AI114" s="184"/>
    </row>
    <row r="115" spans="2:35" ht="15.75" thickBot="1" x14ac:dyDescent="0.3">
      <c r="B115" s="199"/>
      <c r="C115" s="199"/>
      <c r="D115" s="199"/>
      <c r="E115" s="200"/>
      <c r="F115" s="200"/>
      <c r="G115" s="200"/>
      <c r="H115" s="200"/>
      <c r="I115" s="200"/>
      <c r="J115" s="201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184"/>
      <c r="AH115" s="184"/>
      <c r="AI115" s="184"/>
    </row>
    <row r="116" spans="2:35" ht="15.75" thickBot="1" x14ac:dyDescent="0.3">
      <c r="B116" s="177" t="s">
        <v>83</v>
      </c>
      <c r="C116" s="178">
        <v>13</v>
      </c>
      <c r="D116" s="179" t="s">
        <v>123</v>
      </c>
      <c r="E116" s="185">
        <f>AB78+1</f>
        <v>44034</v>
      </c>
      <c r="F116" s="185"/>
      <c r="G116" s="185"/>
      <c r="H116" s="186">
        <f>E116+14</f>
        <v>44048</v>
      </c>
      <c r="I116" s="186"/>
      <c r="J116" s="187"/>
      <c r="K116" s="184"/>
      <c r="L116" s="177" t="s">
        <v>83</v>
      </c>
      <c r="M116" s="178">
        <v>14</v>
      </c>
      <c r="N116" s="179" t="s">
        <v>123</v>
      </c>
      <c r="O116" s="185">
        <f>H116+1</f>
        <v>44049</v>
      </c>
      <c r="P116" s="185"/>
      <c r="Q116" s="185"/>
      <c r="R116" s="186">
        <f>O116+8</f>
        <v>44057</v>
      </c>
      <c r="S116" s="186"/>
      <c r="T116" s="187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184"/>
      <c r="AH116" s="184"/>
      <c r="AI116" s="184"/>
    </row>
    <row r="117" spans="2:35" ht="15.75" thickBot="1" x14ac:dyDescent="0.3">
      <c r="B117" s="198" t="s">
        <v>124</v>
      </c>
      <c r="C117" s="195"/>
      <c r="D117" s="195"/>
      <c r="E117" s="195" t="s">
        <v>125</v>
      </c>
      <c r="F117" s="195"/>
      <c r="G117" s="195"/>
      <c r="H117" s="242"/>
      <c r="I117" s="196" t="s">
        <v>126</v>
      </c>
      <c r="J117" s="197" t="s">
        <v>2</v>
      </c>
      <c r="K117" s="184"/>
      <c r="L117" s="198" t="s">
        <v>124</v>
      </c>
      <c r="M117" s="195"/>
      <c r="N117" s="195"/>
      <c r="O117" s="195" t="s">
        <v>125</v>
      </c>
      <c r="P117" s="195"/>
      <c r="Q117" s="195"/>
      <c r="R117" s="242"/>
      <c r="S117" s="196" t="s">
        <v>126</v>
      </c>
      <c r="T117" s="197" t="s">
        <v>2</v>
      </c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184"/>
      <c r="AH117" s="184"/>
      <c r="AI117" s="184"/>
    </row>
    <row r="118" spans="2:35" ht="15" customHeight="1" thickBot="1" x14ac:dyDescent="0.3">
      <c r="B118" s="117"/>
      <c r="C118" s="123"/>
      <c r="D118" s="346"/>
      <c r="E118" s="123"/>
      <c r="F118" s="123"/>
      <c r="G118" s="123"/>
      <c r="H118" s="346"/>
      <c r="I118" s="125"/>
      <c r="J118" s="128"/>
      <c r="K118" s="184"/>
      <c r="L118" s="117" t="s">
        <v>211</v>
      </c>
      <c r="M118" s="118"/>
      <c r="N118" s="119"/>
      <c r="O118" s="123" t="s">
        <v>212</v>
      </c>
      <c r="P118" s="118"/>
      <c r="Q118" s="118"/>
      <c r="R118" s="119"/>
      <c r="S118" s="125" t="s">
        <v>129</v>
      </c>
      <c r="T118" s="128" t="s">
        <v>12</v>
      </c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184"/>
      <c r="AH118" s="184"/>
      <c r="AI118" s="184"/>
    </row>
    <row r="119" spans="2:35" ht="15.75" thickBot="1" x14ac:dyDescent="0.3">
      <c r="B119" s="347"/>
      <c r="C119" s="348"/>
      <c r="D119" s="349"/>
      <c r="E119" s="348"/>
      <c r="F119" s="348"/>
      <c r="G119" s="348"/>
      <c r="H119" s="349"/>
      <c r="I119" s="350"/>
      <c r="J119" s="351"/>
      <c r="K119" s="184"/>
      <c r="L119" s="94"/>
      <c r="M119" s="95"/>
      <c r="N119" s="96"/>
      <c r="O119" s="101"/>
      <c r="P119" s="95"/>
      <c r="Q119" s="95"/>
      <c r="R119" s="96"/>
      <c r="S119" s="126"/>
      <c r="T119" s="129"/>
      <c r="U119" s="184"/>
      <c r="V119" s="184"/>
      <c r="W119" s="184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184"/>
      <c r="AH119" s="184"/>
      <c r="AI119" s="184"/>
    </row>
    <row r="120" spans="2:35" x14ac:dyDescent="0.25">
      <c r="E120" s="272"/>
      <c r="F120" s="272"/>
      <c r="G120" s="272"/>
      <c r="H120"/>
      <c r="I120"/>
      <c r="J120"/>
      <c r="L120" s="94"/>
      <c r="M120" s="95"/>
      <c r="N120" s="96"/>
      <c r="O120" s="101"/>
      <c r="P120" s="95"/>
      <c r="Q120" s="95"/>
      <c r="R120" s="96"/>
      <c r="S120" s="126"/>
      <c r="T120" s="129"/>
      <c r="U120" s="184"/>
      <c r="V120" s="184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184"/>
      <c r="AH120" s="184"/>
      <c r="AI120" s="184"/>
    </row>
    <row r="121" spans="2:35" x14ac:dyDescent="0.25">
      <c r="E121"/>
      <c r="F121"/>
      <c r="G121"/>
      <c r="H121"/>
      <c r="I121"/>
      <c r="J121"/>
      <c r="L121" s="94"/>
      <c r="M121" s="95"/>
      <c r="N121" s="96"/>
      <c r="O121" s="101"/>
      <c r="P121" s="95"/>
      <c r="Q121" s="95"/>
      <c r="R121" s="96"/>
      <c r="S121" s="126"/>
      <c r="T121" s="129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184"/>
      <c r="AH121" s="184"/>
      <c r="AI121" s="184"/>
    </row>
    <row r="122" spans="2:35" x14ac:dyDescent="0.25"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20"/>
      <c r="M122" s="121"/>
      <c r="N122" s="122"/>
      <c r="O122" s="124"/>
      <c r="P122" s="121"/>
      <c r="Q122" s="121"/>
      <c r="R122" s="122"/>
      <c r="S122" s="127"/>
      <c r="T122" s="130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184"/>
      <c r="AH122" s="184"/>
      <c r="AI122" s="184"/>
    </row>
    <row r="123" spans="2:35" ht="63.75" customHeight="1" x14ac:dyDescent="0.25"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91" t="s">
        <v>308</v>
      </c>
      <c r="M123" s="92"/>
      <c r="N123" s="93"/>
      <c r="O123" s="100" t="s">
        <v>309</v>
      </c>
      <c r="P123" s="92"/>
      <c r="Q123" s="92"/>
      <c r="R123" s="93"/>
      <c r="S123" s="103" t="s">
        <v>129</v>
      </c>
      <c r="T123" s="106" t="s">
        <v>213</v>
      </c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184"/>
      <c r="AH123" s="184"/>
      <c r="AI123" s="184"/>
    </row>
    <row r="124" spans="2:35" x14ac:dyDescent="0.25"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94"/>
      <c r="M124" s="95"/>
      <c r="N124" s="96"/>
      <c r="O124" s="101"/>
      <c r="P124" s="95"/>
      <c r="Q124" s="95"/>
      <c r="R124" s="96"/>
      <c r="S124" s="104"/>
      <c r="T124" s="107"/>
      <c r="U124" s="184"/>
      <c r="V124" s="184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184"/>
      <c r="AH124" s="184"/>
      <c r="AI124" s="184"/>
    </row>
    <row r="125" spans="2:35" ht="15.75" thickBot="1" x14ac:dyDescent="0.3"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97"/>
      <c r="M125" s="98"/>
      <c r="N125" s="99"/>
      <c r="O125" s="102"/>
      <c r="P125" s="98"/>
      <c r="Q125" s="98"/>
      <c r="R125" s="99"/>
      <c r="S125" s="105"/>
      <c r="T125" s="108"/>
      <c r="U125" s="184"/>
      <c r="V125" s="184"/>
      <c r="W125" s="184"/>
      <c r="X125" s="184"/>
      <c r="Y125" s="184"/>
      <c r="Z125" s="184"/>
      <c r="AA125" s="184"/>
      <c r="AB125" s="184"/>
      <c r="AC125" s="184"/>
      <c r="AD125" s="184"/>
      <c r="AE125" s="184"/>
      <c r="AF125" s="184"/>
      <c r="AG125" s="184"/>
      <c r="AH125" s="184"/>
      <c r="AI125" s="184"/>
    </row>
    <row r="126" spans="2:35" x14ac:dyDescent="0.25"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G126" s="184"/>
      <c r="AH126" s="184"/>
      <c r="AI126" s="184"/>
    </row>
    <row r="127" spans="2:35" x14ac:dyDescent="0.25">
      <c r="B127" s="45"/>
      <c r="C127" s="45"/>
      <c r="D127" s="45"/>
      <c r="E127" s="42"/>
      <c r="F127" s="42"/>
      <c r="G127" s="42"/>
      <c r="H127" s="42"/>
      <c r="I127" s="42"/>
      <c r="J127" s="41"/>
    </row>
    <row r="128" spans="2:35" x14ac:dyDescent="0.25">
      <c r="J128" s="49"/>
    </row>
  </sheetData>
  <mergeCells count="402">
    <mergeCell ref="B112:D113"/>
    <mergeCell ref="E112:H113"/>
    <mergeCell ref="I112:I113"/>
    <mergeCell ref="J112:J113"/>
    <mergeCell ref="L89:N90"/>
    <mergeCell ref="O89:R90"/>
    <mergeCell ref="S89:S90"/>
    <mergeCell ref="T89:T90"/>
    <mergeCell ref="B69:D70"/>
    <mergeCell ref="L71:N72"/>
    <mergeCell ref="O71:R72"/>
    <mergeCell ref="S71:S72"/>
    <mergeCell ref="T71:T72"/>
    <mergeCell ref="L73:N74"/>
    <mergeCell ref="O73:R74"/>
    <mergeCell ref="S73:S74"/>
    <mergeCell ref="T73:T74"/>
    <mergeCell ref="Y39:AB40"/>
    <mergeCell ref="Y41:AB42"/>
    <mergeCell ref="AC39:AC40"/>
    <mergeCell ref="AC41:AC42"/>
    <mergeCell ref="AD41:AD42"/>
    <mergeCell ref="AD39:AD40"/>
    <mergeCell ref="B63:D64"/>
    <mergeCell ref="E63:H64"/>
    <mergeCell ref="I63:I64"/>
    <mergeCell ref="J63:J64"/>
    <mergeCell ref="V63:X64"/>
    <mergeCell ref="Y63:AB64"/>
    <mergeCell ref="AC63:AC64"/>
    <mergeCell ref="AD63:AD64"/>
    <mergeCell ref="L42:N43"/>
    <mergeCell ref="O42:R43"/>
    <mergeCell ref="L44:N45"/>
    <mergeCell ref="O44:R45"/>
    <mergeCell ref="S42:S43"/>
    <mergeCell ref="S44:S45"/>
    <mergeCell ref="T42:T43"/>
    <mergeCell ref="T44:T45"/>
    <mergeCell ref="V39:X40"/>
    <mergeCell ref="V41:X42"/>
    <mergeCell ref="V20:X21"/>
    <mergeCell ref="Y20:AB21"/>
    <mergeCell ref="AC20:AC21"/>
    <mergeCell ref="AD20:AD21"/>
    <mergeCell ref="V22:X24"/>
    <mergeCell ref="Y22:AB24"/>
    <mergeCell ref="AC22:AC24"/>
    <mergeCell ref="AD22:AD24"/>
    <mergeCell ref="L23:N24"/>
    <mergeCell ref="O23:R24"/>
    <mergeCell ref="S23:S24"/>
    <mergeCell ref="T23:T24"/>
    <mergeCell ref="B19:D20"/>
    <mergeCell ref="E19:H20"/>
    <mergeCell ref="I19:I20"/>
    <mergeCell ref="J19:J20"/>
    <mergeCell ref="E17:H18"/>
    <mergeCell ref="B17:D18"/>
    <mergeCell ref="I17:I18"/>
    <mergeCell ref="J17:J18"/>
    <mergeCell ref="L21:N22"/>
    <mergeCell ref="V83:X85"/>
    <mergeCell ref="Y83:AB85"/>
    <mergeCell ref="AC83:AC85"/>
    <mergeCell ref="AD83:AD85"/>
    <mergeCell ref="L86:N88"/>
    <mergeCell ref="O86:R88"/>
    <mergeCell ref="S86:S88"/>
    <mergeCell ref="T86:T88"/>
    <mergeCell ref="V86:X88"/>
    <mergeCell ref="Y86:AB88"/>
    <mergeCell ref="AC86:AC88"/>
    <mergeCell ref="AD86:AD88"/>
    <mergeCell ref="B48:D50"/>
    <mergeCell ref="E48:H50"/>
    <mergeCell ref="I48:I50"/>
    <mergeCell ref="J48:J50"/>
    <mergeCell ref="B80:D81"/>
    <mergeCell ref="B79:D79"/>
    <mergeCell ref="B46:D47"/>
    <mergeCell ref="B58:D58"/>
    <mergeCell ref="E58:H58"/>
    <mergeCell ref="B61:D62"/>
    <mergeCell ref="B51:D52"/>
    <mergeCell ref="E51:H52"/>
    <mergeCell ref="I51:I52"/>
    <mergeCell ref="I53:I54"/>
    <mergeCell ref="J51:J52"/>
    <mergeCell ref="J53:J54"/>
    <mergeCell ref="E53:H54"/>
    <mergeCell ref="B53:D54"/>
    <mergeCell ref="B65:D66"/>
    <mergeCell ref="E65:H66"/>
    <mergeCell ref="I65:I66"/>
    <mergeCell ref="J65:J66"/>
    <mergeCell ref="B67:D68"/>
    <mergeCell ref="E67:H68"/>
    <mergeCell ref="E43:H45"/>
    <mergeCell ref="I43:I45"/>
    <mergeCell ref="J43:J45"/>
    <mergeCell ref="L19:N20"/>
    <mergeCell ref="O19:R20"/>
    <mergeCell ref="S19:S20"/>
    <mergeCell ref="T19:T20"/>
    <mergeCell ref="S31:S33"/>
    <mergeCell ref="T31:T33"/>
    <mergeCell ref="E40:H42"/>
    <mergeCell ref="S29:S30"/>
    <mergeCell ref="T29:T30"/>
    <mergeCell ref="E27:G27"/>
    <mergeCell ref="H27:J27"/>
    <mergeCell ref="O27:Q27"/>
    <mergeCell ref="R27:T27"/>
    <mergeCell ref="L39:N41"/>
    <mergeCell ref="O39:R41"/>
    <mergeCell ref="S39:S41"/>
    <mergeCell ref="L31:N33"/>
    <mergeCell ref="O31:R33"/>
    <mergeCell ref="O21:R22"/>
    <mergeCell ref="S21:S22"/>
    <mergeCell ref="T21:T22"/>
    <mergeCell ref="AD11:AD14"/>
    <mergeCell ref="Y15:AB17"/>
    <mergeCell ref="L17:N18"/>
    <mergeCell ref="O17:R18"/>
    <mergeCell ref="S17:S18"/>
    <mergeCell ref="T17:T18"/>
    <mergeCell ref="AC15:AC17"/>
    <mergeCell ref="AD15:AD17"/>
    <mergeCell ref="V18:X19"/>
    <mergeCell ref="Y18:AB19"/>
    <mergeCell ref="AC18:AC19"/>
    <mergeCell ref="AD18:AD19"/>
    <mergeCell ref="S15:S16"/>
    <mergeCell ref="T15:T16"/>
    <mergeCell ref="B38:D39"/>
    <mergeCell ref="E38:H39"/>
    <mergeCell ref="I38:I39"/>
    <mergeCell ref="J38:J39"/>
    <mergeCell ref="I36:I37"/>
    <mergeCell ref="J36:J37"/>
    <mergeCell ref="Y11:AB14"/>
    <mergeCell ref="V11:X14"/>
    <mergeCell ref="AC11:AC14"/>
    <mergeCell ref="Y27:AA27"/>
    <mergeCell ref="Y28:AB28"/>
    <mergeCell ref="AB27:AD27"/>
    <mergeCell ref="AD37:AD38"/>
    <mergeCell ref="J15:J16"/>
    <mergeCell ref="L10:N11"/>
    <mergeCell ref="O10:R11"/>
    <mergeCell ref="S10:S11"/>
    <mergeCell ref="T10:T11"/>
    <mergeCell ref="L12:N14"/>
    <mergeCell ref="O12:R14"/>
    <mergeCell ref="S12:S14"/>
    <mergeCell ref="T12:T14"/>
    <mergeCell ref="L15:N16"/>
    <mergeCell ref="O15:R16"/>
    <mergeCell ref="B97:D99"/>
    <mergeCell ref="B88:D90"/>
    <mergeCell ref="E88:H90"/>
    <mergeCell ref="I88:I90"/>
    <mergeCell ref="J88:J90"/>
    <mergeCell ref="L83:N85"/>
    <mergeCell ref="O83:R85"/>
    <mergeCell ref="S83:S85"/>
    <mergeCell ref="T83:T85"/>
    <mergeCell ref="B85:D87"/>
    <mergeCell ref="E85:H87"/>
    <mergeCell ref="I85:I87"/>
    <mergeCell ref="J85:J87"/>
    <mergeCell ref="B82:D84"/>
    <mergeCell ref="E82:H84"/>
    <mergeCell ref="I82:I84"/>
    <mergeCell ref="J82:J84"/>
    <mergeCell ref="I105:I106"/>
    <mergeCell ref="J105:J106"/>
    <mergeCell ref="L68:N70"/>
    <mergeCell ref="O68:R70"/>
    <mergeCell ref="S68:S70"/>
    <mergeCell ref="E102:H104"/>
    <mergeCell ref="B102:D104"/>
    <mergeCell ref="I102:I104"/>
    <mergeCell ref="J102:J104"/>
    <mergeCell ref="B100:D101"/>
    <mergeCell ref="E100:H101"/>
    <mergeCell ref="I100:I101"/>
    <mergeCell ref="J100:J101"/>
    <mergeCell ref="B105:D106"/>
    <mergeCell ref="E105:H106"/>
    <mergeCell ref="B91:D93"/>
    <mergeCell ref="E91:H93"/>
    <mergeCell ref="I91:I93"/>
    <mergeCell ref="J91:J93"/>
    <mergeCell ref="B94:D96"/>
    <mergeCell ref="T68:T70"/>
    <mergeCell ref="E80:H81"/>
    <mergeCell ref="I80:I81"/>
    <mergeCell ref="J80:J81"/>
    <mergeCell ref="E79:H79"/>
    <mergeCell ref="L79:N79"/>
    <mergeCell ref="O79:R79"/>
    <mergeCell ref="E97:H99"/>
    <mergeCell ref="I97:I99"/>
    <mergeCell ref="J97:J99"/>
    <mergeCell ref="L80:N82"/>
    <mergeCell ref="O80:R82"/>
    <mergeCell ref="S80:S82"/>
    <mergeCell ref="T80:T82"/>
    <mergeCell ref="E94:H96"/>
    <mergeCell ref="I94:I96"/>
    <mergeCell ref="J94:J96"/>
    <mergeCell ref="I67:I68"/>
    <mergeCell ref="J67:J68"/>
    <mergeCell ref="J69:J70"/>
    <mergeCell ref="I69:I70"/>
    <mergeCell ref="E69:H70"/>
    <mergeCell ref="L75:N75"/>
    <mergeCell ref="O75:R75"/>
    <mergeCell ref="V79:X79"/>
    <mergeCell ref="Y79:AB79"/>
    <mergeCell ref="V80:X82"/>
    <mergeCell ref="Y80:AB82"/>
    <mergeCell ref="Y78:AA78"/>
    <mergeCell ref="AB78:AD78"/>
    <mergeCell ref="E78:G78"/>
    <mergeCell ref="H78:J78"/>
    <mergeCell ref="O78:Q78"/>
    <mergeCell ref="R78:T78"/>
    <mergeCell ref="AC80:AC82"/>
    <mergeCell ref="AD80:AD82"/>
    <mergeCell ref="E46:H47"/>
    <mergeCell ref="L66:N67"/>
    <mergeCell ref="O66:R67"/>
    <mergeCell ref="S66:S67"/>
    <mergeCell ref="T66:T67"/>
    <mergeCell ref="L63:N65"/>
    <mergeCell ref="O63:R65"/>
    <mergeCell ref="S63:S65"/>
    <mergeCell ref="T63:T65"/>
    <mergeCell ref="E61:H62"/>
    <mergeCell ref="I61:I62"/>
    <mergeCell ref="J61:J62"/>
    <mergeCell ref="L61:N62"/>
    <mergeCell ref="O61:R62"/>
    <mergeCell ref="S61:S62"/>
    <mergeCell ref="T61:T62"/>
    <mergeCell ref="I46:I47"/>
    <mergeCell ref="J46:J47"/>
    <mergeCell ref="Y61:AB62"/>
    <mergeCell ref="AC61:AC62"/>
    <mergeCell ref="AD61:AD62"/>
    <mergeCell ref="B59:D60"/>
    <mergeCell ref="E59:H60"/>
    <mergeCell ref="I59:I60"/>
    <mergeCell ref="J59:J60"/>
    <mergeCell ref="L59:N60"/>
    <mergeCell ref="O59:R60"/>
    <mergeCell ref="S59:S60"/>
    <mergeCell ref="T59:T60"/>
    <mergeCell ref="V59:X60"/>
    <mergeCell ref="Y59:AB60"/>
    <mergeCell ref="AC59:AC60"/>
    <mergeCell ref="AD59:AD60"/>
    <mergeCell ref="V61:X62"/>
    <mergeCell ref="B36:D37"/>
    <mergeCell ref="E36:H37"/>
    <mergeCell ref="L58:N58"/>
    <mergeCell ref="O58:R58"/>
    <mergeCell ref="V58:X58"/>
    <mergeCell ref="Y58:AB58"/>
    <mergeCell ref="Y57:AA57"/>
    <mergeCell ref="AB57:AD57"/>
    <mergeCell ref="E57:G57"/>
    <mergeCell ref="H57:J57"/>
    <mergeCell ref="O57:Q57"/>
    <mergeCell ref="R57:T57"/>
    <mergeCell ref="B40:D42"/>
    <mergeCell ref="I40:I42"/>
    <mergeCell ref="J40:J42"/>
    <mergeCell ref="L34:N36"/>
    <mergeCell ref="O34:R36"/>
    <mergeCell ref="S34:S36"/>
    <mergeCell ref="T34:T36"/>
    <mergeCell ref="L37:N38"/>
    <mergeCell ref="O37:R38"/>
    <mergeCell ref="S37:S38"/>
    <mergeCell ref="T37:T38"/>
    <mergeCell ref="T39:T41"/>
    <mergeCell ref="B31:D32"/>
    <mergeCell ref="E31:H32"/>
    <mergeCell ref="I31:I32"/>
    <mergeCell ref="J31:J32"/>
    <mergeCell ref="B33:D35"/>
    <mergeCell ref="E33:H35"/>
    <mergeCell ref="I33:I35"/>
    <mergeCell ref="J33:J35"/>
    <mergeCell ref="V29:X31"/>
    <mergeCell ref="V32:X34"/>
    <mergeCell ref="Y29:AB31"/>
    <mergeCell ref="AC29:AC31"/>
    <mergeCell ref="AD29:AD31"/>
    <mergeCell ref="V35:X36"/>
    <mergeCell ref="Y35:AB36"/>
    <mergeCell ref="AC35:AC36"/>
    <mergeCell ref="AD35:AD36"/>
    <mergeCell ref="V37:X38"/>
    <mergeCell ref="Y37:AB38"/>
    <mergeCell ref="AC37:AC38"/>
    <mergeCell ref="Y32:AB34"/>
    <mergeCell ref="AC32:AC34"/>
    <mergeCell ref="AD32:AD34"/>
    <mergeCell ref="Y8:AB10"/>
    <mergeCell ref="AC8:AC10"/>
    <mergeCell ref="AD8:AD10"/>
    <mergeCell ref="L8:N9"/>
    <mergeCell ref="O8:R9"/>
    <mergeCell ref="S8:S9"/>
    <mergeCell ref="T8:T9"/>
    <mergeCell ref="G4:J4"/>
    <mergeCell ref="Y6:AB7"/>
    <mergeCell ref="AC6:AC7"/>
    <mergeCell ref="R4:T4"/>
    <mergeCell ref="V5:X5"/>
    <mergeCell ref="Y5:AB5"/>
    <mergeCell ref="AD6:AD7"/>
    <mergeCell ref="Y4:AA4"/>
    <mergeCell ref="O4:Q4"/>
    <mergeCell ref="AB4:AD4"/>
    <mergeCell ref="V28:X28"/>
    <mergeCell ref="V15:X17"/>
    <mergeCell ref="B10:D12"/>
    <mergeCell ref="E10:H12"/>
    <mergeCell ref="I10:I12"/>
    <mergeCell ref="I13:I14"/>
    <mergeCell ref="E13:H14"/>
    <mergeCell ref="B13:D14"/>
    <mergeCell ref="E5:H5"/>
    <mergeCell ref="B5:D5"/>
    <mergeCell ref="L5:N5"/>
    <mergeCell ref="O5:R5"/>
    <mergeCell ref="L6:N7"/>
    <mergeCell ref="O6:R7"/>
    <mergeCell ref="S6:S7"/>
    <mergeCell ref="V6:X7"/>
    <mergeCell ref="V8:X10"/>
    <mergeCell ref="B28:D28"/>
    <mergeCell ref="E28:H28"/>
    <mergeCell ref="L28:N28"/>
    <mergeCell ref="O28:R28"/>
    <mergeCell ref="B15:D16"/>
    <mergeCell ref="E15:H16"/>
    <mergeCell ref="I15:I16"/>
    <mergeCell ref="T6:T7"/>
    <mergeCell ref="B8:D9"/>
    <mergeCell ref="E8:H9"/>
    <mergeCell ref="I8:I9"/>
    <mergeCell ref="B107:D108"/>
    <mergeCell ref="E107:H108"/>
    <mergeCell ref="I107:I108"/>
    <mergeCell ref="J107:J108"/>
    <mergeCell ref="E4:F4"/>
    <mergeCell ref="J6:J7"/>
    <mergeCell ref="I6:I7"/>
    <mergeCell ref="E6:H7"/>
    <mergeCell ref="J13:J14"/>
    <mergeCell ref="J10:J12"/>
    <mergeCell ref="J8:J9"/>
    <mergeCell ref="B6:D7"/>
    <mergeCell ref="B29:D30"/>
    <mergeCell ref="E29:H30"/>
    <mergeCell ref="I29:I30"/>
    <mergeCell ref="J29:J30"/>
    <mergeCell ref="L29:N30"/>
    <mergeCell ref="O29:R30"/>
    <mergeCell ref="B43:D45"/>
    <mergeCell ref="L123:N125"/>
    <mergeCell ref="O123:R125"/>
    <mergeCell ref="S123:S125"/>
    <mergeCell ref="T123:T125"/>
    <mergeCell ref="B109:D111"/>
    <mergeCell ref="E109:H111"/>
    <mergeCell ref="I109:I111"/>
    <mergeCell ref="J109:J111"/>
    <mergeCell ref="L118:N122"/>
    <mergeCell ref="E116:G116"/>
    <mergeCell ref="H116:J116"/>
    <mergeCell ref="O116:Q116"/>
    <mergeCell ref="R116:T116"/>
    <mergeCell ref="B118:D119"/>
    <mergeCell ref="E118:H119"/>
    <mergeCell ref="I118:I119"/>
    <mergeCell ref="J118:J119"/>
    <mergeCell ref="B117:D117"/>
    <mergeCell ref="E117:H117"/>
    <mergeCell ref="L117:N117"/>
    <mergeCell ref="O117:R117"/>
    <mergeCell ref="O118:R122"/>
    <mergeCell ref="S118:S122"/>
    <mergeCell ref="T118:T1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MeetingRecord</vt:lpstr>
      <vt:lpstr>Timesheet</vt:lpstr>
      <vt:lpstr>Burndown Chart</vt:lpstr>
      <vt:lpstr>Kanban Board</vt:lpstr>
      <vt:lpstr>Sprints</vt:lpstr>
    </vt:vector>
  </TitlesOfParts>
  <Manager/>
  <Company>De Montfort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Hubble</dc:creator>
  <cp:keywords/>
  <dc:description/>
  <cp:lastModifiedBy>Adam Hubble</cp:lastModifiedBy>
  <cp:revision/>
  <dcterms:created xsi:type="dcterms:W3CDTF">2020-01-21T14:44:18Z</dcterms:created>
  <dcterms:modified xsi:type="dcterms:W3CDTF">2020-08-13T20:01:13Z</dcterms:modified>
  <cp:category/>
  <cp:contentStatus/>
</cp:coreProperties>
</file>