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f13ad44ed9f2d6/文件/VTC/Individual Project/crypto_history/"/>
    </mc:Choice>
  </mc:AlternateContent>
  <xr:revisionPtr revIDLastSave="0" documentId="13_ncr:40009_{CABC4B62-AE74-463E-9521-367809734A48}" xr6:coauthVersionLast="47" xr6:coauthVersionMax="47" xr10:uidLastSave="{00000000-0000-0000-0000-000000000000}"/>
  <bookViews>
    <workbookView xWindow="-110" yWindow="-21710" windowWidth="38620" windowHeight="21820" activeTab="1"/>
  </bookViews>
  <sheets>
    <sheet name="ETHUSD_1d_k_2022only" sheetId="1" r:id="rId1"/>
    <sheet name="ETHUSD_1d_martin_mock_data" sheetId="2" r:id="rId2"/>
  </sheets>
  <calcPr calcId="0"/>
</workbook>
</file>

<file path=xl/calcChain.xml><?xml version="1.0" encoding="utf-8"?>
<calcChain xmlns="http://schemas.openxmlformats.org/spreadsheetml/2006/main">
  <c r="F95" i="2" l="1"/>
  <c r="F93" i="2"/>
  <c r="F90" i="2"/>
  <c r="F88" i="2"/>
  <c r="F84" i="2"/>
  <c r="F48" i="2"/>
  <c r="F42" i="2"/>
  <c r="F40" i="2"/>
  <c r="F37" i="2"/>
  <c r="F14" i="2"/>
  <c r="F3" i="2"/>
  <c r="J7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5" i="2"/>
  <c r="C93" i="2"/>
  <c r="C92" i="2"/>
  <c r="C90" i="2"/>
  <c r="C88" i="2"/>
  <c r="C87" i="2"/>
  <c r="C86" i="2"/>
  <c r="E84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8" i="2"/>
  <c r="C47" i="2"/>
  <c r="C46" i="2"/>
  <c r="C45" i="2"/>
  <c r="C44" i="2"/>
  <c r="C42" i="2"/>
  <c r="C40" i="2"/>
  <c r="C39" i="2"/>
  <c r="E37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6" i="2"/>
  <c r="E14" i="2"/>
  <c r="C14" i="2"/>
  <c r="C13" i="2"/>
  <c r="C12" i="2"/>
  <c r="C11" i="2"/>
  <c r="C10" i="2"/>
  <c r="C9" i="2"/>
  <c r="C8" i="2"/>
  <c r="C7" i="2"/>
  <c r="C6" i="2"/>
  <c r="C5" i="2"/>
  <c r="C3" i="2"/>
</calcChain>
</file>

<file path=xl/sharedStrings.xml><?xml version="1.0" encoding="utf-8"?>
<sst xmlns="http://schemas.openxmlformats.org/spreadsheetml/2006/main" count="13" uniqueCount="11">
  <si>
    <t>time</t>
  </si>
  <si>
    <t>low</t>
  </si>
  <si>
    <t>high</t>
  </si>
  <si>
    <t>open</t>
  </si>
  <si>
    <t>close</t>
  </si>
  <si>
    <t>volume</t>
  </si>
  <si>
    <t>dropLV</t>
  </si>
  <si>
    <t>upLV</t>
  </si>
  <si>
    <t>shareLV</t>
  </si>
  <si>
    <t>buy share</t>
  </si>
  <si>
    <t>sell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</si>
</sst>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14" fontId="0" fillId="33" borderId="0" xfId="0" applyNumberFormat="1" applyFill="1"/>
    <xf numFmtId="0" fontId="0" fillId="33" borderId="0" xfId="0" applyFill="1"/>
    <xf numFmtId="9" fontId="0" fillId="33" borderId="0" xfId="1" applyFont="1" applyFill="1"/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備註" xfId="16" builtinId="10" customBuiltin="1"/>
    <cellStyle name="合計" xfId="18" builtinId="25" customBuiltin="1"/>
    <cellStyle name="壞" xfId="8" builtinId="27" customBuiltin="1"/>
    <cellStyle name="好" xfId="7" builtinId="26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檢查儲存格" xfId="14" builtinId="23" customBuiltin="1"/>
    <cellStyle name="百分比" xfId="1" builtinId="5"/>
    <cellStyle name="計算方式" xfId="12" builtinId="22" customBuiltin="1"/>
    <cellStyle name="說明文字" xfId="17" builtinId="53" customBuiltin="1"/>
    <cellStyle name="警告文字" xfId="15" builtinId="11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輸入" xfId="10" builtinId="20" customBuiltin="1"/>
    <cellStyle name="輸出" xfId="11" builtinId="21" customBuiltin="1"/>
    <cellStyle name="連結的儲存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workbookViewId="0">
      <selection activeCell="E1" sqref="E1:F1048576"/>
    </sheetView>
  </sheetViews>
  <sheetFormatPr defaultRowHeight="15.75" x14ac:dyDescent="0.5"/>
  <cols>
    <col min="1" max="1" width="10.1875" bestFit="1" customWidth="1"/>
  </cols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">
      <c r="A2" s="1">
        <v>44562</v>
      </c>
      <c r="B2">
        <v>3674.02</v>
      </c>
      <c r="C2">
        <v>3777.82</v>
      </c>
      <c r="D2">
        <v>3675.81</v>
      </c>
      <c r="E2">
        <v>3765.72</v>
      </c>
      <c r="F2">
        <v>98353.625528260003</v>
      </c>
    </row>
    <row r="3" spans="1:6" x14ac:dyDescent="0.5">
      <c r="A3" s="1">
        <v>44563</v>
      </c>
      <c r="B3">
        <v>3718.2</v>
      </c>
      <c r="C3">
        <v>3855.77</v>
      </c>
      <c r="D3">
        <v>3765.98</v>
      </c>
      <c r="E3">
        <v>3828.87</v>
      </c>
      <c r="F3">
        <v>78466.351135479999</v>
      </c>
    </row>
    <row r="4" spans="1:6" x14ac:dyDescent="0.5">
      <c r="A4" s="1">
        <v>44564</v>
      </c>
      <c r="B4">
        <v>3681.62</v>
      </c>
      <c r="C4">
        <v>3851.66</v>
      </c>
      <c r="D4">
        <v>3828.93</v>
      </c>
      <c r="E4">
        <v>3766.04</v>
      </c>
      <c r="F4">
        <v>106574.13357834</v>
      </c>
    </row>
    <row r="5" spans="1:6" x14ac:dyDescent="0.5">
      <c r="A5" s="1">
        <v>44565</v>
      </c>
      <c r="B5">
        <v>3714.22</v>
      </c>
      <c r="C5">
        <v>3894.12</v>
      </c>
      <c r="D5">
        <v>3766.01</v>
      </c>
      <c r="E5">
        <v>3785</v>
      </c>
      <c r="F5">
        <v>148752.52638970999</v>
      </c>
    </row>
    <row r="6" spans="1:6" x14ac:dyDescent="0.5">
      <c r="A6" s="1">
        <v>44566</v>
      </c>
      <c r="B6">
        <v>3414.88</v>
      </c>
      <c r="C6">
        <v>3848.2</v>
      </c>
      <c r="D6">
        <v>3785</v>
      </c>
      <c r="E6">
        <v>3539</v>
      </c>
      <c r="F6">
        <v>240345.13859808</v>
      </c>
    </row>
    <row r="7" spans="1:6" x14ac:dyDescent="0.5">
      <c r="A7" s="1">
        <v>44567</v>
      </c>
      <c r="B7">
        <v>3300</v>
      </c>
      <c r="C7">
        <v>3550.02</v>
      </c>
      <c r="D7">
        <v>3539</v>
      </c>
      <c r="E7">
        <v>3406.03</v>
      </c>
      <c r="F7">
        <v>282771.63777278003</v>
      </c>
    </row>
    <row r="8" spans="1:6" x14ac:dyDescent="0.5">
      <c r="A8" s="1">
        <v>44568</v>
      </c>
      <c r="B8">
        <v>3065</v>
      </c>
      <c r="C8">
        <v>3415.52</v>
      </c>
      <c r="D8">
        <v>3405.66</v>
      </c>
      <c r="E8">
        <v>3198.82</v>
      </c>
      <c r="F8">
        <v>376752.15627171</v>
      </c>
    </row>
    <row r="9" spans="1:6" x14ac:dyDescent="0.5">
      <c r="A9" s="1">
        <v>44569</v>
      </c>
      <c r="B9">
        <v>3000</v>
      </c>
      <c r="C9">
        <v>3247.89</v>
      </c>
      <c r="D9">
        <v>3198.96</v>
      </c>
      <c r="E9">
        <v>3080.48</v>
      </c>
      <c r="F9">
        <v>231676.12058726</v>
      </c>
    </row>
    <row r="10" spans="1:6" x14ac:dyDescent="0.5">
      <c r="A10" s="1">
        <v>44570</v>
      </c>
      <c r="B10">
        <v>3057.82</v>
      </c>
      <c r="C10">
        <v>3212.46</v>
      </c>
      <c r="D10">
        <v>3080.92</v>
      </c>
      <c r="E10">
        <v>3151.66</v>
      </c>
      <c r="F10">
        <v>131897.75381912</v>
      </c>
    </row>
    <row r="11" spans="1:6" x14ac:dyDescent="0.5">
      <c r="A11" s="1">
        <v>44571</v>
      </c>
      <c r="B11">
        <v>2928.69</v>
      </c>
      <c r="C11">
        <v>3180.29</v>
      </c>
      <c r="D11">
        <v>3151.65</v>
      </c>
      <c r="E11">
        <v>3083.51</v>
      </c>
      <c r="F11">
        <v>260769.14044553001</v>
      </c>
    </row>
    <row r="12" spans="1:6" x14ac:dyDescent="0.5">
      <c r="A12" s="1">
        <v>44572</v>
      </c>
      <c r="B12">
        <v>3052.19</v>
      </c>
      <c r="C12">
        <v>3265.98</v>
      </c>
      <c r="D12">
        <v>3083.51</v>
      </c>
      <c r="E12">
        <v>3240.83</v>
      </c>
      <c r="F12">
        <v>158466.70742446999</v>
      </c>
    </row>
    <row r="13" spans="1:6" x14ac:dyDescent="0.5">
      <c r="A13" s="1">
        <v>44573</v>
      </c>
      <c r="B13">
        <v>3206.72</v>
      </c>
      <c r="C13">
        <v>3420.08</v>
      </c>
      <c r="D13">
        <v>3240.83</v>
      </c>
      <c r="E13">
        <v>3373.64</v>
      </c>
      <c r="F13">
        <v>165432.46044549</v>
      </c>
    </row>
    <row r="14" spans="1:6" x14ac:dyDescent="0.5">
      <c r="A14" s="1">
        <v>44574</v>
      </c>
      <c r="B14">
        <v>3233.67</v>
      </c>
      <c r="C14">
        <v>3413.36</v>
      </c>
      <c r="D14">
        <v>3373.25</v>
      </c>
      <c r="E14">
        <v>3241.88</v>
      </c>
      <c r="F14">
        <v>130378.3015897</v>
      </c>
    </row>
    <row r="15" spans="1:6" x14ac:dyDescent="0.5">
      <c r="A15" s="1">
        <v>44575</v>
      </c>
      <c r="B15">
        <v>3188.34</v>
      </c>
      <c r="C15">
        <v>3346.81</v>
      </c>
      <c r="D15">
        <v>3241.6</v>
      </c>
      <c r="E15">
        <v>3310.45</v>
      </c>
      <c r="F15">
        <v>110175.14720879</v>
      </c>
    </row>
    <row r="16" spans="1:6" x14ac:dyDescent="0.5">
      <c r="A16" s="1">
        <v>44576</v>
      </c>
      <c r="B16">
        <v>3260</v>
      </c>
      <c r="C16">
        <v>3373.56</v>
      </c>
      <c r="D16">
        <v>3309.98</v>
      </c>
      <c r="E16">
        <v>3328.12</v>
      </c>
      <c r="F16">
        <v>58794.172520610002</v>
      </c>
    </row>
    <row r="17" spans="1:6" x14ac:dyDescent="0.5">
      <c r="A17" s="1">
        <v>44577</v>
      </c>
      <c r="B17">
        <v>3275</v>
      </c>
      <c r="C17">
        <v>3394.45</v>
      </c>
      <c r="D17">
        <v>3327.81</v>
      </c>
      <c r="E17">
        <v>3349.46</v>
      </c>
      <c r="F17">
        <v>58643.374233570001</v>
      </c>
    </row>
    <row r="18" spans="1:6" x14ac:dyDescent="0.5">
      <c r="A18" s="1">
        <v>44578</v>
      </c>
      <c r="B18">
        <v>3142.39</v>
      </c>
      <c r="C18">
        <v>3360.07</v>
      </c>
      <c r="D18">
        <v>3349.88</v>
      </c>
      <c r="E18">
        <v>3210.98</v>
      </c>
      <c r="F18">
        <v>128212.72032286999</v>
      </c>
    </row>
    <row r="19" spans="1:6" x14ac:dyDescent="0.5">
      <c r="A19" s="1">
        <v>44579</v>
      </c>
      <c r="B19">
        <v>3083.68</v>
      </c>
      <c r="C19">
        <v>3246.2</v>
      </c>
      <c r="D19">
        <v>3211.08</v>
      </c>
      <c r="E19">
        <v>3160.81</v>
      </c>
      <c r="F19">
        <v>151969.48482665</v>
      </c>
    </row>
    <row r="20" spans="1:6" x14ac:dyDescent="0.5">
      <c r="A20" s="1">
        <v>44580</v>
      </c>
      <c r="B20">
        <v>3047</v>
      </c>
      <c r="C20">
        <v>3176.81</v>
      </c>
      <c r="D20">
        <v>3160.78</v>
      </c>
      <c r="E20">
        <v>3085.27</v>
      </c>
      <c r="F20">
        <v>159240.24960598</v>
      </c>
    </row>
    <row r="21" spans="1:6" x14ac:dyDescent="0.5">
      <c r="A21" s="1">
        <v>44581</v>
      </c>
      <c r="B21">
        <v>2986</v>
      </c>
      <c r="C21">
        <v>3273.32</v>
      </c>
      <c r="D21">
        <v>3084.49</v>
      </c>
      <c r="E21">
        <v>3000.94</v>
      </c>
      <c r="F21">
        <v>185761.37491936999</v>
      </c>
    </row>
    <row r="22" spans="1:6" x14ac:dyDescent="0.5">
      <c r="A22" s="1">
        <v>44582</v>
      </c>
      <c r="B22">
        <v>2467.11</v>
      </c>
      <c r="C22">
        <v>3034.7</v>
      </c>
      <c r="D22">
        <v>3000.99</v>
      </c>
      <c r="E22">
        <v>2569.0100000000002</v>
      </c>
      <c r="F22">
        <v>603711.8291189</v>
      </c>
    </row>
    <row r="23" spans="1:6" x14ac:dyDescent="0.5">
      <c r="A23" s="1">
        <v>44583</v>
      </c>
      <c r="B23">
        <v>2301.6</v>
      </c>
      <c r="C23">
        <v>2628.36</v>
      </c>
      <c r="D23">
        <v>2568.12</v>
      </c>
      <c r="E23">
        <v>2411.9</v>
      </c>
      <c r="F23">
        <v>457765.04354891001</v>
      </c>
    </row>
    <row r="24" spans="1:6" x14ac:dyDescent="0.5">
      <c r="A24" s="1">
        <v>44584</v>
      </c>
      <c r="B24">
        <v>2371.58</v>
      </c>
      <c r="C24">
        <v>2551.3000000000002</v>
      </c>
      <c r="D24">
        <v>2411.91</v>
      </c>
      <c r="E24">
        <v>2541.19</v>
      </c>
      <c r="F24">
        <v>248046.68461555999</v>
      </c>
    </row>
    <row r="25" spans="1:6" x14ac:dyDescent="0.5">
      <c r="A25" s="1">
        <v>44585</v>
      </c>
      <c r="B25">
        <v>2159</v>
      </c>
      <c r="C25">
        <v>2541.7399999999998</v>
      </c>
      <c r="D25">
        <v>2541.19</v>
      </c>
      <c r="E25">
        <v>2441.7399999999998</v>
      </c>
      <c r="F25">
        <v>583901.18061677995</v>
      </c>
    </row>
    <row r="26" spans="1:6" x14ac:dyDescent="0.5">
      <c r="A26" s="1">
        <v>44586</v>
      </c>
      <c r="B26">
        <v>2351.1799999999998</v>
      </c>
      <c r="C26">
        <v>2509.87</v>
      </c>
      <c r="D26">
        <v>2441.6</v>
      </c>
      <c r="E26">
        <v>2460.6799999999998</v>
      </c>
      <c r="F26">
        <v>268705.41724114999</v>
      </c>
    </row>
    <row r="27" spans="1:6" x14ac:dyDescent="0.5">
      <c r="A27" s="1">
        <v>44587</v>
      </c>
      <c r="B27">
        <v>2400</v>
      </c>
      <c r="C27">
        <v>2724</v>
      </c>
      <c r="D27">
        <v>2460.4</v>
      </c>
      <c r="E27">
        <v>2465</v>
      </c>
      <c r="F27">
        <v>409131.34465565998</v>
      </c>
    </row>
    <row r="28" spans="1:6" x14ac:dyDescent="0.5">
      <c r="A28" s="1">
        <v>44588</v>
      </c>
      <c r="B28">
        <v>2315.7199999999998</v>
      </c>
      <c r="C28">
        <v>2521.96</v>
      </c>
      <c r="D28">
        <v>2464.9899999999998</v>
      </c>
      <c r="E28">
        <v>2425.8200000000002</v>
      </c>
      <c r="F28">
        <v>272971.51278649998</v>
      </c>
    </row>
    <row r="29" spans="1:6" x14ac:dyDescent="0.5">
      <c r="A29" s="1">
        <v>44589</v>
      </c>
      <c r="B29">
        <v>2358.63</v>
      </c>
      <c r="C29">
        <v>2559.5500000000002</v>
      </c>
      <c r="D29">
        <v>2425.0100000000002</v>
      </c>
      <c r="E29">
        <v>2546.84</v>
      </c>
      <c r="F29">
        <v>231189.51401633001</v>
      </c>
    </row>
    <row r="30" spans="1:6" x14ac:dyDescent="0.5">
      <c r="A30" s="1">
        <v>44590</v>
      </c>
      <c r="B30">
        <v>2521.7199999999998</v>
      </c>
      <c r="C30">
        <v>2640</v>
      </c>
      <c r="D30">
        <v>2546.84</v>
      </c>
      <c r="E30">
        <v>2603.7399999999998</v>
      </c>
      <c r="F30">
        <v>138968.35714717</v>
      </c>
    </row>
    <row r="31" spans="1:6" x14ac:dyDescent="0.5">
      <c r="A31" s="1">
        <v>44591</v>
      </c>
      <c r="B31">
        <v>2542.66</v>
      </c>
      <c r="C31">
        <v>2642</v>
      </c>
      <c r="D31">
        <v>2603.39</v>
      </c>
      <c r="E31">
        <v>2602.89</v>
      </c>
      <c r="F31">
        <v>103353.36641228999</v>
      </c>
    </row>
    <row r="32" spans="1:6" x14ac:dyDescent="0.5">
      <c r="A32" s="1">
        <v>44592</v>
      </c>
      <c r="B32">
        <v>2478.31</v>
      </c>
      <c r="C32">
        <v>2708.98</v>
      </c>
      <c r="D32">
        <v>2602.63</v>
      </c>
      <c r="E32">
        <v>2689.72</v>
      </c>
      <c r="F32">
        <v>193802.14585438999</v>
      </c>
    </row>
    <row r="33" spans="1:6" x14ac:dyDescent="0.5">
      <c r="A33" s="1">
        <v>44593</v>
      </c>
      <c r="B33">
        <v>2675.99</v>
      </c>
      <c r="C33">
        <v>2815.49</v>
      </c>
      <c r="D33">
        <v>2689.87</v>
      </c>
      <c r="E33">
        <v>2789.66</v>
      </c>
      <c r="F33">
        <v>212782.90255880999</v>
      </c>
    </row>
    <row r="34" spans="1:6" x14ac:dyDescent="0.5">
      <c r="A34" s="1">
        <v>44594</v>
      </c>
      <c r="B34">
        <v>2613.42</v>
      </c>
      <c r="C34">
        <v>2814.1</v>
      </c>
      <c r="D34">
        <v>2789.62</v>
      </c>
      <c r="E34">
        <v>2682.66</v>
      </c>
      <c r="F34">
        <v>256394.56721487001</v>
      </c>
    </row>
    <row r="35" spans="1:6" x14ac:dyDescent="0.5">
      <c r="A35" s="1">
        <v>44595</v>
      </c>
      <c r="B35">
        <v>2572.66</v>
      </c>
      <c r="C35">
        <v>2729.01</v>
      </c>
      <c r="D35">
        <v>2683.09</v>
      </c>
      <c r="E35">
        <v>2697.59</v>
      </c>
      <c r="F35">
        <v>197429.85205995999</v>
      </c>
    </row>
    <row r="36" spans="1:6" x14ac:dyDescent="0.5">
      <c r="A36" s="1">
        <v>44596</v>
      </c>
      <c r="B36">
        <v>2672.84</v>
      </c>
      <c r="C36">
        <v>2999</v>
      </c>
      <c r="D36">
        <v>2697.59</v>
      </c>
      <c r="E36">
        <v>2998.19</v>
      </c>
      <c r="F36">
        <v>275254.72885163</v>
      </c>
    </row>
    <row r="37" spans="1:6" x14ac:dyDescent="0.5">
      <c r="A37" s="1">
        <v>44597</v>
      </c>
      <c r="B37">
        <v>2957.98</v>
      </c>
      <c r="C37">
        <v>3063.48</v>
      </c>
      <c r="D37">
        <v>2997.63</v>
      </c>
      <c r="E37">
        <v>3014.5</v>
      </c>
      <c r="F37">
        <v>159547.93620619</v>
      </c>
    </row>
    <row r="38" spans="1:6" x14ac:dyDescent="0.5">
      <c r="A38" s="1">
        <v>44598</v>
      </c>
      <c r="B38">
        <v>2950.26</v>
      </c>
      <c r="C38">
        <v>3076.25</v>
      </c>
      <c r="D38">
        <v>3014.83</v>
      </c>
      <c r="E38">
        <v>3058.22</v>
      </c>
      <c r="F38">
        <v>80118.018432729994</v>
      </c>
    </row>
    <row r="39" spans="1:6" x14ac:dyDescent="0.5">
      <c r="A39" s="1">
        <v>44599</v>
      </c>
      <c r="B39">
        <v>2995.22</v>
      </c>
      <c r="C39">
        <v>3199.08</v>
      </c>
      <c r="D39">
        <v>3058.21</v>
      </c>
      <c r="E39">
        <v>3141.89</v>
      </c>
      <c r="F39">
        <v>232464.2844524</v>
      </c>
    </row>
    <row r="40" spans="1:6" x14ac:dyDescent="0.5">
      <c r="A40" s="1">
        <v>44600</v>
      </c>
      <c r="B40">
        <v>3027.56</v>
      </c>
      <c r="C40">
        <v>3234.67</v>
      </c>
      <c r="D40">
        <v>3141.84</v>
      </c>
      <c r="E40">
        <v>3119.57</v>
      </c>
      <c r="F40">
        <v>215565.05621757999</v>
      </c>
    </row>
    <row r="41" spans="1:6" x14ac:dyDescent="0.5">
      <c r="A41" s="1">
        <v>44601</v>
      </c>
      <c r="B41">
        <v>3057.16</v>
      </c>
      <c r="C41">
        <v>3274</v>
      </c>
      <c r="D41">
        <v>3119.91</v>
      </c>
      <c r="E41">
        <v>3246.22</v>
      </c>
      <c r="F41">
        <v>159305.14378693001</v>
      </c>
    </row>
    <row r="42" spans="1:6" x14ac:dyDescent="0.5">
      <c r="A42" s="1">
        <v>44602</v>
      </c>
      <c r="B42">
        <v>3057.81</v>
      </c>
      <c r="C42">
        <v>3284.75</v>
      </c>
      <c r="D42">
        <v>3246.28</v>
      </c>
      <c r="E42">
        <v>3074.85</v>
      </c>
      <c r="F42">
        <v>221267.33665333001</v>
      </c>
    </row>
    <row r="43" spans="1:6" x14ac:dyDescent="0.5">
      <c r="A43" s="1">
        <v>44603</v>
      </c>
      <c r="B43">
        <v>2879.34</v>
      </c>
      <c r="C43">
        <v>3140.86</v>
      </c>
      <c r="D43">
        <v>3074.84</v>
      </c>
      <c r="E43">
        <v>2929.08</v>
      </c>
      <c r="F43">
        <v>268537.66433701001</v>
      </c>
    </row>
    <row r="44" spans="1:6" x14ac:dyDescent="0.5">
      <c r="A44" s="1">
        <v>44604</v>
      </c>
      <c r="B44">
        <v>2857.11</v>
      </c>
      <c r="C44">
        <v>2987.62</v>
      </c>
      <c r="D44">
        <v>2929.09</v>
      </c>
      <c r="E44">
        <v>2919.99</v>
      </c>
      <c r="F44">
        <v>113168.17322544999</v>
      </c>
    </row>
    <row r="45" spans="1:6" x14ac:dyDescent="0.5">
      <c r="A45" s="1">
        <v>44605</v>
      </c>
      <c r="B45">
        <v>2836.47</v>
      </c>
      <c r="C45">
        <v>2955.65</v>
      </c>
      <c r="D45">
        <v>2919.86</v>
      </c>
      <c r="E45">
        <v>2872.84</v>
      </c>
      <c r="F45">
        <v>82968.083344379993</v>
      </c>
    </row>
    <row r="46" spans="1:6" x14ac:dyDescent="0.5">
      <c r="A46" s="1">
        <v>44606</v>
      </c>
      <c r="B46">
        <v>2830.01</v>
      </c>
      <c r="C46">
        <v>2966.53</v>
      </c>
      <c r="D46">
        <v>2872.83</v>
      </c>
      <c r="E46">
        <v>2931.01</v>
      </c>
      <c r="F46">
        <v>176105.13710553001</v>
      </c>
    </row>
    <row r="47" spans="1:6" x14ac:dyDescent="0.5">
      <c r="A47" s="1">
        <v>44607</v>
      </c>
      <c r="B47">
        <v>2911.87</v>
      </c>
      <c r="C47">
        <v>3199</v>
      </c>
      <c r="D47">
        <v>2931.17</v>
      </c>
      <c r="E47">
        <v>3186.24</v>
      </c>
      <c r="F47">
        <v>180355.80323660999</v>
      </c>
    </row>
    <row r="48" spans="1:6" x14ac:dyDescent="0.5">
      <c r="A48" s="1">
        <v>44608</v>
      </c>
      <c r="B48">
        <v>3043.41</v>
      </c>
      <c r="C48">
        <v>3190</v>
      </c>
      <c r="D48">
        <v>3186.24</v>
      </c>
      <c r="E48">
        <v>3124.45</v>
      </c>
      <c r="F48">
        <v>148463.93058712999</v>
      </c>
    </row>
    <row r="49" spans="1:6" x14ac:dyDescent="0.5">
      <c r="A49" s="1">
        <v>44609</v>
      </c>
      <c r="B49">
        <v>2853</v>
      </c>
      <c r="C49">
        <v>3162.35</v>
      </c>
      <c r="D49">
        <v>3124.44</v>
      </c>
      <c r="E49">
        <v>2893.56</v>
      </c>
      <c r="F49">
        <v>210090.91381776001</v>
      </c>
    </row>
    <row r="50" spans="1:6" x14ac:dyDescent="0.5">
      <c r="A50" s="1">
        <v>44610</v>
      </c>
      <c r="B50">
        <v>2752.67</v>
      </c>
      <c r="C50">
        <v>2945.98</v>
      </c>
      <c r="D50">
        <v>2894.52</v>
      </c>
      <c r="E50">
        <v>2780.08</v>
      </c>
      <c r="F50">
        <v>197402.29756961999</v>
      </c>
    </row>
    <row r="51" spans="1:6" x14ac:dyDescent="0.5">
      <c r="A51" s="1">
        <v>44611</v>
      </c>
      <c r="B51">
        <v>2696.39</v>
      </c>
      <c r="C51">
        <v>2833.3</v>
      </c>
      <c r="D51">
        <v>2780.05</v>
      </c>
      <c r="E51">
        <v>2764.44</v>
      </c>
      <c r="F51">
        <v>111215.14420451</v>
      </c>
    </row>
    <row r="52" spans="1:6" x14ac:dyDescent="0.5">
      <c r="A52" s="1">
        <v>44612</v>
      </c>
      <c r="B52">
        <v>2575.75</v>
      </c>
      <c r="C52">
        <v>2765.24</v>
      </c>
      <c r="D52">
        <v>2764.53</v>
      </c>
      <c r="E52">
        <v>2622.47</v>
      </c>
      <c r="F52">
        <v>165033.10298905001</v>
      </c>
    </row>
    <row r="53" spans="1:6" x14ac:dyDescent="0.5">
      <c r="A53" s="1">
        <v>44613</v>
      </c>
      <c r="B53">
        <v>2559.77</v>
      </c>
      <c r="C53">
        <v>2760.71</v>
      </c>
      <c r="D53">
        <v>2622.47</v>
      </c>
      <c r="E53">
        <v>2569</v>
      </c>
      <c r="F53">
        <v>235808.75914420999</v>
      </c>
    </row>
    <row r="54" spans="1:6" x14ac:dyDescent="0.5">
      <c r="A54" s="1">
        <v>44614</v>
      </c>
      <c r="B54">
        <v>2500.7399999999998</v>
      </c>
      <c r="C54">
        <v>2667.28</v>
      </c>
      <c r="D54">
        <v>2569.6</v>
      </c>
      <c r="E54">
        <v>2637.98</v>
      </c>
      <c r="F54">
        <v>241082.81650581001</v>
      </c>
    </row>
    <row r="55" spans="1:6" x14ac:dyDescent="0.5">
      <c r="A55" s="1">
        <v>44615</v>
      </c>
      <c r="B55">
        <v>2576.69</v>
      </c>
      <c r="C55">
        <v>2756.9</v>
      </c>
      <c r="D55">
        <v>2638.2</v>
      </c>
      <c r="E55">
        <v>2580.9699999999998</v>
      </c>
      <c r="F55">
        <v>189232.9352146</v>
      </c>
    </row>
    <row r="56" spans="1:6" x14ac:dyDescent="0.5">
      <c r="A56" s="1">
        <v>44616</v>
      </c>
      <c r="B56">
        <v>2300</v>
      </c>
      <c r="C56">
        <v>2750</v>
      </c>
      <c r="D56">
        <v>2580.54</v>
      </c>
      <c r="E56">
        <v>2597.42</v>
      </c>
      <c r="F56">
        <v>495732.46045533998</v>
      </c>
    </row>
    <row r="57" spans="1:6" x14ac:dyDescent="0.5">
      <c r="A57" s="1">
        <v>44617</v>
      </c>
      <c r="B57">
        <v>2572.23</v>
      </c>
      <c r="C57">
        <v>2837.23</v>
      </c>
      <c r="D57">
        <v>2597.39</v>
      </c>
      <c r="E57">
        <v>2769.52</v>
      </c>
      <c r="F57">
        <v>232940.26531533001</v>
      </c>
    </row>
    <row r="58" spans="1:6" x14ac:dyDescent="0.5">
      <c r="A58" s="1">
        <v>44618</v>
      </c>
      <c r="B58">
        <v>2728.53</v>
      </c>
      <c r="C58">
        <v>2880</v>
      </c>
      <c r="D58">
        <v>2769.24</v>
      </c>
      <c r="E58">
        <v>2780.71</v>
      </c>
      <c r="F58">
        <v>118737.45939774001</v>
      </c>
    </row>
    <row r="59" spans="1:6" x14ac:dyDescent="0.5">
      <c r="A59" s="1">
        <v>44619</v>
      </c>
      <c r="B59">
        <v>2558.48</v>
      </c>
      <c r="C59">
        <v>2836.26</v>
      </c>
      <c r="D59">
        <v>2780.76</v>
      </c>
      <c r="E59">
        <v>2618.0100000000002</v>
      </c>
      <c r="F59">
        <v>193491.83696032001</v>
      </c>
    </row>
    <row r="60" spans="1:6" x14ac:dyDescent="0.5">
      <c r="A60" s="1">
        <v>44620</v>
      </c>
      <c r="B60">
        <v>2570</v>
      </c>
      <c r="C60">
        <v>2960.25</v>
      </c>
      <c r="D60">
        <v>2617.79</v>
      </c>
      <c r="E60">
        <v>2923.08</v>
      </c>
      <c r="F60">
        <v>273216.3610563</v>
      </c>
    </row>
    <row r="61" spans="1:6" x14ac:dyDescent="0.5">
      <c r="A61" s="1">
        <v>44621</v>
      </c>
      <c r="B61">
        <v>2855.29</v>
      </c>
      <c r="C61">
        <v>3040.7</v>
      </c>
      <c r="D61">
        <v>2922.87</v>
      </c>
      <c r="E61">
        <v>2977.72</v>
      </c>
      <c r="F61">
        <v>249644.25411598</v>
      </c>
    </row>
    <row r="62" spans="1:6" x14ac:dyDescent="0.5">
      <c r="A62" s="1">
        <v>44622</v>
      </c>
      <c r="B62">
        <v>2914.9</v>
      </c>
      <c r="C62">
        <v>3045</v>
      </c>
      <c r="D62">
        <v>2977.72</v>
      </c>
      <c r="E62">
        <v>2948.56</v>
      </c>
      <c r="F62">
        <v>231625.47605833001</v>
      </c>
    </row>
    <row r="63" spans="1:6" x14ac:dyDescent="0.5">
      <c r="A63" s="1">
        <v>44623</v>
      </c>
      <c r="B63">
        <v>2785.01</v>
      </c>
      <c r="C63">
        <v>2972.07</v>
      </c>
      <c r="D63">
        <v>2948.58</v>
      </c>
      <c r="E63">
        <v>2833.66</v>
      </c>
      <c r="F63">
        <v>191801.94423344001</v>
      </c>
    </row>
    <row r="64" spans="1:6" x14ac:dyDescent="0.5">
      <c r="A64" s="1">
        <v>44624</v>
      </c>
      <c r="B64">
        <v>2575</v>
      </c>
      <c r="C64">
        <v>2835.95</v>
      </c>
      <c r="D64">
        <v>2833.71</v>
      </c>
      <c r="E64">
        <v>2623.07</v>
      </c>
      <c r="F64">
        <v>264628.67091773002</v>
      </c>
    </row>
    <row r="65" spans="1:6" x14ac:dyDescent="0.5">
      <c r="A65" s="1">
        <v>44625</v>
      </c>
      <c r="B65">
        <v>2589.9299999999998</v>
      </c>
      <c r="C65">
        <v>2685.93</v>
      </c>
      <c r="D65">
        <v>2623.08</v>
      </c>
      <c r="E65">
        <v>2665.77</v>
      </c>
      <c r="F65">
        <v>74795.814900540005</v>
      </c>
    </row>
    <row r="66" spans="1:6" x14ac:dyDescent="0.5">
      <c r="A66" s="1">
        <v>44626</v>
      </c>
      <c r="B66">
        <v>2536.4</v>
      </c>
      <c r="C66">
        <v>2677</v>
      </c>
      <c r="D66">
        <v>2665.94</v>
      </c>
      <c r="E66">
        <v>2550.77</v>
      </c>
      <c r="F66">
        <v>81556.050914029998</v>
      </c>
    </row>
    <row r="67" spans="1:6" x14ac:dyDescent="0.5">
      <c r="A67" s="1">
        <v>44627</v>
      </c>
      <c r="B67">
        <v>2445</v>
      </c>
      <c r="C67">
        <v>2649.81</v>
      </c>
      <c r="D67">
        <v>2550.46</v>
      </c>
      <c r="E67">
        <v>2491.58</v>
      </c>
      <c r="F67">
        <v>209566.73792961001</v>
      </c>
    </row>
    <row r="68" spans="1:6" x14ac:dyDescent="0.5">
      <c r="A68" s="1">
        <v>44628</v>
      </c>
      <c r="B68">
        <v>2480.33</v>
      </c>
      <c r="C68">
        <v>2626.16</v>
      </c>
      <c r="D68">
        <v>2491.29</v>
      </c>
      <c r="E68">
        <v>2576.7199999999998</v>
      </c>
      <c r="F68">
        <v>192900.83723166</v>
      </c>
    </row>
    <row r="69" spans="1:6" x14ac:dyDescent="0.5">
      <c r="A69" s="1">
        <v>44629</v>
      </c>
      <c r="B69">
        <v>2567.98</v>
      </c>
      <c r="C69">
        <v>2774.26</v>
      </c>
      <c r="D69">
        <v>2577.11</v>
      </c>
      <c r="E69">
        <v>2727.6</v>
      </c>
      <c r="F69">
        <v>178230.29132362999</v>
      </c>
    </row>
    <row r="70" spans="1:6" x14ac:dyDescent="0.5">
      <c r="A70" s="1">
        <v>44630</v>
      </c>
      <c r="B70">
        <v>2553.42</v>
      </c>
      <c r="C70">
        <v>2734.33</v>
      </c>
      <c r="D70">
        <v>2727.86</v>
      </c>
      <c r="E70">
        <v>2608.2199999999998</v>
      </c>
      <c r="F70">
        <v>181463.07885866999</v>
      </c>
    </row>
    <row r="71" spans="1:6" x14ac:dyDescent="0.5">
      <c r="A71" s="1">
        <v>44631</v>
      </c>
      <c r="B71">
        <v>2523.2800000000002</v>
      </c>
      <c r="C71">
        <v>2679.56</v>
      </c>
      <c r="D71">
        <v>2608.46</v>
      </c>
      <c r="E71">
        <v>2556.42</v>
      </c>
      <c r="F71">
        <v>155353.98026641001</v>
      </c>
    </row>
    <row r="72" spans="1:6" x14ac:dyDescent="0.5">
      <c r="A72" s="1">
        <v>44632</v>
      </c>
      <c r="B72">
        <v>2552.52</v>
      </c>
      <c r="C72">
        <v>2617.83</v>
      </c>
      <c r="D72">
        <v>2556.39</v>
      </c>
      <c r="E72">
        <v>2569.3000000000002</v>
      </c>
      <c r="F72">
        <v>56451.093173139998</v>
      </c>
    </row>
    <row r="73" spans="1:6" x14ac:dyDescent="0.5">
      <c r="A73" s="1">
        <v>44633</v>
      </c>
      <c r="B73">
        <v>2492.98</v>
      </c>
      <c r="C73">
        <v>2603.56</v>
      </c>
      <c r="D73">
        <v>2569.09</v>
      </c>
      <c r="E73">
        <v>2516.41</v>
      </c>
      <c r="F73">
        <v>71303.494919820005</v>
      </c>
    </row>
    <row r="74" spans="1:6" x14ac:dyDescent="0.5">
      <c r="A74" s="1">
        <v>44634</v>
      </c>
      <c r="B74">
        <v>2499</v>
      </c>
      <c r="C74">
        <v>2609.56</v>
      </c>
      <c r="D74">
        <v>2516.42</v>
      </c>
      <c r="E74">
        <v>2590.23</v>
      </c>
      <c r="F74">
        <v>133881.30167965</v>
      </c>
    </row>
    <row r="75" spans="1:6" x14ac:dyDescent="0.5">
      <c r="A75" s="1">
        <v>44635</v>
      </c>
      <c r="B75">
        <v>2508.0500000000002</v>
      </c>
      <c r="C75">
        <v>2670.53</v>
      </c>
      <c r="D75">
        <v>2590.12</v>
      </c>
      <c r="E75">
        <v>2619.15</v>
      </c>
      <c r="F75">
        <v>161601.50858274999</v>
      </c>
    </row>
    <row r="76" spans="1:6" x14ac:dyDescent="0.5">
      <c r="A76" s="1">
        <v>44636</v>
      </c>
      <c r="B76">
        <v>2604.3200000000002</v>
      </c>
      <c r="C76">
        <v>2789.58</v>
      </c>
      <c r="D76">
        <v>2619.0100000000002</v>
      </c>
      <c r="E76">
        <v>2774.89</v>
      </c>
      <c r="F76">
        <v>211196.06612638</v>
      </c>
    </row>
    <row r="77" spans="1:6" x14ac:dyDescent="0.5">
      <c r="A77" s="1">
        <v>44637</v>
      </c>
      <c r="B77">
        <v>2747.77</v>
      </c>
      <c r="C77">
        <v>2839.59</v>
      </c>
      <c r="D77">
        <v>2775.16</v>
      </c>
      <c r="E77">
        <v>2814.67</v>
      </c>
      <c r="F77">
        <v>228315.81827779001</v>
      </c>
    </row>
    <row r="78" spans="1:6" x14ac:dyDescent="0.5">
      <c r="A78" s="1">
        <v>44638</v>
      </c>
      <c r="B78">
        <v>2768.25</v>
      </c>
      <c r="C78">
        <v>2987</v>
      </c>
      <c r="D78">
        <v>2814.62</v>
      </c>
      <c r="E78">
        <v>2939.17</v>
      </c>
      <c r="F78">
        <v>226096.28101747</v>
      </c>
    </row>
    <row r="79" spans="1:6" x14ac:dyDescent="0.5">
      <c r="A79" s="1">
        <v>44639</v>
      </c>
      <c r="B79">
        <v>2895.37</v>
      </c>
      <c r="C79">
        <v>2988.89</v>
      </c>
      <c r="D79">
        <v>2939.18</v>
      </c>
      <c r="E79">
        <v>2952.16</v>
      </c>
      <c r="F79">
        <v>101087.67252083</v>
      </c>
    </row>
    <row r="80" spans="1:6" x14ac:dyDescent="0.5">
      <c r="A80" s="1">
        <v>44640</v>
      </c>
      <c r="B80">
        <v>2819.18</v>
      </c>
      <c r="C80">
        <v>2965.94</v>
      </c>
      <c r="D80">
        <v>2952.35</v>
      </c>
      <c r="E80">
        <v>2862.44</v>
      </c>
      <c r="F80">
        <v>103674.36633811001</v>
      </c>
    </row>
    <row r="81" spans="1:6" x14ac:dyDescent="0.5">
      <c r="A81" s="1">
        <v>44641</v>
      </c>
      <c r="B81">
        <v>2832.97</v>
      </c>
      <c r="C81">
        <v>2965.26</v>
      </c>
      <c r="D81">
        <v>2862.44</v>
      </c>
      <c r="E81">
        <v>2891.08</v>
      </c>
      <c r="F81">
        <v>148907.41126764001</v>
      </c>
    </row>
    <row r="82" spans="1:6" x14ac:dyDescent="0.5">
      <c r="A82" s="1">
        <v>44642</v>
      </c>
      <c r="B82">
        <v>2887.79</v>
      </c>
      <c r="C82">
        <v>3053.98</v>
      </c>
      <c r="D82">
        <v>2890.78</v>
      </c>
      <c r="E82">
        <v>2970.51</v>
      </c>
      <c r="F82">
        <v>192172.55035780999</v>
      </c>
    </row>
    <row r="83" spans="1:6" x14ac:dyDescent="0.5">
      <c r="A83" s="1">
        <v>44643</v>
      </c>
      <c r="B83">
        <v>2920.64</v>
      </c>
      <c r="C83">
        <v>3046.99</v>
      </c>
      <c r="D83">
        <v>2970.51</v>
      </c>
      <c r="E83">
        <v>3038.93</v>
      </c>
      <c r="F83">
        <v>212170.39198444001</v>
      </c>
    </row>
    <row r="84" spans="1:6" x14ac:dyDescent="0.5">
      <c r="A84" s="1">
        <v>44644</v>
      </c>
      <c r="B84">
        <v>3003.51</v>
      </c>
      <c r="C84">
        <v>3130.41</v>
      </c>
      <c r="D84">
        <v>3037.82</v>
      </c>
      <c r="E84">
        <v>3112.52</v>
      </c>
      <c r="F84">
        <v>248655.86785904999</v>
      </c>
    </row>
    <row r="85" spans="1:6" x14ac:dyDescent="0.5">
      <c r="A85" s="1">
        <v>44645</v>
      </c>
      <c r="B85">
        <v>3076.18</v>
      </c>
      <c r="C85">
        <v>3195</v>
      </c>
      <c r="D85">
        <v>3112.95</v>
      </c>
      <c r="E85">
        <v>3104.15</v>
      </c>
      <c r="F85">
        <v>220943.39724511001</v>
      </c>
    </row>
    <row r="86" spans="1:6" x14ac:dyDescent="0.5">
      <c r="A86" s="1">
        <v>44646</v>
      </c>
      <c r="B86">
        <v>3086.2</v>
      </c>
      <c r="C86">
        <v>3154.47</v>
      </c>
      <c r="D86">
        <v>3103.91</v>
      </c>
      <c r="E86">
        <v>3146.22</v>
      </c>
      <c r="F86">
        <v>69714.86952634</v>
      </c>
    </row>
    <row r="87" spans="1:6" x14ac:dyDescent="0.5">
      <c r="A87" s="1">
        <v>44647</v>
      </c>
      <c r="B87">
        <v>3127.74</v>
      </c>
      <c r="C87">
        <v>3299.99</v>
      </c>
      <c r="D87">
        <v>3146.33</v>
      </c>
      <c r="E87">
        <v>3296.29</v>
      </c>
      <c r="F87">
        <v>122475.83176340999</v>
      </c>
    </row>
    <row r="88" spans="1:6" x14ac:dyDescent="0.5">
      <c r="A88" s="1">
        <v>44648</v>
      </c>
      <c r="B88">
        <v>3275.57</v>
      </c>
      <c r="C88">
        <v>3437.24</v>
      </c>
      <c r="D88">
        <v>3296.24</v>
      </c>
      <c r="E88">
        <v>3334.47</v>
      </c>
      <c r="F88">
        <v>237110.16743972001</v>
      </c>
    </row>
    <row r="89" spans="1:6" x14ac:dyDescent="0.5">
      <c r="A89" s="1">
        <v>44649</v>
      </c>
      <c r="B89">
        <v>3331.23</v>
      </c>
      <c r="C89">
        <v>3483.87</v>
      </c>
      <c r="D89">
        <v>3334.19</v>
      </c>
      <c r="E89">
        <v>3401.71</v>
      </c>
      <c r="F89">
        <v>174573.96933975001</v>
      </c>
    </row>
    <row r="90" spans="1:6" x14ac:dyDescent="0.5">
      <c r="A90" s="1">
        <v>44650</v>
      </c>
      <c r="B90">
        <v>3333.87</v>
      </c>
      <c r="C90">
        <v>3448.62</v>
      </c>
      <c r="D90">
        <v>3401.7</v>
      </c>
      <c r="E90">
        <v>3386.68</v>
      </c>
      <c r="F90">
        <v>135283.45551922001</v>
      </c>
    </row>
    <row r="91" spans="1:6" x14ac:dyDescent="0.5">
      <c r="A91" s="1">
        <v>44651</v>
      </c>
      <c r="B91">
        <v>3260.99</v>
      </c>
      <c r="C91">
        <v>3447.03</v>
      </c>
      <c r="D91">
        <v>3386.69</v>
      </c>
      <c r="E91">
        <v>3283.08</v>
      </c>
      <c r="F91">
        <v>168597.71177893001</v>
      </c>
    </row>
    <row r="92" spans="1:6" x14ac:dyDescent="0.5">
      <c r="A92" s="1">
        <v>44652</v>
      </c>
      <c r="B92">
        <v>3211.66</v>
      </c>
      <c r="C92">
        <v>3482.42</v>
      </c>
      <c r="D92">
        <v>3283.08</v>
      </c>
      <c r="E92">
        <v>3456.48</v>
      </c>
      <c r="F92">
        <v>213450.79609118</v>
      </c>
    </row>
    <row r="93" spans="1:6" x14ac:dyDescent="0.5">
      <c r="A93" s="1">
        <v>44653</v>
      </c>
      <c r="B93">
        <v>3433.31</v>
      </c>
      <c r="C93">
        <v>3532.85</v>
      </c>
      <c r="D93">
        <v>3456.25</v>
      </c>
      <c r="E93">
        <v>3445.38</v>
      </c>
      <c r="F93">
        <v>117055.44343232</v>
      </c>
    </row>
    <row r="94" spans="1:6" x14ac:dyDescent="0.5">
      <c r="A94" s="1">
        <v>44654</v>
      </c>
      <c r="B94">
        <v>3413.66</v>
      </c>
      <c r="C94">
        <v>3581.6</v>
      </c>
      <c r="D94">
        <v>3445.25</v>
      </c>
      <c r="E94">
        <v>3522.78</v>
      </c>
      <c r="F94">
        <v>100873.78414588</v>
      </c>
    </row>
    <row r="95" spans="1:6" x14ac:dyDescent="0.5">
      <c r="A95" s="1">
        <v>44655</v>
      </c>
      <c r="B95">
        <v>3405.79</v>
      </c>
      <c r="C95">
        <v>3548.51</v>
      </c>
      <c r="D95">
        <v>3522.51</v>
      </c>
      <c r="E95">
        <v>3520.66</v>
      </c>
      <c r="F95">
        <v>155953.23125025001</v>
      </c>
    </row>
    <row r="96" spans="1:6" x14ac:dyDescent="0.5">
      <c r="A96" s="1">
        <v>44656</v>
      </c>
      <c r="B96">
        <v>3395.8</v>
      </c>
      <c r="C96">
        <v>3555.48</v>
      </c>
      <c r="D96">
        <v>3520.5</v>
      </c>
      <c r="E96">
        <v>3407</v>
      </c>
      <c r="F96">
        <v>166478.13322903999</v>
      </c>
    </row>
    <row r="97" spans="1:6" x14ac:dyDescent="0.5">
      <c r="A97" s="1">
        <v>44657</v>
      </c>
      <c r="B97">
        <v>3161.64</v>
      </c>
      <c r="C97">
        <v>3408</v>
      </c>
      <c r="D97">
        <v>3406.99</v>
      </c>
      <c r="E97">
        <v>3168.52</v>
      </c>
      <c r="F97">
        <v>311364.33037265</v>
      </c>
    </row>
    <row r="98" spans="1:6" x14ac:dyDescent="0.5">
      <c r="A98" s="1">
        <v>44658</v>
      </c>
      <c r="B98">
        <v>3143.07</v>
      </c>
      <c r="C98">
        <v>3269.56</v>
      </c>
      <c r="D98">
        <v>3168.1</v>
      </c>
      <c r="E98">
        <v>3227.56</v>
      </c>
      <c r="F98">
        <v>157725.46332847999</v>
      </c>
    </row>
    <row r="99" spans="1:6" x14ac:dyDescent="0.5">
      <c r="A99" s="1">
        <v>44659</v>
      </c>
      <c r="B99">
        <v>3173.48</v>
      </c>
      <c r="C99">
        <v>3313.79</v>
      </c>
      <c r="D99">
        <v>3227.26</v>
      </c>
      <c r="E99">
        <v>3192.54</v>
      </c>
      <c r="F99">
        <v>137312.60396564999</v>
      </c>
    </row>
    <row r="100" spans="1:6" x14ac:dyDescent="0.5">
      <c r="A100" s="1">
        <v>44660</v>
      </c>
      <c r="B100">
        <v>3181.8</v>
      </c>
      <c r="C100">
        <v>3269.74</v>
      </c>
      <c r="D100">
        <v>3192.54</v>
      </c>
      <c r="E100">
        <v>3258.99</v>
      </c>
      <c r="F100">
        <v>48962.326886620001</v>
      </c>
    </row>
    <row r="101" spans="1:6" x14ac:dyDescent="0.5">
      <c r="A101" s="1">
        <v>44661</v>
      </c>
      <c r="B101">
        <v>3189.92</v>
      </c>
      <c r="C101">
        <v>3309.28</v>
      </c>
      <c r="D101">
        <v>3259.45</v>
      </c>
      <c r="E101">
        <v>3203.05</v>
      </c>
      <c r="F101">
        <v>58700.639876759997</v>
      </c>
    </row>
    <row r="102" spans="1:6" x14ac:dyDescent="0.5">
      <c r="A102" s="1">
        <v>44662</v>
      </c>
      <c r="B102">
        <v>2950</v>
      </c>
      <c r="C102">
        <v>3214.88</v>
      </c>
      <c r="D102">
        <v>3203.05</v>
      </c>
      <c r="E102">
        <v>2979.55</v>
      </c>
      <c r="F102">
        <v>238180.41734881001</v>
      </c>
    </row>
    <row r="103" spans="1:6" x14ac:dyDescent="0.5">
      <c r="A103" s="1">
        <v>44663</v>
      </c>
      <c r="B103">
        <v>2950.35</v>
      </c>
      <c r="C103">
        <v>3089.87</v>
      </c>
      <c r="D103">
        <v>2979.32</v>
      </c>
      <c r="E103">
        <v>3027.82</v>
      </c>
      <c r="F103">
        <v>201291.80136702</v>
      </c>
    </row>
    <row r="104" spans="1:6" x14ac:dyDescent="0.5">
      <c r="A104" s="1">
        <v>44664</v>
      </c>
      <c r="B104">
        <v>2997.5</v>
      </c>
      <c r="C104">
        <v>3129.92</v>
      </c>
      <c r="D104">
        <v>3028.27</v>
      </c>
      <c r="E104">
        <v>3119</v>
      </c>
      <c r="F104">
        <v>135126.03200322</v>
      </c>
    </row>
    <row r="105" spans="1:6" x14ac:dyDescent="0.5">
      <c r="A105" s="1">
        <v>44665</v>
      </c>
      <c r="B105">
        <v>2976</v>
      </c>
      <c r="C105">
        <v>3145.19</v>
      </c>
      <c r="D105">
        <v>3119.01</v>
      </c>
      <c r="E105">
        <v>3021.78</v>
      </c>
      <c r="F105">
        <v>131077.99214911001</v>
      </c>
    </row>
    <row r="106" spans="1:6" x14ac:dyDescent="0.5">
      <c r="A106" s="1">
        <v>44666</v>
      </c>
      <c r="B106">
        <v>2993.29</v>
      </c>
      <c r="C106">
        <v>3058.99</v>
      </c>
      <c r="D106">
        <v>3021.68</v>
      </c>
      <c r="E106">
        <v>3040.19</v>
      </c>
      <c r="F106">
        <v>75091.031618640001</v>
      </c>
    </row>
    <row r="107" spans="1:6" x14ac:dyDescent="0.5">
      <c r="A107" s="1">
        <v>44667</v>
      </c>
      <c r="B107">
        <v>3010.67</v>
      </c>
      <c r="C107">
        <v>3086.83</v>
      </c>
      <c r="D107">
        <v>3040.41</v>
      </c>
      <c r="E107">
        <v>3060.35</v>
      </c>
      <c r="F107">
        <v>46446.220133130002</v>
      </c>
    </row>
    <row r="108" spans="1:6" x14ac:dyDescent="0.5">
      <c r="A108" s="1">
        <v>44668</v>
      </c>
      <c r="B108">
        <v>2981.52</v>
      </c>
      <c r="C108">
        <v>3082.96</v>
      </c>
      <c r="D108">
        <v>3060.35</v>
      </c>
      <c r="E108">
        <v>2988.4</v>
      </c>
      <c r="F108">
        <v>67328.669426149994</v>
      </c>
    </row>
    <row r="109" spans="1:6" x14ac:dyDescent="0.5">
      <c r="A109" s="1">
        <v>44669</v>
      </c>
      <c r="B109">
        <v>2880</v>
      </c>
      <c r="C109">
        <v>3071.26</v>
      </c>
      <c r="D109">
        <v>2988.09</v>
      </c>
      <c r="E109">
        <v>3056.19</v>
      </c>
      <c r="F109">
        <v>165766.83949601999</v>
      </c>
    </row>
    <row r="110" spans="1:6" x14ac:dyDescent="0.5">
      <c r="A110" s="1">
        <v>44670</v>
      </c>
      <c r="B110">
        <v>3029.58</v>
      </c>
      <c r="C110">
        <v>3132.47</v>
      </c>
      <c r="D110">
        <v>3055.86</v>
      </c>
      <c r="E110">
        <v>3102.26</v>
      </c>
      <c r="F110">
        <v>117657.24244335</v>
      </c>
    </row>
    <row r="111" spans="1:6" x14ac:dyDescent="0.5">
      <c r="A111" s="1">
        <v>44671</v>
      </c>
      <c r="B111">
        <v>3032.72</v>
      </c>
      <c r="C111">
        <v>3169.29</v>
      </c>
      <c r="D111">
        <v>3102.44</v>
      </c>
      <c r="E111">
        <v>3077.06</v>
      </c>
      <c r="F111">
        <v>117310.39372033</v>
      </c>
    </row>
    <row r="112" spans="1:6" x14ac:dyDescent="0.5">
      <c r="A112" s="1">
        <v>44672</v>
      </c>
      <c r="B112">
        <v>2940</v>
      </c>
      <c r="C112">
        <v>3179.74</v>
      </c>
      <c r="D112">
        <v>3077.16</v>
      </c>
      <c r="E112">
        <v>2983.94</v>
      </c>
      <c r="F112">
        <v>173634.26729665999</v>
      </c>
    </row>
    <row r="113" spans="1:6" x14ac:dyDescent="0.5">
      <c r="A113" s="1">
        <v>44673</v>
      </c>
      <c r="B113">
        <v>2933.13</v>
      </c>
      <c r="C113">
        <v>3033.76</v>
      </c>
      <c r="D113">
        <v>2983.72</v>
      </c>
      <c r="E113">
        <v>2963.05</v>
      </c>
      <c r="F113">
        <v>147896.5340014</v>
      </c>
    </row>
    <row r="114" spans="1:6" x14ac:dyDescent="0.5">
      <c r="A114" s="1">
        <v>44674</v>
      </c>
      <c r="B114">
        <v>2917.34</v>
      </c>
      <c r="C114">
        <v>2979.57</v>
      </c>
      <c r="D114">
        <v>2963.03</v>
      </c>
      <c r="E114">
        <v>2933.44</v>
      </c>
      <c r="F114">
        <v>50757.617462380003</v>
      </c>
    </row>
    <row r="115" spans="1:6" x14ac:dyDescent="0.5">
      <c r="A115" s="1">
        <v>44675</v>
      </c>
      <c r="B115">
        <v>2911.9</v>
      </c>
      <c r="C115">
        <v>2968.31</v>
      </c>
      <c r="D115">
        <v>2933.45</v>
      </c>
      <c r="E115">
        <v>2921.96</v>
      </c>
      <c r="F115">
        <v>47964.59818886</v>
      </c>
    </row>
    <row r="116" spans="1:6" x14ac:dyDescent="0.5">
      <c r="A116" s="1">
        <v>44676</v>
      </c>
      <c r="B116">
        <v>2797.51</v>
      </c>
      <c r="C116">
        <v>3026.93</v>
      </c>
      <c r="D116">
        <v>2921.7</v>
      </c>
      <c r="E116">
        <v>3007.22</v>
      </c>
      <c r="F116">
        <v>231201.08128973001</v>
      </c>
    </row>
    <row r="117" spans="1:6" x14ac:dyDescent="0.5">
      <c r="A117" s="1">
        <v>44677</v>
      </c>
      <c r="B117">
        <v>2766.77</v>
      </c>
      <c r="C117">
        <v>3038.6</v>
      </c>
      <c r="D117">
        <v>3007.24</v>
      </c>
      <c r="E117">
        <v>2809.26</v>
      </c>
      <c r="F117">
        <v>191167.43185373</v>
      </c>
    </row>
    <row r="118" spans="1:6" x14ac:dyDescent="0.5">
      <c r="A118" s="1">
        <v>44678</v>
      </c>
      <c r="B118">
        <v>2794.23</v>
      </c>
      <c r="C118">
        <v>2920</v>
      </c>
      <c r="D118">
        <v>2809.5</v>
      </c>
      <c r="E118">
        <v>2889.78</v>
      </c>
      <c r="F118">
        <v>172782.71761809001</v>
      </c>
    </row>
    <row r="119" spans="1:6" x14ac:dyDescent="0.5">
      <c r="A119" s="1">
        <v>44679</v>
      </c>
      <c r="B119">
        <v>2853.83</v>
      </c>
      <c r="C119">
        <v>2980.36</v>
      </c>
      <c r="D119">
        <v>2889.78</v>
      </c>
      <c r="E119">
        <v>2935.91</v>
      </c>
      <c r="F119">
        <v>167061.01272125999</v>
      </c>
    </row>
    <row r="120" spans="1:6" x14ac:dyDescent="0.5">
      <c r="A120" s="1">
        <v>44680</v>
      </c>
      <c r="B120">
        <v>2775.51</v>
      </c>
      <c r="C120">
        <v>2946.68</v>
      </c>
      <c r="D120">
        <v>2935.97</v>
      </c>
      <c r="E120">
        <v>2816.94</v>
      </c>
      <c r="F120">
        <v>204389.17477782001</v>
      </c>
    </row>
    <row r="121" spans="1:6" x14ac:dyDescent="0.5">
      <c r="A121" s="1">
        <v>44681</v>
      </c>
      <c r="B121">
        <v>2716.4</v>
      </c>
      <c r="C121">
        <v>2842.08</v>
      </c>
      <c r="D121">
        <v>2816.77</v>
      </c>
      <c r="E121">
        <v>2726.59</v>
      </c>
      <c r="F121">
        <v>98131.720280709997</v>
      </c>
    </row>
    <row r="122" spans="1:6" x14ac:dyDescent="0.5">
      <c r="A122" s="1">
        <v>44682</v>
      </c>
      <c r="B122">
        <v>2716.79</v>
      </c>
      <c r="C122">
        <v>2849</v>
      </c>
      <c r="D122">
        <v>2726.37</v>
      </c>
      <c r="E122">
        <v>2824.86</v>
      </c>
      <c r="F122">
        <v>98806.094991909995</v>
      </c>
    </row>
    <row r="123" spans="1:6" x14ac:dyDescent="0.5">
      <c r="A123" s="1">
        <v>44683</v>
      </c>
      <c r="B123">
        <v>2776.26</v>
      </c>
      <c r="C123">
        <v>2883</v>
      </c>
      <c r="D123">
        <v>2824.79</v>
      </c>
      <c r="E123">
        <v>2856.21</v>
      </c>
      <c r="F123">
        <v>205159.66957242001</v>
      </c>
    </row>
    <row r="124" spans="1:6" x14ac:dyDescent="0.5">
      <c r="A124" s="1">
        <v>44684</v>
      </c>
      <c r="B124">
        <v>2753.66</v>
      </c>
      <c r="C124">
        <v>2861.73</v>
      </c>
      <c r="D124">
        <v>2856.3</v>
      </c>
      <c r="E124">
        <v>2780.34</v>
      </c>
      <c r="F124">
        <v>156812.90555595999</v>
      </c>
    </row>
    <row r="125" spans="1:6" x14ac:dyDescent="0.5">
      <c r="A125" s="1">
        <v>44685</v>
      </c>
      <c r="B125">
        <v>2770.02</v>
      </c>
      <c r="C125">
        <v>2969.86</v>
      </c>
      <c r="D125">
        <v>2780.35</v>
      </c>
      <c r="E125">
        <v>2939.98</v>
      </c>
      <c r="F125">
        <v>173451.30953602999</v>
      </c>
    </row>
    <row r="126" spans="1:6" x14ac:dyDescent="0.5">
      <c r="A126" s="1">
        <v>44686</v>
      </c>
      <c r="B126">
        <v>2687.88</v>
      </c>
      <c r="C126">
        <v>2953.73</v>
      </c>
      <c r="D126">
        <v>2939.98</v>
      </c>
      <c r="E126">
        <v>2747.43</v>
      </c>
      <c r="F126">
        <v>194599.91206589999</v>
      </c>
    </row>
    <row r="127" spans="1:6" x14ac:dyDescent="0.5">
      <c r="A127" s="1">
        <v>44687</v>
      </c>
      <c r="B127">
        <v>2631.97</v>
      </c>
      <c r="C127">
        <v>2757.78</v>
      </c>
      <c r="D127">
        <v>2747.46</v>
      </c>
      <c r="E127">
        <v>2691.72</v>
      </c>
      <c r="F127">
        <v>184926.26187382999</v>
      </c>
    </row>
    <row r="128" spans="1:6" x14ac:dyDescent="0.5">
      <c r="A128" s="1">
        <v>44688</v>
      </c>
      <c r="B128">
        <v>2585.79</v>
      </c>
      <c r="C128">
        <v>2703.61</v>
      </c>
      <c r="D128">
        <v>2691.89</v>
      </c>
      <c r="E128">
        <v>2634.8</v>
      </c>
      <c r="F128">
        <v>75304.268854850001</v>
      </c>
    </row>
    <row r="129" spans="1:6" x14ac:dyDescent="0.5">
      <c r="A129" s="1">
        <v>44689</v>
      </c>
      <c r="B129">
        <v>2482</v>
      </c>
      <c r="C129">
        <v>2641.4</v>
      </c>
      <c r="D129">
        <v>2634.57</v>
      </c>
      <c r="E129">
        <v>2519.1</v>
      </c>
      <c r="F129">
        <v>136224.22284735</v>
      </c>
    </row>
    <row r="130" spans="1:6" x14ac:dyDescent="0.5">
      <c r="A130" s="1">
        <v>44690</v>
      </c>
      <c r="B130">
        <v>2222.2199999999998</v>
      </c>
      <c r="C130">
        <v>2529.4699999999998</v>
      </c>
      <c r="D130">
        <v>2518.8200000000002</v>
      </c>
      <c r="E130">
        <v>2228.5</v>
      </c>
      <c r="F130">
        <v>470978.69055761001</v>
      </c>
    </row>
    <row r="131" spans="1:6" x14ac:dyDescent="0.5">
      <c r="A131" s="1">
        <v>44691</v>
      </c>
      <c r="B131">
        <v>2198.2399999999998</v>
      </c>
      <c r="C131">
        <v>2458.09</v>
      </c>
      <c r="D131">
        <v>2227.7399999999998</v>
      </c>
      <c r="E131">
        <v>2340.5100000000002</v>
      </c>
      <c r="F131">
        <v>464832.53812722</v>
      </c>
    </row>
    <row r="132" spans="1:6" x14ac:dyDescent="0.5">
      <c r="A132" s="1">
        <v>44692</v>
      </c>
      <c r="B132">
        <v>2265.5</v>
      </c>
      <c r="C132">
        <v>2451.12</v>
      </c>
      <c r="D132">
        <v>2340.66</v>
      </c>
      <c r="E132">
        <v>2348.77</v>
      </c>
      <c r="F132">
        <v>154010.68865242001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topLeftCell="A49" workbookViewId="0">
      <selection activeCell="A95" sqref="A95:XFD95"/>
    </sheetView>
  </sheetViews>
  <sheetFormatPr defaultRowHeight="15.75" x14ac:dyDescent="0.5"/>
  <cols>
    <col min="1" max="1" width="10.1875" bestFit="1" customWidth="1"/>
  </cols>
  <sheetData>
    <row r="1" spans="1:10" x14ac:dyDescent="0.5">
      <c r="A1" t="s">
        <v>0</v>
      </c>
      <c r="B1" t="s">
        <v>3</v>
      </c>
      <c r="D1" t="s">
        <v>9</v>
      </c>
      <c r="E1" t="s">
        <v>10</v>
      </c>
      <c r="F1">
        <v>50000</v>
      </c>
      <c r="H1" t="s">
        <v>6</v>
      </c>
      <c r="I1" t="s">
        <v>7</v>
      </c>
      <c r="J1" t="s">
        <v>8</v>
      </c>
    </row>
    <row r="2" spans="1:10" x14ac:dyDescent="0.5">
      <c r="A2" s="1">
        <v>44562</v>
      </c>
      <c r="B2">
        <v>3675.81</v>
      </c>
      <c r="D2">
        <v>1</v>
      </c>
      <c r="H2" s="2">
        <v>0</v>
      </c>
      <c r="I2" s="2">
        <v>0.01</v>
      </c>
      <c r="J2">
        <v>1</v>
      </c>
    </row>
    <row r="3" spans="1:10" x14ac:dyDescent="0.5">
      <c r="A3" s="1">
        <v>44563</v>
      </c>
      <c r="B3">
        <v>3765.98</v>
      </c>
      <c r="C3" s="3">
        <f>(B3-$B$2)/$B$2</f>
        <v>2.4530647666772785E-2</v>
      </c>
      <c r="E3">
        <v>1</v>
      </c>
      <c r="F3">
        <f>F1/341*1*0.01+F1</f>
        <v>50001.466275659826</v>
      </c>
      <c r="H3" s="2">
        <v>0.04</v>
      </c>
      <c r="I3" s="2">
        <v>0.05</v>
      </c>
      <c r="J3">
        <v>4</v>
      </c>
    </row>
    <row r="4" spans="1:10" x14ac:dyDescent="0.5">
      <c r="A4" s="1">
        <v>44564</v>
      </c>
      <c r="B4">
        <v>3828.93</v>
      </c>
      <c r="C4" s="3"/>
      <c r="D4">
        <v>1</v>
      </c>
      <c r="H4" s="2">
        <v>0.12</v>
      </c>
      <c r="I4" s="2">
        <v>0.1</v>
      </c>
      <c r="J4">
        <v>16</v>
      </c>
    </row>
    <row r="5" spans="1:10" x14ac:dyDescent="0.5">
      <c r="A5" s="1">
        <v>44565</v>
      </c>
      <c r="B5">
        <v>3766.01</v>
      </c>
      <c r="C5" s="3">
        <f>(B5-$B$4)/$B$4</f>
        <v>-1.6432789317119827E-2</v>
      </c>
      <c r="H5" s="2">
        <v>0.28000000000000003</v>
      </c>
      <c r="I5" s="2">
        <v>0.4</v>
      </c>
      <c r="J5">
        <v>64</v>
      </c>
    </row>
    <row r="6" spans="1:10" x14ac:dyDescent="0.5">
      <c r="A6" s="1">
        <v>44566</v>
      </c>
      <c r="B6">
        <v>3785</v>
      </c>
      <c r="C6" s="3">
        <f>(B6-$B$4)/$B$4</f>
        <v>-1.1473179191053333E-2</v>
      </c>
      <c r="H6" s="2">
        <v>0.6</v>
      </c>
      <c r="J6">
        <v>256</v>
      </c>
    </row>
    <row r="7" spans="1:10" x14ac:dyDescent="0.5">
      <c r="A7" s="1">
        <v>44567</v>
      </c>
      <c r="B7">
        <v>3539</v>
      </c>
      <c r="C7" s="3">
        <f>(B7-$B$4)/$B$4</f>
        <v>-7.5720893304395701E-2</v>
      </c>
      <c r="D7">
        <v>4</v>
      </c>
      <c r="J7">
        <f>SUM(J2:J6)</f>
        <v>341</v>
      </c>
    </row>
    <row r="8" spans="1:10" x14ac:dyDescent="0.5">
      <c r="A8" s="1">
        <v>44568</v>
      </c>
      <c r="B8">
        <v>3405.66</v>
      </c>
      <c r="C8" s="3">
        <f>(B8-$B$4)/$B$4</f>
        <v>-0.11054524371038384</v>
      </c>
    </row>
    <row r="9" spans="1:10" x14ac:dyDescent="0.5">
      <c r="A9" s="1">
        <v>44569</v>
      </c>
      <c r="B9">
        <v>3198.96</v>
      </c>
      <c r="C9" s="3">
        <f>(B9-$B$4)/$B$4</f>
        <v>-0.16452899373976537</v>
      </c>
      <c r="D9">
        <v>16</v>
      </c>
    </row>
    <row r="10" spans="1:10" x14ac:dyDescent="0.5">
      <c r="A10" s="1">
        <v>44570</v>
      </c>
      <c r="B10">
        <v>3080.92</v>
      </c>
      <c r="C10" s="3">
        <f>(B10-$B$4)/$B$4</f>
        <v>-0.19535744973138705</v>
      </c>
    </row>
    <row r="11" spans="1:10" x14ac:dyDescent="0.5">
      <c r="A11" s="1">
        <v>44571</v>
      </c>
      <c r="B11">
        <v>3151.65</v>
      </c>
      <c r="C11" s="3">
        <f>(B11-$B$4)/$B$4</f>
        <v>-0.17688492607595327</v>
      </c>
    </row>
    <row r="12" spans="1:10" x14ac:dyDescent="0.5">
      <c r="A12" s="1">
        <v>44572</v>
      </c>
      <c r="B12">
        <v>3083.51</v>
      </c>
      <c r="C12" s="3">
        <f>(B12-$B$4)/$B$4</f>
        <v>-0.19468102054620995</v>
      </c>
    </row>
    <row r="13" spans="1:10" x14ac:dyDescent="0.5">
      <c r="A13" s="1">
        <v>44573</v>
      </c>
      <c r="B13">
        <v>3240.83</v>
      </c>
      <c r="C13" s="3">
        <f>(B13-$B$4)/$B$4</f>
        <v>-0.15359382386201886</v>
      </c>
    </row>
    <row r="14" spans="1:10" s="5" customFormat="1" x14ac:dyDescent="0.5">
      <c r="A14" s="4">
        <v>44574</v>
      </c>
      <c r="B14" s="5">
        <v>3373.25</v>
      </c>
      <c r="C14" s="6">
        <f>(B14-$B$4)/$B$4</f>
        <v>-0.11900974946003187</v>
      </c>
      <c r="E14" s="5">
        <f>SUM(D4:D9)</f>
        <v>21</v>
      </c>
      <c r="F14" s="5">
        <f>F3/341*24*0.01+F3</f>
        <v>50036.657923478473</v>
      </c>
    </row>
    <row r="15" spans="1:10" x14ac:dyDescent="0.5">
      <c r="A15" s="1">
        <v>44575</v>
      </c>
      <c r="B15">
        <v>3241.6</v>
      </c>
      <c r="C15" s="3"/>
      <c r="D15">
        <v>1</v>
      </c>
    </row>
    <row r="16" spans="1:10" x14ac:dyDescent="0.5">
      <c r="A16" s="1">
        <v>44576</v>
      </c>
      <c r="B16">
        <v>3309.98</v>
      </c>
      <c r="C16" s="3">
        <f>(B16-B15)/B15</f>
        <v>2.1094521224086903E-2</v>
      </c>
      <c r="E16">
        <v>1</v>
      </c>
    </row>
    <row r="17" spans="1:4" x14ac:dyDescent="0.5">
      <c r="A17" s="1">
        <v>44577</v>
      </c>
      <c r="B17">
        <v>3327.81</v>
      </c>
      <c r="C17" s="3"/>
      <c r="D17">
        <v>1</v>
      </c>
    </row>
    <row r="18" spans="1:4" x14ac:dyDescent="0.5">
      <c r="A18" s="1">
        <v>44578</v>
      </c>
      <c r="B18">
        <v>3349.88</v>
      </c>
      <c r="C18" s="3">
        <f>(B18-$B$17)/$B$17</f>
        <v>6.6319892061145807E-3</v>
      </c>
    </row>
    <row r="19" spans="1:4" x14ac:dyDescent="0.5">
      <c r="A19" s="1">
        <v>44579</v>
      </c>
      <c r="B19">
        <v>3211.08</v>
      </c>
      <c r="C19" s="3">
        <f>(B19-$B$17)/$B$17</f>
        <v>-3.5077122792467122E-2</v>
      </c>
      <c r="D19">
        <v>4</v>
      </c>
    </row>
    <row r="20" spans="1:4" x14ac:dyDescent="0.5">
      <c r="A20" s="1">
        <v>44580</v>
      </c>
      <c r="B20">
        <v>3160.78</v>
      </c>
      <c r="C20" s="3">
        <f>(B20-$B$17)/$B$17</f>
        <v>-5.0192168423076965E-2</v>
      </c>
    </row>
    <row r="21" spans="1:4" x14ac:dyDescent="0.5">
      <c r="A21" s="1">
        <v>44581</v>
      </c>
      <c r="B21">
        <v>3084.49</v>
      </c>
      <c r="C21" s="3">
        <f>(B21-$B$17)/$B$17</f>
        <v>-7.3117155126043901E-2</v>
      </c>
    </row>
    <row r="22" spans="1:4" x14ac:dyDescent="0.5">
      <c r="A22" s="1">
        <v>44582</v>
      </c>
      <c r="B22">
        <v>3000.99</v>
      </c>
      <c r="C22" s="3">
        <f>(B22-$B$17)/$B$17</f>
        <v>-9.8208731868706503E-2</v>
      </c>
    </row>
    <row r="23" spans="1:4" x14ac:dyDescent="0.5">
      <c r="A23" s="1">
        <v>44583</v>
      </c>
      <c r="B23">
        <v>2568.12</v>
      </c>
      <c r="C23" s="3">
        <f>(B23-$B$17)/$B$17</f>
        <v>-0.2282852686902197</v>
      </c>
      <c r="D23">
        <v>16</v>
      </c>
    </row>
    <row r="24" spans="1:4" x14ac:dyDescent="0.5">
      <c r="A24" s="1">
        <v>44584</v>
      </c>
      <c r="B24">
        <v>2411.91</v>
      </c>
      <c r="C24" s="3">
        <f>(B24-$B$17)/$B$17</f>
        <v>-0.27522604956412777</v>
      </c>
      <c r="D24">
        <v>64</v>
      </c>
    </row>
    <row r="25" spans="1:4" x14ac:dyDescent="0.5">
      <c r="A25" s="1">
        <v>44585</v>
      </c>
      <c r="B25">
        <v>2541.19</v>
      </c>
      <c r="C25" s="3">
        <f>(B25-$B$17)/$B$17</f>
        <v>-0.23637767781213467</v>
      </c>
    </row>
    <row r="26" spans="1:4" x14ac:dyDescent="0.5">
      <c r="A26" s="1">
        <v>44586</v>
      </c>
      <c r="B26">
        <v>2441.6</v>
      </c>
      <c r="C26" s="3">
        <f>(B26-$B$17)/$B$17</f>
        <v>-0.26630426616904213</v>
      </c>
    </row>
    <row r="27" spans="1:4" x14ac:dyDescent="0.5">
      <c r="A27" s="1">
        <v>44587</v>
      </c>
      <c r="B27">
        <v>2460.4</v>
      </c>
      <c r="C27" s="3">
        <f>(B27-$B$17)/$B$17</f>
        <v>-0.2606549051778797</v>
      </c>
    </row>
    <row r="28" spans="1:4" x14ac:dyDescent="0.5">
      <c r="A28" s="1">
        <v>44588</v>
      </c>
      <c r="B28">
        <v>2464.9899999999998</v>
      </c>
      <c r="C28" s="3">
        <f>(B28-$B$17)/$B$17</f>
        <v>-0.25927561970184604</v>
      </c>
    </row>
    <row r="29" spans="1:4" x14ac:dyDescent="0.5">
      <c r="A29" s="1">
        <v>44589</v>
      </c>
      <c r="B29">
        <v>2425.0100000000002</v>
      </c>
      <c r="C29" s="3">
        <f>(B29-$B$17)/$B$17</f>
        <v>-0.27128952674581774</v>
      </c>
    </row>
    <row r="30" spans="1:4" x14ac:dyDescent="0.5">
      <c r="A30" s="1">
        <v>44590</v>
      </c>
      <c r="B30">
        <v>2546.84</v>
      </c>
      <c r="C30" s="3">
        <f>(B30-$B$17)/$B$17</f>
        <v>-0.23467986453553533</v>
      </c>
    </row>
    <row r="31" spans="1:4" x14ac:dyDescent="0.5">
      <c r="A31" s="1">
        <v>44591</v>
      </c>
      <c r="B31">
        <v>2603.39</v>
      </c>
      <c r="C31" s="3">
        <f>(B31-$B$17)/$B$17</f>
        <v>-0.21768670687328906</v>
      </c>
    </row>
    <row r="32" spans="1:4" x14ac:dyDescent="0.5">
      <c r="A32" s="1">
        <v>44592</v>
      </c>
      <c r="B32">
        <v>2602.63</v>
      </c>
      <c r="C32" s="3">
        <f>(B32-$B$17)/$B$17</f>
        <v>-0.21791508529633599</v>
      </c>
    </row>
    <row r="33" spans="1:6" x14ac:dyDescent="0.5">
      <c r="A33" s="1">
        <v>44593</v>
      </c>
      <c r="B33">
        <v>2689.87</v>
      </c>
      <c r="C33" s="3">
        <f>(B33-$B$17)/$B$17</f>
        <v>-0.19169964631394223</v>
      </c>
    </row>
    <row r="34" spans="1:6" x14ac:dyDescent="0.5">
      <c r="A34" s="1">
        <v>44594</v>
      </c>
      <c r="B34">
        <v>2789.62</v>
      </c>
      <c r="C34" s="3">
        <f>(B34-$B$17)/$B$17</f>
        <v>-0.16172497828902493</v>
      </c>
    </row>
    <row r="35" spans="1:6" x14ac:dyDescent="0.5">
      <c r="A35" s="1">
        <v>44595</v>
      </c>
      <c r="B35">
        <v>2683.09</v>
      </c>
      <c r="C35" s="3">
        <f>(B35-$B$17)/$B$17</f>
        <v>-0.19373702224586134</v>
      </c>
    </row>
    <row r="36" spans="1:6" x14ac:dyDescent="0.5">
      <c r="A36" s="1">
        <v>44596</v>
      </c>
      <c r="B36">
        <v>2697.59</v>
      </c>
      <c r="C36" s="3">
        <f>(B36-$B$17)/$B$17</f>
        <v>-0.18937980233246485</v>
      </c>
    </row>
    <row r="37" spans="1:6" s="5" customFormat="1" x14ac:dyDescent="0.5">
      <c r="A37" s="4">
        <v>44597</v>
      </c>
      <c r="B37" s="5">
        <v>2997.63</v>
      </c>
      <c r="C37" s="6">
        <f>(B37-$B$17)/$B$17</f>
        <v>-9.9218404896914136E-2</v>
      </c>
      <c r="E37" s="5">
        <f>SUM(D17:D24)</f>
        <v>85</v>
      </c>
      <c r="F37" s="5">
        <f>F14/341*85*0.01+F14</f>
        <v>50161.382730619109</v>
      </c>
    </row>
    <row r="38" spans="1:6" x14ac:dyDescent="0.5">
      <c r="A38" s="1">
        <v>44598</v>
      </c>
      <c r="B38">
        <v>3014.83</v>
      </c>
      <c r="C38" s="3"/>
      <c r="D38">
        <v>1</v>
      </c>
    </row>
    <row r="39" spans="1:6" x14ac:dyDescent="0.5">
      <c r="A39" s="1">
        <v>44599</v>
      </c>
      <c r="B39">
        <v>3058.21</v>
      </c>
      <c r="C39" s="3">
        <f>(B39-$B$38)/$B$38</f>
        <v>1.4388871014286082E-2</v>
      </c>
    </row>
    <row r="40" spans="1:6" s="5" customFormat="1" x14ac:dyDescent="0.5">
      <c r="A40" s="4">
        <v>44600</v>
      </c>
      <c r="B40" s="5">
        <v>3141.84</v>
      </c>
      <c r="C40" s="6">
        <f>(B40-$B$38)/$B$38</f>
        <v>4.2128411883920559E-2</v>
      </c>
      <c r="E40" s="5">
        <v>1</v>
      </c>
      <c r="F40" s="5">
        <f>F37/341*1*0.01+F37</f>
        <v>50162.853738910329</v>
      </c>
    </row>
    <row r="41" spans="1:6" x14ac:dyDescent="0.5">
      <c r="A41" s="1">
        <v>44601</v>
      </c>
      <c r="B41">
        <v>3119.91</v>
      </c>
      <c r="D41">
        <v>1</v>
      </c>
    </row>
    <row r="42" spans="1:6" s="5" customFormat="1" x14ac:dyDescent="0.5">
      <c r="A42" s="4">
        <v>44602</v>
      </c>
      <c r="B42" s="5">
        <v>3246.28</v>
      </c>
      <c r="C42" s="6">
        <f>(B42-$B$41)/$B$41</f>
        <v>4.0504373523595344E-2</v>
      </c>
      <c r="E42" s="5">
        <v>1</v>
      </c>
      <c r="F42" s="5">
        <f>F40/341*1*0.01+F40</f>
        <v>50164.324790339626</v>
      </c>
    </row>
    <row r="43" spans="1:6" x14ac:dyDescent="0.5">
      <c r="A43" s="1">
        <v>44603</v>
      </c>
      <c r="B43">
        <v>3074.84</v>
      </c>
      <c r="D43">
        <v>1</v>
      </c>
    </row>
    <row r="44" spans="1:6" x14ac:dyDescent="0.5">
      <c r="A44" s="1">
        <v>44604</v>
      </c>
      <c r="B44">
        <v>2929.09</v>
      </c>
      <c r="C44" s="3">
        <f>(B44-$B$43)/$B$43</f>
        <v>-4.7400840368929761E-2</v>
      </c>
      <c r="D44">
        <v>4</v>
      </c>
    </row>
    <row r="45" spans="1:6" x14ac:dyDescent="0.5">
      <c r="A45" s="1">
        <v>44605</v>
      </c>
      <c r="B45">
        <v>2919.86</v>
      </c>
      <c r="C45" s="3">
        <f>(B45-$B$43)/$B$43</f>
        <v>-5.0402622575483606E-2</v>
      </c>
    </row>
    <row r="46" spans="1:6" x14ac:dyDescent="0.5">
      <c r="A46" s="1">
        <v>44606</v>
      </c>
      <c r="B46">
        <v>2872.83</v>
      </c>
      <c r="C46" s="3">
        <f>(B46-$B$43)/$B$43</f>
        <v>-6.5697727361423749E-2</v>
      </c>
    </row>
    <row r="47" spans="1:6" x14ac:dyDescent="0.5">
      <c r="A47" s="1">
        <v>44607</v>
      </c>
      <c r="B47">
        <v>2931.17</v>
      </c>
      <c r="C47" s="3">
        <f>(B47-$B$43)/$B$43</f>
        <v>-4.6724382406889482E-2</v>
      </c>
    </row>
    <row r="48" spans="1:6" s="5" customFormat="1" x14ac:dyDescent="0.5">
      <c r="A48" s="4">
        <v>44608</v>
      </c>
      <c r="B48" s="5">
        <v>3186.24</v>
      </c>
      <c r="C48" s="6">
        <f>(B48-$B$43)/$B$43</f>
        <v>3.622952739004294E-2</v>
      </c>
      <c r="E48" s="5">
        <v>5</v>
      </c>
      <c r="F48" s="5">
        <f>F42/341*1*0.01+F42</f>
        <v>50165.795884908257</v>
      </c>
    </row>
    <row r="49" spans="1:4" x14ac:dyDescent="0.5">
      <c r="A49" s="1">
        <v>44609</v>
      </c>
      <c r="B49">
        <v>3124.44</v>
      </c>
      <c r="D49">
        <v>1</v>
      </c>
    </row>
    <row r="50" spans="1:4" x14ac:dyDescent="0.5">
      <c r="A50" s="1">
        <v>44610</v>
      </c>
      <c r="B50">
        <v>2894.52</v>
      </c>
      <c r="C50" s="3">
        <f>(B50-$B$49)/$B$49</f>
        <v>-7.3587586895571711E-2</v>
      </c>
      <c r="D50">
        <v>4</v>
      </c>
    </row>
    <row r="51" spans="1:4" x14ac:dyDescent="0.5">
      <c r="A51" s="1">
        <v>44611</v>
      </c>
      <c r="B51">
        <v>2780.05</v>
      </c>
      <c r="C51" s="3">
        <f>(B51-$B$49)/$B$49</f>
        <v>-0.11022455223976133</v>
      </c>
    </row>
    <row r="52" spans="1:4" x14ac:dyDescent="0.5">
      <c r="A52" s="1">
        <v>44612</v>
      </c>
      <c r="B52">
        <v>2764.53</v>
      </c>
      <c r="C52" s="3">
        <f>(B52-$B$49)/$B$49</f>
        <v>-0.11519184237815412</v>
      </c>
      <c r="D52">
        <v>16</v>
      </c>
    </row>
    <row r="53" spans="1:4" x14ac:dyDescent="0.5">
      <c r="A53" s="1">
        <v>44613</v>
      </c>
      <c r="B53">
        <v>2622.47</v>
      </c>
      <c r="C53" s="3">
        <f>(B53-$B$49)/$B$49</f>
        <v>-0.16065919012687083</v>
      </c>
    </row>
    <row r="54" spans="1:4" x14ac:dyDescent="0.5">
      <c r="A54" s="1">
        <v>44614</v>
      </c>
      <c r="B54">
        <v>2569.6</v>
      </c>
      <c r="C54" s="3">
        <f>(B54-$B$49)/$B$49</f>
        <v>-0.17758062244754264</v>
      </c>
    </row>
    <row r="55" spans="1:4" x14ac:dyDescent="0.5">
      <c r="A55" s="1">
        <v>44615</v>
      </c>
      <c r="B55">
        <v>2638.2</v>
      </c>
      <c r="C55" s="3">
        <f>(B55-$B$49)/$B$49</f>
        <v>-0.15562468794407966</v>
      </c>
    </row>
    <row r="56" spans="1:4" x14ac:dyDescent="0.5">
      <c r="A56" s="1">
        <v>44616</v>
      </c>
      <c r="B56">
        <v>2580.54</v>
      </c>
      <c r="C56" s="3">
        <f>(B56-$B$49)/$B$49</f>
        <v>-0.17407919499174254</v>
      </c>
    </row>
    <row r="57" spans="1:4" x14ac:dyDescent="0.5">
      <c r="A57" s="1">
        <v>44617</v>
      </c>
      <c r="B57">
        <v>2597.39</v>
      </c>
      <c r="C57" s="3">
        <f>(B57-$B$49)/$B$49</f>
        <v>-0.16868622857216017</v>
      </c>
    </row>
    <row r="58" spans="1:4" x14ac:dyDescent="0.5">
      <c r="A58" s="1">
        <v>44618</v>
      </c>
      <c r="B58">
        <v>2769.24</v>
      </c>
      <c r="C58" s="3">
        <f>(B58-$B$49)/$B$49</f>
        <v>-0.11368437223950541</v>
      </c>
    </row>
    <row r="59" spans="1:4" x14ac:dyDescent="0.5">
      <c r="A59" s="1">
        <v>44619</v>
      </c>
      <c r="B59">
        <v>2780.76</v>
      </c>
      <c r="C59" s="3">
        <f>(B59-$B$49)/$B$49</f>
        <v>-0.10999731151822401</v>
      </c>
    </row>
    <row r="60" spans="1:4" x14ac:dyDescent="0.5">
      <c r="A60" s="1">
        <v>44620</v>
      </c>
      <c r="B60">
        <v>2617.79</v>
      </c>
      <c r="C60" s="3">
        <f>(B60-$B$49)/$B$49</f>
        <v>-0.16215705854489126</v>
      </c>
    </row>
    <row r="61" spans="1:4" x14ac:dyDescent="0.5">
      <c r="A61" s="1">
        <v>44621</v>
      </c>
      <c r="B61">
        <v>2922.87</v>
      </c>
      <c r="C61" s="3">
        <f>(B61-$B$49)/$B$49</f>
        <v>-6.4513960901793649E-2</v>
      </c>
    </row>
    <row r="62" spans="1:4" x14ac:dyDescent="0.5">
      <c r="A62" s="1">
        <v>44622</v>
      </c>
      <c r="B62">
        <v>2977.72</v>
      </c>
      <c r="C62" s="3">
        <f>(B62-$B$49)/$B$49</f>
        <v>-4.6958815019651601E-2</v>
      </c>
    </row>
    <row r="63" spans="1:4" x14ac:dyDescent="0.5">
      <c r="A63" s="1">
        <v>44623</v>
      </c>
      <c r="B63">
        <v>2948.58</v>
      </c>
      <c r="C63" s="3">
        <f>(B63-$B$49)/$B$49</f>
        <v>-5.6285286323309175E-2</v>
      </c>
    </row>
    <row r="64" spans="1:4" x14ac:dyDescent="0.5">
      <c r="A64" s="1">
        <v>44624</v>
      </c>
      <c r="B64">
        <v>2833.71</v>
      </c>
      <c r="C64" s="3">
        <f>(B64-$B$49)/$B$49</f>
        <v>-9.3050274609209976E-2</v>
      </c>
    </row>
    <row r="65" spans="1:3" x14ac:dyDescent="0.5">
      <c r="A65" s="1">
        <v>44625</v>
      </c>
      <c r="B65">
        <v>2623.08</v>
      </c>
      <c r="C65" s="3">
        <f>(B65-$B$49)/$B$49</f>
        <v>-0.16046395514076126</v>
      </c>
    </row>
    <row r="66" spans="1:3" x14ac:dyDescent="0.5">
      <c r="A66" s="1">
        <v>44626</v>
      </c>
      <c r="B66">
        <v>2665.94</v>
      </c>
      <c r="C66" s="3">
        <f>(B66-$B$49)/$B$49</f>
        <v>-0.146746296936411</v>
      </c>
    </row>
    <row r="67" spans="1:3" x14ac:dyDescent="0.5">
      <c r="A67" s="1">
        <v>44627</v>
      </c>
      <c r="B67">
        <v>2550.46</v>
      </c>
      <c r="C67" s="3">
        <f>(B67-$B$49)/$B$49</f>
        <v>-0.18370652020842135</v>
      </c>
    </row>
    <row r="68" spans="1:3" x14ac:dyDescent="0.5">
      <c r="A68" s="1">
        <v>44628</v>
      </c>
      <c r="B68">
        <v>2491.29</v>
      </c>
      <c r="C68" s="3">
        <f>(B68-$B$49)/$B$49</f>
        <v>-0.20264431386104392</v>
      </c>
    </row>
    <row r="69" spans="1:3" x14ac:dyDescent="0.5">
      <c r="A69" s="1">
        <v>44629</v>
      </c>
      <c r="B69">
        <v>2577.11</v>
      </c>
      <c r="C69" s="3">
        <f>(B69-$B$49)/$B$49</f>
        <v>-0.17517699171691564</v>
      </c>
    </row>
    <row r="70" spans="1:3" x14ac:dyDescent="0.5">
      <c r="A70" s="1">
        <v>44630</v>
      </c>
      <c r="B70">
        <v>2727.86</v>
      </c>
      <c r="C70" s="3">
        <f>(B70-$B$49)/$B$49</f>
        <v>-0.12692834555952423</v>
      </c>
    </row>
    <row r="71" spans="1:3" x14ac:dyDescent="0.5">
      <c r="A71" s="1">
        <v>44631</v>
      </c>
      <c r="B71">
        <v>2608.46</v>
      </c>
      <c r="C71" s="3">
        <f>(B71-$B$49)/$B$49</f>
        <v>-0.16514319366030392</v>
      </c>
    </row>
    <row r="72" spans="1:3" x14ac:dyDescent="0.5">
      <c r="A72" s="1">
        <v>44632</v>
      </c>
      <c r="B72">
        <v>2556.39</v>
      </c>
      <c r="C72" s="3">
        <f>(B72-$B$49)/$B$49</f>
        <v>-0.18180858009755355</v>
      </c>
    </row>
    <row r="73" spans="1:3" x14ac:dyDescent="0.5">
      <c r="A73" s="1">
        <v>44633</v>
      </c>
      <c r="B73">
        <v>2569.09</v>
      </c>
      <c r="C73" s="3">
        <f>(B73-$B$49)/$B$49</f>
        <v>-0.17774385169822429</v>
      </c>
    </row>
    <row r="74" spans="1:3" x14ac:dyDescent="0.5">
      <c r="A74" s="1">
        <v>44634</v>
      </c>
      <c r="B74">
        <v>2516.42</v>
      </c>
      <c r="C74" s="3">
        <f>(B74-$B$49)/$B$49</f>
        <v>-0.1946012725480406</v>
      </c>
    </row>
    <row r="75" spans="1:3" x14ac:dyDescent="0.5">
      <c r="A75" s="1">
        <v>44635</v>
      </c>
      <c r="B75">
        <v>2590.12</v>
      </c>
      <c r="C75" s="3">
        <f>(B75-$B$49)/$B$49</f>
        <v>-0.17101304553776042</v>
      </c>
    </row>
    <row r="76" spans="1:3" x14ac:dyDescent="0.5">
      <c r="A76" s="1">
        <v>44636</v>
      </c>
      <c r="B76">
        <v>2619.0100000000002</v>
      </c>
      <c r="C76" s="3">
        <f>(B76-$B$49)/$B$49</f>
        <v>-0.16176658857267218</v>
      </c>
    </row>
    <row r="77" spans="1:3" x14ac:dyDescent="0.5">
      <c r="A77" s="1">
        <v>44637</v>
      </c>
      <c r="B77">
        <v>2775.16</v>
      </c>
      <c r="C77" s="3">
        <f>(B77-$B$49)/$B$49</f>
        <v>-0.11178963270218029</v>
      </c>
    </row>
    <row r="78" spans="1:3" x14ac:dyDescent="0.5">
      <c r="A78" s="1">
        <v>44638</v>
      </c>
      <c r="B78">
        <v>2814.62</v>
      </c>
      <c r="C78" s="3">
        <f>(B78-$B$49)/$B$49</f>
        <v>-9.916016950237487E-2</v>
      </c>
    </row>
    <row r="79" spans="1:3" x14ac:dyDescent="0.5">
      <c r="A79" s="1">
        <v>44639</v>
      </c>
      <c r="B79">
        <v>2939.18</v>
      </c>
      <c r="C79" s="3">
        <f>(B79-$B$49)/$B$49</f>
        <v>-5.929382545352134E-2</v>
      </c>
    </row>
    <row r="80" spans="1:3" x14ac:dyDescent="0.5">
      <c r="A80" s="1">
        <v>44640</v>
      </c>
      <c r="B80">
        <v>2952.35</v>
      </c>
      <c r="C80" s="3">
        <f>(B80-$B$49)/$B$49</f>
        <v>-5.5078670097681554E-2</v>
      </c>
    </row>
    <row r="81" spans="1:6" x14ac:dyDescent="0.5">
      <c r="A81" s="1">
        <v>44641</v>
      </c>
      <c r="B81">
        <v>2862.44</v>
      </c>
      <c r="C81" s="3">
        <f>(B81-$B$49)/$B$49</f>
        <v>-8.3855026820806283E-2</v>
      </c>
    </row>
    <row r="82" spans="1:6" x14ac:dyDescent="0.5">
      <c r="A82" s="1">
        <v>44642</v>
      </c>
      <c r="B82">
        <v>2890.78</v>
      </c>
      <c r="C82" s="3">
        <f>(B82-$B$49)/$B$49</f>
        <v>-7.478460140057093E-2</v>
      </c>
    </row>
    <row r="83" spans="1:6" x14ac:dyDescent="0.5">
      <c r="A83" s="1">
        <v>44643</v>
      </c>
      <c r="B83">
        <v>2970.51</v>
      </c>
      <c r="C83" s="3">
        <f>(B83-$B$49)/$B$49</f>
        <v>-4.9266428543995031E-2</v>
      </c>
    </row>
    <row r="84" spans="1:6" s="5" customFormat="1" x14ac:dyDescent="0.5">
      <c r="A84" s="4">
        <v>44644</v>
      </c>
      <c r="B84" s="5">
        <v>3037.82</v>
      </c>
      <c r="C84" s="6">
        <f>(B84-$B$49)/$B$49</f>
        <v>-2.7723368027550502E-2</v>
      </c>
      <c r="E84" s="5">
        <f>SUM(D49:D52)</f>
        <v>21</v>
      </c>
      <c r="F84" s="5">
        <f>F48/341*21*0.01+F48</f>
        <v>50196.689776802188</v>
      </c>
    </row>
    <row r="85" spans="1:6" x14ac:dyDescent="0.5">
      <c r="A85" s="1">
        <v>44645</v>
      </c>
      <c r="B85">
        <v>3112.95</v>
      </c>
      <c r="D85">
        <v>1</v>
      </c>
    </row>
    <row r="86" spans="1:6" x14ac:dyDescent="0.5">
      <c r="A86" s="1">
        <v>44646</v>
      </c>
      <c r="B86">
        <v>3103.91</v>
      </c>
      <c r="C86" s="3">
        <f>(B86-$B$85)/$B$85</f>
        <v>-2.9039978155768528E-3</v>
      </c>
    </row>
    <row r="87" spans="1:6" x14ac:dyDescent="0.5">
      <c r="A87" s="1">
        <v>44647</v>
      </c>
      <c r="B87">
        <v>3146.33</v>
      </c>
      <c r="C87" s="3">
        <f>(B87-$B$85)/$B$85</f>
        <v>1.0722947686278324E-2</v>
      </c>
    </row>
    <row r="88" spans="1:6" s="5" customFormat="1" x14ac:dyDescent="0.5">
      <c r="A88" s="4">
        <v>44648</v>
      </c>
      <c r="B88" s="5">
        <v>3296.24</v>
      </c>
      <c r="C88" s="6">
        <f>(B88-$B$85)/$B$85</f>
        <v>5.8879840665606573E-2</v>
      </c>
      <c r="E88" s="5">
        <v>1</v>
      </c>
      <c r="F88" s="5">
        <f>F84/341*21*0.01+F84</f>
        <v>50227.602694260044</v>
      </c>
    </row>
    <row r="89" spans="1:6" x14ac:dyDescent="0.5">
      <c r="A89" s="1">
        <v>44649</v>
      </c>
      <c r="B89">
        <v>3334.19</v>
      </c>
      <c r="D89">
        <v>1</v>
      </c>
    </row>
    <row r="90" spans="1:6" s="5" customFormat="1" x14ac:dyDescent="0.5">
      <c r="A90" s="4">
        <v>44650</v>
      </c>
      <c r="B90" s="5">
        <v>3401.7</v>
      </c>
      <c r="C90" s="6">
        <f>(B90-$B$89)/$B$89</f>
        <v>2.0247796316346628E-2</v>
      </c>
      <c r="E90" s="5">
        <v>1</v>
      </c>
      <c r="F90" s="5">
        <f>F88/341*21*0.01+F88</f>
        <v>50258.534648998444</v>
      </c>
    </row>
    <row r="91" spans="1:6" x14ac:dyDescent="0.5">
      <c r="A91" s="1">
        <v>44651</v>
      </c>
      <c r="B91">
        <v>3386.69</v>
      </c>
      <c r="D91">
        <v>1</v>
      </c>
    </row>
    <row r="92" spans="1:6" x14ac:dyDescent="0.5">
      <c r="A92" s="1">
        <v>44652</v>
      </c>
      <c r="B92">
        <v>3283.08</v>
      </c>
      <c r="C92" s="3">
        <f>(B92-$B$91)/$B$91</f>
        <v>-3.0593293156444826E-2</v>
      </c>
    </row>
    <row r="93" spans="1:6" s="5" customFormat="1" x14ac:dyDescent="0.5">
      <c r="A93" s="4">
        <v>44653</v>
      </c>
      <c r="B93" s="5">
        <v>3456.25</v>
      </c>
      <c r="C93" s="6">
        <f>(B93-$B$91)/$B$91</f>
        <v>2.0539228568307092E-2</v>
      </c>
      <c r="E93" s="5">
        <v>1</v>
      </c>
      <c r="F93" s="5">
        <f>F90/341*21*0.01+F90</f>
        <v>50289.485652741227</v>
      </c>
    </row>
    <row r="94" spans="1:6" x14ac:dyDescent="0.5">
      <c r="A94" s="1">
        <v>44654</v>
      </c>
      <c r="B94">
        <v>3445.25</v>
      </c>
      <c r="D94">
        <v>1</v>
      </c>
    </row>
    <row r="95" spans="1:6" s="5" customFormat="1" x14ac:dyDescent="0.5">
      <c r="A95" s="4">
        <v>44655</v>
      </c>
      <c r="B95" s="5">
        <v>3522.51</v>
      </c>
      <c r="C95" s="6">
        <f>(B95-$B$94)/$B$94</f>
        <v>2.2425078005950283E-2</v>
      </c>
      <c r="E95" s="5">
        <v>1</v>
      </c>
      <c r="F95" s="5">
        <f>F93/341*21*0.01+F93</f>
        <v>50320.455717219455</v>
      </c>
    </row>
    <row r="96" spans="1:6" x14ac:dyDescent="0.5">
      <c r="A96" s="1">
        <v>44656</v>
      </c>
      <c r="B96">
        <v>3520.5</v>
      </c>
      <c r="D96">
        <v>1</v>
      </c>
    </row>
    <row r="97" spans="1:4" x14ac:dyDescent="0.5">
      <c r="A97" s="1">
        <v>44657</v>
      </c>
      <c r="B97">
        <v>3406.99</v>
      </c>
      <c r="C97" s="3">
        <f>(B97-$B$96)/$B$96</f>
        <v>-3.2242579179093941E-2</v>
      </c>
    </row>
    <row r="98" spans="1:4" x14ac:dyDescent="0.5">
      <c r="A98" s="1">
        <v>44658</v>
      </c>
      <c r="B98">
        <v>3168.1</v>
      </c>
      <c r="C98" s="3">
        <f>(B98-$B$96)/$B$96</f>
        <v>-0.10009941769634997</v>
      </c>
      <c r="D98">
        <v>4</v>
      </c>
    </row>
    <row r="99" spans="1:4" x14ac:dyDescent="0.5">
      <c r="A99" s="1">
        <v>44659</v>
      </c>
      <c r="B99">
        <v>3227.26</v>
      </c>
      <c r="C99" s="3">
        <f>(B99-$B$96)/$B$96</f>
        <v>-8.3294986507598284E-2</v>
      </c>
    </row>
    <row r="100" spans="1:4" x14ac:dyDescent="0.5">
      <c r="A100" s="1">
        <v>44660</v>
      </c>
      <c r="B100">
        <v>3192.54</v>
      </c>
      <c r="C100" s="3">
        <f>(B100-$B$96)/$B$96</f>
        <v>-9.3157221985513433E-2</v>
      </c>
    </row>
    <row r="101" spans="1:4" x14ac:dyDescent="0.5">
      <c r="A101" s="1">
        <v>44661</v>
      </c>
      <c r="B101">
        <v>3259.45</v>
      </c>
      <c r="C101" s="3">
        <f>(B101-$B$96)/$B$96</f>
        <v>-7.4151398949012973E-2</v>
      </c>
    </row>
    <row r="102" spans="1:4" x14ac:dyDescent="0.5">
      <c r="A102" s="1">
        <v>44662</v>
      </c>
      <c r="B102">
        <v>3203.05</v>
      </c>
      <c r="C102" s="3">
        <f>(B102-$B$96)/$B$96</f>
        <v>-9.0171850589404856E-2</v>
      </c>
    </row>
    <row r="103" spans="1:4" x14ac:dyDescent="0.5">
      <c r="A103" s="1">
        <v>44663</v>
      </c>
      <c r="B103">
        <v>2979.32</v>
      </c>
      <c r="C103" s="3">
        <f>(B103-$B$96)/$B$96</f>
        <v>-0.1537224826019031</v>
      </c>
      <c r="D103">
        <v>16</v>
      </c>
    </row>
    <row r="104" spans="1:4" x14ac:dyDescent="0.5">
      <c r="A104" s="1">
        <v>44664</v>
      </c>
      <c r="B104">
        <v>3028.27</v>
      </c>
      <c r="C104" s="3">
        <f>(B104-$B$96)/$B$96</f>
        <v>-0.13981820764096009</v>
      </c>
    </row>
    <row r="105" spans="1:4" x14ac:dyDescent="0.5">
      <c r="A105" s="1">
        <v>44665</v>
      </c>
      <c r="B105">
        <v>3119.01</v>
      </c>
      <c r="C105" s="3">
        <f>(B105-$B$96)/$B$96</f>
        <v>-0.11404345973583292</v>
      </c>
    </row>
    <row r="106" spans="1:4" x14ac:dyDescent="0.5">
      <c r="A106" s="1">
        <v>44666</v>
      </c>
      <c r="B106">
        <v>3021.68</v>
      </c>
      <c r="C106" s="3">
        <f>(B106-$B$96)/$B$96</f>
        <v>-0.1416901008379492</v>
      </c>
    </row>
    <row r="107" spans="1:4" x14ac:dyDescent="0.5">
      <c r="A107" s="1">
        <v>44667</v>
      </c>
      <c r="B107">
        <v>3040.41</v>
      </c>
      <c r="C107" s="3">
        <f>(B107-$B$96)/$B$96</f>
        <v>-0.13636983383042187</v>
      </c>
    </row>
    <row r="108" spans="1:4" x14ac:dyDescent="0.5">
      <c r="A108" s="1">
        <v>44668</v>
      </c>
      <c r="B108">
        <v>3060.35</v>
      </c>
      <c r="C108" s="3">
        <f>(B108-$B$96)/$B$96</f>
        <v>-0.13070586564408468</v>
      </c>
    </row>
    <row r="109" spans="1:4" x14ac:dyDescent="0.5">
      <c r="A109" s="1">
        <v>44669</v>
      </c>
      <c r="B109">
        <v>2988.09</v>
      </c>
      <c r="C109" s="3">
        <f>(B109-$B$96)/$B$96</f>
        <v>-0.15123135918193434</v>
      </c>
    </row>
    <row r="110" spans="1:4" x14ac:dyDescent="0.5">
      <c r="A110" s="1">
        <v>44670</v>
      </c>
      <c r="B110">
        <v>3055.86</v>
      </c>
      <c r="C110" s="3">
        <f>(B110-$B$96)/$B$96</f>
        <v>-0.13198125266297397</v>
      </c>
    </row>
    <row r="111" spans="1:4" x14ac:dyDescent="0.5">
      <c r="A111" s="1">
        <v>44671</v>
      </c>
      <c r="B111">
        <v>3102.44</v>
      </c>
      <c r="C111" s="3">
        <f>(B111-$B$96)/$B$96</f>
        <v>-0.11875017753160061</v>
      </c>
    </row>
    <row r="112" spans="1:4" x14ac:dyDescent="0.5">
      <c r="A112" s="1">
        <v>44672</v>
      </c>
      <c r="B112">
        <v>3077.16</v>
      </c>
      <c r="C112" s="3">
        <f>(B112-$B$96)/$B$96</f>
        <v>-0.12593097571367706</v>
      </c>
    </row>
    <row r="113" spans="1:3" x14ac:dyDescent="0.5">
      <c r="A113" s="1">
        <v>44673</v>
      </c>
      <c r="B113">
        <v>2983.72</v>
      </c>
      <c r="C113" s="3">
        <f>(B113-$B$96)/$B$96</f>
        <v>-0.15247266013350383</v>
      </c>
    </row>
    <row r="114" spans="1:3" x14ac:dyDescent="0.5">
      <c r="A114" s="1">
        <v>44674</v>
      </c>
      <c r="B114">
        <v>2963.03</v>
      </c>
      <c r="C114" s="3">
        <f>(B114-$B$96)/$B$96</f>
        <v>-0.15834966624059077</v>
      </c>
    </row>
    <row r="115" spans="1:3" x14ac:dyDescent="0.5">
      <c r="A115" s="1">
        <v>44675</v>
      </c>
      <c r="B115">
        <v>2933.45</v>
      </c>
      <c r="C115" s="3">
        <f>(B115-$B$96)/$B$96</f>
        <v>-0.16675188183496667</v>
      </c>
    </row>
    <row r="116" spans="1:3" x14ac:dyDescent="0.5">
      <c r="A116" s="1">
        <v>44676</v>
      </c>
      <c r="B116">
        <v>2921.7</v>
      </c>
      <c r="C116" s="3">
        <f>(B116-$B$96)/$B$96</f>
        <v>-0.170089475926715</v>
      </c>
    </row>
    <row r="117" spans="1:3" x14ac:dyDescent="0.5">
      <c r="A117" s="1">
        <v>44677</v>
      </c>
      <c r="B117">
        <v>3007.24</v>
      </c>
      <c r="C117" s="3">
        <f>(B117-$B$96)/$B$96</f>
        <v>-0.14579179093878716</v>
      </c>
    </row>
    <row r="118" spans="1:3" x14ac:dyDescent="0.5">
      <c r="A118" s="1">
        <v>44678</v>
      </c>
      <c r="B118">
        <v>2809.5</v>
      </c>
      <c r="C118" s="3">
        <f>(B118-$B$96)/$B$96</f>
        <v>-0.20195994887089902</v>
      </c>
    </row>
    <row r="119" spans="1:3" x14ac:dyDescent="0.5">
      <c r="A119" s="1">
        <v>44679</v>
      </c>
      <c r="B119">
        <v>2889.78</v>
      </c>
      <c r="C119" s="3">
        <f>(B119-$B$96)/$B$96</f>
        <v>-0.17915636983383038</v>
      </c>
    </row>
    <row r="120" spans="1:3" x14ac:dyDescent="0.5">
      <c r="A120" s="1">
        <v>44680</v>
      </c>
      <c r="B120">
        <v>2935.97</v>
      </c>
      <c r="C120" s="3">
        <f>(B120-$B$96)/$B$96</f>
        <v>-0.16603607442124704</v>
      </c>
    </row>
    <row r="121" spans="1:3" x14ac:dyDescent="0.5">
      <c r="A121" s="1">
        <v>44681</v>
      </c>
      <c r="B121">
        <v>2816.77</v>
      </c>
      <c r="C121" s="3">
        <f>(B121-$B$96)/$B$96</f>
        <v>-0.19989490129243007</v>
      </c>
    </row>
    <row r="122" spans="1:3" x14ac:dyDescent="0.5">
      <c r="A122" s="1">
        <v>44682</v>
      </c>
      <c r="B122">
        <v>2726.37</v>
      </c>
      <c r="C122" s="3">
        <f>(B122-$B$96)/$B$96</f>
        <v>-0.22557307200681725</v>
      </c>
    </row>
    <row r="123" spans="1:3" x14ac:dyDescent="0.5">
      <c r="A123" s="1">
        <v>44683</v>
      </c>
      <c r="B123">
        <v>2824.79</v>
      </c>
      <c r="C123" s="3">
        <f>(B123-$B$96)/$B$96</f>
        <v>-0.19761681579321119</v>
      </c>
    </row>
    <row r="124" spans="1:3" x14ac:dyDescent="0.5">
      <c r="A124" s="1">
        <v>44684</v>
      </c>
      <c r="B124">
        <v>2856.3</v>
      </c>
      <c r="C124" s="3">
        <f>(B124-$B$96)/$B$96</f>
        <v>-0.1886663826161056</v>
      </c>
    </row>
    <row r="125" spans="1:3" x14ac:dyDescent="0.5">
      <c r="A125" s="1">
        <v>44685</v>
      </c>
      <c r="B125">
        <v>2780.35</v>
      </c>
      <c r="C125" s="3">
        <f>(B125-$B$96)/$B$96</f>
        <v>-0.21024002272404491</v>
      </c>
    </row>
    <row r="126" spans="1:3" x14ac:dyDescent="0.5">
      <c r="A126" s="1">
        <v>44686</v>
      </c>
      <c r="B126">
        <v>2939.98</v>
      </c>
      <c r="C126" s="3">
        <f>(B126-$B$96)/$B$96</f>
        <v>-0.16489703167163755</v>
      </c>
    </row>
    <row r="127" spans="1:3" x14ac:dyDescent="0.5">
      <c r="A127" s="1">
        <v>44687</v>
      </c>
      <c r="B127">
        <v>2747.46</v>
      </c>
      <c r="C127" s="3">
        <f>(B127-$B$96)/$B$96</f>
        <v>-0.2195824456753302</v>
      </c>
    </row>
    <row r="128" spans="1:3" x14ac:dyDescent="0.5">
      <c r="A128" s="1">
        <v>44688</v>
      </c>
      <c r="B128">
        <v>2691.89</v>
      </c>
      <c r="C128" s="3">
        <f>(B128-$B$96)/$B$96</f>
        <v>-0.23536713535009235</v>
      </c>
    </row>
    <row r="129" spans="1:4" x14ac:dyDescent="0.5">
      <c r="A129" s="1">
        <v>44689</v>
      </c>
      <c r="B129">
        <v>2634.57</v>
      </c>
      <c r="C129" s="3">
        <f>(B129-$B$96)/$B$96</f>
        <v>-0.25164891350660412</v>
      </c>
    </row>
    <row r="130" spans="1:4" x14ac:dyDescent="0.5">
      <c r="A130" s="1">
        <v>44690</v>
      </c>
      <c r="B130">
        <v>2518.8200000000002</v>
      </c>
      <c r="C130" s="3">
        <f>(B130-$B$96)/$B$96</f>
        <v>-0.2845277659423377</v>
      </c>
      <c r="D130">
        <v>64</v>
      </c>
    </row>
    <row r="131" spans="1:4" x14ac:dyDescent="0.5">
      <c r="A131" s="1">
        <v>44691</v>
      </c>
      <c r="B131">
        <v>2227.7399999999998</v>
      </c>
      <c r="C131" s="3">
        <f>(B131-$B$96)/$B$96</f>
        <v>-0.36720920323817646</v>
      </c>
    </row>
    <row r="132" spans="1:4" x14ac:dyDescent="0.5">
      <c r="A132" s="1">
        <v>44692</v>
      </c>
      <c r="B132">
        <v>2340.66</v>
      </c>
      <c r="C132" s="3">
        <f>(B132-$B$96)/$B$96</f>
        <v>-0.33513421389007247</v>
      </c>
    </row>
    <row r="133" spans="1:4" x14ac:dyDescent="0.5">
      <c r="C1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ETHUSD_1d_k_2022only</vt:lpstr>
      <vt:lpstr>ETHUSD_1d_martin_mock_data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LO</cp:lastModifiedBy>
  <dcterms:created xsi:type="dcterms:W3CDTF">2022-05-12T11:25:08Z</dcterms:created>
  <dcterms:modified xsi:type="dcterms:W3CDTF">2022-05-12T13:42:22Z</dcterms:modified>
</cp:coreProperties>
</file>