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0F742F3-5F56-43BC-AD40-6404E1B1870A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Weekly Summary WK36" sheetId="32" r:id="rId1"/>
    <sheet name="Sheet1" sheetId="1" r:id="rId2"/>
  </sheets>
  <externalReferences>
    <externalReference r:id="rId3"/>
  </externalReferences>
  <definedNames>
    <definedName name="_xlnm._FilterDatabase" localSheetId="0" hidden="1">'Weekly Summary WK36'!$F$9:$Q$80</definedName>
    <definedName name="d">#REF!</definedName>
    <definedName name="DC">#REF!</definedName>
    <definedName name="f">#REF!</definedName>
    <definedName name="Foundry">#REF!</definedName>
    <definedName name="Heads">#REF!</definedName>
    <definedName name="kkk">#REF!</definedName>
    <definedName name="LCS">#REF!</definedName>
    <definedName name="Location">#REF!</definedName>
    <definedName name="Poly">#REF!</definedName>
    <definedName name="Shifts">'[1]techs '!$E$4:$E$8</definedName>
    <definedName name="Sigma">#REF!</definedName>
    <definedName name="techs">'[1]techs '!$B$4:$B$32</definedName>
    <definedName name="Trays">#REF!</definedName>
    <definedName name="tricolour">#REF!</definedName>
    <definedName name="wo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6" i="32" l="1"/>
  <c r="D13" i="32"/>
  <c r="D14" i="32" s="1"/>
  <c r="D15" i="32" s="1"/>
  <c r="D16" i="32" s="1"/>
  <c r="D17" i="32" s="1"/>
  <c r="D18" i="32" s="1"/>
  <c r="D19" i="32" s="1"/>
  <c r="D20" i="32" s="1"/>
  <c r="D21" i="32" s="1"/>
  <c r="D22" i="32" s="1"/>
  <c r="D23" i="32" s="1"/>
  <c r="D24" i="32" s="1"/>
  <c r="D25" i="32" s="1"/>
  <c r="D12" i="32"/>
  <c r="Q84" i="32" l="1"/>
  <c r="O83" i="32"/>
  <c r="M83" i="32"/>
  <c r="K83" i="32"/>
  <c r="I83" i="32"/>
  <c r="G83" i="32"/>
  <c r="O82" i="32"/>
  <c r="O84" i="32" s="1"/>
  <c r="M82" i="32"/>
  <c r="K82" i="32"/>
  <c r="K84" i="32" s="1"/>
  <c r="I82" i="32"/>
  <c r="G82" i="32"/>
  <c r="Q80" i="32"/>
  <c r="O80" i="32"/>
  <c r="M80" i="32"/>
  <c r="K80" i="32"/>
  <c r="I80" i="32"/>
  <c r="G80" i="32"/>
  <c r="Q79" i="32"/>
  <c r="O79" i="32"/>
  <c r="M79" i="32"/>
  <c r="K79" i="32"/>
  <c r="I79" i="32"/>
  <c r="G79" i="32"/>
  <c r="Q78" i="32"/>
  <c r="O78" i="32"/>
  <c r="M78" i="32"/>
  <c r="K78" i="32"/>
  <c r="I78" i="32"/>
  <c r="G78" i="32"/>
  <c r="T9" i="32"/>
  <c r="D7" i="32"/>
  <c r="C3" i="32"/>
  <c r="D82" i="32" l="1"/>
  <c r="D80" i="32"/>
  <c r="I84" i="32"/>
  <c r="I86" i="32" s="1"/>
  <c r="O86" i="32"/>
  <c r="T8" i="32"/>
  <c r="V9" i="32" s="1"/>
  <c r="M84" i="32"/>
  <c r="M86" i="32" s="1"/>
  <c r="D83" i="32"/>
  <c r="D78" i="32"/>
  <c r="D79" i="32"/>
  <c r="K86" i="32"/>
  <c r="Q86" i="32"/>
  <c r="G84" i="32"/>
  <c r="G86" i="32" l="1"/>
  <c r="D86" i="32" s="1"/>
  <c r="D84" i="32"/>
</calcChain>
</file>

<file path=xl/sharedStrings.xml><?xml version="1.0" encoding="utf-8"?>
<sst xmlns="http://schemas.openxmlformats.org/spreadsheetml/2006/main" count="188" uniqueCount="79">
  <si>
    <t>Foundry DFPI PMs - Monday Mornings</t>
  </si>
  <si>
    <t>Total PM hours for the week</t>
  </si>
  <si>
    <t>Value Stream</t>
  </si>
  <si>
    <t>Asset</t>
  </si>
  <si>
    <t>W/O Number</t>
  </si>
  <si>
    <t>Hrs</t>
  </si>
  <si>
    <t>Monday</t>
  </si>
  <si>
    <t>Tuesday</t>
  </si>
  <si>
    <t>Wednesday</t>
  </si>
  <si>
    <t>Thursday</t>
  </si>
  <si>
    <t>Friday</t>
  </si>
  <si>
    <t>Weekend</t>
  </si>
  <si>
    <t>TOTAL HRS</t>
  </si>
  <si>
    <t>TOTAL O/T HRS</t>
  </si>
  <si>
    <t>ANNUAL LEAVE HRS.</t>
  </si>
  <si>
    <t xml:space="preserve">% OT OF TOTAL </t>
  </si>
  <si>
    <t>Foundry</t>
  </si>
  <si>
    <t>HA</t>
  </si>
  <si>
    <t>Trays</t>
  </si>
  <si>
    <t>Poly_B1</t>
  </si>
  <si>
    <t>Sigma</t>
  </si>
  <si>
    <t>DAYS</t>
  </si>
  <si>
    <t>Foundry VS Cover</t>
  </si>
  <si>
    <t>Trays VS Cover</t>
  </si>
  <si>
    <t>Sigma  VS Cover</t>
  </si>
  <si>
    <t>DAYS 3 Cycle 
Shift</t>
  </si>
  <si>
    <t>HA VS COVER</t>
  </si>
  <si>
    <t xml:space="preserve">Sigma Foundry DAYS 4 Cycle </t>
  </si>
  <si>
    <t>Sigma/Foundry VS Cover</t>
  </si>
  <si>
    <t xml:space="preserve">Trays DAYS 4 Cycle </t>
  </si>
  <si>
    <t>Trays/POLY VS Cover</t>
  </si>
  <si>
    <t>NIGHTS 3 Cycle 
Shift</t>
  </si>
  <si>
    <t>NIGHTS 4 Cycle 
Shift (Simga/Foundry)</t>
  </si>
  <si>
    <t>NIGHTS 4 Cycle 
Shift                      (Trays )</t>
  </si>
  <si>
    <t xml:space="preserve">Priority 1 CMs LEAKS </t>
  </si>
  <si>
    <t>Planned CM's</t>
  </si>
  <si>
    <t>Training</t>
  </si>
  <si>
    <t>WRAPPS/ FAT etc.</t>
  </si>
  <si>
    <t>Reliability</t>
  </si>
  <si>
    <t>Backlog</t>
  </si>
  <si>
    <t>Service Engineers Onsite</t>
  </si>
  <si>
    <t>Annual Leave</t>
  </si>
  <si>
    <t>Average Resourse Req. In Hrs</t>
  </si>
  <si>
    <t>Monday Total Resourse Req. In Hrs</t>
  </si>
  <si>
    <t>Tuesday Total Resourse Req. In Hrs</t>
  </si>
  <si>
    <t>Wednesday Total Resourse Req. In Hrs</t>
  </si>
  <si>
    <t>Thursday Total Resourse Req. In Hrs</t>
  </si>
  <si>
    <t>Friday Total Resourse Req. In Hrs</t>
  </si>
  <si>
    <t>Weekend Total Resourse Req. In Hrs</t>
  </si>
  <si>
    <t>Average PM hours</t>
  </si>
  <si>
    <t>Hrs Required For PM's</t>
  </si>
  <si>
    <t>Average Addittional work hours</t>
  </si>
  <si>
    <t>Hrs Required For Add work.</t>
  </si>
  <si>
    <t xml:space="preserve"> SHIFT Techs Available </t>
  </si>
  <si>
    <t xml:space="preserve">DAYS Techs Available </t>
  </si>
  <si>
    <t>Total Tech hrs available</t>
  </si>
  <si>
    <t>DELTA</t>
  </si>
  <si>
    <t>DELTA Techs Available</t>
  </si>
  <si>
    <t>Today's Week Number is</t>
  </si>
  <si>
    <t>Maintenance Planning and Resouce  2018 WK 36</t>
  </si>
  <si>
    <t>LOAD0001</t>
  </si>
  <si>
    <t>LAS0001</t>
  </si>
  <si>
    <t>LAS0002</t>
  </si>
  <si>
    <t>LAS0003</t>
  </si>
  <si>
    <t>LAS0004</t>
  </si>
  <si>
    <t>LAS0005</t>
  </si>
  <si>
    <t>LAS0006</t>
  </si>
  <si>
    <t>LAS0007</t>
  </si>
  <si>
    <t>LAS0008</t>
  </si>
  <si>
    <t>LAS0009</t>
  </si>
  <si>
    <t>LAS0010</t>
  </si>
  <si>
    <t>LAS0011</t>
  </si>
  <si>
    <t>LAS0012</t>
  </si>
  <si>
    <t>LAS0013</t>
  </si>
  <si>
    <t>LAS0014</t>
  </si>
  <si>
    <t>LAS0015</t>
  </si>
  <si>
    <t>LAS0016</t>
  </si>
  <si>
    <t>AOBRIEN6</t>
  </si>
  <si>
    <t>FAKENAME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</si>
</sst>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3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2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9">
    <xf numFmtId="0" fontId="0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" fillId="0" borderId="0" applyFont="0" applyFill="0" applyBorder="0" applyAlignment="0" applyProtection="0"/>
  </cellStyleXfs>
  <cellXfs count="126">
    <xf numFmtId="0" fontId="0" fillId="0" borderId="0" xfId="0"/>
    <xf numFmtId="0" fontId="1" fillId="0" borderId="0" xfId="6" applyFont="1" applyFill="1" applyAlignment="1" applyProtection="1">
      <alignment horizontal="center" vertical="center"/>
      <protection locked="0"/>
    </xf>
    <xf numFmtId="0" fontId="5" fillId="0" borderId="0" xfId="6" applyFont="1" applyFill="1" applyAlignment="1" applyProtection="1">
      <alignment horizontal="center" vertical="center"/>
      <protection locked="0"/>
    </xf>
    <xf numFmtId="0" fontId="0" fillId="0" borderId="0" xfId="6" applyFont="1" applyFill="1" applyAlignment="1" applyProtection="1">
      <alignment horizontal="center" vertical="center"/>
      <protection locked="0"/>
    </xf>
    <xf numFmtId="0" fontId="6" fillId="0" borderId="0" xfId="6" applyFont="1" applyFill="1" applyBorder="1" applyAlignment="1" applyProtection="1">
      <alignment horizontal="center" vertical="center"/>
      <protection locked="0"/>
    </xf>
    <xf numFmtId="0" fontId="1" fillId="2" borderId="0" xfId="6" applyFont="1" applyFill="1" applyAlignment="1" applyProtection="1">
      <alignment horizontal="center" vertical="center"/>
      <protection locked="0"/>
    </xf>
    <xf numFmtId="0" fontId="1" fillId="0" borderId="0" xfId="6" applyFont="1" applyAlignment="1" applyProtection="1">
      <alignment horizontal="center" vertical="center"/>
      <protection locked="0"/>
    </xf>
    <xf numFmtId="0" fontId="5" fillId="0" borderId="0" xfId="6" applyFont="1" applyAlignment="1" applyProtection="1">
      <alignment horizontal="center" vertical="center"/>
      <protection locked="0"/>
    </xf>
    <xf numFmtId="0" fontId="9" fillId="2" borderId="7" xfId="7" applyFont="1" applyFill="1" applyBorder="1" applyAlignment="1" applyProtection="1">
      <alignment horizontal="center" vertical="center"/>
      <protection locked="0"/>
    </xf>
    <xf numFmtId="0" fontId="10" fillId="2" borderId="8" xfId="7" applyFont="1" applyFill="1" applyBorder="1" applyAlignment="1" applyProtection="1">
      <alignment horizontal="center" vertical="center"/>
      <protection locked="0"/>
    </xf>
    <xf numFmtId="0" fontId="1" fillId="4" borderId="9" xfId="6" applyFont="1" applyFill="1" applyBorder="1" applyAlignment="1" applyProtection="1">
      <alignment horizontal="center" vertical="center"/>
      <protection locked="0"/>
    </xf>
    <xf numFmtId="0" fontId="1" fillId="2" borderId="9" xfId="6" applyFont="1" applyFill="1" applyBorder="1" applyAlignment="1" applyProtection="1">
      <alignment horizontal="center" vertical="center"/>
      <protection locked="0"/>
    </xf>
    <xf numFmtId="0" fontId="1" fillId="2" borderId="10" xfId="6" applyFont="1" applyFill="1" applyBorder="1" applyAlignment="1" applyProtection="1">
      <alignment horizontal="center" vertical="center"/>
      <protection locked="0"/>
    </xf>
    <xf numFmtId="0" fontId="3" fillId="2" borderId="14" xfId="3" applyFont="1" applyFill="1" applyBorder="1" applyAlignment="1" applyProtection="1">
      <alignment horizontal="center" vertical="center"/>
      <protection locked="0"/>
    </xf>
    <xf numFmtId="0" fontId="2" fillId="0" borderId="9" xfId="3" applyFont="1" applyFill="1" applyBorder="1" applyAlignment="1" applyProtection="1">
      <alignment horizontal="center" vertical="center"/>
      <protection locked="0"/>
    </xf>
    <xf numFmtId="0" fontId="11" fillId="2" borderId="9" xfId="3" applyFont="1" applyFill="1" applyBorder="1" applyAlignment="1" applyProtection="1">
      <alignment horizontal="center" vertical="center"/>
    </xf>
    <xf numFmtId="0" fontId="1" fillId="2" borderId="0" xfId="6" applyFont="1" applyFill="1" applyBorder="1" applyAlignment="1" applyProtection="1">
      <alignment horizontal="center" vertical="center"/>
      <protection locked="0"/>
    </xf>
    <xf numFmtId="0" fontId="1" fillId="2" borderId="14" xfId="3" applyFont="1" applyFill="1" applyBorder="1" applyAlignment="1" applyProtection="1">
      <alignment horizontal="center" vertical="center"/>
      <protection locked="0"/>
    </xf>
    <xf numFmtId="0" fontId="2" fillId="2" borderId="21" xfId="3" applyFont="1" applyFill="1" applyBorder="1" applyAlignment="1" applyProtection="1">
      <alignment horizontal="center" vertical="center"/>
      <protection locked="0"/>
    </xf>
    <xf numFmtId="0" fontId="1" fillId="2" borderId="18" xfId="6" applyFont="1" applyFill="1" applyBorder="1" applyAlignment="1" applyProtection="1">
      <alignment horizontal="center" vertical="center"/>
      <protection locked="0"/>
    </xf>
    <xf numFmtId="0" fontId="1" fillId="2" borderId="21" xfId="6" applyFont="1" applyFill="1" applyBorder="1" applyAlignment="1" applyProtection="1">
      <alignment horizontal="center" vertical="center"/>
      <protection locked="0"/>
    </xf>
    <xf numFmtId="0" fontId="0" fillId="2" borderId="18" xfId="6" applyFont="1" applyFill="1" applyBorder="1" applyAlignment="1" applyProtection="1">
      <alignment horizontal="center" vertical="center"/>
      <protection locked="0"/>
    </xf>
    <xf numFmtId="0" fontId="1" fillId="2" borderId="22" xfId="6" applyFont="1" applyFill="1" applyBorder="1" applyAlignment="1" applyProtection="1">
      <alignment horizontal="center" vertical="center"/>
      <protection locked="0"/>
    </xf>
    <xf numFmtId="0" fontId="2" fillId="2" borderId="9" xfId="3" applyFont="1" applyFill="1" applyBorder="1" applyAlignment="1" applyProtection="1">
      <alignment horizontal="center" vertical="center"/>
      <protection locked="0"/>
    </xf>
    <xf numFmtId="0" fontId="1" fillId="2" borderId="20" xfId="6" applyFont="1" applyFill="1" applyBorder="1" applyAlignment="1" applyProtection="1">
      <alignment horizontal="center" vertical="center"/>
      <protection locked="0"/>
    </xf>
    <xf numFmtId="0" fontId="2" fillId="2" borderId="23" xfId="3" applyFont="1" applyFill="1" applyBorder="1" applyAlignment="1" applyProtection="1">
      <alignment horizontal="center" vertical="center"/>
      <protection locked="0"/>
    </xf>
    <xf numFmtId="0" fontId="0" fillId="2" borderId="23" xfId="6" applyFont="1" applyFill="1" applyBorder="1" applyAlignment="1" applyProtection="1">
      <alignment horizontal="center" vertical="center"/>
      <protection locked="0"/>
    </xf>
    <xf numFmtId="0" fontId="1" fillId="2" borderId="23" xfId="6" applyFont="1" applyFill="1" applyBorder="1" applyAlignment="1" applyProtection="1">
      <alignment horizontal="center" vertical="center"/>
      <protection locked="0"/>
    </xf>
    <xf numFmtId="0" fontId="1" fillId="2" borderId="13" xfId="6" applyFont="1" applyFill="1" applyBorder="1" applyAlignment="1" applyProtection="1">
      <alignment horizontal="center" vertical="center"/>
      <protection locked="0"/>
    </xf>
    <xf numFmtId="0" fontId="1" fillId="2" borderId="8" xfId="6" applyFont="1" applyFill="1" applyBorder="1" applyAlignment="1" applyProtection="1">
      <alignment horizontal="center" vertical="center"/>
      <protection locked="0"/>
    </xf>
    <xf numFmtId="0" fontId="6" fillId="5" borderId="24" xfId="6" applyFont="1" applyFill="1" applyBorder="1" applyAlignment="1" applyProtection="1">
      <alignment horizontal="center" vertical="center" wrapText="1"/>
      <protection locked="0"/>
    </xf>
    <xf numFmtId="0" fontId="2" fillId="2" borderId="25" xfId="3" applyFont="1" applyFill="1" applyBorder="1" applyAlignment="1" applyProtection="1">
      <alignment horizontal="center" vertical="center"/>
      <protection locked="0"/>
    </xf>
    <xf numFmtId="0" fontId="1" fillId="2" borderId="26" xfId="6" applyFont="1" applyFill="1" applyBorder="1" applyAlignment="1" applyProtection="1">
      <alignment horizontal="center" vertical="center"/>
      <protection locked="0"/>
    </xf>
    <xf numFmtId="0" fontId="1" fillId="2" borderId="25" xfId="6" applyFont="1" applyFill="1" applyBorder="1" applyAlignment="1" applyProtection="1">
      <alignment horizontal="center" vertical="center"/>
      <protection locked="0"/>
    </xf>
    <xf numFmtId="0" fontId="1" fillId="2" borderId="27" xfId="6" applyFont="1" applyFill="1" applyBorder="1" applyAlignment="1" applyProtection="1">
      <alignment horizontal="center" vertical="center"/>
      <protection locked="0"/>
    </xf>
    <xf numFmtId="0" fontId="6" fillId="6" borderId="28" xfId="6" applyFont="1" applyFill="1" applyBorder="1" applyAlignment="1" applyProtection="1">
      <alignment horizontal="center" vertical="center" wrapText="1"/>
      <protection locked="0"/>
    </xf>
    <xf numFmtId="0" fontId="2" fillId="2" borderId="26" xfId="3" applyFont="1" applyFill="1" applyBorder="1" applyAlignment="1" applyProtection="1">
      <alignment horizontal="center" vertical="center"/>
      <protection locked="0"/>
    </xf>
    <xf numFmtId="0" fontId="1" fillId="2" borderId="29" xfId="6" applyFont="1" applyFill="1" applyBorder="1" applyAlignment="1" applyProtection="1">
      <alignment horizontal="center" vertical="center"/>
      <protection locked="0"/>
    </xf>
    <xf numFmtId="9" fontId="1" fillId="2" borderId="9" xfId="8" applyFont="1" applyFill="1" applyBorder="1" applyAlignment="1" applyProtection="1">
      <alignment horizontal="center" vertical="center"/>
      <protection locked="0"/>
    </xf>
    <xf numFmtId="0" fontId="1" fillId="2" borderId="9" xfId="6" applyFont="1" applyFill="1" applyBorder="1" applyAlignment="1" applyProtection="1">
      <alignment horizontal="center" vertical="center" wrapText="1"/>
      <protection locked="0"/>
    </xf>
    <xf numFmtId="0" fontId="0" fillId="2" borderId="9" xfId="6" applyFont="1" applyFill="1" applyBorder="1" applyAlignment="1" applyProtection="1">
      <alignment horizontal="center" vertical="center" wrapText="1"/>
      <protection locked="0"/>
    </xf>
    <xf numFmtId="0" fontId="1" fillId="2" borderId="9" xfId="8" applyNumberFormat="1" applyFont="1" applyFill="1" applyBorder="1" applyAlignment="1" applyProtection="1">
      <alignment horizontal="center" vertical="center"/>
      <protection locked="0"/>
    </xf>
    <xf numFmtId="0" fontId="0" fillId="2" borderId="9" xfId="6" applyFont="1" applyFill="1" applyBorder="1" applyAlignment="1" applyProtection="1">
      <alignment horizontal="center" vertical="center"/>
      <protection locked="0"/>
    </xf>
    <xf numFmtId="0" fontId="1" fillId="4" borderId="17" xfId="6" applyFont="1" applyFill="1" applyBorder="1" applyAlignment="1" applyProtection="1">
      <alignment horizontal="center" vertical="center"/>
      <protection locked="0"/>
    </xf>
    <xf numFmtId="0" fontId="1" fillId="4" borderId="22" xfId="6" applyFont="1" applyFill="1" applyBorder="1" applyAlignment="1" applyProtection="1">
      <alignment horizontal="center" vertical="center"/>
      <protection locked="0"/>
    </xf>
    <xf numFmtId="0" fontId="1" fillId="8" borderId="17" xfId="6" applyFont="1" applyFill="1" applyBorder="1" applyAlignment="1" applyProtection="1">
      <alignment horizontal="center" vertical="center"/>
      <protection locked="0"/>
    </xf>
    <xf numFmtId="0" fontId="1" fillId="8" borderId="22" xfId="6" applyFont="1" applyFill="1" applyBorder="1" applyAlignment="1" applyProtection="1">
      <alignment horizontal="center" vertical="center"/>
      <protection locked="0"/>
    </xf>
    <xf numFmtId="0" fontId="1" fillId="4" borderId="14" xfId="6" applyFont="1" applyFill="1" applyBorder="1" applyAlignment="1" applyProtection="1">
      <alignment horizontal="center" vertical="center"/>
      <protection locked="0"/>
    </xf>
    <xf numFmtId="164" fontId="1" fillId="4" borderId="20" xfId="6" applyNumberFormat="1" applyFont="1" applyFill="1" applyBorder="1" applyAlignment="1" applyProtection="1">
      <alignment horizontal="center" vertical="center"/>
      <protection locked="0"/>
    </xf>
    <xf numFmtId="0" fontId="1" fillId="8" borderId="14" xfId="6" applyFont="1" applyFill="1" applyBorder="1" applyAlignment="1" applyProtection="1">
      <alignment horizontal="center" vertical="center"/>
      <protection locked="0"/>
    </xf>
    <xf numFmtId="164" fontId="1" fillId="8" borderId="20" xfId="6" applyNumberFormat="1" applyFont="1" applyFill="1" applyBorder="1" applyAlignment="1" applyProtection="1">
      <alignment horizontal="center" vertical="center"/>
      <protection locked="0"/>
    </xf>
    <xf numFmtId="0" fontId="5" fillId="4" borderId="20" xfId="6" applyFont="1" applyFill="1" applyBorder="1" applyAlignment="1" applyProtection="1">
      <alignment horizontal="center" vertical="center"/>
      <protection locked="0"/>
    </xf>
    <xf numFmtId="0" fontId="1" fillId="4" borderId="12" xfId="6" applyFont="1" applyFill="1" applyBorder="1" applyAlignment="1" applyProtection="1">
      <alignment horizontal="center" vertical="center"/>
      <protection locked="0"/>
    </xf>
    <xf numFmtId="0" fontId="1" fillId="8" borderId="12" xfId="6" applyFont="1" applyFill="1" applyBorder="1" applyAlignment="1" applyProtection="1">
      <alignment horizontal="center" vertical="center"/>
      <protection locked="0"/>
    </xf>
    <xf numFmtId="0" fontId="1" fillId="4" borderId="15" xfId="6" applyFont="1" applyFill="1" applyBorder="1" applyAlignment="1" applyProtection="1">
      <alignment horizontal="center" vertical="center"/>
      <protection locked="0"/>
    </xf>
    <xf numFmtId="0" fontId="5" fillId="4" borderId="16" xfId="6" applyFont="1" applyFill="1" applyBorder="1" applyAlignment="1" applyProtection="1">
      <alignment horizontal="center" vertical="center"/>
      <protection locked="0"/>
    </xf>
    <xf numFmtId="164" fontId="1" fillId="4" borderId="16" xfId="6" applyNumberFormat="1" applyFont="1" applyFill="1" applyBorder="1" applyAlignment="1" applyProtection="1">
      <alignment horizontal="center" vertical="center"/>
      <protection locked="0"/>
    </xf>
    <xf numFmtId="0" fontId="1" fillId="8" borderId="15" xfId="6" applyFont="1" applyFill="1" applyBorder="1" applyAlignment="1" applyProtection="1">
      <alignment horizontal="center" vertical="center"/>
      <protection locked="0"/>
    </xf>
    <xf numFmtId="164" fontId="1" fillId="8" borderId="16" xfId="6" applyNumberFormat="1" applyFont="1" applyFill="1" applyBorder="1" applyAlignment="1" applyProtection="1">
      <alignment horizontal="center" vertical="center"/>
      <protection locked="0"/>
    </xf>
    <xf numFmtId="0" fontId="2" fillId="0" borderId="10" xfId="3" applyFont="1" applyFill="1" applyBorder="1" applyAlignment="1">
      <alignment horizontal="center" vertical="center"/>
    </xf>
    <xf numFmtId="0" fontId="0" fillId="0" borderId="9" xfId="6" applyFont="1" applyFill="1" applyBorder="1" applyAlignment="1" applyProtection="1">
      <alignment horizontal="center" vertical="center"/>
      <protection locked="0"/>
    </xf>
    <xf numFmtId="0" fontId="6" fillId="6" borderId="7" xfId="6" applyFont="1" applyFill="1" applyBorder="1" applyAlignment="1" applyProtection="1">
      <alignment horizontal="center" vertical="center" wrapText="1"/>
      <protection locked="0"/>
    </xf>
    <xf numFmtId="0" fontId="6" fillId="2" borderId="24" xfId="6" applyFont="1" applyFill="1" applyBorder="1" applyAlignment="1" applyProtection="1">
      <alignment vertical="center"/>
      <protection locked="0"/>
    </xf>
    <xf numFmtId="0" fontId="5" fillId="2" borderId="36" xfId="6" applyFont="1" applyFill="1" applyBorder="1" applyAlignment="1" applyProtection="1">
      <alignment vertical="center"/>
      <protection locked="0"/>
    </xf>
    <xf numFmtId="0" fontId="5" fillId="2" borderId="37" xfId="6" applyFont="1" applyFill="1" applyBorder="1" applyAlignment="1" applyProtection="1">
      <alignment vertical="center"/>
      <protection locked="0"/>
    </xf>
    <xf numFmtId="0" fontId="6" fillId="2" borderId="38" xfId="6" applyFont="1" applyFill="1" applyBorder="1" applyAlignment="1" applyProtection="1">
      <alignment vertical="center"/>
      <protection locked="0"/>
    </xf>
    <xf numFmtId="0" fontId="5" fillId="2" borderId="10" xfId="6" applyFont="1" applyFill="1" applyBorder="1" applyAlignment="1" applyProtection="1">
      <alignment vertical="center"/>
      <protection locked="0"/>
    </xf>
    <xf numFmtId="0" fontId="5" fillId="2" borderId="39" xfId="6" applyFont="1" applyFill="1" applyBorder="1" applyAlignment="1" applyProtection="1">
      <alignment vertical="center"/>
      <protection locked="0"/>
    </xf>
    <xf numFmtId="0" fontId="6" fillId="2" borderId="40" xfId="6" applyFont="1" applyFill="1" applyBorder="1" applyAlignment="1" applyProtection="1">
      <alignment vertical="center"/>
      <protection locked="0"/>
    </xf>
    <xf numFmtId="0" fontId="5" fillId="2" borderId="35" xfId="6" applyFont="1" applyFill="1" applyBorder="1" applyAlignment="1" applyProtection="1">
      <alignment vertical="center"/>
      <protection locked="0"/>
    </xf>
    <xf numFmtId="0" fontId="5" fillId="2" borderId="41" xfId="6" applyFont="1" applyFill="1" applyBorder="1" applyAlignment="1" applyProtection="1">
      <alignment vertical="center"/>
      <protection locked="0"/>
    </xf>
    <xf numFmtId="0" fontId="6" fillId="5" borderId="24" xfId="6" applyFont="1" applyFill="1" applyBorder="1" applyAlignment="1" applyProtection="1">
      <alignment vertical="center" wrapText="1"/>
      <protection locked="0"/>
    </xf>
    <xf numFmtId="0" fontId="6" fillId="5" borderId="38" xfId="6" applyFont="1" applyFill="1" applyBorder="1" applyAlignment="1" applyProtection="1">
      <alignment vertical="center" wrapText="1"/>
      <protection locked="0"/>
    </xf>
    <xf numFmtId="0" fontId="6" fillId="5" borderId="40" xfId="6" applyFont="1" applyFill="1" applyBorder="1" applyAlignment="1" applyProtection="1">
      <alignment vertical="center" wrapText="1"/>
      <protection locked="0"/>
    </xf>
    <xf numFmtId="0" fontId="5" fillId="2" borderId="42" xfId="6" applyFont="1" applyFill="1" applyBorder="1" applyAlignment="1" applyProtection="1">
      <alignment vertical="center"/>
      <protection locked="0"/>
    </xf>
    <xf numFmtId="0" fontId="5" fillId="2" borderId="43" xfId="6" applyFont="1" applyFill="1" applyBorder="1" applyAlignment="1" applyProtection="1">
      <alignment vertical="center"/>
      <protection locked="0"/>
    </xf>
    <xf numFmtId="0" fontId="6" fillId="6" borderId="24" xfId="6" applyFont="1" applyFill="1" applyBorder="1" applyAlignment="1" applyProtection="1">
      <alignment vertical="center" wrapText="1"/>
      <protection locked="0"/>
    </xf>
    <xf numFmtId="0" fontId="6" fillId="6" borderId="38" xfId="6" applyFont="1" applyFill="1" applyBorder="1" applyAlignment="1" applyProtection="1">
      <alignment vertical="center" wrapText="1"/>
      <protection locked="0"/>
    </xf>
    <xf numFmtId="0" fontId="6" fillId="6" borderId="40" xfId="6" applyFont="1" applyFill="1" applyBorder="1" applyAlignment="1" applyProtection="1">
      <alignment vertical="center" wrapText="1"/>
      <protection locked="0"/>
    </xf>
    <xf numFmtId="0" fontId="4" fillId="7" borderId="10" xfId="7" applyFont="1" applyFill="1" applyBorder="1" applyAlignment="1" applyProtection="1">
      <alignment vertical="center"/>
      <protection locked="0"/>
    </xf>
    <xf numFmtId="0" fontId="4" fillId="7" borderId="31" xfId="7" applyFont="1" applyFill="1" applyBorder="1" applyAlignment="1" applyProtection="1">
      <alignment vertical="center"/>
      <protection locked="0"/>
    </xf>
    <xf numFmtId="0" fontId="4" fillId="7" borderId="39" xfId="7" applyFont="1" applyFill="1" applyBorder="1" applyAlignment="1" applyProtection="1">
      <alignment vertical="center"/>
      <protection locked="0"/>
    </xf>
    <xf numFmtId="0" fontId="4" fillId="3" borderId="10" xfId="7" applyFont="1" applyFill="1" applyBorder="1" applyAlignment="1" applyProtection="1">
      <alignment vertical="center"/>
      <protection locked="0"/>
    </xf>
    <xf numFmtId="0" fontId="4" fillId="3" borderId="31" xfId="7" applyFont="1" applyFill="1" applyBorder="1" applyAlignment="1" applyProtection="1">
      <alignment vertical="center"/>
      <protection locked="0"/>
    </xf>
    <xf numFmtId="0" fontId="4" fillId="3" borderId="39" xfId="7" applyFont="1" applyFill="1" applyBorder="1" applyAlignment="1" applyProtection="1">
      <alignment vertical="center"/>
      <protection locked="0"/>
    </xf>
    <xf numFmtId="9" fontId="1" fillId="2" borderId="9" xfId="8" applyFont="1" applyFill="1" applyBorder="1" applyAlignment="1" applyProtection="1">
      <alignment horizontal="center" vertical="center" wrapText="1"/>
      <protection locked="0"/>
    </xf>
    <xf numFmtId="0" fontId="1" fillId="4" borderId="19" xfId="6" applyFont="1" applyFill="1" applyBorder="1" applyAlignment="1" applyProtection="1">
      <alignment vertical="center"/>
      <protection locked="0"/>
    </xf>
    <xf numFmtId="0" fontId="1" fillId="4" borderId="30" xfId="6" applyFont="1" applyFill="1" applyBorder="1" applyAlignment="1" applyProtection="1">
      <alignment vertical="center"/>
      <protection locked="0"/>
    </xf>
    <xf numFmtId="164" fontId="5" fillId="4" borderId="19" xfId="6" applyNumberFormat="1" applyFont="1" applyFill="1" applyBorder="1" applyAlignment="1" applyProtection="1">
      <alignment vertical="center"/>
      <protection locked="0"/>
    </xf>
    <xf numFmtId="164" fontId="5" fillId="4" borderId="30" xfId="6" applyNumberFormat="1" applyFont="1" applyFill="1" applyBorder="1" applyAlignment="1" applyProtection="1">
      <alignment vertical="center"/>
      <protection locked="0"/>
    </xf>
    <xf numFmtId="0" fontId="1" fillId="9" borderId="19" xfId="6" applyFont="1" applyFill="1" applyBorder="1" applyAlignment="1" applyProtection="1">
      <alignment vertical="center"/>
      <protection locked="0"/>
    </xf>
    <xf numFmtId="0" fontId="1" fillId="9" borderId="31" xfId="6" applyFont="1" applyFill="1" applyBorder="1" applyAlignment="1" applyProtection="1">
      <alignment vertical="center"/>
      <protection locked="0"/>
    </xf>
    <xf numFmtId="0" fontId="1" fillId="9" borderId="30" xfId="6" applyFont="1" applyFill="1" applyBorder="1" applyAlignment="1" applyProtection="1">
      <alignment vertical="center"/>
      <protection locked="0"/>
    </xf>
    <xf numFmtId="164" fontId="5" fillId="4" borderId="32" xfId="6" applyNumberFormat="1" applyFont="1" applyFill="1" applyBorder="1" applyAlignment="1" applyProtection="1">
      <alignment vertical="center"/>
      <protection locked="0"/>
    </xf>
    <xf numFmtId="164" fontId="5" fillId="4" borderId="33" xfId="6" applyNumberFormat="1" applyFont="1" applyFill="1" applyBorder="1" applyAlignment="1" applyProtection="1">
      <alignment vertical="center"/>
      <protection locked="0"/>
    </xf>
    <xf numFmtId="0" fontId="1" fillId="8" borderId="17" xfId="3" applyFont="1" applyFill="1" applyBorder="1" applyAlignment="1" applyProtection="1">
      <alignment horizontal="center" vertical="center"/>
      <protection locked="0"/>
    </xf>
    <xf numFmtId="0" fontId="0" fillId="2" borderId="25" xfId="6" applyFont="1" applyFill="1" applyBorder="1" applyAlignment="1" applyProtection="1">
      <alignment horizontal="center" vertical="center"/>
      <protection locked="0"/>
    </xf>
    <xf numFmtId="0" fontId="0" fillId="2" borderId="26" xfId="6" applyFont="1" applyFill="1" applyBorder="1" applyAlignment="1" applyProtection="1">
      <alignment horizontal="center" vertical="center"/>
      <protection locked="0"/>
    </xf>
    <xf numFmtId="0" fontId="0" fillId="2" borderId="21" xfId="6" applyFont="1" applyFill="1" applyBorder="1" applyAlignment="1" applyProtection="1">
      <alignment horizontal="center" vertical="center"/>
      <protection locked="0"/>
    </xf>
    <xf numFmtId="0" fontId="12" fillId="0" borderId="0" xfId="6" applyFont="1" applyFill="1" applyAlignment="1" applyProtection="1">
      <alignment horizontal="center" vertical="center"/>
      <protection locked="0"/>
    </xf>
    <xf numFmtId="0" fontId="13" fillId="0" borderId="0" xfId="6" applyFont="1" applyFill="1" applyAlignment="1" applyProtection="1">
      <alignment horizontal="left" vertical="center"/>
      <protection locked="0"/>
    </xf>
    <xf numFmtId="9" fontId="0" fillId="2" borderId="9" xfId="8" applyFont="1" applyFill="1" applyBorder="1" applyAlignment="1" applyProtection="1">
      <alignment horizontal="center" vertical="center"/>
      <protection locked="0"/>
    </xf>
    <xf numFmtId="0" fontId="1" fillId="0" borderId="21" xfId="6" applyFont="1" applyFill="1" applyBorder="1" applyAlignment="1" applyProtection="1">
      <alignment horizontal="center" vertical="center"/>
      <protection locked="0"/>
    </xf>
    <xf numFmtId="0" fontId="6" fillId="2" borderId="4" xfId="6" applyFont="1" applyFill="1" applyBorder="1" applyAlignment="1" applyProtection="1">
      <alignment horizontal="center" vertical="center" textRotation="90" wrapText="1"/>
      <protection locked="0"/>
    </xf>
    <xf numFmtId="0" fontId="6" fillId="2" borderId="44" xfId="6" applyFont="1" applyFill="1" applyBorder="1" applyAlignment="1" applyProtection="1">
      <alignment horizontal="center" vertical="center" textRotation="90" wrapText="1"/>
      <protection locked="0"/>
    </xf>
    <xf numFmtId="0" fontId="0" fillId="10" borderId="14" xfId="3" applyFont="1" applyFill="1" applyBorder="1" applyAlignment="1" applyProtection="1">
      <alignment horizontal="center" vertical="center"/>
      <protection locked="0"/>
    </xf>
    <xf numFmtId="0" fontId="1" fillId="0" borderId="9" xfId="6" applyFont="1" applyFill="1" applyBorder="1" applyAlignment="1" applyProtection="1">
      <alignment horizontal="center" vertical="center"/>
      <protection locked="0"/>
    </xf>
    <xf numFmtId="0" fontId="1" fillId="11" borderId="23" xfId="6" applyFont="1" applyFill="1" applyBorder="1" applyAlignment="1" applyProtection="1">
      <alignment horizontal="center" vertical="center"/>
      <protection locked="0"/>
    </xf>
    <xf numFmtId="0" fontId="0" fillId="11" borderId="26" xfId="6" applyFont="1" applyFill="1" applyBorder="1" applyAlignment="1" applyProtection="1">
      <alignment horizontal="center" vertical="center"/>
      <protection locked="0"/>
    </xf>
    <xf numFmtId="0" fontId="1" fillId="11" borderId="26" xfId="6" applyFont="1" applyFill="1" applyBorder="1" applyAlignment="1" applyProtection="1">
      <alignment horizontal="center" vertical="center"/>
      <protection locked="0"/>
    </xf>
    <xf numFmtId="0" fontId="4" fillId="3" borderId="12" xfId="7" applyFont="1" applyFill="1" applyBorder="1" applyAlignment="1" applyProtection="1">
      <alignment horizontal="center" vertical="center"/>
      <protection locked="0"/>
    </xf>
    <xf numFmtId="0" fontId="4" fillId="3" borderId="13" xfId="7" applyFont="1" applyFill="1" applyBorder="1" applyAlignment="1" applyProtection="1">
      <alignment horizontal="center" vertical="center"/>
      <protection locked="0"/>
    </xf>
    <xf numFmtId="0" fontId="4" fillId="3" borderId="1" xfId="7" applyFont="1" applyFill="1" applyBorder="1" applyAlignment="1" applyProtection="1">
      <alignment horizontal="center" vertical="center" wrapText="1"/>
      <protection locked="0"/>
    </xf>
    <xf numFmtId="0" fontId="4" fillId="3" borderId="2" xfId="7" applyFont="1" applyFill="1" applyBorder="1" applyAlignment="1" applyProtection="1">
      <alignment horizontal="center" vertical="center" wrapText="1"/>
      <protection locked="0"/>
    </xf>
    <xf numFmtId="0" fontId="7" fillId="2" borderId="3" xfId="7" applyFont="1" applyFill="1" applyBorder="1" applyAlignment="1" applyProtection="1">
      <alignment horizontal="center" vertical="center" wrapText="1"/>
      <protection locked="0"/>
    </xf>
    <xf numFmtId="0" fontId="7" fillId="2" borderId="2" xfId="7" applyFont="1" applyFill="1" applyBorder="1" applyAlignment="1" applyProtection="1">
      <alignment horizontal="center" vertical="center" wrapText="1"/>
      <protection locked="0"/>
    </xf>
    <xf numFmtId="0" fontId="4" fillId="3" borderId="4" xfId="7" applyFont="1" applyFill="1" applyBorder="1" applyAlignment="1" applyProtection="1">
      <alignment horizontal="center" vertical="center"/>
      <protection locked="0"/>
    </xf>
    <xf numFmtId="0" fontId="4" fillId="3" borderId="5" xfId="7" applyFont="1" applyFill="1" applyBorder="1" applyAlignment="1" applyProtection="1">
      <alignment horizontal="center" vertical="center"/>
      <protection locked="0"/>
    </xf>
    <xf numFmtId="0" fontId="4" fillId="3" borderId="3" xfId="7" applyFont="1" applyFill="1" applyBorder="1" applyAlignment="1" applyProtection="1">
      <alignment horizontal="center" vertical="center"/>
      <protection locked="0"/>
    </xf>
    <xf numFmtId="0" fontId="4" fillId="3" borderId="2" xfId="7" applyFont="1" applyFill="1" applyBorder="1" applyAlignment="1" applyProtection="1">
      <alignment horizontal="center" vertical="center"/>
      <protection locked="0"/>
    </xf>
    <xf numFmtId="0" fontId="4" fillId="3" borderId="6" xfId="7" applyFont="1" applyFill="1" applyBorder="1" applyAlignment="1" applyProtection="1">
      <alignment horizontal="center" vertical="center"/>
      <protection locked="0"/>
    </xf>
    <xf numFmtId="0" fontId="4" fillId="3" borderId="11" xfId="7" applyFont="1" applyFill="1" applyBorder="1" applyAlignment="1" applyProtection="1">
      <alignment horizontal="center" vertical="center"/>
      <protection locked="0"/>
    </xf>
    <xf numFmtId="0" fontId="8" fillId="3" borderId="6" xfId="7" applyFont="1" applyFill="1" applyBorder="1" applyAlignment="1" applyProtection="1">
      <alignment horizontal="center" vertical="center"/>
      <protection locked="0"/>
    </xf>
    <xf numFmtId="0" fontId="8" fillId="3" borderId="11" xfId="7" applyFont="1" applyFill="1" applyBorder="1" applyAlignment="1" applyProtection="1">
      <alignment horizontal="center" vertical="center"/>
      <protection locked="0"/>
    </xf>
    <xf numFmtId="0" fontId="8" fillId="3" borderId="4" xfId="7" applyFont="1" applyFill="1" applyBorder="1" applyAlignment="1" applyProtection="1">
      <alignment horizontal="center" vertical="center"/>
      <protection locked="0"/>
    </xf>
    <xf numFmtId="0" fontId="8" fillId="3" borderId="34" xfId="7" applyFont="1" applyFill="1" applyBorder="1" applyAlignment="1" applyProtection="1">
      <alignment horizontal="center" vertical="center"/>
      <protection locked="0"/>
    </xf>
  </cellXfs>
  <cellStyles count="9">
    <cellStyle name="Normal" xfId="0" builtinId="0"/>
    <cellStyle name="Normal 2 2" xfId="3" xr:uid="{6ECC8680-3E22-4587-80EF-4707C5E351E2}"/>
    <cellStyle name="Normal 6 2 4 11 8 5" xfId="1" xr:uid="{E821DED6-5772-41CA-9598-7ED20CD21A97}"/>
    <cellStyle name="Normal 6 2 4 11 8 5 15" xfId="6" xr:uid="{CF9796FB-E4E6-4A8E-BF1B-4A87B6AF9AB4}"/>
    <cellStyle name="Normal 6 2 4 14" xfId="4" xr:uid="{06FD6A24-6A47-4A46-83A6-F9AFFBC9A13B}"/>
    <cellStyle name="Normal 6 2 4 14 2" xfId="5" xr:uid="{46E2163E-7BF6-4D70-A270-5B44E5BEAD4B}"/>
    <cellStyle name="Normal 6 2 4 3 12" xfId="2" xr:uid="{1FE3092C-8D49-4887-9127-C01CE1E32615}"/>
    <cellStyle name="Normal 6 2 4 3 12 14" xfId="7" xr:uid="{5E044281-0300-4902-8338-02918AF7D8EE}"/>
    <cellStyle name="Percent 2" xfId="8" xr:uid="{8C586960-2279-46AE-A9A9-ABA05244974D}"/>
  </cellStyles>
  <dxfs count="50"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lor auto="1"/>
      </font>
      <fill>
        <patternFill>
          <bgColor theme="6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6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auto="1"/>
      </font>
      <fill>
        <patternFill>
          <bgColor theme="6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6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59996337778862885"/>
        </patternFill>
      </fill>
    </dxf>
    <dxf>
      <font>
        <color auto="1"/>
      </font>
      <fill>
        <patternFill>
          <bgColor theme="6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6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6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6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6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6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6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6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6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5999633777886288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0" tint="-0.34998626667073579"/>
        </patternFill>
      </fill>
    </dxf>
    <dxf>
      <fill>
        <patternFill>
          <bgColor rgb="FF00B0F0"/>
        </patternFill>
      </fill>
    </dxf>
    <dxf>
      <font>
        <color theme="1"/>
      </font>
      <fill>
        <patternFill>
          <bgColor theme="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dpyie\Depts\Technical%20Services\Planning%20and%20Schedueling\2017\B2\Copy%20of%20Copy%20of%20Copy%20of%20B2_CURRENT_JAN_JUNE%20monthly%20Schedule%202017.xlsx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ekly summary (WK1)"/>
      <sheetName val="Weekly summary (WK36"/>
      <sheetName val="Weekly summary (WK2)"/>
      <sheetName val="Weekly summary (WK3)"/>
      <sheetName val="Weekly summary (WK4)"/>
      <sheetName val="Weekly summary (WK5)"/>
      <sheetName val="Weekly summary (WK6)"/>
      <sheetName val="Weekly summary (WK13)"/>
      <sheetName val="Weekly summary (WK14)"/>
      <sheetName val="Weekly summary (WK15)"/>
      <sheetName val="WEEK 16"/>
      <sheetName val="Weekly summary (WK17)"/>
      <sheetName val="Weekly summary (WK19)"/>
      <sheetName val="Weekly summary (WK20)"/>
      <sheetName val="Weekly summary (WK21)"/>
      <sheetName val="Weekly summary (WK22)"/>
      <sheetName val="Weekly summary (WK23)"/>
      <sheetName val="Weekly summary (WK24)"/>
      <sheetName val="Weekly summary (WK25)"/>
      <sheetName val="Weekly summary (WK26)"/>
      <sheetName val="Weekly summary (WK27)"/>
      <sheetName val="Weekly summary (WK28)"/>
      <sheetName val="Weekly summary (WK29)"/>
      <sheetName val="Weekly summary (WK30)"/>
      <sheetName val="Weekly summary (WK31)"/>
      <sheetName val="Weekly summary (WK32)"/>
      <sheetName val="Weekly summary (WK33)"/>
      <sheetName val="Weekly summary (WK34)"/>
      <sheetName val="Weekly summary (WK35)"/>
      <sheetName val="Weekly summary (WK37)"/>
      <sheetName val="Weekly summary (WK38)"/>
      <sheetName val="Weekly summary (WK39)"/>
      <sheetName val="Weekly summary (WK40)"/>
      <sheetName val="Weekly summary (WK41)"/>
      <sheetName val="Weekly summary (WK42)"/>
      <sheetName val="Weekly summary (WK43)"/>
      <sheetName val="Weekly summary (WK44)"/>
      <sheetName val="Weekly summary (WK45)"/>
      <sheetName val="Weekly summary (WK46)"/>
      <sheetName val="Weekly summary (WK47)"/>
      <sheetName val="Weekly summary (WK48)"/>
      <sheetName val="Weekly summary (WK49)"/>
      <sheetName val="Weekly summary (WK50)"/>
      <sheetName val="Weekly summary (WK51)"/>
      <sheetName val="Weekly summary (WK52)"/>
      <sheetName val="Weekend 1"/>
      <sheetName val="Leaks Tracker"/>
      <sheetName val="Backlog Tracker"/>
      <sheetName val="WAPPR Tracker "/>
      <sheetName val="Weekly summary (WK7)"/>
      <sheetName val="Weekly summary (WK8)"/>
      <sheetName val="Weekly summary (WK9)"/>
      <sheetName val="Weekly summary (WK10)"/>
      <sheetName val="Weekly summary (WK11)"/>
      <sheetName val="Weekly summary (WK12)"/>
      <sheetName val="WO'S  PM Tracker"/>
      <sheetName val="March PM TRACKER"/>
      <sheetName val="WORK ORDER TRACKER (2)"/>
      <sheetName val="MEWP List"/>
      <sheetName val="Holidays"/>
      <sheetName val="Backlog"/>
      <sheetName val="techs "/>
      <sheetName val="Workshop"/>
      <sheetName val="Furnace Calibrations"/>
      <sheetName val="E.Q.List"/>
      <sheetName val="maintemance set up"/>
      <sheetName val="Service visits."/>
      <sheetName val="xmas"/>
      <sheetName val="Weekly summary (WK18) 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>
        <row r="4">
          <cell r="B4" t="str">
            <v>Alan O'Neill</v>
          </cell>
          <cell r="E4" t="str">
            <v>A</v>
          </cell>
        </row>
        <row r="5">
          <cell r="B5" t="str">
            <v>Anthony Gilbert</v>
          </cell>
          <cell r="E5" t="str">
            <v>B</v>
          </cell>
        </row>
        <row r="6">
          <cell r="B6" t="str">
            <v>B Moloney</v>
          </cell>
          <cell r="E6" t="str">
            <v>C_</v>
          </cell>
        </row>
        <row r="7">
          <cell r="B7" t="str">
            <v>Chris Lettice</v>
          </cell>
          <cell r="E7" t="str">
            <v>Days</v>
          </cell>
        </row>
        <row r="8">
          <cell r="B8" t="str">
            <v>Christy O'Connor</v>
          </cell>
        </row>
        <row r="9">
          <cell r="B9" t="str">
            <v>Con Allan</v>
          </cell>
        </row>
        <row r="10">
          <cell r="B10" t="str">
            <v>Dan O'Brien</v>
          </cell>
        </row>
        <row r="11">
          <cell r="B11" t="str">
            <v>Dasan Theratile</v>
          </cell>
        </row>
        <row r="12">
          <cell r="B12" t="str">
            <v>Denis Murphy</v>
          </cell>
        </row>
        <row r="13">
          <cell r="B13" t="str">
            <v>Derek Butler</v>
          </cell>
        </row>
        <row r="14">
          <cell r="B14" t="str">
            <v>Dermot O'Rourke</v>
          </cell>
        </row>
        <row r="15">
          <cell r="B15" t="str">
            <v>Dimitri Mizilin</v>
          </cell>
        </row>
        <row r="16">
          <cell r="B16" t="str">
            <v>Donie Dorgan</v>
          </cell>
        </row>
        <row r="17">
          <cell r="B17" t="str">
            <v>James Seymore</v>
          </cell>
        </row>
        <row r="18">
          <cell r="B18" t="str">
            <v>John Lyons</v>
          </cell>
        </row>
        <row r="19">
          <cell r="B19" t="str">
            <v>John O'Donaghue</v>
          </cell>
        </row>
        <row r="20">
          <cell r="B20" t="str">
            <v>Johnny O'Sullivan</v>
          </cell>
        </row>
        <row r="21">
          <cell r="B21" t="str">
            <v>Ken Looney</v>
          </cell>
        </row>
        <row r="22">
          <cell r="B22" t="str">
            <v>Kieran Murphy</v>
          </cell>
        </row>
        <row r="23">
          <cell r="B23" t="str">
            <v>Kieran Spillane</v>
          </cell>
        </row>
        <row r="24">
          <cell r="B24" t="str">
            <v>Michael Lyons</v>
          </cell>
        </row>
        <row r="25">
          <cell r="B25" t="str">
            <v>Niall Geaney</v>
          </cell>
        </row>
        <row r="26">
          <cell r="B26" t="str">
            <v>Pat Meade</v>
          </cell>
        </row>
        <row r="27">
          <cell r="B27" t="str">
            <v>Robert O'Mahony</v>
          </cell>
        </row>
        <row r="28">
          <cell r="B28" t="str">
            <v>Sean Moore</v>
          </cell>
        </row>
        <row r="29">
          <cell r="B29" t="str">
            <v>Stephen Cremin</v>
          </cell>
        </row>
        <row r="30">
          <cell r="B30" t="str">
            <v>Tom Finn</v>
          </cell>
        </row>
        <row r="31">
          <cell r="B31" t="str">
            <v>Wayne Coogan</v>
          </cell>
        </row>
      </sheetData>
      <sheetData sheetId="62"/>
      <sheetData sheetId="63"/>
      <sheetData sheetId="64"/>
      <sheetData sheetId="65"/>
      <sheetData sheetId="66"/>
      <sheetData sheetId="67"/>
      <sheetData sheetId="68"/>
      <sheetData sheetId="6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BD917-9FE1-4F46-9D51-F78958EF5DA2}">
  <sheetPr>
    <pageSetUpPr fitToPage="1"/>
  </sheetPr>
  <dimension ref="A3:V86"/>
  <sheetViews>
    <sheetView tabSelected="1" zoomScale="70" zoomScaleNormal="70" workbookViewId="0">
      <pane xSplit="5" ySplit="9" topLeftCell="F10" activePane="bottomRight" state="frozen"/>
      <selection activeCell="C36" sqref="C36"/>
      <selection pane="topRight" activeCell="C36" sqref="C36"/>
      <selection pane="bottomLeft" activeCell="C36" sqref="C36"/>
      <selection pane="bottomRight" activeCell="P17" sqref="P17"/>
    </sheetView>
  </sheetViews>
  <sheetFormatPr defaultColWidth="13.7109375" defaultRowHeight="15" x14ac:dyDescent="0.25"/>
  <cols>
    <col min="1" max="1" width="9.140625" style="1" customWidth="1"/>
    <col min="2" max="2" width="27.140625" style="1" customWidth="1"/>
    <col min="3" max="3" width="19" style="2" customWidth="1"/>
    <col min="4" max="4" width="15.85546875" style="2" customWidth="1"/>
    <col min="5" max="5" width="12.85546875" style="2" customWidth="1"/>
    <col min="6" max="6" width="49.140625" style="1" customWidth="1"/>
    <col min="7" max="7" width="6" style="1" bestFit="1" customWidth="1"/>
    <col min="8" max="8" width="55.7109375" style="1" customWidth="1"/>
    <col min="9" max="9" width="5.5703125" style="1" bestFit="1" customWidth="1"/>
    <col min="10" max="10" width="55.7109375" style="1" customWidth="1"/>
    <col min="11" max="11" width="5.5703125" style="1" bestFit="1" customWidth="1"/>
    <col min="12" max="12" width="55.7109375" style="1" customWidth="1"/>
    <col min="13" max="13" width="5.5703125" style="1" bestFit="1" customWidth="1"/>
    <col min="14" max="14" width="55.7109375" style="1" customWidth="1"/>
    <col min="15" max="15" width="5.5703125" style="1" bestFit="1" customWidth="1"/>
    <col min="16" max="16" width="55.7109375" style="1" customWidth="1"/>
    <col min="17" max="17" width="5.5703125" style="1" customWidth="1"/>
    <col min="18" max="18" width="14.7109375" style="1" customWidth="1"/>
    <col min="19" max="19" width="19.140625" style="1" bestFit="1" customWidth="1"/>
    <col min="20" max="20" width="8.5703125" style="1" bestFit="1" customWidth="1"/>
    <col min="21" max="21" width="14.85546875" style="1" bestFit="1" customWidth="1"/>
    <col min="22" max="22" width="7.140625" style="1" customWidth="1"/>
    <col min="23" max="23" width="40.7109375" style="4" customWidth="1"/>
    <col min="24" max="24" width="55.5703125" style="4" customWidth="1"/>
    <col min="25" max="25" width="40.7109375" style="4" customWidth="1"/>
    <col min="26" max="26" width="13.7109375" style="4"/>
    <col min="27" max="27" width="23.42578125" style="4" customWidth="1"/>
    <col min="28" max="222" width="9.140625" style="4" customWidth="1"/>
    <col min="223" max="223" width="13.7109375" style="4" bestFit="1" customWidth="1"/>
    <col min="224" max="16384" width="13.7109375" style="4"/>
  </cols>
  <sheetData>
    <row r="3" spans="1:22" x14ac:dyDescent="0.25">
      <c r="B3" s="99" t="s">
        <v>58</v>
      </c>
      <c r="C3" s="100">
        <f ca="1">WEEKNUM(TODAY())</f>
        <v>2</v>
      </c>
      <c r="D3" s="2">
        <v>6</v>
      </c>
      <c r="F3" s="3" t="s">
        <v>0</v>
      </c>
    </row>
    <row r="6" spans="1:22" ht="15.75" thickBot="1" x14ac:dyDescent="0.3">
      <c r="A6" s="5"/>
      <c r="B6" s="6"/>
      <c r="C6" s="7"/>
      <c r="D6" s="7"/>
      <c r="E6" s="7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5"/>
      <c r="S6" s="5"/>
      <c r="T6" s="5"/>
      <c r="U6" s="5"/>
      <c r="V6" s="5"/>
    </row>
    <row r="7" spans="1:22" ht="21.75" customHeight="1" thickBot="1" x14ac:dyDescent="0.3">
      <c r="A7" s="5"/>
      <c r="B7" s="112" t="s">
        <v>1</v>
      </c>
      <c r="C7" s="113"/>
      <c r="D7" s="114">
        <f>SUM(E10:E56)</f>
        <v>11</v>
      </c>
      <c r="E7" s="115"/>
      <c r="F7" s="116" t="s">
        <v>59</v>
      </c>
      <c r="G7" s="117"/>
      <c r="H7" s="118"/>
      <c r="I7" s="118"/>
      <c r="J7" s="118"/>
      <c r="K7" s="118"/>
      <c r="L7" s="118"/>
      <c r="M7" s="118"/>
      <c r="N7" s="118"/>
      <c r="O7" s="118"/>
      <c r="P7" s="118"/>
      <c r="Q7" s="119"/>
      <c r="R7" s="5"/>
      <c r="S7" s="5"/>
      <c r="T7" s="5"/>
      <c r="U7" s="5"/>
      <c r="V7" s="5"/>
    </row>
    <row r="8" spans="1:22" ht="15.75" x14ac:dyDescent="0.25">
      <c r="A8" s="103"/>
      <c r="B8" s="120" t="s">
        <v>2</v>
      </c>
      <c r="C8" s="122" t="s">
        <v>3</v>
      </c>
      <c r="D8" s="122" t="s">
        <v>4</v>
      </c>
      <c r="E8" s="124" t="s">
        <v>5</v>
      </c>
      <c r="F8" s="8" t="s">
        <v>6</v>
      </c>
      <c r="G8" s="9" t="s">
        <v>5</v>
      </c>
      <c r="H8" s="8" t="s">
        <v>7</v>
      </c>
      <c r="I8" s="9" t="s">
        <v>5</v>
      </c>
      <c r="J8" s="8" t="s">
        <v>8</v>
      </c>
      <c r="K8" s="9" t="s">
        <v>5</v>
      </c>
      <c r="L8" s="8" t="s">
        <v>9</v>
      </c>
      <c r="M8" s="9" t="s">
        <v>5</v>
      </c>
      <c r="N8" s="8" t="s">
        <v>10</v>
      </c>
      <c r="O8" s="9" t="s">
        <v>5</v>
      </c>
      <c r="P8" s="8" t="s">
        <v>11</v>
      </c>
      <c r="Q8" s="9" t="s">
        <v>5</v>
      </c>
      <c r="R8" s="5"/>
      <c r="S8" s="10" t="s">
        <v>12</v>
      </c>
      <c r="T8" s="11">
        <f>SUM(E8:E77)</f>
        <v>11</v>
      </c>
      <c r="U8" s="10" t="s">
        <v>13</v>
      </c>
      <c r="V8" s="12">
        <v>0</v>
      </c>
    </row>
    <row r="9" spans="1:22" ht="15.75" thickBot="1" x14ac:dyDescent="0.3">
      <c r="A9" s="104"/>
      <c r="B9" s="121"/>
      <c r="C9" s="123"/>
      <c r="D9" s="123"/>
      <c r="E9" s="125"/>
      <c r="F9" s="110">
        <v>22</v>
      </c>
      <c r="G9" s="111"/>
      <c r="H9" s="110">
        <v>23</v>
      </c>
      <c r="I9" s="111"/>
      <c r="J9" s="110">
        <v>24</v>
      </c>
      <c r="K9" s="111"/>
      <c r="L9" s="110">
        <v>25</v>
      </c>
      <c r="M9" s="111"/>
      <c r="N9" s="110">
        <v>26</v>
      </c>
      <c r="O9" s="111"/>
      <c r="P9" s="110"/>
      <c r="Q9" s="111"/>
      <c r="R9" s="5"/>
      <c r="S9" s="10" t="s">
        <v>14</v>
      </c>
      <c r="T9" s="11">
        <f>SUM(F77:Q77)</f>
        <v>0</v>
      </c>
      <c r="U9" s="10" t="s">
        <v>15</v>
      </c>
      <c r="V9" s="12">
        <f>(V8/T8)*100</f>
        <v>0</v>
      </c>
    </row>
    <row r="10" spans="1:22" x14ac:dyDescent="0.25">
      <c r="A10" s="104"/>
      <c r="B10" s="13" t="s">
        <v>16</v>
      </c>
      <c r="C10" s="14" t="s">
        <v>60</v>
      </c>
      <c r="D10" s="14">
        <v>100005522</v>
      </c>
      <c r="E10" s="59">
        <v>3</v>
      </c>
      <c r="F10" s="60" t="s">
        <v>77</v>
      </c>
      <c r="G10" s="15"/>
      <c r="H10" s="11"/>
      <c r="I10" s="15"/>
      <c r="J10" s="42"/>
      <c r="K10" s="15"/>
      <c r="L10" s="11"/>
      <c r="M10" s="15"/>
      <c r="N10" s="11"/>
      <c r="O10" s="11"/>
      <c r="P10" s="11"/>
      <c r="Q10" s="15"/>
      <c r="R10" s="5"/>
      <c r="S10" s="5"/>
      <c r="T10" s="5"/>
      <c r="U10" s="16"/>
      <c r="V10" s="16"/>
    </row>
    <row r="11" spans="1:22" x14ac:dyDescent="0.25">
      <c r="A11" s="104"/>
      <c r="B11" s="13" t="s">
        <v>16</v>
      </c>
      <c r="C11" s="14" t="s">
        <v>61</v>
      </c>
      <c r="D11" s="14">
        <v>1385768737</v>
      </c>
      <c r="E11" s="59"/>
      <c r="F11" s="60"/>
      <c r="G11" s="60">
        <v>4</v>
      </c>
      <c r="H11" s="60" t="s">
        <v>78</v>
      </c>
      <c r="I11" s="15"/>
      <c r="J11" s="42"/>
      <c r="K11" s="15"/>
      <c r="L11" s="11"/>
      <c r="M11" s="11"/>
      <c r="N11" s="11"/>
      <c r="O11" s="11"/>
      <c r="P11" s="11"/>
      <c r="Q11" s="15"/>
      <c r="R11" s="5"/>
      <c r="S11" s="5"/>
      <c r="T11" s="5"/>
      <c r="U11" s="16"/>
      <c r="V11" s="16"/>
    </row>
    <row r="12" spans="1:22" x14ac:dyDescent="0.25">
      <c r="A12" s="104"/>
      <c r="B12" s="13" t="s">
        <v>16</v>
      </c>
      <c r="C12" s="14" t="s">
        <v>62</v>
      </c>
      <c r="D12" s="14">
        <f>D11+1</f>
        <v>1385768738</v>
      </c>
      <c r="E12" s="59">
        <v>5</v>
      </c>
      <c r="F12" s="60" t="s">
        <v>78</v>
      </c>
      <c r="G12" s="15"/>
      <c r="H12" s="11"/>
      <c r="I12" s="15"/>
      <c r="J12" s="42"/>
      <c r="K12" s="15"/>
      <c r="L12" s="42"/>
      <c r="M12" s="15"/>
      <c r="N12" s="11"/>
      <c r="O12" s="15"/>
      <c r="P12" s="11"/>
      <c r="Q12" s="15"/>
      <c r="R12" s="5"/>
      <c r="S12" s="5"/>
      <c r="T12" s="5"/>
      <c r="U12" s="16"/>
      <c r="V12" s="16"/>
    </row>
    <row r="13" spans="1:22" x14ac:dyDescent="0.25">
      <c r="A13" s="104"/>
      <c r="B13" s="13" t="s">
        <v>16</v>
      </c>
      <c r="C13" s="14" t="s">
        <v>63</v>
      </c>
      <c r="D13" s="14">
        <f t="shared" ref="D13:D26" si="0">D12+1</f>
        <v>1385768739</v>
      </c>
      <c r="E13" s="59"/>
      <c r="F13" s="60"/>
      <c r="G13" s="15"/>
      <c r="H13" s="11"/>
      <c r="I13" s="15"/>
      <c r="J13" s="42"/>
      <c r="K13" s="15">
        <v>3</v>
      </c>
      <c r="L13" s="60" t="s">
        <v>78</v>
      </c>
      <c r="M13" s="15"/>
      <c r="N13" s="11"/>
      <c r="O13" s="15"/>
      <c r="P13" s="11"/>
      <c r="Q13" s="15"/>
      <c r="R13" s="5"/>
      <c r="S13" s="5"/>
      <c r="T13" s="5"/>
      <c r="U13" s="16"/>
      <c r="V13" s="16"/>
    </row>
    <row r="14" spans="1:22" x14ac:dyDescent="0.25">
      <c r="A14" s="104"/>
      <c r="B14" s="13" t="s">
        <v>16</v>
      </c>
      <c r="C14" s="14" t="s">
        <v>64</v>
      </c>
      <c r="D14" s="14">
        <f t="shared" si="0"/>
        <v>1385768740</v>
      </c>
      <c r="E14" s="59"/>
      <c r="F14" s="60"/>
      <c r="G14" s="15"/>
      <c r="H14" s="11"/>
      <c r="I14" s="15"/>
      <c r="J14" s="42"/>
      <c r="K14" s="15">
        <v>3</v>
      </c>
      <c r="L14" s="60" t="s">
        <v>78</v>
      </c>
      <c r="M14" s="15"/>
      <c r="N14" s="42"/>
      <c r="O14" s="15"/>
      <c r="P14" s="11"/>
      <c r="Q14" s="15"/>
      <c r="R14" s="5"/>
      <c r="S14" s="5"/>
      <c r="T14" s="5"/>
      <c r="U14" s="16"/>
      <c r="V14" s="16"/>
    </row>
    <row r="15" spans="1:22" x14ac:dyDescent="0.25">
      <c r="A15" s="104"/>
      <c r="B15" s="13" t="s">
        <v>16</v>
      </c>
      <c r="C15" s="14" t="s">
        <v>65</v>
      </c>
      <c r="D15" s="14">
        <f t="shared" si="0"/>
        <v>1385768741</v>
      </c>
      <c r="E15" s="15">
        <v>3</v>
      </c>
      <c r="F15" s="60" t="s">
        <v>78</v>
      </c>
      <c r="G15" s="15"/>
      <c r="H15" s="11"/>
      <c r="I15" s="15"/>
      <c r="J15" s="42"/>
      <c r="K15" s="15"/>
      <c r="L15" s="11"/>
      <c r="M15" s="15"/>
      <c r="N15" s="11"/>
      <c r="O15" s="15"/>
      <c r="P15" s="11"/>
      <c r="Q15" s="15"/>
      <c r="R15" s="5"/>
      <c r="S15" s="5"/>
      <c r="T15" s="5"/>
      <c r="U15" s="16"/>
      <c r="V15" s="16"/>
    </row>
    <row r="16" spans="1:22" x14ac:dyDescent="0.25">
      <c r="A16" s="104"/>
      <c r="B16" s="13" t="s">
        <v>16</v>
      </c>
      <c r="C16" s="14" t="s">
        <v>66</v>
      </c>
      <c r="D16" s="14">
        <f t="shared" si="0"/>
        <v>1385768742</v>
      </c>
      <c r="E16" s="59"/>
      <c r="F16" s="60"/>
      <c r="G16" s="15">
        <v>3</v>
      </c>
      <c r="H16" s="60" t="s">
        <v>78</v>
      </c>
      <c r="I16" s="15"/>
      <c r="J16" s="42"/>
      <c r="K16" s="15"/>
      <c r="L16" s="11"/>
      <c r="M16" s="15"/>
      <c r="N16" s="42"/>
      <c r="O16" s="15"/>
      <c r="P16" s="11"/>
      <c r="Q16" s="15"/>
      <c r="R16" s="5"/>
      <c r="S16" s="5"/>
      <c r="T16" s="5"/>
      <c r="U16" s="16"/>
      <c r="V16" s="16"/>
    </row>
    <row r="17" spans="1:22" x14ac:dyDescent="0.25">
      <c r="A17" s="104"/>
      <c r="B17" s="13" t="s">
        <v>16</v>
      </c>
      <c r="C17" s="14" t="s">
        <v>67</v>
      </c>
      <c r="D17" s="14">
        <f t="shared" si="0"/>
        <v>1385768743</v>
      </c>
      <c r="E17" s="59"/>
      <c r="F17" s="60"/>
      <c r="G17" s="15"/>
      <c r="H17" s="60"/>
      <c r="I17" s="15"/>
      <c r="J17" s="42"/>
      <c r="K17" s="15"/>
      <c r="L17" s="11"/>
      <c r="M17" s="15">
        <v>3</v>
      </c>
      <c r="N17" s="60" t="s">
        <v>78</v>
      </c>
      <c r="O17" s="15"/>
      <c r="P17" s="11"/>
      <c r="Q17" s="15"/>
      <c r="R17" s="5"/>
      <c r="S17" s="5"/>
      <c r="T17" s="5"/>
      <c r="U17" s="16"/>
      <c r="V17" s="16"/>
    </row>
    <row r="18" spans="1:22" x14ac:dyDescent="0.25">
      <c r="A18" s="104"/>
      <c r="B18" s="13" t="s">
        <v>16</v>
      </c>
      <c r="C18" s="14" t="s">
        <v>68</v>
      </c>
      <c r="D18" s="14">
        <f t="shared" si="0"/>
        <v>1385768744</v>
      </c>
      <c r="E18" s="59"/>
      <c r="F18" s="60"/>
      <c r="G18" s="15"/>
      <c r="H18" s="60"/>
      <c r="I18" s="15"/>
      <c r="J18" s="42"/>
      <c r="K18" s="15"/>
      <c r="L18" s="11"/>
      <c r="M18" s="15">
        <v>3</v>
      </c>
      <c r="N18" s="60" t="s">
        <v>78</v>
      </c>
      <c r="O18" s="15"/>
      <c r="P18" s="11"/>
      <c r="Q18" s="15"/>
      <c r="R18" s="5"/>
      <c r="S18" s="5"/>
      <c r="T18" s="5"/>
      <c r="U18" s="16"/>
      <c r="V18" s="16"/>
    </row>
    <row r="19" spans="1:22" x14ac:dyDescent="0.25">
      <c r="A19" s="104"/>
      <c r="B19" s="13" t="s">
        <v>16</v>
      </c>
      <c r="C19" s="14" t="s">
        <v>69</v>
      </c>
      <c r="D19" s="14">
        <f t="shared" si="0"/>
        <v>1385768745</v>
      </c>
      <c r="E19" s="59"/>
      <c r="F19" s="60"/>
      <c r="G19" s="15"/>
      <c r="H19" s="60"/>
      <c r="I19" s="15"/>
      <c r="J19" s="42"/>
      <c r="K19" s="15"/>
      <c r="L19" s="11"/>
      <c r="M19" s="15">
        <v>3</v>
      </c>
      <c r="N19" s="60" t="s">
        <v>78</v>
      </c>
      <c r="O19" s="15"/>
      <c r="P19" s="11"/>
      <c r="Q19" s="15"/>
      <c r="R19" s="5"/>
      <c r="S19" s="5"/>
      <c r="T19" s="5"/>
      <c r="U19" s="16"/>
      <c r="V19" s="16"/>
    </row>
    <row r="20" spans="1:22" x14ac:dyDescent="0.25">
      <c r="A20" s="104"/>
      <c r="B20" s="13" t="s">
        <v>16</v>
      </c>
      <c r="C20" s="14" t="s">
        <v>70</v>
      </c>
      <c r="D20" s="14">
        <f t="shared" si="0"/>
        <v>1385768746</v>
      </c>
      <c r="E20" s="59"/>
      <c r="F20" s="60"/>
      <c r="G20" s="15"/>
      <c r="H20" s="60"/>
      <c r="I20" s="15"/>
      <c r="J20" s="42"/>
      <c r="K20" s="15"/>
      <c r="L20" s="11"/>
      <c r="M20" s="15">
        <v>3</v>
      </c>
      <c r="N20" s="60" t="s">
        <v>78</v>
      </c>
      <c r="O20" s="15"/>
      <c r="P20" s="11"/>
      <c r="Q20" s="15"/>
      <c r="R20" s="5"/>
      <c r="S20" s="5"/>
      <c r="T20" s="5"/>
      <c r="U20" s="16"/>
      <c r="V20" s="16"/>
    </row>
    <row r="21" spans="1:22" x14ac:dyDescent="0.25">
      <c r="A21" s="104"/>
      <c r="B21" s="13" t="s">
        <v>16</v>
      </c>
      <c r="C21" s="14" t="s">
        <v>71</v>
      </c>
      <c r="D21" s="14">
        <f t="shared" si="0"/>
        <v>1385768747</v>
      </c>
      <c r="E21" s="59"/>
      <c r="F21" s="60"/>
      <c r="G21" s="15"/>
      <c r="H21" s="60"/>
      <c r="I21" s="15"/>
      <c r="J21" s="42"/>
      <c r="K21" s="15"/>
      <c r="L21" s="11"/>
      <c r="M21" s="15">
        <v>3</v>
      </c>
      <c r="N21" s="60" t="s">
        <v>78</v>
      </c>
      <c r="O21" s="15"/>
      <c r="P21" s="11"/>
      <c r="Q21" s="15"/>
      <c r="R21" s="5"/>
      <c r="S21" s="5"/>
      <c r="T21" s="5"/>
      <c r="U21" s="16"/>
      <c r="V21" s="16"/>
    </row>
    <row r="22" spans="1:22" x14ac:dyDescent="0.25">
      <c r="A22" s="104"/>
      <c r="B22" s="13" t="s">
        <v>16</v>
      </c>
      <c r="C22" s="14" t="s">
        <v>72</v>
      </c>
      <c r="D22" s="14">
        <f t="shared" si="0"/>
        <v>1385768748</v>
      </c>
      <c r="E22" s="59"/>
      <c r="F22" s="60"/>
      <c r="G22" s="15"/>
      <c r="H22" s="60"/>
      <c r="I22" s="15"/>
      <c r="J22" s="42"/>
      <c r="K22" s="15"/>
      <c r="L22" s="11"/>
      <c r="M22" s="15">
        <v>3</v>
      </c>
      <c r="N22" s="60" t="s">
        <v>78</v>
      </c>
      <c r="O22" s="15"/>
      <c r="P22" s="11"/>
      <c r="Q22" s="15"/>
      <c r="R22" s="5"/>
      <c r="S22" s="5"/>
      <c r="T22" s="5"/>
      <c r="U22" s="16"/>
      <c r="V22" s="16"/>
    </row>
    <row r="23" spans="1:22" x14ac:dyDescent="0.25">
      <c r="A23" s="104"/>
      <c r="B23" s="13" t="s">
        <v>16</v>
      </c>
      <c r="C23" s="14" t="s">
        <v>73</v>
      </c>
      <c r="D23" s="14">
        <f t="shared" si="0"/>
        <v>1385768749</v>
      </c>
      <c r="E23" s="59"/>
      <c r="F23" s="60"/>
      <c r="G23" s="15"/>
      <c r="H23" s="42"/>
      <c r="I23" s="15"/>
      <c r="J23" s="42"/>
      <c r="K23" s="15"/>
      <c r="L23" s="11"/>
      <c r="M23" s="15">
        <v>3</v>
      </c>
      <c r="N23" s="60" t="s">
        <v>78</v>
      </c>
      <c r="O23" s="15"/>
      <c r="P23" s="60"/>
      <c r="Q23" s="15"/>
      <c r="R23" s="5"/>
      <c r="S23" s="5"/>
      <c r="T23" s="5"/>
      <c r="U23" s="16"/>
      <c r="V23" s="16"/>
    </row>
    <row r="24" spans="1:22" x14ac:dyDescent="0.25">
      <c r="A24" s="104"/>
      <c r="B24" s="105" t="s">
        <v>17</v>
      </c>
      <c r="C24" s="14" t="s">
        <v>74</v>
      </c>
      <c r="D24" s="14">
        <f t="shared" si="0"/>
        <v>1385768750</v>
      </c>
      <c r="E24" s="59"/>
      <c r="F24" s="60"/>
      <c r="G24" s="15"/>
      <c r="H24" s="42"/>
      <c r="I24" s="15"/>
      <c r="J24" s="42"/>
      <c r="K24" s="15"/>
      <c r="L24" s="11"/>
      <c r="M24" s="15">
        <v>3</v>
      </c>
      <c r="N24" s="60" t="s">
        <v>78</v>
      </c>
      <c r="O24" s="15"/>
      <c r="P24" s="60"/>
      <c r="Q24" s="15"/>
      <c r="R24" s="5"/>
      <c r="S24" s="5"/>
      <c r="T24" s="5"/>
      <c r="U24" s="16"/>
      <c r="V24" s="16"/>
    </row>
    <row r="25" spans="1:22" x14ac:dyDescent="0.25">
      <c r="A25" s="104"/>
      <c r="B25" s="105" t="s">
        <v>17</v>
      </c>
      <c r="C25" s="14" t="s">
        <v>75</v>
      </c>
      <c r="D25" s="14">
        <f t="shared" si="0"/>
        <v>1385768751</v>
      </c>
      <c r="E25" s="59"/>
      <c r="F25" s="60"/>
      <c r="G25" s="15"/>
      <c r="H25" s="42"/>
      <c r="I25" s="15"/>
      <c r="J25" s="42"/>
      <c r="K25" s="15"/>
      <c r="L25" s="11"/>
      <c r="M25" s="15">
        <v>3</v>
      </c>
      <c r="N25" s="60" t="s">
        <v>78</v>
      </c>
      <c r="O25" s="15"/>
      <c r="P25" s="60"/>
      <c r="Q25" s="15"/>
      <c r="R25" s="5"/>
      <c r="S25" s="5"/>
      <c r="T25" s="5"/>
      <c r="U25" s="16"/>
      <c r="V25" s="16"/>
    </row>
    <row r="26" spans="1:22" x14ac:dyDescent="0.25">
      <c r="A26" s="104"/>
      <c r="B26" s="105" t="s">
        <v>17</v>
      </c>
      <c r="C26" s="14" t="s">
        <v>76</v>
      </c>
      <c r="D26" s="14">
        <f t="shared" si="0"/>
        <v>1385768752</v>
      </c>
      <c r="E26" s="59"/>
      <c r="F26" s="60"/>
      <c r="G26" s="15"/>
      <c r="H26" s="42"/>
      <c r="I26" s="15"/>
      <c r="J26" s="42"/>
      <c r="K26" s="15"/>
      <c r="L26" s="11"/>
      <c r="M26" s="15">
        <v>3</v>
      </c>
      <c r="N26" s="60" t="s">
        <v>78</v>
      </c>
      <c r="O26" s="15"/>
      <c r="P26" s="60"/>
      <c r="Q26" s="15"/>
      <c r="R26" s="5"/>
      <c r="S26" s="5"/>
      <c r="T26" s="5"/>
      <c r="U26" s="16"/>
      <c r="V26" s="16"/>
    </row>
    <row r="27" spans="1:22" x14ac:dyDescent="0.25">
      <c r="A27" s="104"/>
      <c r="B27" s="17" t="s">
        <v>18</v>
      </c>
      <c r="C27" s="14"/>
      <c r="D27" s="14"/>
      <c r="E27" s="59"/>
      <c r="F27" s="106"/>
      <c r="G27" s="15"/>
      <c r="H27" s="11"/>
      <c r="I27" s="15"/>
      <c r="J27" s="42"/>
      <c r="K27" s="15"/>
      <c r="L27" s="11"/>
      <c r="M27" s="15"/>
      <c r="N27" s="11"/>
      <c r="O27" s="15"/>
      <c r="P27" s="11"/>
      <c r="Q27" s="15"/>
      <c r="R27" s="5"/>
      <c r="S27" s="5"/>
      <c r="T27" s="5"/>
      <c r="U27" s="16"/>
      <c r="V27" s="16"/>
    </row>
    <row r="28" spans="1:22" x14ac:dyDescent="0.25">
      <c r="A28" s="104"/>
      <c r="B28" s="17" t="s">
        <v>18</v>
      </c>
      <c r="C28" s="14"/>
      <c r="D28" s="14"/>
      <c r="E28" s="59"/>
      <c r="F28" s="106"/>
      <c r="G28" s="15"/>
      <c r="H28" s="42"/>
      <c r="I28" s="15"/>
      <c r="J28" s="42"/>
      <c r="K28" s="15"/>
      <c r="L28" s="11"/>
      <c r="M28" s="15"/>
      <c r="N28" s="11"/>
      <c r="O28" s="15"/>
      <c r="P28" s="11"/>
      <c r="Q28" s="15"/>
      <c r="R28" s="5"/>
      <c r="S28" s="5"/>
      <c r="T28" s="5"/>
      <c r="U28" s="16"/>
      <c r="V28" s="16"/>
    </row>
    <row r="29" spans="1:22" x14ac:dyDescent="0.25">
      <c r="A29" s="104"/>
      <c r="B29" s="17" t="s">
        <v>18</v>
      </c>
      <c r="C29" s="14"/>
      <c r="D29" s="14"/>
      <c r="E29" s="59"/>
      <c r="F29" s="11"/>
      <c r="G29" s="15"/>
      <c r="H29" s="42"/>
      <c r="I29" s="15"/>
      <c r="J29" s="42"/>
      <c r="K29" s="15"/>
      <c r="L29" s="42"/>
      <c r="M29" s="15"/>
      <c r="N29" s="11"/>
      <c r="O29" s="15"/>
      <c r="P29" s="11"/>
      <c r="Q29" s="15"/>
      <c r="R29" s="5"/>
      <c r="S29" s="5"/>
      <c r="T29" s="5"/>
      <c r="U29" s="5"/>
      <c r="V29" s="5"/>
    </row>
    <row r="30" spans="1:22" x14ac:dyDescent="0.25">
      <c r="A30" s="104"/>
      <c r="B30" s="17" t="s">
        <v>18</v>
      </c>
      <c r="C30" s="14"/>
      <c r="D30" s="14"/>
      <c r="E30" s="59"/>
      <c r="F30" s="11"/>
      <c r="G30" s="15"/>
      <c r="H30" s="42"/>
      <c r="I30" s="15"/>
      <c r="J30" s="42"/>
      <c r="K30" s="15"/>
      <c r="L30" s="42"/>
      <c r="M30" s="15"/>
      <c r="N30" s="11"/>
      <c r="O30" s="15"/>
      <c r="P30" s="11"/>
      <c r="Q30" s="15"/>
      <c r="R30" s="5"/>
      <c r="S30" s="5"/>
      <c r="T30" s="5"/>
      <c r="U30" s="5"/>
      <c r="V30" s="5"/>
    </row>
    <row r="31" spans="1:22" x14ac:dyDescent="0.25">
      <c r="A31" s="104"/>
      <c r="B31" s="17" t="s">
        <v>18</v>
      </c>
      <c r="C31" s="14"/>
      <c r="D31" s="14"/>
      <c r="E31" s="59"/>
      <c r="F31" s="42"/>
      <c r="G31" s="15"/>
      <c r="H31" s="42"/>
      <c r="I31" s="15"/>
      <c r="J31" s="42"/>
      <c r="K31" s="15"/>
      <c r="L31" s="42"/>
      <c r="M31" s="15"/>
      <c r="N31" s="11"/>
      <c r="O31" s="15"/>
      <c r="P31" s="42"/>
      <c r="Q31" s="15"/>
      <c r="R31" s="5"/>
      <c r="S31" s="5"/>
      <c r="T31" s="5"/>
      <c r="U31" s="5"/>
      <c r="V31" s="5"/>
    </row>
    <row r="32" spans="1:22" x14ac:dyDescent="0.25">
      <c r="A32" s="104"/>
      <c r="B32" s="17" t="s">
        <v>18</v>
      </c>
      <c r="C32" s="14"/>
      <c r="D32" s="14"/>
      <c r="E32" s="59"/>
      <c r="F32" s="11"/>
      <c r="G32" s="15"/>
      <c r="H32" s="42"/>
      <c r="I32" s="15"/>
      <c r="J32" s="42"/>
      <c r="K32" s="15"/>
      <c r="L32" s="42"/>
      <c r="M32" s="15"/>
      <c r="N32" s="11"/>
      <c r="O32" s="15"/>
      <c r="P32" s="11"/>
      <c r="Q32" s="15"/>
      <c r="R32" s="5"/>
      <c r="S32" s="5"/>
      <c r="T32" s="5"/>
      <c r="U32" s="5"/>
      <c r="V32" s="5"/>
    </row>
    <row r="33" spans="1:22" x14ac:dyDescent="0.25">
      <c r="A33" s="104"/>
      <c r="B33" s="95" t="s">
        <v>19</v>
      </c>
      <c r="C33" s="14"/>
      <c r="D33" s="14"/>
      <c r="E33" s="59"/>
      <c r="F33" s="11"/>
      <c r="G33" s="15"/>
      <c r="H33" s="42"/>
      <c r="I33" s="15"/>
      <c r="J33" s="42"/>
      <c r="K33" s="15"/>
      <c r="L33" s="42"/>
      <c r="M33" s="15"/>
      <c r="N33" s="11"/>
      <c r="O33" s="15"/>
      <c r="P33" s="11"/>
      <c r="Q33" s="15"/>
      <c r="R33" s="5"/>
      <c r="S33" s="5"/>
      <c r="T33" s="5"/>
      <c r="U33" s="5"/>
      <c r="V33" s="5"/>
    </row>
    <row r="34" spans="1:22" x14ac:dyDescent="0.25">
      <c r="A34" s="104"/>
      <c r="B34" s="95" t="s">
        <v>19</v>
      </c>
      <c r="C34" s="14"/>
      <c r="D34" s="14"/>
      <c r="E34" s="59"/>
      <c r="F34" s="42"/>
      <c r="G34" s="15"/>
      <c r="H34" s="42"/>
      <c r="I34" s="15"/>
      <c r="J34" s="42"/>
      <c r="K34" s="15"/>
      <c r="L34" s="42"/>
      <c r="M34" s="15"/>
      <c r="N34" s="11"/>
      <c r="O34" s="15"/>
      <c r="P34" s="11"/>
      <c r="Q34" s="15"/>
      <c r="R34" s="5"/>
      <c r="S34" s="5"/>
      <c r="T34" s="5"/>
      <c r="U34" s="5"/>
      <c r="V34" s="5"/>
    </row>
    <row r="35" spans="1:22" x14ac:dyDescent="0.25">
      <c r="A35" s="104"/>
      <c r="B35" s="95" t="s">
        <v>19</v>
      </c>
      <c r="C35" s="14"/>
      <c r="D35" s="14"/>
      <c r="E35" s="59"/>
      <c r="F35" s="42"/>
      <c r="G35" s="15"/>
      <c r="H35" s="42"/>
      <c r="I35" s="15"/>
      <c r="J35" s="42"/>
      <c r="K35" s="15"/>
      <c r="L35" s="42"/>
      <c r="M35" s="15"/>
      <c r="N35" s="11"/>
      <c r="O35" s="15"/>
      <c r="P35" s="11"/>
      <c r="Q35" s="15"/>
      <c r="R35" s="5"/>
      <c r="S35" s="5"/>
      <c r="T35" s="5"/>
      <c r="U35" s="5"/>
      <c r="V35" s="5"/>
    </row>
    <row r="36" spans="1:22" x14ac:dyDescent="0.25">
      <c r="A36" s="104"/>
      <c r="B36" s="95" t="s">
        <v>19</v>
      </c>
      <c r="C36" s="14"/>
      <c r="D36" s="14"/>
      <c r="E36" s="59"/>
      <c r="F36" s="42"/>
      <c r="G36" s="15"/>
      <c r="H36" s="11"/>
      <c r="I36" s="15"/>
      <c r="J36" s="42"/>
      <c r="K36" s="15"/>
      <c r="L36" s="42"/>
      <c r="M36" s="15"/>
      <c r="N36" s="11"/>
      <c r="O36" s="15"/>
      <c r="P36" s="11"/>
      <c r="Q36" s="15"/>
      <c r="R36" s="5"/>
      <c r="S36" s="5"/>
      <c r="T36" s="5"/>
      <c r="U36" s="5"/>
      <c r="V36" s="5"/>
    </row>
    <row r="37" spans="1:22" x14ac:dyDescent="0.25">
      <c r="A37" s="104"/>
      <c r="B37" s="17" t="s">
        <v>20</v>
      </c>
      <c r="C37" s="14"/>
      <c r="D37" s="4"/>
      <c r="E37" s="59"/>
      <c r="F37" s="11"/>
      <c r="G37" s="15"/>
      <c r="H37" s="42"/>
      <c r="I37" s="15"/>
      <c r="J37" s="42"/>
      <c r="K37" s="15"/>
      <c r="L37" s="42"/>
      <c r="M37" s="15"/>
      <c r="N37" s="11"/>
      <c r="O37" s="15"/>
      <c r="P37" s="42"/>
      <c r="Q37" s="15"/>
      <c r="R37" s="5"/>
      <c r="S37" s="5"/>
      <c r="T37" s="5"/>
      <c r="U37" s="5"/>
      <c r="V37" s="5"/>
    </row>
    <row r="38" spans="1:22" x14ac:dyDescent="0.25">
      <c r="A38" s="104"/>
      <c r="B38" s="17" t="s">
        <v>20</v>
      </c>
      <c r="C38" s="14"/>
      <c r="D38" s="14"/>
      <c r="E38" s="59"/>
      <c r="F38" s="42"/>
      <c r="G38" s="15"/>
      <c r="H38" s="42"/>
      <c r="I38" s="15"/>
      <c r="J38" s="42"/>
      <c r="K38" s="15"/>
      <c r="L38" s="42"/>
      <c r="M38" s="15"/>
      <c r="N38" s="11"/>
      <c r="O38" s="15"/>
      <c r="P38" s="42"/>
      <c r="Q38" s="15"/>
      <c r="R38" s="5"/>
      <c r="S38" s="5"/>
      <c r="T38" s="5"/>
      <c r="U38" s="5"/>
      <c r="V38" s="5"/>
    </row>
    <row r="39" spans="1:22" x14ac:dyDescent="0.25">
      <c r="A39" s="104"/>
      <c r="B39" s="17" t="s">
        <v>20</v>
      </c>
      <c r="C39" s="14"/>
      <c r="D39" s="14"/>
      <c r="E39" s="59"/>
      <c r="F39" s="42"/>
      <c r="G39" s="15"/>
      <c r="H39" s="42"/>
      <c r="I39" s="15"/>
      <c r="J39" s="11"/>
      <c r="K39" s="15"/>
      <c r="L39" s="42"/>
      <c r="M39" s="15"/>
      <c r="N39" s="11"/>
      <c r="O39" s="15"/>
      <c r="P39" s="11"/>
      <c r="Q39" s="15"/>
      <c r="R39" s="5"/>
      <c r="S39" s="5"/>
      <c r="T39" s="6"/>
      <c r="U39" s="5"/>
      <c r="V39" s="5"/>
    </row>
    <row r="40" spans="1:22" x14ac:dyDescent="0.25">
      <c r="A40" s="104"/>
      <c r="B40" s="17" t="s">
        <v>20</v>
      </c>
      <c r="C40" s="14"/>
      <c r="D40" s="14"/>
      <c r="E40" s="59"/>
      <c r="F40" s="42"/>
      <c r="G40" s="15"/>
      <c r="H40" s="42"/>
      <c r="I40" s="15"/>
      <c r="J40" s="11"/>
      <c r="K40" s="15"/>
      <c r="L40" s="11"/>
      <c r="M40" s="15"/>
      <c r="N40" s="11"/>
      <c r="O40" s="15"/>
      <c r="P40" s="11"/>
      <c r="Q40" s="15"/>
      <c r="R40" s="5"/>
      <c r="S40" s="5"/>
      <c r="T40" s="6"/>
      <c r="U40" s="5"/>
      <c r="V40" s="5"/>
    </row>
    <row r="41" spans="1:22" x14ac:dyDescent="0.25">
      <c r="A41" s="104"/>
      <c r="B41" s="17" t="s">
        <v>20</v>
      </c>
      <c r="C41" s="14"/>
      <c r="D41" s="14"/>
      <c r="E41" s="59"/>
      <c r="F41" s="42"/>
      <c r="G41" s="15"/>
      <c r="H41" s="42"/>
      <c r="I41" s="15"/>
      <c r="J41" s="11"/>
      <c r="K41" s="15"/>
      <c r="L41" s="11"/>
      <c r="M41" s="15"/>
      <c r="N41" s="11"/>
      <c r="O41" s="15"/>
      <c r="P41" s="11"/>
      <c r="Q41" s="15"/>
      <c r="R41" s="5"/>
      <c r="S41" s="5"/>
      <c r="T41" s="6"/>
      <c r="U41" s="5"/>
      <c r="V41" s="5"/>
    </row>
    <row r="42" spans="1:22" x14ac:dyDescent="0.25">
      <c r="A42" s="104"/>
      <c r="B42" s="17" t="s">
        <v>20</v>
      </c>
      <c r="C42" s="14"/>
      <c r="D42" s="14"/>
      <c r="E42" s="59"/>
      <c r="F42" s="42"/>
      <c r="G42" s="15"/>
      <c r="H42" s="42"/>
      <c r="I42" s="15"/>
      <c r="J42" s="11"/>
      <c r="K42" s="15"/>
      <c r="L42" s="11"/>
      <c r="M42" s="15"/>
      <c r="N42" s="11"/>
      <c r="O42" s="15"/>
      <c r="P42" s="11"/>
      <c r="Q42" s="15"/>
      <c r="R42" s="5"/>
      <c r="S42" s="5"/>
      <c r="T42" s="6"/>
      <c r="U42" s="5"/>
      <c r="V42" s="5"/>
    </row>
    <row r="43" spans="1:22" x14ac:dyDescent="0.25">
      <c r="A43" s="104"/>
      <c r="B43" s="17" t="s">
        <v>20</v>
      </c>
      <c r="C43" s="14"/>
      <c r="D43" s="14"/>
      <c r="E43" s="59"/>
      <c r="F43" s="42"/>
      <c r="G43" s="15"/>
      <c r="H43" s="42"/>
      <c r="I43" s="15"/>
      <c r="J43" s="11"/>
      <c r="K43" s="15"/>
      <c r="L43" s="11"/>
      <c r="M43" s="15"/>
      <c r="N43" s="11"/>
      <c r="O43" s="15"/>
      <c r="P43" s="11"/>
      <c r="Q43" s="15"/>
      <c r="R43" s="5"/>
      <c r="S43" s="5"/>
      <c r="T43" s="6"/>
      <c r="U43" s="5"/>
      <c r="V43" s="5"/>
    </row>
    <row r="44" spans="1:22" x14ac:dyDescent="0.25">
      <c r="A44" s="104"/>
      <c r="B44" s="17" t="s">
        <v>20</v>
      </c>
      <c r="C44" s="14"/>
      <c r="D44" s="14"/>
      <c r="E44" s="59"/>
      <c r="F44" s="42"/>
      <c r="G44" s="15"/>
      <c r="H44" s="42"/>
      <c r="I44" s="15"/>
      <c r="J44" s="11"/>
      <c r="K44" s="15"/>
      <c r="L44" s="11"/>
      <c r="M44" s="15"/>
      <c r="N44" s="11"/>
      <c r="O44" s="15"/>
      <c r="P44" s="11"/>
      <c r="Q44" s="15"/>
      <c r="R44" s="5"/>
      <c r="S44" s="5"/>
      <c r="T44" s="6"/>
      <c r="U44" s="5"/>
      <c r="V44" s="5"/>
    </row>
    <row r="45" spans="1:22" x14ac:dyDescent="0.25">
      <c r="A45" s="104"/>
      <c r="B45" s="17" t="s">
        <v>20</v>
      </c>
      <c r="C45" s="14"/>
      <c r="D45" s="14"/>
      <c r="E45" s="59"/>
      <c r="F45" s="42"/>
      <c r="G45" s="15"/>
      <c r="H45" s="42"/>
      <c r="I45" s="15"/>
      <c r="J45" s="11"/>
      <c r="K45" s="15"/>
      <c r="L45" s="11"/>
      <c r="M45" s="15"/>
      <c r="N45" s="11"/>
      <c r="O45" s="15"/>
      <c r="P45" s="11"/>
      <c r="Q45" s="15"/>
      <c r="R45" s="5"/>
      <c r="S45" s="5"/>
      <c r="T45" s="6"/>
      <c r="U45" s="5"/>
      <c r="V45" s="5"/>
    </row>
    <row r="46" spans="1:22" x14ac:dyDescent="0.25">
      <c r="A46" s="104"/>
      <c r="B46" s="17" t="s">
        <v>20</v>
      </c>
      <c r="C46" s="14"/>
      <c r="D46" s="14"/>
      <c r="E46" s="59"/>
      <c r="F46" s="42"/>
      <c r="G46" s="15"/>
      <c r="H46" s="42"/>
      <c r="I46" s="15"/>
      <c r="J46" s="11"/>
      <c r="K46" s="15"/>
      <c r="L46" s="11"/>
      <c r="M46" s="15"/>
      <c r="N46" s="11"/>
      <c r="O46" s="15"/>
      <c r="P46" s="11"/>
      <c r="Q46" s="15"/>
      <c r="R46" s="5"/>
      <c r="S46" s="5"/>
      <c r="T46" s="6"/>
      <c r="U46" s="5"/>
      <c r="V46" s="5"/>
    </row>
    <row r="47" spans="1:22" x14ac:dyDescent="0.25">
      <c r="A47" s="104"/>
      <c r="B47" s="17" t="s">
        <v>20</v>
      </c>
      <c r="C47" s="14"/>
      <c r="D47" s="14"/>
      <c r="E47" s="59"/>
      <c r="F47" s="42"/>
      <c r="G47" s="15"/>
      <c r="H47" s="42"/>
      <c r="I47" s="15"/>
      <c r="J47" s="11"/>
      <c r="K47" s="15"/>
      <c r="L47" s="11"/>
      <c r="M47" s="15"/>
      <c r="N47" s="11"/>
      <c r="O47" s="15"/>
      <c r="P47" s="11"/>
      <c r="Q47" s="15"/>
      <c r="R47" s="5"/>
      <c r="S47" s="5"/>
      <c r="T47" s="6"/>
      <c r="U47" s="5"/>
      <c r="V47" s="5"/>
    </row>
    <row r="48" spans="1:22" x14ac:dyDescent="0.25">
      <c r="A48" s="104"/>
      <c r="B48" s="17" t="s">
        <v>20</v>
      </c>
      <c r="C48" s="14"/>
      <c r="D48" s="14"/>
      <c r="E48" s="59"/>
      <c r="F48" s="42"/>
      <c r="G48" s="15"/>
      <c r="H48" s="42"/>
      <c r="I48" s="15"/>
      <c r="J48" s="42"/>
      <c r="K48" s="15"/>
      <c r="L48" s="11"/>
      <c r="M48" s="15"/>
      <c r="N48" s="11"/>
      <c r="O48" s="15"/>
      <c r="P48" s="11"/>
      <c r="Q48" s="15"/>
      <c r="R48" s="5"/>
      <c r="S48" s="5"/>
      <c r="T48" s="6"/>
      <c r="U48" s="5"/>
      <c r="V48" s="5"/>
    </row>
    <row r="49" spans="1:22" x14ac:dyDescent="0.25">
      <c r="A49" s="104"/>
      <c r="B49" s="17" t="s">
        <v>20</v>
      </c>
      <c r="C49" s="14"/>
      <c r="D49" s="14"/>
      <c r="E49" s="59"/>
      <c r="F49" s="42"/>
      <c r="G49" s="15"/>
      <c r="H49" s="42"/>
      <c r="I49" s="15"/>
      <c r="J49" s="11"/>
      <c r="K49" s="15"/>
      <c r="L49" s="11"/>
      <c r="M49" s="15"/>
      <c r="N49" s="42"/>
      <c r="O49" s="15"/>
      <c r="P49" s="11"/>
      <c r="Q49" s="15"/>
      <c r="R49" s="5"/>
      <c r="S49" s="5"/>
      <c r="T49" s="6"/>
      <c r="U49" s="5"/>
      <c r="V49" s="5"/>
    </row>
    <row r="50" spans="1:22" x14ac:dyDescent="0.25">
      <c r="A50" s="104"/>
      <c r="B50" s="17" t="s">
        <v>20</v>
      </c>
      <c r="C50" s="14"/>
      <c r="D50" s="14"/>
      <c r="E50" s="59"/>
      <c r="F50" s="42"/>
      <c r="G50" s="15"/>
      <c r="H50" s="42"/>
      <c r="I50" s="15"/>
      <c r="J50" s="11"/>
      <c r="K50" s="15"/>
      <c r="L50" s="11"/>
      <c r="M50" s="15"/>
      <c r="N50" s="11"/>
      <c r="O50" s="15"/>
      <c r="P50" s="11"/>
      <c r="Q50" s="15"/>
      <c r="R50" s="5"/>
      <c r="S50" s="5"/>
      <c r="T50" s="6"/>
      <c r="U50" s="5"/>
      <c r="V50" s="5"/>
    </row>
    <row r="51" spans="1:22" x14ac:dyDescent="0.25">
      <c r="A51" s="104"/>
      <c r="B51" s="17" t="s">
        <v>20</v>
      </c>
      <c r="C51" s="14"/>
      <c r="D51" s="14"/>
      <c r="E51" s="59"/>
      <c r="F51" s="42"/>
      <c r="G51" s="15"/>
      <c r="H51" s="42"/>
      <c r="I51" s="15"/>
      <c r="J51" s="11"/>
      <c r="K51" s="15"/>
      <c r="L51" s="11"/>
      <c r="M51" s="15"/>
      <c r="N51" s="11"/>
      <c r="O51" s="15"/>
      <c r="P51" s="11"/>
      <c r="Q51" s="15"/>
      <c r="R51" s="5"/>
      <c r="S51" s="5"/>
      <c r="T51" s="6"/>
      <c r="U51" s="5"/>
      <c r="V51" s="5"/>
    </row>
    <row r="52" spans="1:22" x14ac:dyDescent="0.25">
      <c r="A52" s="104"/>
      <c r="B52" s="17" t="s">
        <v>20</v>
      </c>
      <c r="C52" s="14"/>
      <c r="D52" s="14"/>
      <c r="E52" s="59"/>
      <c r="F52" s="42"/>
      <c r="G52" s="15"/>
      <c r="H52" s="42"/>
      <c r="I52" s="15"/>
      <c r="J52" s="42"/>
      <c r="K52" s="15"/>
      <c r="L52" s="11"/>
      <c r="M52" s="15"/>
      <c r="N52" s="11"/>
      <c r="O52" s="15"/>
      <c r="P52" s="11"/>
      <c r="Q52" s="15"/>
      <c r="R52" s="5"/>
      <c r="S52" s="5"/>
      <c r="T52" s="6"/>
      <c r="U52" s="5"/>
      <c r="V52" s="5"/>
    </row>
    <row r="53" spans="1:22" x14ac:dyDescent="0.25">
      <c r="A53" s="104"/>
      <c r="B53" s="17" t="s">
        <v>20</v>
      </c>
      <c r="C53" s="14"/>
      <c r="D53" s="14"/>
      <c r="E53" s="59"/>
      <c r="F53" s="42"/>
      <c r="G53" s="15"/>
      <c r="H53" s="42"/>
      <c r="I53" s="15"/>
      <c r="J53" s="11"/>
      <c r="K53" s="15"/>
      <c r="L53" s="11"/>
      <c r="M53" s="15"/>
      <c r="N53" s="42"/>
      <c r="O53" s="15"/>
      <c r="P53" s="11"/>
      <c r="Q53" s="15"/>
      <c r="R53" s="5"/>
      <c r="S53" s="5"/>
      <c r="T53" s="6"/>
      <c r="U53" s="5"/>
      <c r="V53" s="5"/>
    </row>
    <row r="54" spans="1:22" x14ac:dyDescent="0.25">
      <c r="A54" s="104"/>
      <c r="B54" s="17" t="s">
        <v>20</v>
      </c>
      <c r="C54" s="14"/>
      <c r="D54" s="14"/>
      <c r="E54" s="59"/>
      <c r="F54" s="42"/>
      <c r="G54" s="15"/>
      <c r="H54" s="42"/>
      <c r="I54" s="15"/>
      <c r="J54" s="11"/>
      <c r="K54" s="15"/>
      <c r="L54" s="11"/>
      <c r="M54" s="15"/>
      <c r="N54" s="11"/>
      <c r="O54" s="15"/>
      <c r="P54" s="11"/>
      <c r="Q54" s="15"/>
      <c r="R54" s="5"/>
      <c r="S54" s="5"/>
      <c r="T54" s="6"/>
      <c r="U54" s="5"/>
      <c r="V54" s="5"/>
    </row>
    <row r="55" spans="1:22" x14ac:dyDescent="0.25">
      <c r="A55" s="104"/>
      <c r="B55" s="17" t="s">
        <v>20</v>
      </c>
      <c r="C55" s="14"/>
      <c r="D55" s="14"/>
      <c r="E55" s="59"/>
      <c r="F55" s="42"/>
      <c r="G55" s="15"/>
      <c r="H55" s="42"/>
      <c r="I55" s="15"/>
      <c r="J55" s="11"/>
      <c r="K55" s="15"/>
      <c r="L55" s="11"/>
      <c r="M55" s="15"/>
      <c r="N55" s="11"/>
      <c r="O55" s="15"/>
      <c r="P55" s="11"/>
      <c r="Q55" s="15"/>
      <c r="R55" s="5"/>
      <c r="S55" s="5"/>
      <c r="T55" s="6"/>
      <c r="U55" s="5"/>
      <c r="V55" s="5"/>
    </row>
    <row r="56" spans="1:22" ht="15.75" thickBot="1" x14ac:dyDescent="0.3">
      <c r="A56" s="104"/>
      <c r="B56" s="17" t="s">
        <v>20</v>
      </c>
      <c r="C56" s="14"/>
      <c r="D56" s="14"/>
      <c r="E56" s="59"/>
      <c r="F56" s="42"/>
      <c r="G56" s="15"/>
      <c r="H56" s="42"/>
      <c r="I56" s="15"/>
      <c r="J56" s="11"/>
      <c r="K56" s="15"/>
      <c r="L56" s="11"/>
      <c r="M56" s="15"/>
      <c r="N56" s="11"/>
      <c r="O56" s="15"/>
      <c r="P56" s="11"/>
      <c r="Q56" s="15"/>
      <c r="R56" s="5"/>
      <c r="S56" s="5"/>
      <c r="T56" s="6"/>
      <c r="U56" s="5"/>
      <c r="V56" s="5"/>
    </row>
    <row r="57" spans="1:22" x14ac:dyDescent="0.25">
      <c r="A57" s="104"/>
      <c r="B57" s="62" t="s">
        <v>21</v>
      </c>
      <c r="C57" s="63" t="s">
        <v>22</v>
      </c>
      <c r="D57" s="64"/>
      <c r="E57" s="18"/>
      <c r="F57" s="21"/>
      <c r="G57" s="19"/>
      <c r="H57" s="21"/>
      <c r="I57" s="19"/>
      <c r="J57" s="21"/>
      <c r="K57" s="19"/>
      <c r="L57" s="21"/>
      <c r="M57" s="19"/>
      <c r="N57" s="21"/>
      <c r="O57" s="19"/>
      <c r="P57" s="19"/>
      <c r="Q57" s="22"/>
      <c r="R57" s="5"/>
      <c r="S57" s="5"/>
      <c r="T57" s="5"/>
      <c r="U57" s="5"/>
      <c r="V57" s="5"/>
    </row>
    <row r="58" spans="1:22" x14ac:dyDescent="0.25">
      <c r="A58" s="104"/>
      <c r="B58" s="65"/>
      <c r="C58" s="66" t="s">
        <v>23</v>
      </c>
      <c r="D58" s="67"/>
      <c r="E58" s="23"/>
      <c r="F58" s="42"/>
      <c r="G58" s="11"/>
      <c r="H58" s="42"/>
      <c r="I58" s="11"/>
      <c r="J58" s="11"/>
      <c r="K58" s="11"/>
      <c r="L58" s="11"/>
      <c r="M58" s="11"/>
      <c r="N58" s="42"/>
      <c r="O58" s="19"/>
      <c r="P58" s="11"/>
      <c r="Q58" s="24"/>
      <c r="R58" s="5"/>
      <c r="S58" s="5"/>
      <c r="T58" s="5"/>
      <c r="U58" s="5"/>
      <c r="V58" s="5"/>
    </row>
    <row r="59" spans="1:22" ht="15.75" thickBot="1" x14ac:dyDescent="0.3">
      <c r="A59" s="104"/>
      <c r="B59" s="68"/>
      <c r="C59" s="69" t="s">
        <v>24</v>
      </c>
      <c r="D59" s="70"/>
      <c r="E59" s="25"/>
      <c r="F59" s="26"/>
      <c r="G59" s="27"/>
      <c r="H59" s="26"/>
      <c r="I59" s="27"/>
      <c r="J59" s="26"/>
      <c r="K59" s="27"/>
      <c r="L59" s="26"/>
      <c r="M59" s="27"/>
      <c r="N59" s="26"/>
      <c r="O59" s="19"/>
      <c r="P59" s="27"/>
      <c r="Q59" s="28"/>
      <c r="R59" s="5"/>
      <c r="S59" s="5"/>
      <c r="T59" s="5"/>
      <c r="U59" s="5"/>
      <c r="V59" s="5"/>
    </row>
    <row r="60" spans="1:22" ht="15" customHeight="1" x14ac:dyDescent="0.25">
      <c r="A60" s="104"/>
      <c r="B60" s="71" t="s">
        <v>25</v>
      </c>
      <c r="C60" s="63" t="s">
        <v>22</v>
      </c>
      <c r="D60" s="64"/>
      <c r="E60" s="18"/>
      <c r="F60" s="42"/>
      <c r="G60" s="42"/>
      <c r="H60" s="42"/>
      <c r="I60" s="42"/>
      <c r="J60" s="20"/>
      <c r="K60" s="20"/>
      <c r="L60" s="20"/>
      <c r="M60" s="20"/>
      <c r="N60" s="20"/>
      <c r="O60" s="20"/>
      <c r="P60" s="20"/>
      <c r="Q60" s="29"/>
      <c r="R60" s="5"/>
      <c r="S60" s="5"/>
      <c r="T60" s="5"/>
      <c r="U60" s="5"/>
      <c r="V60" s="5"/>
    </row>
    <row r="61" spans="1:22" x14ac:dyDescent="0.25">
      <c r="A61" s="104"/>
      <c r="B61" s="72"/>
      <c r="C61" s="66" t="s">
        <v>26</v>
      </c>
      <c r="D61" s="67"/>
      <c r="E61" s="23"/>
      <c r="F61" s="42"/>
      <c r="G61" s="42"/>
      <c r="H61" s="42"/>
      <c r="I61" s="42"/>
      <c r="J61" s="11"/>
      <c r="K61" s="11"/>
      <c r="L61" s="11"/>
      <c r="M61" s="11"/>
      <c r="N61" s="11"/>
      <c r="O61" s="11"/>
      <c r="P61" s="11"/>
      <c r="Q61" s="24"/>
      <c r="R61" s="5"/>
      <c r="S61" s="5"/>
      <c r="T61" s="5"/>
      <c r="U61" s="5"/>
      <c r="V61" s="5"/>
    </row>
    <row r="62" spans="1:22" ht="15.75" thickBot="1" x14ac:dyDescent="0.3">
      <c r="A62" s="104"/>
      <c r="B62" s="73"/>
      <c r="C62" s="69" t="s">
        <v>24</v>
      </c>
      <c r="D62" s="70"/>
      <c r="E62" s="25"/>
      <c r="F62" s="42"/>
      <c r="G62" s="42"/>
      <c r="H62" s="42"/>
      <c r="I62" s="42"/>
      <c r="J62" s="27"/>
      <c r="K62" s="27"/>
      <c r="L62" s="26"/>
      <c r="M62" s="27"/>
      <c r="N62" s="27"/>
      <c r="O62" s="27"/>
      <c r="P62" s="27"/>
      <c r="Q62" s="28"/>
      <c r="R62" s="5"/>
      <c r="S62" s="5"/>
      <c r="T62" s="5"/>
      <c r="U62" s="5"/>
      <c r="V62" s="5"/>
    </row>
    <row r="63" spans="1:22" ht="33.75" customHeight="1" thickBot="1" x14ac:dyDescent="0.3">
      <c r="A63" s="104"/>
      <c r="B63" s="30" t="s">
        <v>27</v>
      </c>
      <c r="C63" s="74" t="s">
        <v>28</v>
      </c>
      <c r="D63" s="75"/>
      <c r="E63" s="31"/>
      <c r="F63" s="96"/>
      <c r="G63" s="96"/>
      <c r="H63" s="96"/>
      <c r="I63" s="96"/>
      <c r="J63" s="96"/>
      <c r="K63" s="33"/>
      <c r="L63" s="96"/>
      <c r="M63" s="33"/>
      <c r="N63" s="33"/>
      <c r="O63" s="33"/>
      <c r="P63" s="33"/>
      <c r="Q63" s="34"/>
      <c r="R63" s="5"/>
      <c r="S63" s="5"/>
      <c r="T63" s="5"/>
      <c r="U63" s="5"/>
      <c r="V63" s="5"/>
    </row>
    <row r="64" spans="1:22" ht="15.75" thickBot="1" x14ac:dyDescent="0.3">
      <c r="A64" s="104"/>
      <c r="B64" s="30" t="s">
        <v>29</v>
      </c>
      <c r="C64" s="74" t="s">
        <v>30</v>
      </c>
      <c r="D64" s="75"/>
      <c r="E64" s="31"/>
      <c r="F64" s="96"/>
      <c r="G64" s="33"/>
      <c r="H64" s="96"/>
      <c r="I64" s="33"/>
      <c r="J64" s="96"/>
      <c r="K64" s="33"/>
      <c r="L64" s="96"/>
      <c r="M64" s="33"/>
      <c r="N64" s="96"/>
      <c r="O64" s="33"/>
      <c r="P64" s="33"/>
      <c r="Q64" s="34"/>
      <c r="R64" s="5"/>
      <c r="S64" s="5"/>
      <c r="T64" s="5"/>
      <c r="U64" s="5"/>
      <c r="V64" s="5"/>
    </row>
    <row r="65" spans="1:22" ht="15" customHeight="1" x14ac:dyDescent="0.25">
      <c r="A65" s="104"/>
      <c r="B65" s="76" t="s">
        <v>31</v>
      </c>
      <c r="C65" s="63" t="s">
        <v>22</v>
      </c>
      <c r="D65" s="64"/>
      <c r="E65" s="18"/>
      <c r="F65" s="20"/>
      <c r="G65" s="20"/>
      <c r="H65" s="98"/>
      <c r="I65" s="20"/>
      <c r="J65" s="20"/>
      <c r="K65" s="20"/>
      <c r="L65" s="20"/>
      <c r="M65" s="20"/>
      <c r="N65" s="102"/>
      <c r="O65" s="20"/>
      <c r="P65" s="20"/>
      <c r="Q65" s="29"/>
      <c r="R65" s="5"/>
      <c r="S65" s="5"/>
      <c r="T65" s="5"/>
      <c r="U65" s="5"/>
      <c r="V65" s="5"/>
    </row>
    <row r="66" spans="1:22" ht="15.75" thickBot="1" x14ac:dyDescent="0.3">
      <c r="A66" s="104"/>
      <c r="B66" s="77"/>
      <c r="C66" s="66" t="s">
        <v>26</v>
      </c>
      <c r="D66" s="67"/>
      <c r="E66" s="23"/>
      <c r="F66" s="42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24"/>
      <c r="R66" s="5"/>
      <c r="S66" s="5"/>
      <c r="T66" s="5"/>
      <c r="U66" s="5"/>
      <c r="V66" s="5"/>
    </row>
    <row r="67" spans="1:22" ht="15.75" thickBot="1" x14ac:dyDescent="0.3">
      <c r="A67" s="104"/>
      <c r="B67" s="78"/>
      <c r="C67" s="69" t="s">
        <v>24</v>
      </c>
      <c r="D67" s="70"/>
      <c r="E67" s="25"/>
      <c r="F67" s="27"/>
      <c r="G67" s="27"/>
      <c r="H67" s="107"/>
      <c r="I67" s="107"/>
      <c r="J67" s="26"/>
      <c r="K67" s="27"/>
      <c r="L67" s="96"/>
      <c r="M67" s="33"/>
      <c r="N67" s="96"/>
      <c r="O67" s="33"/>
      <c r="P67" s="27"/>
      <c r="Q67" s="28"/>
      <c r="R67" s="5"/>
      <c r="S67" s="5"/>
      <c r="T67" s="5"/>
      <c r="U67" s="5"/>
      <c r="V67" s="5"/>
    </row>
    <row r="68" spans="1:22" ht="30.75" thickBot="1" x14ac:dyDescent="0.3">
      <c r="A68" s="104"/>
      <c r="B68" s="35" t="s">
        <v>32</v>
      </c>
      <c r="C68" s="74" t="s">
        <v>28</v>
      </c>
      <c r="D68" s="75"/>
      <c r="E68" s="36"/>
      <c r="F68" s="97"/>
      <c r="G68" s="32"/>
      <c r="H68" s="108"/>
      <c r="I68" s="109"/>
      <c r="J68" s="32"/>
      <c r="K68" s="32"/>
      <c r="L68" s="32"/>
      <c r="M68" s="32"/>
      <c r="N68" s="97"/>
      <c r="O68" s="32"/>
      <c r="P68" s="32"/>
      <c r="Q68" s="37"/>
      <c r="R68" s="5"/>
      <c r="S68" s="5"/>
      <c r="T68" s="5"/>
      <c r="U68" s="5"/>
      <c r="V68" s="5"/>
    </row>
    <row r="69" spans="1:22" ht="30" x14ac:dyDescent="0.25">
      <c r="A69" s="104"/>
      <c r="B69" s="61" t="s">
        <v>33</v>
      </c>
      <c r="C69" s="63" t="s">
        <v>30</v>
      </c>
      <c r="D69" s="64"/>
      <c r="E69" s="18"/>
      <c r="F69" s="98"/>
      <c r="G69" s="20"/>
      <c r="H69" s="20"/>
      <c r="I69" s="20"/>
      <c r="J69" s="98"/>
      <c r="K69" s="20"/>
      <c r="L69" s="20"/>
      <c r="M69" s="20"/>
      <c r="N69" s="98"/>
      <c r="O69" s="20"/>
      <c r="P69" s="20"/>
      <c r="Q69" s="29"/>
      <c r="R69" s="5"/>
      <c r="S69" s="5"/>
      <c r="T69" s="5"/>
      <c r="U69" s="5"/>
      <c r="V69" s="5"/>
    </row>
    <row r="70" spans="1:22" x14ac:dyDescent="0.25">
      <c r="A70" s="104"/>
      <c r="B70" s="79" t="s">
        <v>34</v>
      </c>
      <c r="C70" s="80"/>
      <c r="D70" s="81"/>
      <c r="E70" s="23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38"/>
      <c r="Q70" s="38"/>
      <c r="R70" s="5"/>
      <c r="S70" s="5"/>
      <c r="T70" s="5"/>
      <c r="U70" s="5"/>
      <c r="V70" s="5"/>
    </row>
    <row r="71" spans="1:22" x14ac:dyDescent="0.25">
      <c r="A71" s="104"/>
      <c r="B71" s="82" t="s">
        <v>35</v>
      </c>
      <c r="C71" s="83"/>
      <c r="D71" s="84"/>
      <c r="E71" s="23"/>
      <c r="F71" s="40"/>
      <c r="G71" s="11"/>
      <c r="H71" s="40"/>
      <c r="I71" s="39"/>
      <c r="J71" s="40"/>
      <c r="K71" s="39"/>
      <c r="L71" s="39"/>
      <c r="M71" s="11"/>
      <c r="N71" s="85"/>
      <c r="O71" s="41"/>
      <c r="P71" s="101"/>
      <c r="Q71" s="38"/>
      <c r="R71" s="5"/>
      <c r="S71" s="5"/>
      <c r="T71" s="5"/>
      <c r="U71" s="5"/>
      <c r="V71" s="5"/>
    </row>
    <row r="72" spans="1:22" x14ac:dyDescent="0.25">
      <c r="A72" s="104"/>
      <c r="B72" s="79" t="s">
        <v>36</v>
      </c>
      <c r="C72" s="80"/>
      <c r="D72" s="81"/>
      <c r="E72" s="23"/>
      <c r="F72" s="40"/>
      <c r="G72" s="11"/>
      <c r="H72" s="40"/>
      <c r="I72" s="11"/>
      <c r="J72" s="40"/>
      <c r="K72" s="11"/>
      <c r="L72" s="40"/>
      <c r="M72" s="11"/>
      <c r="N72" s="40"/>
      <c r="O72" s="11"/>
      <c r="P72" s="11"/>
      <c r="Q72" s="11"/>
      <c r="R72" s="5"/>
      <c r="S72" s="5"/>
      <c r="T72" s="5"/>
      <c r="U72" s="5"/>
      <c r="V72" s="5"/>
    </row>
    <row r="73" spans="1:22" x14ac:dyDescent="0.25">
      <c r="A73" s="104"/>
      <c r="B73" s="82" t="s">
        <v>37</v>
      </c>
      <c r="C73" s="83"/>
      <c r="D73" s="84"/>
      <c r="E73" s="23"/>
      <c r="F73" s="40"/>
      <c r="G73" s="11"/>
      <c r="H73" s="42"/>
      <c r="I73" s="11"/>
      <c r="J73" s="42"/>
      <c r="K73" s="11"/>
      <c r="L73" s="11"/>
      <c r="M73" s="11"/>
      <c r="N73" s="11"/>
      <c r="O73" s="11"/>
      <c r="P73" s="11"/>
      <c r="Q73" s="11"/>
      <c r="R73" s="5"/>
      <c r="S73" s="5"/>
      <c r="T73" s="5"/>
      <c r="U73" s="5"/>
      <c r="V73" s="5"/>
    </row>
    <row r="74" spans="1:22" ht="51.75" customHeight="1" x14ac:dyDescent="0.25">
      <c r="A74" s="104"/>
      <c r="B74" s="79" t="s">
        <v>38</v>
      </c>
      <c r="C74" s="80"/>
      <c r="D74" s="81"/>
      <c r="E74" s="23"/>
      <c r="F74" s="42"/>
      <c r="G74" s="11"/>
      <c r="H74" s="40"/>
      <c r="I74" s="11"/>
      <c r="J74" s="42"/>
      <c r="K74" s="11"/>
      <c r="L74" s="40"/>
      <c r="M74" s="11"/>
      <c r="N74" s="42"/>
      <c r="O74" s="11"/>
      <c r="P74" s="11"/>
      <c r="Q74" s="11"/>
      <c r="R74" s="5"/>
      <c r="S74" s="5"/>
      <c r="T74" s="5"/>
      <c r="U74" s="5"/>
      <c r="V74" s="5"/>
    </row>
    <row r="75" spans="1:22" x14ac:dyDescent="0.25">
      <c r="A75" s="104"/>
      <c r="B75" s="82" t="s">
        <v>39</v>
      </c>
      <c r="C75" s="83"/>
      <c r="D75" s="84"/>
      <c r="E75" s="23"/>
      <c r="F75" s="42"/>
      <c r="G75" s="11"/>
      <c r="H75" s="42"/>
      <c r="I75" s="42"/>
      <c r="J75" s="42"/>
      <c r="K75" s="42"/>
      <c r="L75" s="42"/>
      <c r="M75" s="11"/>
      <c r="N75" s="11"/>
      <c r="O75" s="11"/>
      <c r="P75" s="11"/>
      <c r="Q75" s="11"/>
      <c r="R75" s="5"/>
      <c r="S75" s="5"/>
      <c r="T75" s="5"/>
      <c r="U75" s="5"/>
      <c r="V75" s="5"/>
    </row>
    <row r="76" spans="1:22" x14ac:dyDescent="0.25">
      <c r="A76" s="104"/>
      <c r="B76" s="79" t="s">
        <v>40</v>
      </c>
      <c r="C76" s="80"/>
      <c r="D76" s="81"/>
      <c r="E76" s="23"/>
      <c r="F76" s="40"/>
      <c r="G76" s="11"/>
      <c r="H76" s="40"/>
      <c r="I76" s="11"/>
      <c r="J76" s="40"/>
      <c r="K76" s="11"/>
      <c r="L76" s="40"/>
      <c r="M76" s="11"/>
      <c r="N76" s="40"/>
      <c r="O76" s="11"/>
      <c r="P76" s="11"/>
      <c r="Q76" s="11"/>
      <c r="R76" s="5"/>
      <c r="S76" s="5"/>
      <c r="T76" s="5"/>
      <c r="U76" s="5"/>
      <c r="V76" s="5"/>
    </row>
    <row r="77" spans="1:22" x14ac:dyDescent="0.25">
      <c r="A77" s="104"/>
      <c r="B77" s="82" t="s">
        <v>41</v>
      </c>
      <c r="C77" s="83"/>
      <c r="D77" s="84"/>
      <c r="E77" s="23"/>
      <c r="F77" s="4"/>
      <c r="G77" s="11"/>
      <c r="H77" s="4"/>
      <c r="I77" s="11"/>
      <c r="J77" s="4"/>
      <c r="K77" s="11"/>
      <c r="L77" s="4"/>
      <c r="M77" s="11"/>
      <c r="N77" s="4"/>
      <c r="O77" s="11"/>
      <c r="P77" s="11"/>
      <c r="Q77" s="11"/>
      <c r="R77" s="5"/>
      <c r="S77" s="5"/>
      <c r="T77" s="5"/>
      <c r="U77" s="5"/>
      <c r="V77" s="5"/>
    </row>
    <row r="78" spans="1:22" x14ac:dyDescent="0.25">
      <c r="A78" s="5"/>
      <c r="B78" s="86" t="s">
        <v>42</v>
      </c>
      <c r="C78" s="87"/>
      <c r="D78" s="88">
        <f>AVERAGE(G78,I78,K78,M78,O78)</f>
        <v>8.6</v>
      </c>
      <c r="E78" s="89"/>
      <c r="F78" s="43" t="s">
        <v>43</v>
      </c>
      <c r="G78" s="44">
        <f>SUM(G8:G59,G70:G76)</f>
        <v>7</v>
      </c>
      <c r="H78" s="43" t="s">
        <v>44</v>
      </c>
      <c r="I78" s="44">
        <f>SUM(I8:I59,I70:I76)</f>
        <v>0</v>
      </c>
      <c r="J78" s="43" t="s">
        <v>45</v>
      </c>
      <c r="K78" s="44">
        <f>SUM(K8:K59,K70:K76)</f>
        <v>6</v>
      </c>
      <c r="L78" s="43" t="s">
        <v>46</v>
      </c>
      <c r="M78" s="44">
        <f>SUM(M8:M59,M70:M76)</f>
        <v>30</v>
      </c>
      <c r="N78" s="43" t="s">
        <v>47</v>
      </c>
      <c r="O78" s="44">
        <f>SUM(O8:O59,O70:O76)</f>
        <v>0</v>
      </c>
      <c r="P78" s="45" t="s">
        <v>48</v>
      </c>
      <c r="Q78" s="46">
        <f>SUM(Q8:Q59,Q70:Q76)</f>
        <v>0</v>
      </c>
      <c r="R78" s="5"/>
      <c r="S78" s="5"/>
      <c r="T78" s="5"/>
      <c r="U78" s="5"/>
      <c r="V78" s="5"/>
    </row>
    <row r="79" spans="1:22" x14ac:dyDescent="0.25">
      <c r="A79" s="5"/>
      <c r="B79" s="86" t="s">
        <v>49</v>
      </c>
      <c r="C79" s="87" t="s">
        <v>50</v>
      </c>
      <c r="D79" s="88">
        <f>AVERAGE(G79,I79,K79,M79,O79)</f>
        <v>8.6</v>
      </c>
      <c r="E79" s="89"/>
      <c r="F79" s="47" t="s">
        <v>50</v>
      </c>
      <c r="G79" s="48">
        <f>SUM(G8:G56)</f>
        <v>7</v>
      </c>
      <c r="H79" s="47" t="s">
        <v>50</v>
      </c>
      <c r="I79" s="48">
        <f>SUM(I8:I56)</f>
        <v>0</v>
      </c>
      <c r="J79" s="47" t="s">
        <v>50</v>
      </c>
      <c r="K79" s="48">
        <f>SUM(K8:K56)</f>
        <v>6</v>
      </c>
      <c r="L79" s="47" t="s">
        <v>50</v>
      </c>
      <c r="M79" s="48">
        <f>SUM(M8:M56)</f>
        <v>30</v>
      </c>
      <c r="N79" s="47" t="s">
        <v>50</v>
      </c>
      <c r="O79" s="48">
        <f>SUM(O8:O56)</f>
        <v>0</v>
      </c>
      <c r="P79" s="49" t="s">
        <v>50</v>
      </c>
      <c r="Q79" s="50">
        <f>SUM(Q8:Q56)</f>
        <v>0</v>
      </c>
      <c r="R79" s="5"/>
      <c r="S79" s="5"/>
      <c r="T79" s="5"/>
      <c r="U79" s="5"/>
      <c r="V79" s="5"/>
    </row>
    <row r="80" spans="1:22" x14ac:dyDescent="0.25">
      <c r="A80" s="5"/>
      <c r="B80" s="86" t="s">
        <v>51</v>
      </c>
      <c r="C80" s="87" t="s">
        <v>50</v>
      </c>
      <c r="D80" s="88">
        <f>AVERAGE(G80,I80,K80,M80,O80)</f>
        <v>0</v>
      </c>
      <c r="E80" s="89"/>
      <c r="F80" s="47" t="s">
        <v>52</v>
      </c>
      <c r="G80" s="48">
        <f>SUM(G70:G76)</f>
        <v>0</v>
      </c>
      <c r="H80" s="47" t="s">
        <v>52</v>
      </c>
      <c r="I80" s="48">
        <f>SUM(I70:I76)</f>
        <v>0</v>
      </c>
      <c r="J80" s="47" t="s">
        <v>52</v>
      </c>
      <c r="K80" s="48">
        <f>SUM(K70:K76)</f>
        <v>0</v>
      </c>
      <c r="L80" s="47" t="s">
        <v>52</v>
      </c>
      <c r="M80" s="48">
        <f>SUM(M70:M76)</f>
        <v>0</v>
      </c>
      <c r="N80" s="47" t="s">
        <v>52</v>
      </c>
      <c r="O80" s="48">
        <f>SUM(O70:O76)</f>
        <v>0</v>
      </c>
      <c r="P80" s="49" t="s">
        <v>52</v>
      </c>
      <c r="Q80" s="50">
        <f>SUM(Q70:Q76)</f>
        <v>0</v>
      </c>
      <c r="R80" s="5"/>
      <c r="S80" s="5"/>
      <c r="T80" s="5"/>
      <c r="U80" s="5"/>
      <c r="V80" s="5"/>
    </row>
    <row r="81" spans="1:22" x14ac:dyDescent="0.25">
      <c r="A81" s="5"/>
      <c r="B81" s="90"/>
      <c r="C81" s="91"/>
      <c r="D81" s="91"/>
      <c r="E81" s="91"/>
      <c r="F81" s="91"/>
      <c r="G81" s="91"/>
      <c r="H81" s="91"/>
      <c r="I81" s="91"/>
      <c r="J81" s="91"/>
      <c r="K81" s="91"/>
      <c r="L81" s="91"/>
      <c r="M81" s="91"/>
      <c r="N81" s="91"/>
      <c r="O81" s="91"/>
      <c r="P81" s="91"/>
      <c r="Q81" s="92"/>
      <c r="R81" s="5"/>
      <c r="S81" s="5"/>
      <c r="T81" s="5"/>
      <c r="U81" s="5"/>
      <c r="V81" s="5"/>
    </row>
    <row r="82" spans="1:22" x14ac:dyDescent="0.25">
      <c r="A82" s="5"/>
      <c r="B82" s="86" t="s">
        <v>53</v>
      </c>
      <c r="C82" s="87" t="s">
        <v>53</v>
      </c>
      <c r="D82" s="88">
        <f>AVERAGE(G82,I82,K82,M82,O82)</f>
        <v>8</v>
      </c>
      <c r="E82" s="89"/>
      <c r="F82" s="47" t="s">
        <v>53</v>
      </c>
      <c r="G82" s="48">
        <f>COUNTIF(G60:G67,"&lt;&gt;"&amp;"0")</f>
        <v>8</v>
      </c>
      <c r="H82" s="47" t="s">
        <v>53</v>
      </c>
      <c r="I82" s="48">
        <f>COUNTIF(I60:I67,"&lt;&gt;"&amp;"0")</f>
        <v>8</v>
      </c>
      <c r="J82" s="47" t="s">
        <v>53</v>
      </c>
      <c r="K82" s="48">
        <f>COUNTIF(K60:K67,"&lt;&gt;"&amp;"0")</f>
        <v>8</v>
      </c>
      <c r="L82" s="47" t="s">
        <v>53</v>
      </c>
      <c r="M82" s="48">
        <f>COUNTIF(M60:M67,"&lt;&gt;"&amp;"0")</f>
        <v>8</v>
      </c>
      <c r="N82" s="47" t="s">
        <v>53</v>
      </c>
      <c r="O82" s="48">
        <f>COUNTIF(O60:O67,"&lt;&gt;"&amp;"0")</f>
        <v>8</v>
      </c>
      <c r="P82" s="49" t="s">
        <v>53</v>
      </c>
      <c r="Q82" s="50">
        <v>0</v>
      </c>
      <c r="R82" s="5"/>
      <c r="S82" s="5"/>
      <c r="T82" s="5"/>
      <c r="U82" s="5"/>
      <c r="V82" s="5"/>
    </row>
    <row r="83" spans="1:22" x14ac:dyDescent="0.25">
      <c r="A83" s="5"/>
      <c r="B83" s="86" t="s">
        <v>54</v>
      </c>
      <c r="C83" s="87" t="s">
        <v>54</v>
      </c>
      <c r="D83" s="88">
        <f>AVERAGE(G83,I83,K83,M83,O83)</f>
        <v>3</v>
      </c>
      <c r="E83" s="89"/>
      <c r="F83" s="47" t="s">
        <v>54</v>
      </c>
      <c r="G83" s="48">
        <f>COUNTIF(G57:G59,"&lt;&gt;"&amp;"0")</f>
        <v>3</v>
      </c>
      <c r="H83" s="47" t="s">
        <v>54</v>
      </c>
      <c r="I83" s="48">
        <f>COUNTIF(I57:I59,"&lt;&gt;"&amp;"0")</f>
        <v>3</v>
      </c>
      <c r="J83" s="47" t="s">
        <v>54</v>
      </c>
      <c r="K83" s="48">
        <f>COUNTIF(K57:K59,"&lt;&gt;"&amp;"0")</f>
        <v>3</v>
      </c>
      <c r="L83" s="47" t="s">
        <v>54</v>
      </c>
      <c r="M83" s="48">
        <f>COUNTIF(M57:M59,"&lt;&gt;"&amp;"0")</f>
        <v>3</v>
      </c>
      <c r="N83" s="47" t="s">
        <v>54</v>
      </c>
      <c r="O83" s="48">
        <f>COUNTIF(O57:O59,"&lt;&gt;"&amp;"0")</f>
        <v>3</v>
      </c>
      <c r="P83" s="49" t="s">
        <v>54</v>
      </c>
      <c r="Q83" s="50">
        <v>0</v>
      </c>
      <c r="R83" s="5"/>
      <c r="S83" s="5"/>
      <c r="T83" s="5"/>
      <c r="U83" s="5"/>
      <c r="V83" s="5"/>
    </row>
    <row r="84" spans="1:22" x14ac:dyDescent="0.25">
      <c r="A84" s="5"/>
      <c r="B84" s="47" t="s">
        <v>55</v>
      </c>
      <c r="C84" s="51" t="s">
        <v>55</v>
      </c>
      <c r="D84" s="88">
        <f>AVERAGE(G84,I84,K84,M84,O84)</f>
        <v>109</v>
      </c>
      <c r="E84" s="89"/>
      <c r="F84" s="52" t="s">
        <v>55</v>
      </c>
      <c r="G84" s="48">
        <f>(G82*11)+(G83*7)</f>
        <v>109</v>
      </c>
      <c r="H84" s="52" t="s">
        <v>55</v>
      </c>
      <c r="I84" s="48">
        <f>(I82*11)+(I83*7)</f>
        <v>109</v>
      </c>
      <c r="J84" s="52" t="s">
        <v>55</v>
      </c>
      <c r="K84" s="48">
        <f>(K82*11)+(K83*7)</f>
        <v>109</v>
      </c>
      <c r="L84" s="52" t="s">
        <v>55</v>
      </c>
      <c r="M84" s="48">
        <f>(M82*11)+(M83*7)</f>
        <v>109</v>
      </c>
      <c r="N84" s="52" t="s">
        <v>55</v>
      </c>
      <c r="O84" s="48">
        <f>(O82*11)+(O83*7)</f>
        <v>109</v>
      </c>
      <c r="P84" s="53" t="s">
        <v>55</v>
      </c>
      <c r="Q84" s="50">
        <f>(Q82*11)+(Q83*7)</f>
        <v>0</v>
      </c>
      <c r="R84" s="5"/>
      <c r="S84" s="5"/>
      <c r="T84" s="5"/>
      <c r="U84" s="5"/>
      <c r="V84" s="5"/>
    </row>
    <row r="85" spans="1:22" x14ac:dyDescent="0.25">
      <c r="A85" s="5"/>
      <c r="B85" s="90"/>
      <c r="C85" s="91"/>
      <c r="D85" s="91"/>
      <c r="E85" s="91"/>
      <c r="F85" s="91"/>
      <c r="G85" s="91"/>
      <c r="H85" s="91"/>
      <c r="I85" s="91"/>
      <c r="J85" s="91"/>
      <c r="K85" s="91"/>
      <c r="L85" s="91"/>
      <c r="M85" s="91"/>
      <c r="N85" s="91"/>
      <c r="O85" s="91"/>
      <c r="P85" s="91"/>
      <c r="Q85" s="92"/>
      <c r="R85" s="5"/>
      <c r="S85" s="5"/>
      <c r="T85" s="5"/>
      <c r="U85" s="5"/>
      <c r="V85" s="5"/>
    </row>
    <row r="86" spans="1:22" ht="15.75" thickBot="1" x14ac:dyDescent="0.3">
      <c r="A86" s="5"/>
      <c r="B86" s="54" t="s">
        <v>56</v>
      </c>
      <c r="C86" s="55" t="s">
        <v>56</v>
      </c>
      <c r="D86" s="93">
        <f>AVERAGE(G86,I86,K86,M86,O86)</f>
        <v>10.56842105263158</v>
      </c>
      <c r="E86" s="94"/>
      <c r="F86" s="54" t="s">
        <v>57</v>
      </c>
      <c r="G86" s="56">
        <f>(G84-G78)/9.5</f>
        <v>10.736842105263158</v>
      </c>
      <c r="H86" s="54" t="s">
        <v>57</v>
      </c>
      <c r="I86" s="56">
        <f>(I84-I78)/9.5</f>
        <v>11.473684210526315</v>
      </c>
      <c r="J86" s="54" t="s">
        <v>57</v>
      </c>
      <c r="K86" s="56">
        <f>(K84-K78)/9.5</f>
        <v>10.842105263157896</v>
      </c>
      <c r="L86" s="54" t="s">
        <v>57</v>
      </c>
      <c r="M86" s="56">
        <f>(M84-M78)/9.5</f>
        <v>8.3157894736842106</v>
      </c>
      <c r="N86" s="54" t="s">
        <v>57</v>
      </c>
      <c r="O86" s="56">
        <f>(O84-O78)/9.5</f>
        <v>11.473684210526315</v>
      </c>
      <c r="P86" s="57" t="s">
        <v>57</v>
      </c>
      <c r="Q86" s="58">
        <f>(Q84-Q78)/9.5</f>
        <v>0</v>
      </c>
      <c r="R86" s="5"/>
      <c r="S86" s="5"/>
      <c r="T86" s="5"/>
      <c r="U86" s="5"/>
      <c r="V86" s="5"/>
    </row>
  </sheetData>
  <autoFilter ref="F9:Q80" xr:uid="{00000000-0009-0000-0000-000046000000}">
    <filterColumn colId="0" showButton="0"/>
    <filterColumn colId="2" showButton="0"/>
    <filterColumn colId="4" showButton="0"/>
    <filterColumn colId="6" showButton="0"/>
    <filterColumn colId="8" showButton="0"/>
    <filterColumn colId="10" showButton="0"/>
  </autoFilter>
  <mergeCells count="13">
    <mergeCell ref="L9:M9"/>
    <mergeCell ref="N9:O9"/>
    <mergeCell ref="P9:Q9"/>
    <mergeCell ref="B7:C7"/>
    <mergeCell ref="D7:E7"/>
    <mergeCell ref="F7:Q7"/>
    <mergeCell ref="B8:B9"/>
    <mergeCell ref="C8:C9"/>
    <mergeCell ref="D8:D9"/>
    <mergeCell ref="E8:E9"/>
    <mergeCell ref="F9:G9"/>
    <mergeCell ref="H9:I9"/>
    <mergeCell ref="J9:K9"/>
  </mergeCells>
  <conditionalFormatting sqref="B10:B56">
    <cfRule type="containsText" dxfId="49" priority="17" operator="containsText" text="HA Line">
      <formula>NOT(ISERROR(SEARCH("HA Line",B10)))</formula>
    </cfRule>
    <cfRule type="containsText" dxfId="48" priority="18" operator="containsText" text="Trays">
      <formula>NOT(ISERROR(SEARCH("Trays",B10)))</formula>
    </cfRule>
    <cfRule type="containsText" dxfId="47" priority="19" operator="containsText" text="Poly">
      <formula>NOT(ISERROR(SEARCH("Poly",B10)))</formula>
    </cfRule>
    <cfRule type="containsText" dxfId="46" priority="20" operator="containsText" text="Foundry">
      <formula>NOT(ISERROR(SEARCH("Foundry",B10)))</formula>
    </cfRule>
    <cfRule type="containsText" dxfId="45" priority="21" operator="containsText" text="LCS VS Cover">
      <formula>NOT(ISERROR(SEARCH("LCS VS Cover",B10)))</formula>
    </cfRule>
    <cfRule type="containsText" dxfId="44" priority="22" operator="containsText" text="Sigma">
      <formula>NOT(ISERROR(SEARCH("Sigma",B10)))</formula>
    </cfRule>
  </conditionalFormatting>
  <conditionalFormatting sqref="G77 I77 K77 O77:Q77 M77 J60:Q63 F64:Q76 I11 Q10:Q11 F27:Q59 F23:G26 I23:I26 F10:M10 J11:J26 K15:Q26 L12:Q14 F12:I22">
    <cfRule type="containsBlanks" dxfId="43" priority="16">
      <formula>LEN(TRIM(F10))=0</formula>
    </cfRule>
  </conditionalFormatting>
  <conditionalFormatting sqref="E30:E56 E12:E14 E16:E28">
    <cfRule type="cellIs" dxfId="42" priority="14" operator="equal">
      <formula>0</formula>
    </cfRule>
    <cfRule type="cellIs" dxfId="41" priority="15" operator="equal">
      <formula>SUM($F12:$Q12)</formula>
    </cfRule>
  </conditionalFormatting>
  <conditionalFormatting sqref="E36:E37">
    <cfRule type="cellIs" dxfId="40" priority="23" operator="equal">
      <formula>0</formula>
    </cfRule>
    <cfRule type="cellIs" dxfId="39" priority="24" operator="equal">
      <formula>SUM($F8:$Q8)</formula>
    </cfRule>
  </conditionalFormatting>
  <conditionalFormatting sqref="E27:E28">
    <cfRule type="cellIs" dxfId="38" priority="25" operator="equal">
      <formula>0</formula>
    </cfRule>
    <cfRule type="cellIs" dxfId="37" priority="26" operator="equal">
      <formula>SUM(#REF!)</formula>
    </cfRule>
  </conditionalFormatting>
  <conditionalFormatting sqref="E33:E35">
    <cfRule type="cellIs" dxfId="36" priority="27" operator="equal">
      <formula>0</formula>
    </cfRule>
    <cfRule type="cellIs" dxfId="35" priority="28" operator="equal">
      <formula>SUM(#REF!)</formula>
    </cfRule>
  </conditionalFormatting>
  <conditionalFormatting sqref="E32">
    <cfRule type="cellIs" dxfId="34" priority="29" operator="equal">
      <formula>0</formula>
    </cfRule>
    <cfRule type="cellIs" dxfId="33" priority="30" operator="equal">
      <formula>SUM(#REF!)</formula>
    </cfRule>
  </conditionalFormatting>
  <conditionalFormatting sqref="E10:E14 E16:E25">
    <cfRule type="cellIs" dxfId="32" priority="31" operator="equal">
      <formula>0</formula>
    </cfRule>
    <cfRule type="cellIs" dxfId="31" priority="32" operator="equal">
      <formula>SUM(#REF!)</formula>
    </cfRule>
  </conditionalFormatting>
  <conditionalFormatting sqref="E29:E31">
    <cfRule type="cellIs" dxfId="30" priority="33" operator="equal">
      <formula>0</formula>
    </cfRule>
    <cfRule type="cellIs" dxfId="29" priority="34" operator="equal">
      <formula>SUM(#REF!)</formula>
    </cfRule>
  </conditionalFormatting>
  <conditionalFormatting sqref="E29">
    <cfRule type="cellIs" dxfId="28" priority="35" operator="equal">
      <formula>0</formula>
    </cfRule>
    <cfRule type="cellIs" dxfId="27" priority="36" operator="equal">
      <formula>SUM($F27:$Q27)</formula>
    </cfRule>
  </conditionalFormatting>
  <conditionalFormatting sqref="E29">
    <cfRule type="cellIs" dxfId="26" priority="37" operator="equal">
      <formula>0</formula>
    </cfRule>
    <cfRule type="cellIs" dxfId="25" priority="38" operator="equal">
      <formula>SUM(#REF!)</formula>
    </cfRule>
  </conditionalFormatting>
  <conditionalFormatting sqref="F63:I63">
    <cfRule type="containsBlanks" dxfId="24" priority="13">
      <formula>LEN(TRIM(F63))=0</formula>
    </cfRule>
  </conditionalFormatting>
  <conditionalFormatting sqref="E29">
    <cfRule type="cellIs" dxfId="23" priority="11" operator="equal">
      <formula>0</formula>
    </cfRule>
    <cfRule type="cellIs" dxfId="22" priority="12" operator="equal">
      <formula>SUM($F29:$Q29)</formula>
    </cfRule>
  </conditionalFormatting>
  <conditionalFormatting sqref="E26">
    <cfRule type="cellIs" dxfId="21" priority="39" operator="equal">
      <formula>0</formula>
    </cfRule>
    <cfRule type="cellIs" dxfId="20" priority="40" operator="equal">
      <formula>SUM($F7:$Q7)</formula>
    </cfRule>
  </conditionalFormatting>
  <conditionalFormatting sqref="F60:I62">
    <cfRule type="containsBlanks" dxfId="19" priority="10">
      <formula>LEN(TRIM(F60))=0</formula>
    </cfRule>
  </conditionalFormatting>
  <conditionalFormatting sqref="C39:C56">
    <cfRule type="duplicateValues" dxfId="18" priority="41"/>
  </conditionalFormatting>
  <conditionalFormatting sqref="C39:C56">
    <cfRule type="duplicateValues" dxfId="17" priority="42"/>
  </conditionalFormatting>
  <conditionalFormatting sqref="D38 C37 C10:D36">
    <cfRule type="duplicateValues" dxfId="16" priority="43"/>
  </conditionalFormatting>
  <conditionalFormatting sqref="C38:D38 C37 C10:D36">
    <cfRule type="duplicateValues" dxfId="15" priority="44"/>
  </conditionalFormatting>
  <conditionalFormatting sqref="D39:D56">
    <cfRule type="duplicateValues" dxfId="14" priority="45"/>
  </conditionalFormatting>
  <conditionalFormatting sqref="D39:D56">
    <cfRule type="duplicateValues" dxfId="13" priority="46"/>
  </conditionalFormatting>
  <conditionalFormatting sqref="E10:E11">
    <cfRule type="cellIs" dxfId="12" priority="51" operator="equal">
      <formula>0</formula>
    </cfRule>
    <cfRule type="cellIs" dxfId="11" priority="52" operator="equal">
      <formula>SUM($H10:$Q10)</formula>
    </cfRule>
  </conditionalFormatting>
  <conditionalFormatting sqref="E38">
    <cfRule type="cellIs" dxfId="10" priority="55" operator="equal">
      <formula>0</formula>
    </cfRule>
    <cfRule type="cellIs" dxfId="9" priority="56" operator="equal">
      <formula>SUM($H10:$Q10)</formula>
    </cfRule>
  </conditionalFormatting>
  <conditionalFormatting sqref="L11:M11">
    <cfRule type="containsBlanks" dxfId="8" priority="9">
      <formula>LEN(TRIM(L11))=0</formula>
    </cfRule>
  </conditionalFormatting>
  <conditionalFormatting sqref="K11:K12">
    <cfRule type="containsBlanks" dxfId="7" priority="7">
      <formula>LEN(TRIM(K11))=0</formula>
    </cfRule>
  </conditionalFormatting>
  <conditionalFormatting sqref="H23:H26">
    <cfRule type="containsBlanks" dxfId="6" priority="6">
      <formula>LEN(TRIM(H23))=0</formula>
    </cfRule>
  </conditionalFormatting>
  <conditionalFormatting sqref="F11:G11">
    <cfRule type="containsBlanks" dxfId="5" priority="5">
      <formula>LEN(TRIM(F11))=0</formula>
    </cfRule>
  </conditionalFormatting>
  <conditionalFormatting sqref="H11">
    <cfRule type="containsBlanks" dxfId="4" priority="4">
      <formula>LEN(TRIM(H11))=0</formula>
    </cfRule>
  </conditionalFormatting>
  <conditionalFormatting sqref="K13:K14">
    <cfRule type="containsBlanks" dxfId="2" priority="3">
      <formula>LEN(TRIM(K13))=0</formula>
    </cfRule>
  </conditionalFormatting>
  <conditionalFormatting sqref="E15">
    <cfRule type="containsBlanks" dxfId="1" priority="2">
      <formula>LEN(TRIM(E15))=0</formula>
    </cfRule>
  </conditionalFormatting>
  <conditionalFormatting sqref="N10:P11">
    <cfRule type="containsBlanks" dxfId="0" priority="1">
      <formula>LEN(TRIM(N10))=0</formula>
    </cfRule>
  </conditionalFormatting>
  <pageMargins left="0.31496062992125984" right="0.19685039370078741" top="0.31496062992125984" bottom="0.35433070866141736" header="0.31496062992125984" footer="0.31496062992125984"/>
  <pageSetup paperSize="9" scale="28" fitToHeight="0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E22" sqref="E2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Weekly Summary WK36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2020-01-07T11:19:21Z</dcterms:modified>
</cp:coreProperties>
</file>