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aas\Documents\Modeling\Data\KBS\Calibration\"/>
    </mc:Choice>
  </mc:AlternateContent>
  <xr:revisionPtr revIDLastSave="0" documentId="13_ncr:1_{915837B1-0B4B-4637-BEE1-55DBEC1D82BA}" xr6:coauthVersionLast="47" xr6:coauthVersionMax="47" xr10:uidLastSave="{00000000-0000-0000-0000-000000000000}"/>
  <bookViews>
    <workbookView xWindow="-110" yWindow="-110" windowWidth="19420" windowHeight="10420" xr2:uid="{2B7F98CA-E97D-4A3E-BFAB-81E56A954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5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G11" i="1"/>
  <c r="G12" i="1"/>
  <c r="G10" i="1"/>
  <c r="G8" i="1"/>
  <c r="G9" i="1"/>
  <c r="G7" i="1"/>
  <c r="G6" i="1"/>
  <c r="G5" i="1"/>
  <c r="G4" i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<sst xmlns="http://schemas.openxmlformats.org/spreadsheetml/2006/main" count="83" uniqueCount="68">
  <si>
    <t>SOC stock (Mg ha-1)</t>
  </si>
  <si>
    <t>TN stock (Mg ha-1)</t>
  </si>
  <si>
    <t>Farm</t>
  </si>
  <si>
    <t>Layer</t>
  </si>
  <si>
    <t>CA</t>
  </si>
  <si>
    <t>CC</t>
  </si>
  <si>
    <t>CV</t>
  </si>
  <si>
    <t>F1</t>
  </si>
  <si>
    <t>0-5 cm</t>
  </si>
  <si>
    <t>2.37 (±0.124)</t>
  </si>
  <si>
    <t>1.92 (±0.076)</t>
  </si>
  <si>
    <t>1.59 (±0.037)</t>
  </si>
  <si>
    <t>0.35 (±0.014)</t>
  </si>
  <si>
    <t>0.28 (±0.01)</t>
  </si>
  <si>
    <t>5-30 cm</t>
  </si>
  <si>
    <t>20.27 (±0.731)</t>
  </si>
  <si>
    <t>20.24 (±0.745)</t>
  </si>
  <si>
    <t>18.65 (±0.484)</t>
  </si>
  <si>
    <t>3.24 (±0.115)</t>
  </si>
  <si>
    <t>3.03 (±0.102)</t>
  </si>
  <si>
    <t>3.2 (±0.123)</t>
  </si>
  <si>
    <t>30-50 cm</t>
  </si>
  <si>
    <t>23.01 (±0.804)</t>
  </si>
  <si>
    <t>24.22 (±0.965)</t>
  </si>
  <si>
    <t>22.99 (±0.729)</t>
  </si>
  <si>
    <t>3.66 (±0.119)</t>
  </si>
  <si>
    <t>3.69 (±0.137)</t>
  </si>
  <si>
    <t>3.89 (±0.169)</t>
  </si>
  <si>
    <t>F2</t>
  </si>
  <si>
    <t>3.36 (±0.165)</t>
  </si>
  <si>
    <t>2.44 (±0.135)</t>
  </si>
  <si>
    <t>2.11 (±0.131)</t>
  </si>
  <si>
    <t>0.52 (±0.026)</t>
  </si>
  <si>
    <t>0.42 (±0.017)</t>
  </si>
  <si>
    <t>0.39 (±0.018)</t>
  </si>
  <si>
    <t>25.47 (±1.386)</t>
  </si>
  <si>
    <t>24.56 (±1.21)</t>
  </si>
  <si>
    <t>25.45 (±1.309)</t>
  </si>
  <si>
    <t>4.73 (±0.257)</t>
  </si>
  <si>
    <t>4.63 (±0.196)</t>
  </si>
  <si>
    <t>4.68 (±0.214)</t>
  </si>
  <si>
    <t>28.03 (±1.805)</t>
  </si>
  <si>
    <t>29.61 (±1.358)</t>
  </si>
  <si>
    <t>31.61 (±1.591)</t>
  </si>
  <si>
    <t>5.46 (±0.351)</t>
  </si>
  <si>
    <t>5.68 (±0.256)</t>
  </si>
  <si>
    <t>5.88 (±0.271)</t>
  </si>
  <si>
    <t>F3</t>
  </si>
  <si>
    <t>2.58 (±0.17)</t>
  </si>
  <si>
    <t>2.29 (±0.134)</t>
  </si>
  <si>
    <t>1.95 (±0.095)</t>
  </si>
  <si>
    <t>0.38 (±0.027)</t>
  </si>
  <si>
    <t>0.38 (±0.026)</t>
  </si>
  <si>
    <t>0.33 (±0.02)</t>
  </si>
  <si>
    <t>23.47 (±1.56)</t>
  </si>
  <si>
    <t>25.36 (±1.502)</t>
  </si>
  <si>
    <t>22.72 (±1.437)</t>
  </si>
  <si>
    <t>3.68 (±0.284)</t>
  </si>
  <si>
    <t>4.18 (±0.323)</t>
  </si>
  <si>
    <t>3.71 (±0.272)</t>
  </si>
  <si>
    <t>27.92 (±1.935)</t>
  </si>
  <si>
    <t>31.01 (±1.838)</t>
  </si>
  <si>
    <t>28.52 (±1.858)</t>
  </si>
  <si>
    <t>4.38 (±0.356)</t>
  </si>
  <si>
    <t>5.23 (±0.42)</t>
  </si>
  <si>
    <t>4.65 (±0.346)</t>
  </si>
  <si>
    <t>%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</si>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</sst>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B547-10C3-48DD-9AF0-58C67437AF96}">
  <dimension ref="B2:R17"/>
  <sheetViews>
    <sheetView tabSelected="1" workbookViewId="0">
      <selection activeCell="B15" sqref="B15:D17"/>
    </sheetView>
  </sheetViews>
  <sheetFormatPr defaultRowHeight="14.5" x14ac:dyDescent="0.35"/>
  <cols>
    <col min="4" max="4" width="17.6328125" bestFit="1" customWidth="1"/>
    <col min="5" max="5" width="5.81640625" bestFit="1" customWidth="1"/>
    <col min="6" max="6" width="7.1796875" bestFit="1" customWidth="1"/>
    <col min="7" max="7" width="9.453125" customWidth="1"/>
    <col min="8" max="8" width="12.6328125" bestFit="1" customWidth="1"/>
    <col min="9" max="9" width="5.36328125" bestFit="1" customWidth="1"/>
    <col min="10" max="10" width="5.81640625" bestFit="1" customWidth="1"/>
    <col min="11" max="11" width="10.7265625" customWidth="1"/>
    <col min="12" max="12" width="12.6328125" bestFit="1" customWidth="1"/>
    <col min="13" max="13" width="5.36328125" bestFit="1" customWidth="1"/>
    <col min="14" max="14" width="5.81640625" bestFit="1" customWidth="1"/>
    <col min="15" max="15" width="7.7265625" customWidth="1"/>
    <col min="16" max="16" width="16.453125" bestFit="1" customWidth="1"/>
    <col min="17" max="18" width="11.6328125" bestFit="1" customWidth="1"/>
  </cols>
  <sheetData>
    <row r="2" spans="2:18" x14ac:dyDescent="0.35">
      <c r="D2" t="s">
        <v>0</v>
      </c>
      <c r="P2" t="s">
        <v>1</v>
      </c>
    </row>
    <row r="3" spans="2:18" x14ac:dyDescent="0.35">
      <c r="B3" t="s">
        <v>2</v>
      </c>
      <c r="C3" t="s">
        <v>3</v>
      </c>
      <c r="D3" t="s">
        <v>4</v>
      </c>
      <c r="G3" t="s">
        <v>66</v>
      </c>
      <c r="H3" t="s">
        <v>5</v>
      </c>
      <c r="K3" t="s">
        <v>66</v>
      </c>
      <c r="L3" t="s">
        <v>6</v>
      </c>
      <c r="O3" t="s">
        <v>66</v>
      </c>
      <c r="P3" t="s">
        <v>4</v>
      </c>
      <c r="Q3" t="s">
        <v>5</v>
      </c>
      <c r="R3" t="s">
        <v>6</v>
      </c>
    </row>
    <row r="4" spans="2:18" x14ac:dyDescent="0.35">
      <c r="B4" t="s">
        <v>7</v>
      </c>
      <c r="C4" t="s">
        <v>8</v>
      </c>
      <c r="D4" t="s">
        <v>9</v>
      </c>
      <c r="E4" s="1" t="str">
        <f>LEFT(D4, FIND("(",D4)-2)</f>
        <v>2.37</v>
      </c>
      <c r="F4" s="2">
        <v>2.37</v>
      </c>
      <c r="G4">
        <f>F4/SUM(F$4:F$6)</f>
        <v>5.1916757940854319E-2</v>
      </c>
      <c r="H4" t="s">
        <v>10</v>
      </c>
      <c r="I4" s="1" t="str">
        <f>LEFT(H4, FIND("(",H4)-2)</f>
        <v>1.92</v>
      </c>
      <c r="J4" s="2">
        <v>1.92</v>
      </c>
      <c r="K4">
        <f>J4/SUM(J$4:J$6)</f>
        <v>4.1397153945666239E-2</v>
      </c>
      <c r="L4" t="s">
        <v>11</v>
      </c>
      <c r="M4" s="1" t="str">
        <f>LEFT(L4, FIND("(",L4)-2)</f>
        <v>1.59</v>
      </c>
      <c r="N4" s="2">
        <v>1.59</v>
      </c>
      <c r="O4">
        <f>N4/SUM(N$4:N$6)</f>
        <v>3.6780013879250527E-2</v>
      </c>
      <c r="P4" t="s">
        <v>12</v>
      </c>
      <c r="Q4" t="s">
        <v>13</v>
      </c>
      <c r="R4" t="s">
        <v>13</v>
      </c>
    </row>
    <row r="5" spans="2:18" x14ac:dyDescent="0.35">
      <c r="C5" t="s">
        <v>14</v>
      </c>
      <c r="D5" t="s">
        <v>15</v>
      </c>
      <c r="E5" s="1" t="str">
        <f t="shared" ref="E5:E12" si="0">LEFT(D5, FIND("(",D5)-2)</f>
        <v>20.27</v>
      </c>
      <c r="F5" s="2">
        <v>20.27</v>
      </c>
      <c r="G5">
        <f t="shared" ref="G5" si="1">F5/SUM(F$4:F$6)</f>
        <v>0.44403066812705361</v>
      </c>
      <c r="H5" t="s">
        <v>16</v>
      </c>
      <c r="I5" s="1" t="str">
        <f t="shared" ref="I5:I12" si="2">LEFT(H5, FIND("(",H5)-2)</f>
        <v>20.24</v>
      </c>
      <c r="J5" s="2">
        <v>20.239999999999998</v>
      </c>
      <c r="K5">
        <f t="shared" ref="K5" si="3">J5/SUM(J$4:J$6)</f>
        <v>0.43639499784389824</v>
      </c>
      <c r="L5" t="s">
        <v>17</v>
      </c>
      <c r="M5" s="1" t="str">
        <f t="shared" ref="M5:M12" si="4">LEFT(L5, FIND("(",L5)-2)</f>
        <v>18.65</v>
      </c>
      <c r="N5" s="2">
        <v>18.649999999999999</v>
      </c>
      <c r="O5">
        <f t="shared" ref="O5" si="5">N5/SUM(N$4:N$6)</f>
        <v>0.43141337034466803</v>
      </c>
      <c r="P5" t="s">
        <v>18</v>
      </c>
      <c r="Q5" t="s">
        <v>19</v>
      </c>
      <c r="R5" t="s">
        <v>20</v>
      </c>
    </row>
    <row r="6" spans="2:18" x14ac:dyDescent="0.35">
      <c r="C6" t="s">
        <v>21</v>
      </c>
      <c r="D6" t="s">
        <v>22</v>
      </c>
      <c r="E6" s="1" t="str">
        <f t="shared" si="0"/>
        <v>23.01</v>
      </c>
      <c r="F6" s="2">
        <v>23.01</v>
      </c>
      <c r="G6">
        <f>F6/SUM(F$4:F$6)</f>
        <v>0.50405257393209202</v>
      </c>
      <c r="H6" t="s">
        <v>23</v>
      </c>
      <c r="I6" s="1" t="str">
        <f t="shared" si="2"/>
        <v>24.22</v>
      </c>
      <c r="J6" s="2">
        <v>24.22</v>
      </c>
      <c r="K6">
        <f>J6/SUM(J$4:J$6)</f>
        <v>0.52220784821043553</v>
      </c>
      <c r="L6" t="s">
        <v>24</v>
      </c>
      <c r="M6" s="1" t="str">
        <f t="shared" si="4"/>
        <v>22.99</v>
      </c>
      <c r="N6" s="2">
        <v>22.99</v>
      </c>
      <c r="O6">
        <f>N6/SUM(N$4:N$6)</f>
        <v>0.53180661577608146</v>
      </c>
      <c r="P6" t="s">
        <v>25</v>
      </c>
      <c r="Q6" t="s">
        <v>26</v>
      </c>
      <c r="R6" t="s">
        <v>27</v>
      </c>
    </row>
    <row r="7" spans="2:18" x14ac:dyDescent="0.35">
      <c r="B7" t="s">
        <v>28</v>
      </c>
      <c r="C7" t="s">
        <v>8</v>
      </c>
      <c r="D7" t="s">
        <v>29</v>
      </c>
      <c r="E7" s="1" t="str">
        <f t="shared" si="0"/>
        <v>3.36</v>
      </c>
      <c r="F7" s="2">
        <v>3.36</v>
      </c>
      <c r="G7">
        <f>F7/SUM(F$7:F$9)</f>
        <v>5.9092507914175169E-2</v>
      </c>
      <c r="H7" t="s">
        <v>30</v>
      </c>
      <c r="I7" s="1" t="str">
        <f t="shared" si="2"/>
        <v>2.44</v>
      </c>
      <c r="J7" s="2">
        <v>2.44</v>
      </c>
      <c r="K7">
        <f>J7/SUM(J$7:J$9)</f>
        <v>4.310192545486663E-2</v>
      </c>
      <c r="L7" t="s">
        <v>31</v>
      </c>
      <c r="M7" s="1" t="str">
        <f t="shared" si="4"/>
        <v>2.11</v>
      </c>
      <c r="N7" s="2">
        <v>2.11</v>
      </c>
      <c r="O7">
        <f>N7/SUM(N$7:N$9)</f>
        <v>3.565996281899611E-2</v>
      </c>
      <c r="P7" t="s">
        <v>32</v>
      </c>
      <c r="Q7" t="s">
        <v>33</v>
      </c>
      <c r="R7" t="s">
        <v>34</v>
      </c>
    </row>
    <row r="8" spans="2:18" x14ac:dyDescent="0.35">
      <c r="C8" t="s">
        <v>14</v>
      </c>
      <c r="D8" t="s">
        <v>35</v>
      </c>
      <c r="E8" s="1" t="str">
        <f t="shared" si="0"/>
        <v>25.47</v>
      </c>
      <c r="F8" s="2">
        <v>25.47</v>
      </c>
      <c r="G8">
        <f t="shared" ref="G8:G9" si="6">F8/SUM(F$7:F$9)</f>
        <v>0.44794231445655996</v>
      </c>
      <c r="H8" t="s">
        <v>36</v>
      </c>
      <c r="I8" s="1" t="str">
        <f t="shared" si="2"/>
        <v>24.56</v>
      </c>
      <c r="J8" s="2">
        <v>24.56</v>
      </c>
      <c r="K8">
        <f t="shared" ref="K8:K9" si="7">J8/SUM(J$7:J$9)</f>
        <v>0.43384561031619856</v>
      </c>
      <c r="L8" t="s">
        <v>37</v>
      </c>
      <c r="M8" s="1" t="str">
        <f t="shared" si="4"/>
        <v>25.45</v>
      </c>
      <c r="N8" s="2">
        <v>25.45</v>
      </c>
      <c r="O8">
        <f t="shared" ref="O8:O9" si="8">N8/SUM(N$7:N$9)</f>
        <v>0.43011661314855498</v>
      </c>
      <c r="P8" t="s">
        <v>38</v>
      </c>
      <c r="Q8" t="s">
        <v>39</v>
      </c>
      <c r="R8" t="s">
        <v>40</v>
      </c>
    </row>
    <row r="9" spans="2:18" x14ac:dyDescent="0.35">
      <c r="C9" t="s">
        <v>21</v>
      </c>
      <c r="D9" t="s">
        <v>41</v>
      </c>
      <c r="E9" s="1" t="str">
        <f t="shared" si="0"/>
        <v>28.03</v>
      </c>
      <c r="F9" s="2">
        <v>28.03</v>
      </c>
      <c r="G9">
        <f t="shared" si="6"/>
        <v>0.49296517762926489</v>
      </c>
      <c r="H9" t="s">
        <v>42</v>
      </c>
      <c r="I9" s="1" t="str">
        <f t="shared" si="2"/>
        <v>29.61</v>
      </c>
      <c r="J9" s="2">
        <v>29.61</v>
      </c>
      <c r="K9">
        <f t="shared" si="7"/>
        <v>0.52305246422893481</v>
      </c>
      <c r="L9" t="s">
        <v>43</v>
      </c>
      <c r="M9" s="1" t="str">
        <f t="shared" si="4"/>
        <v>31.61</v>
      </c>
      <c r="N9" s="2">
        <v>31.61</v>
      </c>
      <c r="O9">
        <f t="shared" si="8"/>
        <v>0.53422342403244882</v>
      </c>
      <c r="P9" t="s">
        <v>44</v>
      </c>
      <c r="Q9" t="s">
        <v>45</v>
      </c>
      <c r="R9" t="s">
        <v>46</v>
      </c>
    </row>
    <row r="10" spans="2:18" x14ac:dyDescent="0.35">
      <c r="B10" t="s">
        <v>47</v>
      </c>
      <c r="C10" t="s">
        <v>8</v>
      </c>
      <c r="D10" t="s">
        <v>48</v>
      </c>
      <c r="E10" s="1" t="str">
        <f t="shared" si="0"/>
        <v>2.58</v>
      </c>
      <c r="F10" s="2">
        <v>2.58</v>
      </c>
      <c r="G10">
        <f>F10/SUM(F$10:F$12)</f>
        <v>4.7804335742078936E-2</v>
      </c>
      <c r="H10" t="s">
        <v>49</v>
      </c>
      <c r="I10" s="1" t="str">
        <f t="shared" si="2"/>
        <v>2.29</v>
      </c>
      <c r="J10" s="2">
        <v>2.29</v>
      </c>
      <c r="K10">
        <f>J10/SUM(J$10:J$12)</f>
        <v>3.9038527105352883E-2</v>
      </c>
      <c r="L10" t="s">
        <v>50</v>
      </c>
      <c r="M10" s="1" t="str">
        <f t="shared" si="4"/>
        <v>1.95</v>
      </c>
      <c r="N10" s="2">
        <v>1.95</v>
      </c>
      <c r="O10">
        <f>N10/SUM(N$10:N$12)</f>
        <v>3.6661026508742242E-2</v>
      </c>
      <c r="P10" t="s">
        <v>51</v>
      </c>
      <c r="Q10" t="s">
        <v>52</v>
      </c>
      <c r="R10" t="s">
        <v>53</v>
      </c>
    </row>
    <row r="11" spans="2:18" x14ac:dyDescent="0.35">
      <c r="C11" t="s">
        <v>14</v>
      </c>
      <c r="D11" t="s">
        <v>54</v>
      </c>
      <c r="E11" s="1" t="str">
        <f t="shared" si="0"/>
        <v>23.47</v>
      </c>
      <c r="F11" s="2">
        <v>23.47</v>
      </c>
      <c r="G11">
        <f t="shared" ref="G11:G12" si="9">F11/SUM(F$10:F$12)</f>
        <v>0.43487122475449325</v>
      </c>
      <c r="H11" t="s">
        <v>55</v>
      </c>
      <c r="I11" s="1" t="str">
        <f t="shared" si="2"/>
        <v>25.36</v>
      </c>
      <c r="J11" s="2">
        <v>25.36</v>
      </c>
      <c r="K11">
        <f t="shared" ref="K11:K12" si="10">J11/SUM(J$10:J$12)</f>
        <v>0.43232185475622231</v>
      </c>
      <c r="L11" t="s">
        <v>56</v>
      </c>
      <c r="M11" s="1" t="str">
        <f t="shared" si="4"/>
        <v>22.72</v>
      </c>
      <c r="N11" s="2">
        <v>22.72</v>
      </c>
      <c r="O11">
        <f t="shared" ref="O11:O12" si="11">N11/SUM(N$10:N$12)</f>
        <v>0.42714796014288398</v>
      </c>
      <c r="P11" t="s">
        <v>57</v>
      </c>
      <c r="Q11" t="s">
        <v>58</v>
      </c>
      <c r="R11" t="s">
        <v>59</v>
      </c>
    </row>
    <row r="12" spans="2:18" x14ac:dyDescent="0.35">
      <c r="C12" t="s">
        <v>21</v>
      </c>
      <c r="D12" t="s">
        <v>60</v>
      </c>
      <c r="E12" s="1" t="str">
        <f t="shared" si="0"/>
        <v>27.92</v>
      </c>
      <c r="F12" s="2">
        <v>27.92</v>
      </c>
      <c r="G12">
        <f t="shared" si="9"/>
        <v>0.51732443950342788</v>
      </c>
      <c r="H12" t="s">
        <v>61</v>
      </c>
      <c r="I12" s="1" t="str">
        <f t="shared" si="2"/>
        <v>31.01</v>
      </c>
      <c r="J12" s="2">
        <v>31.01</v>
      </c>
      <c r="K12">
        <f t="shared" si="10"/>
        <v>0.52863961813842486</v>
      </c>
      <c r="L12" t="s">
        <v>62</v>
      </c>
      <c r="M12" s="1" t="str">
        <f t="shared" si="4"/>
        <v>28.52</v>
      </c>
      <c r="N12" s="2">
        <v>28.52</v>
      </c>
      <c r="O12">
        <f t="shared" si="11"/>
        <v>0.53619101334837382</v>
      </c>
      <c r="P12" t="s">
        <v>63</v>
      </c>
      <c r="Q12" t="s">
        <v>64</v>
      </c>
      <c r="R12" t="s">
        <v>65</v>
      </c>
    </row>
    <row r="15" spans="2:18" x14ac:dyDescent="0.35">
      <c r="B15" t="s">
        <v>67</v>
      </c>
      <c r="C15" t="s">
        <v>8</v>
      </c>
      <c r="D15">
        <f>AVERAGE(G4,K4,O4)</f>
        <v>4.3364641921923693E-2</v>
      </c>
    </row>
    <row r="16" spans="2:18" x14ac:dyDescent="0.35">
      <c r="C16" t="s">
        <v>14</v>
      </c>
      <c r="D16">
        <f t="shared" ref="D16:D17" si="12">AVERAGE(G5,K5,O5)</f>
        <v>0.43727967877187329</v>
      </c>
    </row>
    <row r="17" spans="3:4" x14ac:dyDescent="0.35">
      <c r="C17" t="s">
        <v>21</v>
      </c>
      <c r="D17">
        <f t="shared" si="12"/>
        <v>0.51935567930620297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Maas, Ellen Diana van Lutse</dc:creator>
  <cp:lastModifiedBy>Maas, Ellen Diana van Lutse</cp:lastModifiedBy>
  <dcterms:created xsi:type="dcterms:W3CDTF">2022-09-22T16:57:51Z</dcterms:created>
  <dcterms:modified xsi:type="dcterms:W3CDTF">2022-09-22T17:18:55Z</dcterms:modified>
</cp:coreProperties>
</file>