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am\Dropbox\Work\Dev\FSharp\Mandelbrot\"/>
    </mc:Choice>
  </mc:AlternateContent>
  <bookViews>
    <workbookView xWindow="0" yWindow="0" windowWidth="17268" windowHeight="5430" activeTab="3"/>
  </bookViews>
  <sheets>
    <sheet name="ViewPort Size" sheetId="1" r:id="rId1"/>
    <sheet name="CenterPoint" sheetId="2" r:id="rId2"/>
    <sheet name="Sheet1" sheetId="3" r:id="rId3"/>
    <sheet name="ViewPort Size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4" l="1"/>
  <c r="G6" i="4"/>
  <c r="G5" i="4"/>
  <c r="G4" i="4"/>
  <c r="G3" i="4"/>
  <c r="G2" i="4"/>
  <c r="G11" i="4" s="1"/>
  <c r="F12" i="4"/>
  <c r="F11" i="4"/>
  <c r="F10" i="4"/>
  <c r="F9" i="4"/>
  <c r="F8" i="4"/>
  <c r="F7" i="4"/>
  <c r="F6" i="4"/>
  <c r="F5" i="4"/>
  <c r="F4" i="4"/>
  <c r="F3" i="4"/>
  <c r="I2" i="4"/>
  <c r="H2" i="4"/>
  <c r="D12" i="4"/>
  <c r="A4" i="4"/>
  <c r="A5" i="4" s="1"/>
  <c r="A3" i="4"/>
  <c r="E12" i="4"/>
  <c r="E4" i="4" s="1"/>
  <c r="E2" i="4"/>
  <c r="D2" i="4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F51" i="3"/>
  <c r="G51" i="3" s="1"/>
  <c r="E51" i="3"/>
  <c r="F50" i="3"/>
  <c r="E50" i="3"/>
  <c r="G50" i="3" s="1"/>
  <c r="F49" i="3"/>
  <c r="G49" i="3" s="1"/>
  <c r="E49" i="3"/>
  <c r="G48" i="3"/>
  <c r="F48" i="3"/>
  <c r="E48" i="3"/>
  <c r="F47" i="3"/>
  <c r="G47" i="3" s="1"/>
  <c r="E47" i="3"/>
  <c r="G46" i="3"/>
  <c r="F46" i="3"/>
  <c r="E46" i="3"/>
  <c r="F45" i="3"/>
  <c r="G45" i="3" s="1"/>
  <c r="E45" i="3"/>
  <c r="F44" i="3"/>
  <c r="E44" i="3"/>
  <c r="G44" i="3" s="1"/>
  <c r="F43" i="3"/>
  <c r="G43" i="3" s="1"/>
  <c r="E43" i="3"/>
  <c r="F42" i="3"/>
  <c r="E42" i="3"/>
  <c r="G42" i="3" s="1"/>
  <c r="F41" i="3"/>
  <c r="G41" i="3" s="1"/>
  <c r="E41" i="3"/>
  <c r="G40" i="3"/>
  <c r="F40" i="3"/>
  <c r="E40" i="3"/>
  <c r="F39" i="3"/>
  <c r="G39" i="3" s="1"/>
  <c r="E39" i="3"/>
  <c r="G38" i="3"/>
  <c r="F38" i="3"/>
  <c r="E38" i="3"/>
  <c r="F37" i="3"/>
  <c r="G37" i="3" s="1"/>
  <c r="E37" i="3"/>
  <c r="F36" i="3"/>
  <c r="E36" i="3"/>
  <c r="G36" i="3" s="1"/>
  <c r="F35" i="3"/>
  <c r="G35" i="3" s="1"/>
  <c r="E35" i="3"/>
  <c r="F34" i="3"/>
  <c r="E34" i="3"/>
  <c r="G34" i="3" s="1"/>
  <c r="F33" i="3"/>
  <c r="G33" i="3" s="1"/>
  <c r="E33" i="3"/>
  <c r="G32" i="3"/>
  <c r="F32" i="3"/>
  <c r="E32" i="3"/>
  <c r="F31" i="3"/>
  <c r="G31" i="3" s="1"/>
  <c r="E31" i="3"/>
  <c r="G30" i="3"/>
  <c r="F30" i="3"/>
  <c r="E30" i="3"/>
  <c r="F29" i="3"/>
  <c r="G29" i="3" s="1"/>
  <c r="E29" i="3"/>
  <c r="F28" i="3"/>
  <c r="E28" i="3"/>
  <c r="G28" i="3" s="1"/>
  <c r="F27" i="3"/>
  <c r="G27" i="3" s="1"/>
  <c r="E27" i="3"/>
  <c r="F26" i="3"/>
  <c r="E26" i="3"/>
  <c r="G26" i="3" s="1"/>
  <c r="F25" i="3"/>
  <c r="G25" i="3" s="1"/>
  <c r="E25" i="3"/>
  <c r="G24" i="3"/>
  <c r="F24" i="3"/>
  <c r="E24" i="3"/>
  <c r="F23" i="3"/>
  <c r="G23" i="3" s="1"/>
  <c r="E23" i="3"/>
  <c r="G22" i="3"/>
  <c r="F22" i="3"/>
  <c r="E22" i="3"/>
  <c r="F21" i="3"/>
  <c r="G21" i="3" s="1"/>
  <c r="E21" i="3"/>
  <c r="F20" i="3"/>
  <c r="E20" i="3"/>
  <c r="G20" i="3" s="1"/>
  <c r="F19" i="3"/>
  <c r="G19" i="3" s="1"/>
  <c r="E19" i="3"/>
  <c r="F18" i="3"/>
  <c r="E18" i="3"/>
  <c r="G18" i="3" s="1"/>
  <c r="F17" i="3"/>
  <c r="G17" i="3" s="1"/>
  <c r="E17" i="3"/>
  <c r="G16" i="3"/>
  <c r="F16" i="3"/>
  <c r="E16" i="3"/>
  <c r="F15" i="3"/>
  <c r="G15" i="3" s="1"/>
  <c r="E15" i="3"/>
  <c r="G14" i="3"/>
  <c r="F14" i="3"/>
  <c r="E14" i="3"/>
  <c r="F13" i="3"/>
  <c r="G13" i="3" s="1"/>
  <c r="E13" i="3"/>
  <c r="F12" i="3"/>
  <c r="E12" i="3"/>
  <c r="G12" i="3" s="1"/>
  <c r="F11" i="3"/>
  <c r="G11" i="3" s="1"/>
  <c r="E11" i="3"/>
  <c r="F10" i="3"/>
  <c r="G10" i="3" s="1"/>
  <c r="E10" i="3"/>
  <c r="F9" i="3"/>
  <c r="G9" i="3" s="1"/>
  <c r="E9" i="3"/>
  <c r="G8" i="3"/>
  <c r="F8" i="3"/>
  <c r="E8" i="3"/>
  <c r="F7" i="3"/>
  <c r="G7" i="3" s="1"/>
  <c r="E7" i="3"/>
  <c r="G6" i="3"/>
  <c r="F6" i="3"/>
  <c r="E6" i="3"/>
  <c r="F5" i="3"/>
  <c r="G5" i="3" s="1"/>
  <c r="E5" i="3"/>
  <c r="F4" i="3"/>
  <c r="E4" i="3"/>
  <c r="G4" i="3" s="1"/>
  <c r="F3" i="3"/>
  <c r="G3" i="3" s="1"/>
  <c r="E3" i="3"/>
  <c r="G2" i="3"/>
  <c r="F2" i="3"/>
  <c r="E2" i="3"/>
  <c r="H3" i="4" l="1"/>
  <c r="H4" i="4" s="1"/>
  <c r="H5" i="4" s="1"/>
  <c r="H6" i="4" s="1"/>
  <c r="H7" i="4" s="1"/>
  <c r="H8" i="4" s="1"/>
  <c r="H9" i="4" s="1"/>
  <c r="H10" i="4" s="1"/>
  <c r="H11" i="4" s="1"/>
  <c r="H12" i="4" s="1"/>
  <c r="G12" i="4"/>
  <c r="G8" i="4"/>
  <c r="G9" i="4"/>
  <c r="G7" i="4"/>
  <c r="G10" i="4"/>
  <c r="E3" i="4"/>
  <c r="E5" i="4"/>
  <c r="A6" i="4"/>
  <c r="G11" i="2"/>
  <c r="F11" i="2"/>
  <c r="G2" i="2"/>
  <c r="F2" i="2"/>
  <c r="A7" i="4" l="1"/>
  <c r="E6" i="4"/>
  <c r="E32" i="1"/>
  <c r="D32" i="1"/>
  <c r="A23" i="1"/>
  <c r="A24" i="1" s="1"/>
  <c r="A25" i="1" s="1"/>
  <c r="E22" i="1"/>
  <c r="D22" i="1"/>
  <c r="A8" i="4" l="1"/>
  <c r="E7" i="4"/>
  <c r="E23" i="1"/>
  <c r="B23" i="1" s="1"/>
  <c r="E24" i="1"/>
  <c r="B24" i="1" s="1"/>
  <c r="G24" i="1" s="1"/>
  <c r="F22" i="1"/>
  <c r="E25" i="1"/>
  <c r="B25" i="1" s="1"/>
  <c r="D23" i="1"/>
  <c r="E26" i="1"/>
  <c r="D24" i="1"/>
  <c r="C24" i="1" s="1"/>
  <c r="D25" i="1"/>
  <c r="A26" i="1"/>
  <c r="D26" i="1" s="1"/>
  <c r="C26" i="1" s="1"/>
  <c r="D2" i="1"/>
  <c r="A9" i="4" l="1"/>
  <c r="E8" i="4"/>
  <c r="B26" i="1"/>
  <c r="G26" i="1" s="1"/>
  <c r="C23" i="1"/>
  <c r="G23" i="1" s="1"/>
  <c r="C25" i="1"/>
  <c r="G25" i="1" s="1"/>
  <c r="A27" i="1"/>
  <c r="I3" i="1"/>
  <c r="I4" i="1" s="1"/>
  <c r="I5" i="1" s="1"/>
  <c r="I6" i="1" s="1"/>
  <c r="I7" i="1" s="1"/>
  <c r="I8" i="1" s="1"/>
  <c r="I9" i="1" s="1"/>
  <c r="I10" i="1" s="1"/>
  <c r="I11" i="1" s="1"/>
  <c r="G3" i="1"/>
  <c r="G4" i="1" s="1"/>
  <c r="K12" i="1"/>
  <c r="K2" i="1"/>
  <c r="F12" i="1"/>
  <c r="F2" i="1"/>
  <c r="E12" i="1"/>
  <c r="E3" i="1"/>
  <c r="E2" i="1"/>
  <c r="C4" i="1"/>
  <c r="C3" i="1"/>
  <c r="B3" i="1"/>
  <c r="B4" i="1" s="1"/>
  <c r="B5" i="1" s="1"/>
  <c r="B6" i="1" s="1"/>
  <c r="B7" i="1" s="1"/>
  <c r="B8" i="1" s="1"/>
  <c r="B9" i="1" s="1"/>
  <c r="B10" i="1" s="1"/>
  <c r="B11" i="1" s="1"/>
  <c r="A10" i="4" l="1"/>
  <c r="E9" i="4"/>
  <c r="E27" i="1"/>
  <c r="D27" i="1"/>
  <c r="C27" i="1" s="1"/>
  <c r="O2" i="1"/>
  <c r="A28" i="1"/>
  <c r="F3" i="1"/>
  <c r="K4" i="1"/>
  <c r="G5" i="1"/>
  <c r="G6" i="1" s="1"/>
  <c r="G7" i="1" s="1"/>
  <c r="G8" i="1" s="1"/>
  <c r="G9" i="1" s="1"/>
  <c r="G10" i="1" s="1"/>
  <c r="G11" i="1" s="1"/>
  <c r="K11" i="1" s="1"/>
  <c r="C5" i="1"/>
  <c r="D4" i="1"/>
  <c r="E4" i="1"/>
  <c r="D3" i="1"/>
  <c r="K6" i="1"/>
  <c r="K3" i="1"/>
  <c r="E10" i="4" l="1"/>
  <c r="A11" i="4"/>
  <c r="K10" i="1"/>
  <c r="F4" i="1"/>
  <c r="L3" i="1"/>
  <c r="K8" i="1"/>
  <c r="K5" i="1"/>
  <c r="E28" i="1"/>
  <c r="B28" i="1" s="1"/>
  <c r="D28" i="1"/>
  <c r="C28" i="1" s="1"/>
  <c r="M3" i="1"/>
  <c r="B27" i="1"/>
  <c r="G27" i="1" s="1"/>
  <c r="A29" i="1"/>
  <c r="K7" i="1"/>
  <c r="C6" i="1"/>
  <c r="D5" i="1"/>
  <c r="E5" i="1"/>
  <c r="K9" i="1"/>
  <c r="A12" i="4" l="1"/>
  <c r="E11" i="4"/>
  <c r="G28" i="1"/>
  <c r="N3" i="1"/>
  <c r="D29" i="1"/>
  <c r="E29" i="1"/>
  <c r="B29" i="1" s="1"/>
  <c r="F5" i="1"/>
  <c r="L4" i="1"/>
  <c r="N4" i="1" s="1"/>
  <c r="M4" i="1"/>
  <c r="A30" i="1"/>
  <c r="C7" i="1"/>
  <c r="D6" i="1"/>
  <c r="E6" i="1"/>
  <c r="F6" i="1" l="1"/>
  <c r="L5" i="1"/>
  <c r="M6" i="1"/>
  <c r="C29" i="1"/>
  <c r="G29" i="1" s="1"/>
  <c r="E30" i="1"/>
  <c r="D30" i="1"/>
  <c r="C30" i="1" s="1"/>
  <c r="M5" i="1"/>
  <c r="A31" i="1"/>
  <c r="C8" i="1"/>
  <c r="D7" i="1"/>
  <c r="E7" i="1"/>
  <c r="B30" i="1" l="1"/>
  <c r="G30" i="1" s="1"/>
  <c r="N5" i="1"/>
  <c r="F7" i="1"/>
  <c r="L6" i="1"/>
  <c r="N6" i="1" s="1"/>
  <c r="E31" i="1"/>
  <c r="D31" i="1"/>
  <c r="C31" i="1" s="1"/>
  <c r="C9" i="1"/>
  <c r="D8" i="1"/>
  <c r="E8" i="1"/>
  <c r="F8" i="1" l="1"/>
  <c r="L7" i="1"/>
  <c r="M7" i="1"/>
  <c r="B31" i="1"/>
  <c r="G31" i="1" s="1"/>
  <c r="M8" i="1"/>
  <c r="C10" i="1"/>
  <c r="D9" i="1"/>
  <c r="E9" i="1"/>
  <c r="N7" i="1" l="1"/>
  <c r="F9" i="1"/>
  <c r="L8" i="1"/>
  <c r="N8" i="1" s="1"/>
  <c r="C11" i="1"/>
  <c r="D10" i="1"/>
  <c r="E10" i="1"/>
  <c r="F10" i="1" l="1"/>
  <c r="L9" i="1"/>
  <c r="M9" i="1"/>
  <c r="D11" i="1"/>
  <c r="E11" i="1"/>
  <c r="N9" i="1" l="1"/>
  <c r="F11" i="1"/>
  <c r="L11" i="1" s="1"/>
  <c r="L10" i="1"/>
  <c r="M10" i="1"/>
  <c r="N10" i="1" l="1"/>
  <c r="M11" i="1"/>
  <c r="N11" i="1" s="1"/>
</calcChain>
</file>

<file path=xl/sharedStrings.xml><?xml version="1.0" encoding="utf-8"?>
<sst xmlns="http://schemas.openxmlformats.org/spreadsheetml/2006/main" count="48" uniqueCount="37">
  <si>
    <t>Width</t>
  </si>
  <si>
    <t>Height</t>
  </si>
  <si>
    <t>Increment</t>
  </si>
  <si>
    <t>Area Increment</t>
  </si>
  <si>
    <t>Actual Area</t>
  </si>
  <si>
    <t>Linea Area (Target)</t>
  </si>
  <si>
    <t>Width2</t>
  </si>
  <si>
    <t>Height2</t>
  </si>
  <si>
    <t>Area2</t>
  </si>
  <si>
    <t>Width2Delta</t>
  </si>
  <si>
    <t>Height2Delta</t>
  </si>
  <si>
    <t>Aspect Ratio</t>
  </si>
  <si>
    <t>Calc Width</t>
  </si>
  <si>
    <t>Calc Height</t>
  </si>
  <si>
    <t>Calc Area</t>
  </si>
  <si>
    <t>W</t>
  </si>
  <si>
    <t>H</t>
  </si>
  <si>
    <t>Target Area</t>
  </si>
  <si>
    <t>Left</t>
  </si>
  <si>
    <t>Right</t>
  </si>
  <si>
    <t>Top</t>
  </si>
  <si>
    <t>Bottom</t>
  </si>
  <si>
    <t>Center X</t>
  </si>
  <si>
    <t>Center Y</t>
  </si>
  <si>
    <t>Iteration</t>
  </si>
  <si>
    <t>Xmin</t>
  </si>
  <si>
    <t>Ymin</t>
  </si>
  <si>
    <t>Xmax</t>
  </si>
  <si>
    <t>Ymax</t>
  </si>
  <si>
    <t>Area</t>
  </si>
  <si>
    <t>Actual Area Delta %</t>
  </si>
  <si>
    <t>Linean Area Delta %</t>
  </si>
  <si>
    <t>A0</t>
  </si>
  <si>
    <t>A10</t>
  </si>
  <si>
    <t>Increments</t>
  </si>
  <si>
    <t>ADelta%</t>
  </si>
  <si>
    <t>Compund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</si>
</sst>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9" formatCode="_-* #,##0.000000_-;\-* #,##0.000000_-;_-* &quot;-&quot;??_-;_-@_-"/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" fontId="0" fillId="0" borderId="0" xfId="0" applyNumberFormat="1"/>
    <xf numFmtId="164" fontId="2" fillId="0" borderId="0" xfId="1" applyNumberFormat="1" applyFont="1"/>
    <xf numFmtId="164" fontId="0" fillId="0" borderId="0" xfId="1" applyNumberFormat="1" applyFont="1"/>
    <xf numFmtId="1" fontId="0" fillId="0" borderId="0" xfId="1" applyNumberFormat="1" applyFont="1"/>
    <xf numFmtId="43" fontId="0" fillId="0" borderId="0" xfId="1" applyNumberFormat="1" applyFont="1"/>
    <xf numFmtId="2" fontId="0" fillId="0" borderId="0" xfId="0" applyNumberFormat="1"/>
    <xf numFmtId="169" fontId="0" fillId="0" borderId="0" xfId="1" applyNumberFormat="1" applyFont="1"/>
    <xf numFmtId="164" fontId="0" fillId="0" borderId="0" xfId="0" applyNumberFormat="1"/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172" fontId="0" fillId="0" borderId="0" xfId="0" applyNumberFormat="1" applyFont="1"/>
    <xf numFmtId="169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2"/>
  <sheetViews>
    <sheetView workbookViewId="0">
      <selection activeCell="A8" sqref="A8"/>
    </sheetView>
  </sheetViews>
  <sheetFormatPr defaultRowHeight="14.4" x14ac:dyDescent="0.55000000000000004"/>
  <cols>
    <col min="1" max="1" width="13.578125" bestFit="1" customWidth="1"/>
    <col min="4" max="4" width="13.83984375" customWidth="1"/>
    <col min="5" max="5" width="17" bestFit="1" customWidth="1"/>
    <col min="6" max="6" width="21.83984375" customWidth="1"/>
    <col min="7" max="7" width="15.15625" bestFit="1" customWidth="1"/>
    <col min="8" max="8" width="15.15625" customWidth="1"/>
    <col min="9" max="9" width="9.83984375" style="4" bestFit="1" customWidth="1"/>
    <col min="10" max="10" width="13.68359375" style="4" customWidth="1"/>
    <col min="11" max="11" width="10.83984375" bestFit="1" customWidth="1"/>
    <col min="12" max="14" width="10.83984375" customWidth="1"/>
    <col min="15" max="15" width="13" bestFit="1" customWidth="1"/>
  </cols>
  <sheetData>
    <row r="1" spans="1:16" s="1" customFormat="1" x14ac:dyDescent="0.55000000000000004">
      <c r="A1" s="1" t="s">
        <v>2</v>
      </c>
      <c r="B1" s="1" t="s">
        <v>0</v>
      </c>
      <c r="C1" s="1" t="s">
        <v>1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9</v>
      </c>
      <c r="I1" s="3" t="s">
        <v>7</v>
      </c>
      <c r="J1" s="3" t="s">
        <v>10</v>
      </c>
      <c r="K1" s="1" t="s">
        <v>8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6" x14ac:dyDescent="0.55000000000000004">
      <c r="A2">
        <v>1</v>
      </c>
      <c r="B2" s="2">
        <v>100</v>
      </c>
      <c r="C2" s="2">
        <v>200</v>
      </c>
      <c r="D2" s="2">
        <f t="shared" ref="D2:D11" si="0">C2/B2</f>
        <v>2</v>
      </c>
      <c r="E2" s="4">
        <f>C2*B2</f>
        <v>20000</v>
      </c>
      <c r="F2" s="4">
        <f>($C$2*$B$2)</f>
        <v>20000</v>
      </c>
      <c r="G2" s="2">
        <v>100</v>
      </c>
      <c r="H2" s="2"/>
      <c r="I2" s="5">
        <v>200</v>
      </c>
      <c r="J2" s="5"/>
      <c r="K2" s="4">
        <f t="shared" ref="K2:K12" si="1">G2*I2</f>
        <v>20000</v>
      </c>
      <c r="L2" s="4"/>
      <c r="M2" s="4"/>
      <c r="N2" s="4"/>
      <c r="O2">
        <f>(E12-E2)/10</f>
        <v>6000</v>
      </c>
      <c r="P2" s="2"/>
    </row>
    <row r="3" spans="1:16" x14ac:dyDescent="0.55000000000000004">
      <c r="A3">
        <v>2</v>
      </c>
      <c r="B3" s="2">
        <f>(B$12-B$2)/10+B2</f>
        <v>110</v>
      </c>
      <c r="C3" s="2">
        <f t="shared" ref="C3:C11" si="2">(C$12-C$2)/10+C2</f>
        <v>220</v>
      </c>
      <c r="D3" s="2">
        <f t="shared" si="0"/>
        <v>2</v>
      </c>
      <c r="E3" s="4">
        <f t="shared" ref="E3:E12" si="3">C3*B3</f>
        <v>24200</v>
      </c>
      <c r="F3" s="4">
        <f t="shared" ref="F3:F11" si="4">F2+$O$2</f>
        <v>26000</v>
      </c>
      <c r="G3" s="2">
        <f t="shared" ref="G3:G11" si="5">G2+H3</f>
        <v>114</v>
      </c>
      <c r="H3" s="2">
        <v>14</v>
      </c>
      <c r="I3" s="5">
        <f>I2+J3</f>
        <v>228</v>
      </c>
      <c r="J3" s="5">
        <v>28</v>
      </c>
      <c r="K3" s="4">
        <f t="shared" si="1"/>
        <v>25992</v>
      </c>
      <c r="L3" s="6">
        <f t="shared" ref="L3:L11" si="6">F3/SQRT(F3*D3)</f>
        <v>114.0175425099138</v>
      </c>
      <c r="M3" s="4">
        <f>SQRT(D3*F3)</f>
        <v>228.03508501982759</v>
      </c>
      <c r="N3" s="4">
        <f t="shared" ref="N3:N11" si="7">L3*M3</f>
        <v>26000</v>
      </c>
    </row>
    <row r="4" spans="1:16" x14ac:dyDescent="0.55000000000000004">
      <c r="A4">
        <v>3</v>
      </c>
      <c r="B4" s="2">
        <f t="shared" ref="B4:B11" si="8">(B$12-B$2)/10+B3</f>
        <v>120</v>
      </c>
      <c r="C4" s="2">
        <f t="shared" si="2"/>
        <v>240</v>
      </c>
      <c r="D4" s="2">
        <f t="shared" si="0"/>
        <v>2</v>
      </c>
      <c r="E4" s="4">
        <f t="shared" si="3"/>
        <v>28800</v>
      </c>
      <c r="F4" s="4">
        <f t="shared" si="4"/>
        <v>32000</v>
      </c>
      <c r="G4" s="2">
        <f t="shared" si="5"/>
        <v>127</v>
      </c>
      <c r="H4" s="2">
        <v>13</v>
      </c>
      <c r="I4" s="5">
        <f t="shared" ref="I4:I11" si="9">I3+J4</f>
        <v>255</v>
      </c>
      <c r="J4" s="5">
        <v>27</v>
      </c>
      <c r="K4" s="4">
        <f t="shared" si="1"/>
        <v>32385</v>
      </c>
      <c r="L4" s="6">
        <f t="shared" si="6"/>
        <v>126.49110640673517</v>
      </c>
      <c r="M4" s="4">
        <f t="shared" ref="M4:M11" si="10">SQRT(D4*F4)</f>
        <v>252.98221281347034</v>
      </c>
      <c r="N4" s="4">
        <f t="shared" si="7"/>
        <v>32000</v>
      </c>
    </row>
    <row r="5" spans="1:16" x14ac:dyDescent="0.55000000000000004">
      <c r="A5">
        <v>4</v>
      </c>
      <c r="B5" s="2">
        <f t="shared" si="8"/>
        <v>130</v>
      </c>
      <c r="C5" s="2">
        <f t="shared" si="2"/>
        <v>260</v>
      </c>
      <c r="D5" s="2">
        <f t="shared" si="0"/>
        <v>2</v>
      </c>
      <c r="E5" s="4">
        <f t="shared" si="3"/>
        <v>33800</v>
      </c>
      <c r="F5" s="4">
        <f t="shared" si="4"/>
        <v>38000</v>
      </c>
      <c r="G5" s="2">
        <f t="shared" si="5"/>
        <v>137</v>
      </c>
      <c r="H5" s="2">
        <v>10</v>
      </c>
      <c r="I5" s="5">
        <f t="shared" si="9"/>
        <v>279</v>
      </c>
      <c r="J5" s="5">
        <v>24</v>
      </c>
      <c r="K5" s="4">
        <f t="shared" si="1"/>
        <v>38223</v>
      </c>
      <c r="L5" s="6">
        <f t="shared" si="6"/>
        <v>137.8404875209022</v>
      </c>
      <c r="M5" s="4">
        <f t="shared" si="10"/>
        <v>275.68097504180446</v>
      </c>
      <c r="N5" s="4">
        <f t="shared" si="7"/>
        <v>38000</v>
      </c>
    </row>
    <row r="6" spans="1:16" x14ac:dyDescent="0.55000000000000004">
      <c r="A6">
        <v>5</v>
      </c>
      <c r="B6" s="2">
        <f t="shared" si="8"/>
        <v>140</v>
      </c>
      <c r="C6" s="2">
        <f t="shared" si="2"/>
        <v>280</v>
      </c>
      <c r="D6" s="2">
        <f t="shared" si="0"/>
        <v>2</v>
      </c>
      <c r="E6" s="4">
        <f t="shared" si="3"/>
        <v>39200</v>
      </c>
      <c r="F6" s="4">
        <f t="shared" si="4"/>
        <v>44000</v>
      </c>
      <c r="G6" s="2">
        <f t="shared" si="5"/>
        <v>146</v>
      </c>
      <c r="H6" s="2">
        <v>9</v>
      </c>
      <c r="I6" s="5">
        <f t="shared" si="9"/>
        <v>302</v>
      </c>
      <c r="J6" s="5">
        <v>23</v>
      </c>
      <c r="K6" s="4">
        <f t="shared" si="1"/>
        <v>44092</v>
      </c>
      <c r="L6" s="6">
        <f t="shared" si="6"/>
        <v>148.32396974191326</v>
      </c>
      <c r="M6" s="4">
        <f t="shared" si="10"/>
        <v>296.64793948382652</v>
      </c>
      <c r="N6" s="4">
        <f t="shared" si="7"/>
        <v>44000</v>
      </c>
    </row>
    <row r="7" spans="1:16" x14ac:dyDescent="0.55000000000000004">
      <c r="A7">
        <v>6</v>
      </c>
      <c r="B7" s="2">
        <f t="shared" si="8"/>
        <v>150</v>
      </c>
      <c r="C7" s="2">
        <f t="shared" si="2"/>
        <v>300</v>
      </c>
      <c r="D7" s="2">
        <f t="shared" si="0"/>
        <v>2</v>
      </c>
      <c r="E7" s="4">
        <f t="shared" si="3"/>
        <v>45000</v>
      </c>
      <c r="F7" s="4">
        <f t="shared" si="4"/>
        <v>50000</v>
      </c>
      <c r="G7" s="2">
        <f t="shared" si="5"/>
        <v>154</v>
      </c>
      <c r="H7" s="2">
        <v>8</v>
      </c>
      <c r="I7" s="5">
        <f t="shared" si="9"/>
        <v>325</v>
      </c>
      <c r="J7" s="5">
        <v>23</v>
      </c>
      <c r="K7" s="4">
        <f t="shared" si="1"/>
        <v>50050</v>
      </c>
      <c r="L7" s="6">
        <f t="shared" si="6"/>
        <v>158.11388300841895</v>
      </c>
      <c r="M7" s="4">
        <f t="shared" si="10"/>
        <v>316.22776601683796</v>
      </c>
      <c r="N7" s="4">
        <f t="shared" si="7"/>
        <v>50000</v>
      </c>
    </row>
    <row r="8" spans="1:16" x14ac:dyDescent="0.55000000000000004">
      <c r="A8">
        <v>7</v>
      </c>
      <c r="B8" s="2">
        <f t="shared" si="8"/>
        <v>160</v>
      </c>
      <c r="C8" s="2">
        <f t="shared" si="2"/>
        <v>320</v>
      </c>
      <c r="D8" s="2">
        <f t="shared" si="0"/>
        <v>2</v>
      </c>
      <c r="E8" s="4">
        <f t="shared" si="3"/>
        <v>51200</v>
      </c>
      <c r="F8" s="4">
        <f t="shared" si="4"/>
        <v>56000</v>
      </c>
      <c r="G8" s="2">
        <f t="shared" si="5"/>
        <v>161</v>
      </c>
      <c r="H8" s="2">
        <v>7</v>
      </c>
      <c r="I8" s="5">
        <f t="shared" si="9"/>
        <v>347</v>
      </c>
      <c r="J8" s="5">
        <v>22</v>
      </c>
      <c r="K8" s="4">
        <f t="shared" si="1"/>
        <v>55867</v>
      </c>
      <c r="L8" s="6">
        <f t="shared" si="6"/>
        <v>167.33200530681509</v>
      </c>
      <c r="M8" s="4">
        <f t="shared" si="10"/>
        <v>334.66401061363024</v>
      </c>
      <c r="N8" s="4">
        <f t="shared" si="7"/>
        <v>56000</v>
      </c>
    </row>
    <row r="9" spans="1:16" x14ac:dyDescent="0.55000000000000004">
      <c r="A9">
        <v>8</v>
      </c>
      <c r="B9" s="2">
        <f t="shared" si="8"/>
        <v>170</v>
      </c>
      <c r="C9" s="2">
        <f t="shared" si="2"/>
        <v>340</v>
      </c>
      <c r="D9" s="2">
        <f t="shared" si="0"/>
        <v>2</v>
      </c>
      <c r="E9" s="4">
        <f t="shared" si="3"/>
        <v>57800</v>
      </c>
      <c r="F9" s="4">
        <f t="shared" si="4"/>
        <v>62000</v>
      </c>
      <c r="G9" s="2">
        <f t="shared" si="5"/>
        <v>168</v>
      </c>
      <c r="H9" s="2">
        <v>7</v>
      </c>
      <c r="I9" s="5">
        <f t="shared" si="9"/>
        <v>370</v>
      </c>
      <c r="J9" s="5">
        <v>23</v>
      </c>
      <c r="K9" s="4">
        <f t="shared" si="1"/>
        <v>62160</v>
      </c>
      <c r="L9" s="6">
        <f t="shared" si="6"/>
        <v>176.06816861659007</v>
      </c>
      <c r="M9" s="4">
        <f t="shared" si="10"/>
        <v>352.1363372331802</v>
      </c>
      <c r="N9" s="4">
        <f t="shared" si="7"/>
        <v>61999.999999999993</v>
      </c>
    </row>
    <row r="10" spans="1:16" x14ac:dyDescent="0.55000000000000004">
      <c r="A10">
        <v>9</v>
      </c>
      <c r="B10" s="2">
        <f t="shared" si="8"/>
        <v>180</v>
      </c>
      <c r="C10" s="2">
        <f t="shared" si="2"/>
        <v>360</v>
      </c>
      <c r="D10" s="2">
        <f t="shared" si="0"/>
        <v>2</v>
      </c>
      <c r="E10" s="4">
        <f t="shared" si="3"/>
        <v>64800</v>
      </c>
      <c r="F10" s="4">
        <f t="shared" si="4"/>
        <v>68000</v>
      </c>
      <c r="G10" s="2">
        <f t="shared" si="5"/>
        <v>174</v>
      </c>
      <c r="H10" s="2">
        <v>6</v>
      </c>
      <c r="I10" s="5">
        <f t="shared" si="9"/>
        <v>392</v>
      </c>
      <c r="J10" s="5">
        <v>22</v>
      </c>
      <c r="K10" s="4">
        <f t="shared" si="1"/>
        <v>68208</v>
      </c>
      <c r="L10" s="6">
        <f t="shared" si="6"/>
        <v>184.39088914585773</v>
      </c>
      <c r="M10" s="4">
        <f t="shared" si="10"/>
        <v>368.78177829171551</v>
      </c>
      <c r="N10" s="4">
        <f t="shared" si="7"/>
        <v>68000</v>
      </c>
    </row>
    <row r="11" spans="1:16" x14ac:dyDescent="0.55000000000000004">
      <c r="A11">
        <v>10</v>
      </c>
      <c r="B11" s="2">
        <f t="shared" si="8"/>
        <v>190</v>
      </c>
      <c r="C11" s="2">
        <f t="shared" si="2"/>
        <v>380</v>
      </c>
      <c r="D11" s="2">
        <f t="shared" si="0"/>
        <v>2</v>
      </c>
      <c r="E11" s="4">
        <f t="shared" si="3"/>
        <v>72200</v>
      </c>
      <c r="F11" s="4">
        <f t="shared" si="4"/>
        <v>74000</v>
      </c>
      <c r="G11" s="2">
        <f t="shared" si="5"/>
        <v>179</v>
      </c>
      <c r="H11" s="2">
        <v>5</v>
      </c>
      <c r="I11" s="5">
        <f t="shared" si="9"/>
        <v>413</v>
      </c>
      <c r="J11" s="5">
        <v>21</v>
      </c>
      <c r="K11" s="4">
        <f t="shared" si="1"/>
        <v>73927</v>
      </c>
      <c r="L11" s="6">
        <f t="shared" si="6"/>
        <v>192.35384061671343</v>
      </c>
      <c r="M11" s="4">
        <f t="shared" si="10"/>
        <v>384.70768123342691</v>
      </c>
      <c r="N11" s="4">
        <f t="shared" si="7"/>
        <v>74000</v>
      </c>
    </row>
    <row r="12" spans="1:16" x14ac:dyDescent="0.55000000000000004">
      <c r="A12">
        <v>11</v>
      </c>
      <c r="B12" s="2">
        <v>200</v>
      </c>
      <c r="C12" s="2">
        <v>400</v>
      </c>
      <c r="D12" s="2"/>
      <c r="E12" s="4">
        <f t="shared" si="3"/>
        <v>80000</v>
      </c>
      <c r="F12" s="4">
        <f>($C$12*$B$12)</f>
        <v>80000</v>
      </c>
      <c r="G12" s="2">
        <v>200</v>
      </c>
      <c r="H12" s="2"/>
      <c r="I12" s="5">
        <v>400</v>
      </c>
      <c r="J12" s="5"/>
      <c r="K12" s="4">
        <f t="shared" si="1"/>
        <v>80000</v>
      </c>
      <c r="L12" s="4"/>
      <c r="M12" s="4"/>
      <c r="N12" s="4"/>
    </row>
    <row r="21" spans="1:7" x14ac:dyDescent="0.55000000000000004">
      <c r="A21" s="1" t="s">
        <v>2</v>
      </c>
      <c r="B21" s="1" t="s">
        <v>15</v>
      </c>
      <c r="C21" s="1" t="s">
        <v>16</v>
      </c>
      <c r="D21" s="1" t="s">
        <v>11</v>
      </c>
      <c r="E21" s="1" t="s">
        <v>17</v>
      </c>
      <c r="F21" s="1" t="s">
        <v>3</v>
      </c>
      <c r="G21" s="1" t="s">
        <v>4</v>
      </c>
    </row>
    <row r="22" spans="1:7" x14ac:dyDescent="0.55000000000000004">
      <c r="A22">
        <v>0</v>
      </c>
      <c r="B22" s="2">
        <v>100</v>
      </c>
      <c r="C22" s="2">
        <v>200</v>
      </c>
      <c r="D22" s="2">
        <f t="shared" ref="D22" si="11">C22/B22</f>
        <v>2</v>
      </c>
      <c r="E22" s="4">
        <f>C22*B22</f>
        <v>20000</v>
      </c>
      <c r="F22" s="4">
        <f>(E32-E22)/10</f>
        <v>10000</v>
      </c>
    </row>
    <row r="23" spans="1:7" x14ac:dyDescent="0.55000000000000004">
      <c r="A23">
        <f>A22+1</f>
        <v>1</v>
      </c>
      <c r="B23" s="2">
        <f>E23/SQRT(D23*E23)</f>
        <v>119.52286093343938</v>
      </c>
      <c r="C23" s="2">
        <f>SQRT(D23*E23)</f>
        <v>250.99800796022265</v>
      </c>
      <c r="D23" s="7">
        <f>(($D$32-$D$22)/10)*A23+$D$22</f>
        <v>2.1</v>
      </c>
      <c r="E23" s="4">
        <f>(($E$32-$E$22)/10)*A23+$E$22</f>
        <v>30000</v>
      </c>
      <c r="F23" s="4"/>
      <c r="G23">
        <f t="shared" ref="G23:G31" si="12">B23*C23</f>
        <v>30000</v>
      </c>
    </row>
    <row r="24" spans="1:7" x14ac:dyDescent="0.55000000000000004">
      <c r="A24">
        <f>A23+1</f>
        <v>2</v>
      </c>
      <c r="B24" s="2">
        <f t="shared" ref="B24:B31" si="13">E24/SQRT(D24*E24)</f>
        <v>134.83997249264843</v>
      </c>
      <c r="C24" s="2">
        <f t="shared" ref="C24:C31" si="14">SQRT(D24*E24)</f>
        <v>296.64793948382652</v>
      </c>
      <c r="D24" s="7">
        <f t="shared" ref="D24:D31" si="15">(($D$32-$D$22)/10)*A24+$D$22</f>
        <v>2.2000000000000002</v>
      </c>
      <c r="E24" s="4">
        <f t="shared" ref="E24:E31" si="16">(($E$32-$E$22)/10)*A24+$E$22</f>
        <v>40000</v>
      </c>
      <c r="F24" s="4"/>
      <c r="G24">
        <f t="shared" si="12"/>
        <v>40000</v>
      </c>
    </row>
    <row r="25" spans="1:7" x14ac:dyDescent="0.55000000000000004">
      <c r="A25">
        <f t="shared" ref="A25:A31" si="17">A24+1</f>
        <v>3</v>
      </c>
      <c r="B25" s="2">
        <f t="shared" si="13"/>
        <v>147.44195615489716</v>
      </c>
      <c r="C25" s="2">
        <f t="shared" si="14"/>
        <v>339.11649915626339</v>
      </c>
      <c r="D25" s="7">
        <f t="shared" si="15"/>
        <v>2.2999999999999998</v>
      </c>
      <c r="E25" s="4">
        <f t="shared" si="16"/>
        <v>50000</v>
      </c>
      <c r="F25" s="4"/>
      <c r="G25">
        <f t="shared" si="12"/>
        <v>50000.000000000007</v>
      </c>
    </row>
    <row r="26" spans="1:7" x14ac:dyDescent="0.55000000000000004">
      <c r="A26">
        <f t="shared" si="17"/>
        <v>4</v>
      </c>
      <c r="B26" s="2">
        <f t="shared" si="13"/>
        <v>158.11388300841898</v>
      </c>
      <c r="C26" s="2">
        <f t="shared" si="14"/>
        <v>379.4733192202055</v>
      </c>
      <c r="D26" s="7">
        <f t="shared" si="15"/>
        <v>2.4</v>
      </c>
      <c r="E26" s="4">
        <f t="shared" si="16"/>
        <v>60000</v>
      </c>
      <c r="F26" s="4"/>
      <c r="G26">
        <f t="shared" si="12"/>
        <v>60000</v>
      </c>
    </row>
    <row r="27" spans="1:7" x14ac:dyDescent="0.55000000000000004">
      <c r="A27">
        <f t="shared" si="17"/>
        <v>5</v>
      </c>
      <c r="B27" s="2">
        <f t="shared" si="13"/>
        <v>167.33200530681512</v>
      </c>
      <c r="C27" s="2">
        <f t="shared" si="14"/>
        <v>418.33001326703777</v>
      </c>
      <c r="D27" s="7">
        <f t="shared" si="15"/>
        <v>2.5</v>
      </c>
      <c r="E27" s="4">
        <f t="shared" si="16"/>
        <v>70000</v>
      </c>
      <c r="F27" s="4"/>
      <c r="G27">
        <f t="shared" si="12"/>
        <v>70000</v>
      </c>
    </row>
    <row r="28" spans="1:7" x14ac:dyDescent="0.55000000000000004">
      <c r="A28">
        <f t="shared" si="17"/>
        <v>6</v>
      </c>
      <c r="B28" s="2">
        <f t="shared" si="13"/>
        <v>175.41160386140584</v>
      </c>
      <c r="C28" s="2">
        <f t="shared" si="14"/>
        <v>456.07017003965518</v>
      </c>
      <c r="D28" s="7">
        <f t="shared" si="15"/>
        <v>2.6</v>
      </c>
      <c r="E28" s="4">
        <f t="shared" si="16"/>
        <v>80000</v>
      </c>
      <c r="F28" s="4"/>
      <c r="G28">
        <f t="shared" si="12"/>
        <v>80000</v>
      </c>
    </row>
    <row r="29" spans="1:7" x14ac:dyDescent="0.55000000000000004">
      <c r="A29">
        <f t="shared" si="17"/>
        <v>7</v>
      </c>
      <c r="B29" s="2">
        <f t="shared" si="13"/>
        <v>182.57418583505535</v>
      </c>
      <c r="C29" s="2">
        <f t="shared" si="14"/>
        <v>492.95030175464956</v>
      </c>
      <c r="D29" s="7">
        <f t="shared" si="15"/>
        <v>2.7</v>
      </c>
      <c r="E29" s="4">
        <f t="shared" si="16"/>
        <v>90000</v>
      </c>
      <c r="F29" s="4"/>
      <c r="G29">
        <f t="shared" si="12"/>
        <v>90000</v>
      </c>
    </row>
    <row r="30" spans="1:7" x14ac:dyDescent="0.55000000000000004">
      <c r="A30">
        <f t="shared" si="17"/>
        <v>8</v>
      </c>
      <c r="B30" s="2">
        <f t="shared" si="13"/>
        <v>188.98223650461361</v>
      </c>
      <c r="C30" s="2">
        <f t="shared" si="14"/>
        <v>529.15026221291816</v>
      </c>
      <c r="D30" s="7">
        <f t="shared" si="15"/>
        <v>2.8</v>
      </c>
      <c r="E30" s="4">
        <f t="shared" si="16"/>
        <v>100000</v>
      </c>
      <c r="F30" s="4"/>
      <c r="G30">
        <f t="shared" si="12"/>
        <v>100000</v>
      </c>
    </row>
    <row r="31" spans="1:7" x14ac:dyDescent="0.55000000000000004">
      <c r="A31">
        <f t="shared" si="17"/>
        <v>9</v>
      </c>
      <c r="B31" s="2">
        <f t="shared" si="13"/>
        <v>194.75891374404051</v>
      </c>
      <c r="C31" s="2">
        <f t="shared" si="14"/>
        <v>564.80084985771759</v>
      </c>
      <c r="D31" s="7">
        <f t="shared" si="15"/>
        <v>2.9</v>
      </c>
      <c r="E31" s="4">
        <f t="shared" si="16"/>
        <v>110000</v>
      </c>
      <c r="F31" s="4"/>
      <c r="G31">
        <f t="shared" si="12"/>
        <v>110000</v>
      </c>
    </row>
    <row r="32" spans="1:7" x14ac:dyDescent="0.55000000000000004">
      <c r="A32">
        <v>10</v>
      </c>
      <c r="B32" s="2">
        <v>200</v>
      </c>
      <c r="C32" s="2">
        <v>600</v>
      </c>
      <c r="D32" s="2">
        <f>C32/B32</f>
        <v>3</v>
      </c>
      <c r="E32" s="4">
        <f>C32*B32</f>
        <v>120000</v>
      </c>
      <c r="F3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workbookViewId="0">
      <selection activeCell="B2" sqref="B2"/>
    </sheetView>
  </sheetViews>
  <sheetFormatPr defaultRowHeight="14.4" x14ac:dyDescent="0.55000000000000004"/>
  <sheetData>
    <row r="1" spans="1:7" x14ac:dyDescent="0.55000000000000004">
      <c r="A1" s="1" t="s">
        <v>24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55000000000000004">
      <c r="A2">
        <v>1</v>
      </c>
      <c r="B2">
        <v>100</v>
      </c>
      <c r="C2">
        <v>200</v>
      </c>
      <c r="D2">
        <v>2000</v>
      </c>
      <c r="E2">
        <v>1000</v>
      </c>
      <c r="F2">
        <f>((C2-B2)/2)+B2</f>
        <v>150</v>
      </c>
      <c r="G2">
        <f>((D2-E2)/2)+E2</f>
        <v>1500</v>
      </c>
    </row>
    <row r="3" spans="1:7" x14ac:dyDescent="0.55000000000000004">
      <c r="A3">
        <v>2</v>
      </c>
    </row>
    <row r="4" spans="1:7" x14ac:dyDescent="0.55000000000000004">
      <c r="A4">
        <v>3</v>
      </c>
    </row>
    <row r="5" spans="1:7" x14ac:dyDescent="0.55000000000000004">
      <c r="A5">
        <v>4</v>
      </c>
    </row>
    <row r="6" spans="1:7" x14ac:dyDescent="0.55000000000000004">
      <c r="A6">
        <v>5</v>
      </c>
    </row>
    <row r="7" spans="1:7" x14ac:dyDescent="0.55000000000000004">
      <c r="A7">
        <v>6</v>
      </c>
    </row>
    <row r="8" spans="1:7" x14ac:dyDescent="0.55000000000000004">
      <c r="A8">
        <v>7</v>
      </c>
    </row>
    <row r="9" spans="1:7" x14ac:dyDescent="0.55000000000000004">
      <c r="A9">
        <v>8</v>
      </c>
    </row>
    <row r="10" spans="1:7" x14ac:dyDescent="0.55000000000000004">
      <c r="A10">
        <v>9</v>
      </c>
    </row>
    <row r="11" spans="1:7" x14ac:dyDescent="0.55000000000000004">
      <c r="A11">
        <v>10</v>
      </c>
      <c r="B11">
        <v>200</v>
      </c>
      <c r="C11">
        <v>300</v>
      </c>
      <c r="D11">
        <v>2100</v>
      </c>
      <c r="E11">
        <v>1100</v>
      </c>
      <c r="F11">
        <f>((C11-B11)/2)+B11</f>
        <v>250</v>
      </c>
      <c r="G11">
        <f>((D11-E11)/2)+E11</f>
        <v>1600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51"/>
  <sheetViews>
    <sheetView topLeftCell="A11" workbookViewId="0">
      <selection activeCell="B11" sqref="B11"/>
    </sheetView>
  </sheetViews>
  <sheetFormatPr defaultRowHeight="14.4" x14ac:dyDescent="0.55000000000000004"/>
  <sheetData>
    <row r="1" spans="1:8" s="1" customFormat="1" x14ac:dyDescent="0.55000000000000004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29</v>
      </c>
    </row>
    <row r="2" spans="1:8" x14ac:dyDescent="0.55000000000000004">
      <c r="A2">
        <v>100</v>
      </c>
      <c r="B2">
        <v>1000</v>
      </c>
      <c r="C2">
        <v>197.191326</v>
      </c>
      <c r="D2">
        <v>2010.78979</v>
      </c>
      <c r="E2">
        <f>C2-A2</f>
        <v>97.191326000000004</v>
      </c>
      <c r="F2">
        <f>D2-B2</f>
        <v>1010.78979</v>
      </c>
      <c r="G2">
        <f>F2*E2</f>
        <v>98239.999997361549</v>
      </c>
    </row>
    <row r="3" spans="1:8" x14ac:dyDescent="0.55000000000000004">
      <c r="A3">
        <v>100.8</v>
      </c>
      <c r="B3">
        <v>1004</v>
      </c>
      <c r="C3">
        <v>195.31631300000001</v>
      </c>
      <c r="D3">
        <v>2024.776175</v>
      </c>
      <c r="E3">
        <f t="shared" ref="E3:E51" si="0">C3-A3</f>
        <v>94.516313000000011</v>
      </c>
      <c r="F3">
        <f t="shared" ref="F3:F51" si="1">D3-B3</f>
        <v>1020.776175</v>
      </c>
      <c r="G3">
        <f t="shared" ref="G3:G51" si="2">F3*E3</f>
        <v>96480.000459242787</v>
      </c>
      <c r="H3">
        <f>G3-G2</f>
        <v>-1759.9995381187618</v>
      </c>
    </row>
    <row r="4" spans="1:8" x14ac:dyDescent="0.55000000000000004">
      <c r="A4">
        <v>101.6</v>
      </c>
      <c r="B4">
        <v>1008</v>
      </c>
      <c r="C4">
        <v>193.562725</v>
      </c>
      <c r="D4">
        <v>2037.982524</v>
      </c>
      <c r="E4">
        <f t="shared" si="0"/>
        <v>91.962725000000006</v>
      </c>
      <c r="F4">
        <f t="shared" si="1"/>
        <v>1029.982524</v>
      </c>
      <c r="G4">
        <f t="shared" si="2"/>
        <v>94719.999609417908</v>
      </c>
      <c r="H4">
        <f t="shared" ref="H4:H50" si="3">G4-G3</f>
        <v>-1760.000849824879</v>
      </c>
    </row>
    <row r="5" spans="1:8" x14ac:dyDescent="0.55000000000000004">
      <c r="A5">
        <v>102.4</v>
      </c>
      <c r="B5">
        <v>1012</v>
      </c>
      <c r="C5">
        <v>191.919792</v>
      </c>
      <c r="D5">
        <v>2050.429584</v>
      </c>
      <c r="E5">
        <f t="shared" si="0"/>
        <v>89.519791999999995</v>
      </c>
      <c r="F5">
        <f t="shared" si="1"/>
        <v>1038.429584</v>
      </c>
      <c r="G5">
        <f t="shared" si="2"/>
        <v>92960.000366326523</v>
      </c>
      <c r="H5">
        <f t="shared" si="3"/>
        <v>-1759.9992430913844</v>
      </c>
    </row>
    <row r="6" spans="1:8" x14ac:dyDescent="0.55000000000000004">
      <c r="A6">
        <v>103.2</v>
      </c>
      <c r="B6">
        <v>1016</v>
      </c>
      <c r="C6">
        <v>190.37797900000001</v>
      </c>
      <c r="D6">
        <v>2062.1357459999999</v>
      </c>
      <c r="E6">
        <f t="shared" si="0"/>
        <v>87.177979000000008</v>
      </c>
      <c r="F6">
        <f t="shared" si="1"/>
        <v>1046.1357459999999</v>
      </c>
      <c r="G6">
        <f t="shared" si="2"/>
        <v>91200.000095937343</v>
      </c>
      <c r="H6">
        <f t="shared" si="3"/>
        <v>-1760.0002703891805</v>
      </c>
    </row>
    <row r="7" spans="1:8" x14ac:dyDescent="0.55000000000000004">
      <c r="A7">
        <v>104</v>
      </c>
      <c r="B7">
        <v>1020</v>
      </c>
      <c r="C7">
        <v>188.92881299999999</v>
      </c>
      <c r="D7">
        <v>2073.1172769999998</v>
      </c>
      <c r="E7">
        <f t="shared" si="0"/>
        <v>84.928812999999991</v>
      </c>
      <c r="F7">
        <f t="shared" si="1"/>
        <v>1053.1172769999998</v>
      </c>
      <c r="G7">
        <f t="shared" si="2"/>
        <v>89440.000285402173</v>
      </c>
      <c r="H7">
        <f t="shared" si="3"/>
        <v>-1759.9998105351697</v>
      </c>
    </row>
    <row r="8" spans="1:8" x14ac:dyDescent="0.55000000000000004">
      <c r="A8">
        <v>104.8</v>
      </c>
      <c r="B8">
        <v>1024</v>
      </c>
      <c r="C8">
        <v>187.564727</v>
      </c>
      <c r="D8">
        <v>2083.3885030000001</v>
      </c>
      <c r="E8">
        <f t="shared" si="0"/>
        <v>82.764727000000008</v>
      </c>
      <c r="F8">
        <f t="shared" si="1"/>
        <v>1059.3885030000001</v>
      </c>
      <c r="G8">
        <f t="shared" si="2"/>
        <v>87680.000237733693</v>
      </c>
      <c r="H8">
        <f t="shared" si="3"/>
        <v>-1760.00004766848</v>
      </c>
    </row>
    <row r="9" spans="1:8" x14ac:dyDescent="0.55000000000000004">
      <c r="A9">
        <v>105.6</v>
      </c>
      <c r="B9">
        <v>1028</v>
      </c>
      <c r="C9">
        <v>186.27893700000001</v>
      </c>
      <c r="D9">
        <v>2092.9619710000002</v>
      </c>
      <c r="E9">
        <f t="shared" si="0"/>
        <v>80.678937000000019</v>
      </c>
      <c r="F9">
        <f t="shared" si="1"/>
        <v>1064.9619710000002</v>
      </c>
      <c r="G9">
        <f t="shared" si="2"/>
        <v>85919.999765704866</v>
      </c>
      <c r="H9">
        <f t="shared" si="3"/>
        <v>-1760.0004720288271</v>
      </c>
    </row>
    <row r="10" spans="1:8" x14ac:dyDescent="0.55000000000000004">
      <c r="A10">
        <v>106.4</v>
      </c>
      <c r="B10">
        <v>1032</v>
      </c>
      <c r="C10">
        <v>185.065337</v>
      </c>
      <c r="D10">
        <v>2101.848587</v>
      </c>
      <c r="E10">
        <f t="shared" si="0"/>
        <v>78.665336999999994</v>
      </c>
      <c r="F10">
        <f t="shared" si="1"/>
        <v>1069.848587</v>
      </c>
      <c r="G10">
        <f t="shared" si="2"/>
        <v>84159.999635328815</v>
      </c>
      <c r="H10">
        <f t="shared" si="3"/>
        <v>-1760.0001303760509</v>
      </c>
    </row>
    <row r="11" spans="1:8" x14ac:dyDescent="0.55000000000000004">
      <c r="A11">
        <v>107.2</v>
      </c>
      <c r="B11">
        <v>1036</v>
      </c>
      <c r="C11">
        <v>183.918409</v>
      </c>
      <c r="D11">
        <v>2110.0577269999999</v>
      </c>
      <c r="E11">
        <f t="shared" si="0"/>
        <v>76.718408999999994</v>
      </c>
      <c r="F11">
        <f t="shared" si="1"/>
        <v>1074.0577269999999</v>
      </c>
      <c r="G11">
        <f t="shared" si="2"/>
        <v>82399.999989596326</v>
      </c>
      <c r="H11">
        <f t="shared" si="3"/>
        <v>-1759.9996457324887</v>
      </c>
    </row>
    <row r="12" spans="1:8" x14ac:dyDescent="0.55000000000000004">
      <c r="A12">
        <v>108</v>
      </c>
      <c r="B12">
        <v>1040</v>
      </c>
      <c r="C12">
        <v>182.83314799999999</v>
      </c>
      <c r="D12">
        <v>2117.597327</v>
      </c>
      <c r="E12">
        <f t="shared" si="0"/>
        <v>74.833147999999994</v>
      </c>
      <c r="F12">
        <f t="shared" si="1"/>
        <v>1077.597327</v>
      </c>
      <c r="G12">
        <f t="shared" si="2"/>
        <v>80640.000255795385</v>
      </c>
      <c r="H12">
        <f t="shared" si="3"/>
        <v>-1759.9997338009416</v>
      </c>
    </row>
    <row r="13" spans="1:8" x14ac:dyDescent="0.55000000000000004">
      <c r="A13">
        <v>108.8</v>
      </c>
      <c r="B13">
        <v>1044</v>
      </c>
      <c r="C13">
        <v>181.80499800000001</v>
      </c>
      <c r="D13">
        <v>2124.47397</v>
      </c>
      <c r="E13">
        <f t="shared" si="0"/>
        <v>73.004998000000015</v>
      </c>
      <c r="F13">
        <f t="shared" si="1"/>
        <v>1080.47397</v>
      </c>
      <c r="G13">
        <f t="shared" si="2"/>
        <v>78880.000018902079</v>
      </c>
      <c r="H13">
        <f t="shared" si="3"/>
        <v>-1760.0002368933056</v>
      </c>
    </row>
    <row r="14" spans="1:8" x14ac:dyDescent="0.55000000000000004">
      <c r="A14">
        <v>109.6</v>
      </c>
      <c r="B14">
        <v>1048</v>
      </c>
      <c r="C14">
        <v>180.82979900000001</v>
      </c>
      <c r="D14">
        <v>2130.692939</v>
      </c>
      <c r="E14">
        <f t="shared" si="0"/>
        <v>71.229799000000014</v>
      </c>
      <c r="F14">
        <f t="shared" si="1"/>
        <v>1082.692939</v>
      </c>
      <c r="G14">
        <f t="shared" si="2"/>
        <v>77120.000423689271</v>
      </c>
      <c r="H14">
        <f t="shared" si="3"/>
        <v>-1759.9995952128083</v>
      </c>
    </row>
    <row r="15" spans="1:8" x14ac:dyDescent="0.55000000000000004">
      <c r="A15">
        <v>110.4</v>
      </c>
      <c r="B15">
        <v>1052</v>
      </c>
      <c r="C15">
        <v>179.90373500000001</v>
      </c>
      <c r="D15">
        <v>2136.258272</v>
      </c>
      <c r="E15">
        <f t="shared" si="0"/>
        <v>69.503735000000006</v>
      </c>
      <c r="F15">
        <f t="shared" si="1"/>
        <v>1084.258272</v>
      </c>
      <c r="G15">
        <f t="shared" si="2"/>
        <v>75359.999608645929</v>
      </c>
      <c r="H15">
        <f t="shared" si="3"/>
        <v>-1760.0008150433423</v>
      </c>
    </row>
    <row r="16" spans="1:8" x14ac:dyDescent="0.55000000000000004">
      <c r="A16">
        <v>111.2</v>
      </c>
      <c r="B16">
        <v>1056</v>
      </c>
      <c r="C16">
        <v>179.02330000000001</v>
      </c>
      <c r="D16">
        <v>2141.1727970000002</v>
      </c>
      <c r="E16">
        <f t="shared" si="0"/>
        <v>67.823300000000003</v>
      </c>
      <c r="F16">
        <f t="shared" si="1"/>
        <v>1085.1727970000002</v>
      </c>
      <c r="G16">
        <f t="shared" si="2"/>
        <v>73600.000162770113</v>
      </c>
      <c r="H16">
        <f t="shared" si="3"/>
        <v>-1759.9994458758156</v>
      </c>
    </row>
    <row r="17" spans="1:8" x14ac:dyDescent="0.55000000000000004">
      <c r="A17">
        <v>112</v>
      </c>
      <c r="B17">
        <v>1060</v>
      </c>
      <c r="C17">
        <v>178.18525399999999</v>
      </c>
      <c r="D17">
        <v>2145.4381600000002</v>
      </c>
      <c r="E17">
        <f t="shared" si="0"/>
        <v>66.185253999999986</v>
      </c>
      <c r="F17">
        <f t="shared" si="1"/>
        <v>1085.4381600000002</v>
      </c>
      <c r="G17">
        <f t="shared" si="2"/>
        <v>71840.000320892636</v>
      </c>
      <c r="H17">
        <f t="shared" si="3"/>
        <v>-1759.9998418774776</v>
      </c>
    </row>
    <row r="18" spans="1:8" x14ac:dyDescent="0.55000000000000004">
      <c r="A18">
        <v>112.8</v>
      </c>
      <c r="B18">
        <v>1064</v>
      </c>
      <c r="C18">
        <v>177.38659699999999</v>
      </c>
      <c r="D18">
        <v>2149.0548370000001</v>
      </c>
      <c r="E18">
        <f t="shared" si="0"/>
        <v>64.586596999999998</v>
      </c>
      <c r="F18">
        <f t="shared" si="1"/>
        <v>1085.0548370000001</v>
      </c>
      <c r="G18">
        <f t="shared" si="2"/>
        <v>70079.999480219689</v>
      </c>
      <c r="H18">
        <f t="shared" si="3"/>
        <v>-1760.0008406729467</v>
      </c>
    </row>
    <row r="19" spans="1:8" x14ac:dyDescent="0.55000000000000004">
      <c r="A19">
        <v>113.6</v>
      </c>
      <c r="B19">
        <v>1068</v>
      </c>
      <c r="C19">
        <v>176.62454299999999</v>
      </c>
      <c r="D19">
        <v>2152.02214</v>
      </c>
      <c r="E19">
        <f t="shared" si="0"/>
        <v>63.024542999999994</v>
      </c>
      <c r="F19">
        <f t="shared" si="1"/>
        <v>1084.02214</v>
      </c>
      <c r="G19">
        <f t="shared" si="2"/>
        <v>68319.999975382016</v>
      </c>
      <c r="H19">
        <f t="shared" si="3"/>
        <v>-1759.9995048376732</v>
      </c>
    </row>
    <row r="20" spans="1:8" x14ac:dyDescent="0.55000000000000004">
      <c r="A20">
        <v>114.4</v>
      </c>
      <c r="B20">
        <v>1072</v>
      </c>
      <c r="C20">
        <v>175.896489</v>
      </c>
      <c r="D20">
        <v>2154.3382099999999</v>
      </c>
      <c r="E20">
        <f t="shared" si="0"/>
        <v>61.496488999999997</v>
      </c>
      <c r="F20">
        <f t="shared" si="1"/>
        <v>1082.3382099999999</v>
      </c>
      <c r="G20">
        <f t="shared" si="2"/>
        <v>66559.999825544684</v>
      </c>
      <c r="H20">
        <f t="shared" si="3"/>
        <v>-1760.0001498373313</v>
      </c>
    </row>
    <row r="21" spans="1:8" x14ac:dyDescent="0.55000000000000004">
      <c r="A21">
        <v>115.2</v>
      </c>
      <c r="B21">
        <v>1076</v>
      </c>
      <c r="C21">
        <v>175.2</v>
      </c>
      <c r="D21">
        <v>2156</v>
      </c>
      <c r="E21">
        <f t="shared" si="0"/>
        <v>59.999999999999986</v>
      </c>
      <c r="F21">
        <f t="shared" si="1"/>
        <v>1080</v>
      </c>
      <c r="G21">
        <f t="shared" si="2"/>
        <v>64799.999999999985</v>
      </c>
      <c r="H21">
        <f t="shared" si="3"/>
        <v>-1759.999825544699</v>
      </c>
    </row>
    <row r="22" spans="1:8" x14ac:dyDescent="0.55000000000000004">
      <c r="A22">
        <v>116</v>
      </c>
      <c r="B22">
        <v>1080</v>
      </c>
      <c r="C22">
        <v>174.53278499999999</v>
      </c>
      <c r="D22">
        <v>2157.0032500000002</v>
      </c>
      <c r="E22">
        <f t="shared" si="0"/>
        <v>58.53278499999999</v>
      </c>
      <c r="F22">
        <f t="shared" si="1"/>
        <v>1077.0032500000002</v>
      </c>
      <c r="G22">
        <f t="shared" si="2"/>
        <v>63039.999676551248</v>
      </c>
      <c r="H22">
        <f t="shared" si="3"/>
        <v>-1760.0003234487376</v>
      </c>
    </row>
    <row r="23" spans="1:8" x14ac:dyDescent="0.55000000000000004">
      <c r="A23">
        <v>116.8</v>
      </c>
      <c r="B23">
        <v>1084</v>
      </c>
      <c r="C23">
        <v>173.89268300000001</v>
      </c>
      <c r="D23">
        <v>2157.342443</v>
      </c>
      <c r="E23">
        <f t="shared" si="0"/>
        <v>57.092683000000008</v>
      </c>
      <c r="F23">
        <f t="shared" si="1"/>
        <v>1073.342443</v>
      </c>
      <c r="G23">
        <f t="shared" si="2"/>
        <v>61279.999848644577</v>
      </c>
      <c r="H23">
        <f t="shared" si="3"/>
        <v>-1759.9998279066713</v>
      </c>
    </row>
    <row r="24" spans="1:8" x14ac:dyDescent="0.55000000000000004">
      <c r="A24">
        <v>117.6</v>
      </c>
      <c r="B24">
        <v>1088</v>
      </c>
      <c r="C24">
        <v>173.27764400000001</v>
      </c>
      <c r="D24">
        <v>2157.0107579999999</v>
      </c>
      <c r="E24">
        <f t="shared" si="0"/>
        <v>55.677644000000015</v>
      </c>
      <c r="F24">
        <f t="shared" si="1"/>
        <v>1069.0107579999999</v>
      </c>
      <c r="G24">
        <f t="shared" si="2"/>
        <v>59520.000416094161</v>
      </c>
      <c r="H24">
        <f t="shared" si="3"/>
        <v>-1759.9994325504158</v>
      </c>
    </row>
    <row r="25" spans="1:8" x14ac:dyDescent="0.55000000000000004">
      <c r="A25">
        <v>118.4</v>
      </c>
      <c r="B25">
        <v>1092</v>
      </c>
      <c r="C25">
        <v>172.68571399999999</v>
      </c>
      <c r="D25">
        <v>2156</v>
      </c>
      <c r="E25">
        <f t="shared" si="0"/>
        <v>54.285713999999984</v>
      </c>
      <c r="F25">
        <f t="shared" si="1"/>
        <v>1064</v>
      </c>
      <c r="G25">
        <f t="shared" si="2"/>
        <v>57759.999695999984</v>
      </c>
      <c r="H25">
        <f t="shared" si="3"/>
        <v>-1760.0007200941764</v>
      </c>
    </row>
    <row r="26" spans="1:8" x14ac:dyDescent="0.55000000000000004">
      <c r="A26">
        <v>119.2</v>
      </c>
      <c r="B26">
        <v>1096</v>
      </c>
      <c r="C26">
        <v>172.115026</v>
      </c>
      <c r="D26">
        <v>2154.3005240000002</v>
      </c>
      <c r="E26">
        <f t="shared" si="0"/>
        <v>52.915025999999997</v>
      </c>
      <c r="F26">
        <f t="shared" si="1"/>
        <v>1058.3005240000002</v>
      </c>
      <c r="G26">
        <f t="shared" si="2"/>
        <v>55999.999743273635</v>
      </c>
      <c r="H26">
        <f t="shared" si="3"/>
        <v>-1759.9999527263499</v>
      </c>
    </row>
    <row r="27" spans="1:8" x14ac:dyDescent="0.55000000000000004">
      <c r="A27">
        <v>120</v>
      </c>
      <c r="B27">
        <v>1100</v>
      </c>
      <c r="C27">
        <v>171.56378100000001</v>
      </c>
      <c r="D27">
        <v>2151.901136</v>
      </c>
      <c r="E27">
        <f t="shared" si="0"/>
        <v>51.563781000000006</v>
      </c>
      <c r="F27">
        <f t="shared" si="1"/>
        <v>1051.901136</v>
      </c>
      <c r="G27">
        <f t="shared" si="2"/>
        <v>54239.999810355221</v>
      </c>
      <c r="H27">
        <f t="shared" si="3"/>
        <v>-1759.9999329184138</v>
      </c>
    </row>
    <row r="28" spans="1:8" x14ac:dyDescent="0.55000000000000004">
      <c r="A28">
        <v>120.8</v>
      </c>
      <c r="B28">
        <v>1104</v>
      </c>
      <c r="C28">
        <v>171.03023899999999</v>
      </c>
      <c r="D28">
        <v>2148.7889740000001</v>
      </c>
      <c r="E28">
        <f t="shared" si="0"/>
        <v>50.230238999999997</v>
      </c>
      <c r="F28">
        <f t="shared" si="1"/>
        <v>1044.7889740000001</v>
      </c>
      <c r="G28">
        <f t="shared" si="2"/>
        <v>52479.99986858479</v>
      </c>
      <c r="H28">
        <f t="shared" si="3"/>
        <v>-1759.9999417704312</v>
      </c>
    </row>
    <row r="29" spans="1:8" x14ac:dyDescent="0.55000000000000004">
      <c r="A29">
        <v>121.6</v>
      </c>
      <c r="B29">
        <v>1108</v>
      </c>
      <c r="C29">
        <v>170.51270600000001</v>
      </c>
      <c r="D29">
        <v>2144.949372</v>
      </c>
      <c r="E29">
        <f t="shared" si="0"/>
        <v>48.912706000000014</v>
      </c>
      <c r="F29">
        <f t="shared" si="1"/>
        <v>1036.949372</v>
      </c>
      <c r="G29">
        <f t="shared" si="2"/>
        <v>50719.999769520648</v>
      </c>
      <c r="H29">
        <f t="shared" si="3"/>
        <v>-1760.000099064142</v>
      </c>
    </row>
    <row r="30" spans="1:8" x14ac:dyDescent="0.55000000000000004">
      <c r="A30">
        <v>122.4</v>
      </c>
      <c r="B30">
        <v>1112</v>
      </c>
      <c r="C30">
        <v>170.009523</v>
      </c>
      <c r="D30">
        <v>2140.3656940000001</v>
      </c>
      <c r="E30">
        <f t="shared" si="0"/>
        <v>47.609522999999996</v>
      </c>
      <c r="F30">
        <f t="shared" si="1"/>
        <v>1028.3656940000001</v>
      </c>
      <c r="G30">
        <f t="shared" si="2"/>
        <v>48960.000160903961</v>
      </c>
      <c r="H30">
        <f t="shared" si="3"/>
        <v>-1759.9996086166866</v>
      </c>
    </row>
    <row r="31" spans="1:8" x14ac:dyDescent="0.55000000000000004">
      <c r="A31">
        <v>123.2</v>
      </c>
      <c r="B31">
        <v>1116</v>
      </c>
      <c r="C31">
        <v>169.51905199999999</v>
      </c>
      <c r="D31">
        <v>2135.0191359999999</v>
      </c>
      <c r="E31">
        <f t="shared" si="0"/>
        <v>46.319051999999985</v>
      </c>
      <c r="F31">
        <f t="shared" si="1"/>
        <v>1019.0191359999999</v>
      </c>
      <c r="G31">
        <f t="shared" si="2"/>
        <v>47200.00034937905</v>
      </c>
      <c r="H31">
        <f t="shared" si="3"/>
        <v>-1759.9998115249109</v>
      </c>
    </row>
    <row r="32" spans="1:8" x14ac:dyDescent="0.55000000000000004">
      <c r="A32">
        <v>124</v>
      </c>
      <c r="B32">
        <v>1120</v>
      </c>
      <c r="C32">
        <v>169.03966500000001</v>
      </c>
      <c r="D32">
        <v>2128.8884969999999</v>
      </c>
      <c r="E32">
        <f t="shared" si="0"/>
        <v>45.039665000000014</v>
      </c>
      <c r="F32">
        <f t="shared" si="1"/>
        <v>1008.8884969999999</v>
      </c>
      <c r="G32">
        <f t="shared" si="2"/>
        <v>45439.999927233512</v>
      </c>
      <c r="H32">
        <f t="shared" si="3"/>
        <v>-1760.0004221455383</v>
      </c>
    </row>
    <row r="33" spans="1:8" x14ac:dyDescent="0.55000000000000004">
      <c r="A33">
        <v>124.8</v>
      </c>
      <c r="B33">
        <v>1124</v>
      </c>
      <c r="C33">
        <v>168.56973199999999</v>
      </c>
      <c r="D33">
        <v>2121.9498990000002</v>
      </c>
      <c r="E33">
        <f t="shared" si="0"/>
        <v>43.769731999999991</v>
      </c>
      <c r="F33">
        <f t="shared" si="1"/>
        <v>997.94989900000019</v>
      </c>
      <c r="G33">
        <f t="shared" si="2"/>
        <v>43679.999628657068</v>
      </c>
      <c r="H33">
        <f t="shared" si="3"/>
        <v>-1760.000298576444</v>
      </c>
    </row>
    <row r="34" spans="1:8" x14ac:dyDescent="0.55000000000000004">
      <c r="A34">
        <v>125.6</v>
      </c>
      <c r="B34">
        <v>1128</v>
      </c>
      <c r="C34">
        <v>168.107606</v>
      </c>
      <c r="D34">
        <v>2114.1764549999998</v>
      </c>
      <c r="E34">
        <f t="shared" si="0"/>
        <v>42.50760600000001</v>
      </c>
      <c r="F34">
        <f t="shared" si="1"/>
        <v>986.17645499999981</v>
      </c>
      <c r="G34">
        <f t="shared" si="2"/>
        <v>41920.000195616733</v>
      </c>
      <c r="H34">
        <f t="shared" si="3"/>
        <v>-1759.9994330403351</v>
      </c>
    </row>
    <row r="35" spans="1:8" x14ac:dyDescent="0.55000000000000004">
      <c r="A35">
        <v>126.4</v>
      </c>
      <c r="B35">
        <v>1132</v>
      </c>
      <c r="C35">
        <v>167.65160499999999</v>
      </c>
      <c r="D35">
        <v>2105.5378780000001</v>
      </c>
      <c r="E35">
        <f t="shared" si="0"/>
        <v>41.251604999999984</v>
      </c>
      <c r="F35">
        <f t="shared" si="1"/>
        <v>973.53787800000009</v>
      </c>
      <c r="G35">
        <f t="shared" si="2"/>
        <v>40159.999995794176</v>
      </c>
      <c r="H35">
        <f t="shared" si="3"/>
        <v>-1760.0001998225562</v>
      </c>
    </row>
    <row r="36" spans="1:8" x14ac:dyDescent="0.55000000000000004">
      <c r="A36">
        <v>127.2</v>
      </c>
      <c r="B36">
        <v>1136</v>
      </c>
      <c r="C36">
        <v>167.2</v>
      </c>
      <c r="D36">
        <v>2096</v>
      </c>
      <c r="E36">
        <f t="shared" si="0"/>
        <v>39.999999999999986</v>
      </c>
      <c r="F36">
        <f t="shared" si="1"/>
        <v>960</v>
      </c>
      <c r="G36">
        <f t="shared" si="2"/>
        <v>38399.999999999985</v>
      </c>
      <c r="H36">
        <f t="shared" si="3"/>
        <v>-1759.9999957941909</v>
      </c>
    </row>
    <row r="37" spans="1:8" x14ac:dyDescent="0.55000000000000004">
      <c r="A37">
        <v>128</v>
      </c>
      <c r="B37">
        <v>1140</v>
      </c>
      <c r="C37">
        <v>166.750992</v>
      </c>
      <c r="D37">
        <v>2085.5241930000002</v>
      </c>
      <c r="E37">
        <f t="shared" si="0"/>
        <v>38.750991999999997</v>
      </c>
      <c r="F37">
        <f t="shared" si="1"/>
        <v>945.5241930000002</v>
      </c>
      <c r="G37">
        <f t="shared" si="2"/>
        <v>36640.000438749463</v>
      </c>
      <c r="H37">
        <f t="shared" si="3"/>
        <v>-1759.9995612505227</v>
      </c>
    </row>
    <row r="38" spans="1:8" x14ac:dyDescent="0.55000000000000004">
      <c r="A38">
        <v>128.80000000000001</v>
      </c>
      <c r="B38">
        <v>1144</v>
      </c>
      <c r="C38">
        <v>166.30268799999999</v>
      </c>
      <c r="D38">
        <v>2074.0666639999999</v>
      </c>
      <c r="E38">
        <f t="shared" si="0"/>
        <v>37.502687999999978</v>
      </c>
      <c r="F38">
        <f t="shared" si="1"/>
        <v>930.06666399999995</v>
      </c>
      <c r="G38">
        <f t="shared" si="2"/>
        <v>34879.999919192807</v>
      </c>
      <c r="H38">
        <f t="shared" si="3"/>
        <v>-1760.0005195566555</v>
      </c>
    </row>
    <row r="39" spans="1:8" x14ac:dyDescent="0.55000000000000004">
      <c r="A39">
        <v>129.6</v>
      </c>
      <c r="B39">
        <v>1148</v>
      </c>
      <c r="C39">
        <v>165.85307900000001</v>
      </c>
      <c r="D39">
        <v>2061.5775829999998</v>
      </c>
      <c r="E39">
        <f t="shared" si="0"/>
        <v>36.253079000000014</v>
      </c>
      <c r="F39">
        <f t="shared" si="1"/>
        <v>913.57758299999978</v>
      </c>
      <c r="G39">
        <f t="shared" si="2"/>
        <v>33120.00028912806</v>
      </c>
      <c r="H39">
        <f t="shared" si="3"/>
        <v>-1759.9996300647472</v>
      </c>
    </row>
    <row r="40" spans="1:8" x14ac:dyDescent="0.55000000000000004">
      <c r="A40">
        <v>130.4</v>
      </c>
      <c r="B40">
        <v>1152</v>
      </c>
      <c r="C40">
        <v>165.4</v>
      </c>
      <c r="D40">
        <v>2048</v>
      </c>
      <c r="E40">
        <f t="shared" si="0"/>
        <v>35</v>
      </c>
      <c r="F40">
        <f t="shared" si="1"/>
        <v>896</v>
      </c>
      <c r="G40">
        <f t="shared" si="2"/>
        <v>31360</v>
      </c>
      <c r="H40">
        <f t="shared" si="3"/>
        <v>-1760.0002891280601</v>
      </c>
    </row>
    <row r="41" spans="1:8" x14ac:dyDescent="0.55000000000000004">
      <c r="A41">
        <v>131.19999999999999</v>
      </c>
      <c r="B41">
        <v>1156</v>
      </c>
      <c r="C41">
        <v>164.94109599999999</v>
      </c>
      <c r="D41">
        <v>2033.2684879999999</v>
      </c>
      <c r="E41">
        <f t="shared" si="0"/>
        <v>33.741095999999999</v>
      </c>
      <c r="F41">
        <f t="shared" si="1"/>
        <v>877.26848799999993</v>
      </c>
      <c r="G41">
        <f t="shared" si="2"/>
        <v>29600.000271382843</v>
      </c>
      <c r="H41">
        <f t="shared" si="3"/>
        <v>-1759.9997286171565</v>
      </c>
    </row>
    <row r="42" spans="1:8" x14ac:dyDescent="0.55000000000000004">
      <c r="A42">
        <v>132</v>
      </c>
      <c r="B42">
        <v>1160</v>
      </c>
      <c r="C42">
        <v>164.47376600000001</v>
      </c>
      <c r="D42">
        <v>2017.307413</v>
      </c>
      <c r="E42">
        <f t="shared" si="0"/>
        <v>32.473766000000012</v>
      </c>
      <c r="F42">
        <f t="shared" si="1"/>
        <v>857.307413</v>
      </c>
      <c r="G42">
        <f t="shared" si="2"/>
        <v>27840.00031982737</v>
      </c>
      <c r="H42">
        <f t="shared" si="3"/>
        <v>-1759.9999515554737</v>
      </c>
    </row>
    <row r="43" spans="1:8" x14ac:dyDescent="0.55000000000000004">
      <c r="A43">
        <v>132.80000000000001</v>
      </c>
      <c r="B43">
        <v>1164</v>
      </c>
      <c r="C43">
        <v>163.99510100000001</v>
      </c>
      <c r="D43">
        <v>2000.0287080000001</v>
      </c>
      <c r="E43">
        <f t="shared" si="0"/>
        <v>31.195100999999994</v>
      </c>
      <c r="F43">
        <f t="shared" si="1"/>
        <v>836.02870800000005</v>
      </c>
      <c r="G43">
        <f t="shared" si="2"/>
        <v>26079.999984959504</v>
      </c>
      <c r="H43">
        <f t="shared" si="3"/>
        <v>-1760.0003348678656</v>
      </c>
    </row>
    <row r="44" spans="1:8" x14ac:dyDescent="0.55000000000000004">
      <c r="A44">
        <v>133.6</v>
      </c>
      <c r="B44">
        <v>1168</v>
      </c>
      <c r="C44">
        <v>163.5018</v>
      </c>
      <c r="D44">
        <v>1981.328962</v>
      </c>
      <c r="E44">
        <f t="shared" si="0"/>
        <v>29.901800000000009</v>
      </c>
      <c r="F44">
        <f t="shared" si="1"/>
        <v>813.32896200000005</v>
      </c>
      <c r="G44">
        <f t="shared" si="2"/>
        <v>24319.999955931609</v>
      </c>
      <c r="H44">
        <f t="shared" si="3"/>
        <v>-1760.0000290278949</v>
      </c>
    </row>
    <row r="45" spans="1:8" x14ac:dyDescent="0.55000000000000004">
      <c r="A45">
        <v>134.4</v>
      </c>
      <c r="B45">
        <v>1172</v>
      </c>
      <c r="C45">
        <v>162.99005600000001</v>
      </c>
      <c r="D45">
        <v>1961.0855469999999</v>
      </c>
      <c r="E45">
        <f t="shared" si="0"/>
        <v>28.590056000000004</v>
      </c>
      <c r="F45">
        <f t="shared" si="1"/>
        <v>789.08554699999991</v>
      </c>
      <c r="G45">
        <f t="shared" si="2"/>
        <v>22559.999977520634</v>
      </c>
      <c r="H45">
        <f t="shared" si="3"/>
        <v>-1759.999978410975</v>
      </c>
    </row>
    <row r="46" spans="1:8" x14ac:dyDescent="0.55000000000000004">
      <c r="A46">
        <v>135.19999999999999</v>
      </c>
      <c r="B46">
        <v>1176</v>
      </c>
      <c r="C46">
        <v>162.45540600000001</v>
      </c>
      <c r="D46">
        <v>1939.151361</v>
      </c>
      <c r="E46">
        <f t="shared" si="0"/>
        <v>27.255406000000022</v>
      </c>
      <c r="F46">
        <f t="shared" si="1"/>
        <v>763.15136099999995</v>
      </c>
      <c r="G46">
        <f t="shared" si="2"/>
        <v>20800.000183507582</v>
      </c>
      <c r="H46">
        <f t="shared" si="3"/>
        <v>-1759.9997940130525</v>
      </c>
    </row>
    <row r="47" spans="1:8" x14ac:dyDescent="0.55000000000000004">
      <c r="A47">
        <v>136</v>
      </c>
      <c r="B47">
        <v>1180</v>
      </c>
      <c r="C47">
        <v>161.89251899999999</v>
      </c>
      <c r="D47">
        <v>1915.3475370000001</v>
      </c>
      <c r="E47">
        <f t="shared" si="0"/>
        <v>25.892518999999993</v>
      </c>
      <c r="F47">
        <f t="shared" si="1"/>
        <v>735.3475370000001</v>
      </c>
      <c r="G47">
        <f t="shared" si="2"/>
        <v>19040.000073375701</v>
      </c>
      <c r="H47">
        <f t="shared" si="3"/>
        <v>-1760.0001101318812</v>
      </c>
    </row>
    <row r="48" spans="1:8" x14ac:dyDescent="0.55000000000000004">
      <c r="A48">
        <v>136.80000000000001</v>
      </c>
      <c r="B48">
        <v>1184</v>
      </c>
      <c r="C48">
        <v>161.29489699999999</v>
      </c>
      <c r="D48">
        <v>1889.4530460000001</v>
      </c>
      <c r="E48">
        <f t="shared" si="0"/>
        <v>24.49489699999998</v>
      </c>
      <c r="F48">
        <f t="shared" si="1"/>
        <v>705.45304600000009</v>
      </c>
      <c r="G48">
        <f t="shared" si="2"/>
        <v>17279.999700106251</v>
      </c>
      <c r="H48">
        <f t="shared" si="3"/>
        <v>-1760.0003732694495</v>
      </c>
    </row>
    <row r="49" spans="1:8" x14ac:dyDescent="0.55000000000000004">
      <c r="A49">
        <v>137.6</v>
      </c>
      <c r="B49">
        <v>1188</v>
      </c>
      <c r="C49">
        <v>160.65443200000001</v>
      </c>
      <c r="D49">
        <v>1861.1894239999999</v>
      </c>
      <c r="E49">
        <f t="shared" si="0"/>
        <v>23.05443200000002</v>
      </c>
      <c r="F49">
        <f t="shared" si="1"/>
        <v>673.18942399999992</v>
      </c>
      <c r="G49">
        <f t="shared" si="2"/>
        <v>15519.99979872718</v>
      </c>
      <c r="H49">
        <f t="shared" si="3"/>
        <v>-1759.9999013790712</v>
      </c>
    </row>
    <row r="50" spans="1:8" x14ac:dyDescent="0.55000000000000004">
      <c r="A50">
        <v>138.4</v>
      </c>
      <c r="B50">
        <v>1192</v>
      </c>
      <c r="C50">
        <v>159.960725</v>
      </c>
      <c r="D50">
        <v>1830.1974620000001</v>
      </c>
      <c r="E50">
        <f t="shared" si="0"/>
        <v>21.560724999999991</v>
      </c>
      <c r="F50">
        <f t="shared" si="1"/>
        <v>638.19746200000009</v>
      </c>
      <c r="G50">
        <f t="shared" si="2"/>
        <v>13759.999973879945</v>
      </c>
      <c r="H50">
        <f t="shared" si="3"/>
        <v>-1759.9998248472348</v>
      </c>
    </row>
    <row r="51" spans="1:8" x14ac:dyDescent="0.55000000000000004">
      <c r="A51">
        <v>139.19999999999999</v>
      </c>
      <c r="B51">
        <v>1196</v>
      </c>
      <c r="C51">
        <v>159.19999999999999</v>
      </c>
      <c r="D51">
        <v>1796</v>
      </c>
      <c r="E51">
        <f t="shared" si="0"/>
        <v>20</v>
      </c>
      <c r="F51">
        <f t="shared" si="1"/>
        <v>600</v>
      </c>
      <c r="G51">
        <f t="shared" si="2"/>
        <v>12000</v>
      </c>
      <c r="H51">
        <f>G51-G50</f>
        <v>-1759.9999738799452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2"/>
  <sheetViews>
    <sheetView tabSelected="1" workbookViewId="0">
      <selection activeCell="A19" sqref="A19"/>
    </sheetView>
  </sheetViews>
  <sheetFormatPr defaultRowHeight="14.4" x14ac:dyDescent="0.55000000000000004"/>
  <cols>
    <col min="1" max="1" width="13.578125" bestFit="1" customWidth="1"/>
    <col min="4" max="4" width="13.83984375" customWidth="1"/>
    <col min="5" max="5" width="17" bestFit="1" customWidth="1"/>
    <col min="6" max="6" width="17" customWidth="1"/>
    <col min="7" max="7" width="21.83984375" style="8" customWidth="1"/>
    <col min="8" max="8" width="15.15625" bestFit="1" customWidth="1"/>
    <col min="9" max="9" width="15.15625" customWidth="1"/>
    <col min="10" max="10" width="9.83984375" style="4" bestFit="1" customWidth="1"/>
    <col min="11" max="11" width="13.68359375" style="4" customWidth="1"/>
    <col min="12" max="12" width="10.83984375" bestFit="1" customWidth="1"/>
    <col min="13" max="15" width="10.83984375" customWidth="1"/>
    <col min="16" max="16" width="13" bestFit="1" customWidth="1"/>
  </cols>
  <sheetData>
    <row r="1" spans="1:17" s="1" customFormat="1" x14ac:dyDescent="0.55000000000000004">
      <c r="A1" s="1" t="s">
        <v>2</v>
      </c>
      <c r="B1" s="1" t="s">
        <v>0</v>
      </c>
      <c r="C1" s="1" t="s">
        <v>1</v>
      </c>
      <c r="D1" s="1" t="s">
        <v>11</v>
      </c>
      <c r="E1" s="1" t="s">
        <v>4</v>
      </c>
      <c r="F1" s="1" t="s">
        <v>30</v>
      </c>
      <c r="G1" s="14" t="s">
        <v>31</v>
      </c>
      <c r="J1" s="3"/>
      <c r="K1" s="3"/>
    </row>
    <row r="2" spans="1:17" x14ac:dyDescent="0.55000000000000004">
      <c r="A2">
        <v>0</v>
      </c>
      <c r="B2" s="2">
        <v>100</v>
      </c>
      <c r="C2" s="2">
        <v>200</v>
      </c>
      <c r="D2" s="2">
        <f t="shared" ref="D2" si="0">C2/B2</f>
        <v>2</v>
      </c>
      <c r="E2" s="4">
        <f>C2*B2</f>
        <v>20000</v>
      </c>
      <c r="F2" s="6"/>
      <c r="G2" s="8">
        <f>POWER(($E$12/$E$2),1/10)</f>
        <v>1.1962311988513155</v>
      </c>
      <c r="H2" s="9">
        <f>E2</f>
        <v>20000</v>
      </c>
      <c r="I2" s="2" t="e">
        <f>LN</f>
        <v>#NAME?</v>
      </c>
      <c r="J2" s="5"/>
      <c r="K2" s="5"/>
      <c r="L2" s="4"/>
      <c r="M2" s="4"/>
      <c r="N2" s="4"/>
      <c r="O2" s="4"/>
      <c r="Q2" s="2"/>
    </row>
    <row r="3" spans="1:17" x14ac:dyDescent="0.55000000000000004">
      <c r="A3">
        <f>A2+1</f>
        <v>1</v>
      </c>
      <c r="B3" s="2"/>
      <c r="C3" s="2"/>
      <c r="D3" s="2"/>
      <c r="E3" s="4">
        <f>((($E$12-$E$2)-$E$2)/10*A3)+$E$2</f>
        <v>28000</v>
      </c>
      <c r="F3" s="6">
        <f>E3/E2</f>
        <v>1.4</v>
      </c>
      <c r="G3" s="8">
        <f>G2</f>
        <v>1.1962311988513155</v>
      </c>
      <c r="H3" s="4">
        <f>H2*G3</f>
        <v>23924.623977026309</v>
      </c>
      <c r="I3" s="2"/>
      <c r="J3" s="5"/>
      <c r="K3" s="5"/>
      <c r="L3" s="4"/>
      <c r="M3" s="6"/>
      <c r="N3" s="4"/>
      <c r="O3" s="4"/>
    </row>
    <row r="4" spans="1:17" x14ac:dyDescent="0.55000000000000004">
      <c r="A4">
        <f t="shared" ref="A4:A12" si="1">A3+1</f>
        <v>2</v>
      </c>
      <c r="B4" s="2"/>
      <c r="C4" s="2"/>
      <c r="D4" s="2"/>
      <c r="E4" s="4">
        <f>((($E$12-$E$2)-$E$2)/10*A4)+$E$2</f>
        <v>36000</v>
      </c>
      <c r="F4" s="6">
        <f t="shared" ref="F4:F12" si="2">E4/E3</f>
        <v>1.2857142857142858</v>
      </c>
      <c r="G4" s="8">
        <f>G3</f>
        <v>1.1962311988513155</v>
      </c>
      <c r="H4" s="4">
        <f t="shared" ref="H4:H12" si="3">H3*G4</f>
        <v>28619.381622105109</v>
      </c>
      <c r="I4" s="2"/>
      <c r="J4" s="5"/>
      <c r="K4" s="5"/>
      <c r="L4" s="4"/>
      <c r="M4" s="6"/>
      <c r="N4" s="4"/>
      <c r="O4" s="4"/>
    </row>
    <row r="5" spans="1:17" x14ac:dyDescent="0.55000000000000004">
      <c r="A5">
        <f t="shared" si="1"/>
        <v>3</v>
      </c>
      <c r="B5" s="2"/>
      <c r="C5" s="2"/>
      <c r="D5" s="2"/>
      <c r="E5" s="4">
        <f>((($E$12-$E$2)-$E$2)/10*A5)+$E$2</f>
        <v>44000</v>
      </c>
      <c r="F5" s="6">
        <f t="shared" si="2"/>
        <v>1.2222222222222223</v>
      </c>
      <c r="G5" s="8">
        <f>G4</f>
        <v>1.1962311988513155</v>
      </c>
      <c r="H5" s="4">
        <f t="shared" si="3"/>
        <v>34235.397188194103</v>
      </c>
      <c r="I5" s="2"/>
      <c r="J5" s="5"/>
      <c r="K5" s="5"/>
      <c r="L5" s="4"/>
      <c r="M5" s="6"/>
      <c r="N5" s="4"/>
      <c r="O5" s="4"/>
    </row>
    <row r="6" spans="1:17" x14ac:dyDescent="0.55000000000000004">
      <c r="A6">
        <f t="shared" si="1"/>
        <v>4</v>
      </c>
      <c r="B6" s="2"/>
      <c r="C6" s="2"/>
      <c r="D6" s="2"/>
      <c r="E6" s="4">
        <f>((($E$12-$E$2)-$E$2)/10*A6)+$E$2</f>
        <v>52000</v>
      </c>
      <c r="F6" s="6">
        <f t="shared" si="2"/>
        <v>1.1818181818181819</v>
      </c>
      <c r="G6" s="8">
        <f>G5</f>
        <v>1.1962311988513155</v>
      </c>
      <c r="H6" s="4">
        <f t="shared" si="3"/>
        <v>40953.45022158439</v>
      </c>
      <c r="I6" s="2"/>
      <c r="J6" s="5"/>
      <c r="K6" s="5"/>
      <c r="L6" s="4"/>
      <c r="M6" s="6"/>
      <c r="N6" s="4"/>
      <c r="O6" s="4"/>
    </row>
    <row r="7" spans="1:17" x14ac:dyDescent="0.55000000000000004">
      <c r="A7">
        <f t="shared" si="1"/>
        <v>5</v>
      </c>
      <c r="B7" s="2"/>
      <c r="C7" s="2"/>
      <c r="D7" s="2"/>
      <c r="E7" s="4">
        <f>((($E$12-$E$2)-$E$2)/10*A7)+$E$2</f>
        <v>60000</v>
      </c>
      <c r="F7" s="6">
        <f t="shared" si="2"/>
        <v>1.1538461538461537</v>
      </c>
      <c r="G7" s="8">
        <f t="shared" ref="G4:G12" si="4">$G$2</f>
        <v>1.1962311988513155</v>
      </c>
      <c r="H7" s="4">
        <f t="shared" si="3"/>
        <v>48989.794855663567</v>
      </c>
      <c r="I7" s="2"/>
      <c r="J7" s="5"/>
      <c r="K7" s="5"/>
      <c r="L7" s="4"/>
      <c r="M7" s="6"/>
      <c r="N7" s="4"/>
      <c r="O7" s="4"/>
    </row>
    <row r="8" spans="1:17" x14ac:dyDescent="0.55000000000000004">
      <c r="A8">
        <f t="shared" si="1"/>
        <v>6</v>
      </c>
      <c r="B8" s="2"/>
      <c r="C8" s="2"/>
      <c r="D8" s="2"/>
      <c r="E8" s="4">
        <f>((($E$12-$E$2)-$E$2)/10*A8)+$E$2</f>
        <v>68000</v>
      </c>
      <c r="F8" s="6">
        <f t="shared" si="2"/>
        <v>1.1333333333333333</v>
      </c>
      <c r="G8" s="8">
        <f t="shared" si="4"/>
        <v>1.1962311988513155</v>
      </c>
      <c r="H8" s="4">
        <f t="shared" si="3"/>
        <v>58603.121031670438</v>
      </c>
      <c r="I8" s="2"/>
      <c r="J8" s="5"/>
      <c r="K8" s="5"/>
      <c r="L8" s="4"/>
      <c r="M8" s="6"/>
      <c r="N8" s="4"/>
      <c r="O8" s="4"/>
    </row>
    <row r="9" spans="1:17" x14ac:dyDescent="0.55000000000000004">
      <c r="A9">
        <f t="shared" si="1"/>
        <v>7</v>
      </c>
      <c r="B9" s="2"/>
      <c r="C9" s="2"/>
      <c r="D9" s="2"/>
      <c r="E9" s="4">
        <f>((($E$12-$E$2)-$E$2)/10*A9)+$E$2</f>
        <v>76000</v>
      </c>
      <c r="F9" s="6">
        <f t="shared" si="2"/>
        <v>1.1176470588235294</v>
      </c>
      <c r="G9" s="8">
        <f t="shared" si="4"/>
        <v>1.1962311988513155</v>
      </c>
      <c r="H9" s="4">
        <f t="shared" si="3"/>
        <v>70102.881728143868</v>
      </c>
      <c r="I9" s="2"/>
      <c r="J9" s="5"/>
      <c r="K9" s="5"/>
      <c r="L9" s="4"/>
      <c r="M9" s="6"/>
      <c r="N9" s="4"/>
      <c r="O9" s="4"/>
    </row>
    <row r="10" spans="1:17" x14ac:dyDescent="0.55000000000000004">
      <c r="A10">
        <f t="shared" si="1"/>
        <v>8</v>
      </c>
      <c r="B10" s="2"/>
      <c r="C10" s="2"/>
      <c r="D10" s="2"/>
      <c r="E10" s="4">
        <f>((($E$12-$E$2)-$E$2)/10*A10)+$E$2</f>
        <v>84000</v>
      </c>
      <c r="F10" s="6">
        <f t="shared" si="2"/>
        <v>1.1052631578947369</v>
      </c>
      <c r="G10" s="8">
        <f t="shared" si="4"/>
        <v>1.1962311988513155</v>
      </c>
      <c r="H10" s="4">
        <f t="shared" si="3"/>
        <v>83859.254252589511</v>
      </c>
      <c r="I10" s="2"/>
      <c r="J10" s="5"/>
      <c r="K10" s="5"/>
      <c r="L10" s="4"/>
      <c r="M10" s="6"/>
      <c r="N10" s="4"/>
      <c r="O10" s="4"/>
    </row>
    <row r="11" spans="1:17" x14ac:dyDescent="0.55000000000000004">
      <c r="A11">
        <f t="shared" si="1"/>
        <v>9</v>
      </c>
      <c r="B11" s="2"/>
      <c r="C11" s="2"/>
      <c r="D11" s="2"/>
      <c r="E11" s="4">
        <f>((($E$12-$E$2)-$E$2)/10*A11)+$E$2</f>
        <v>92000</v>
      </c>
      <c r="F11" s="6">
        <f t="shared" si="2"/>
        <v>1.0952380952380953</v>
      </c>
      <c r="G11" s="8">
        <f t="shared" si="4"/>
        <v>1.1962311988513155</v>
      </c>
      <c r="H11" s="4">
        <f t="shared" si="3"/>
        <v>100315.05624935242</v>
      </c>
      <c r="I11" s="2"/>
      <c r="J11" s="5"/>
      <c r="K11" s="5"/>
      <c r="L11" s="4"/>
      <c r="M11" s="6"/>
      <c r="N11" s="4"/>
      <c r="O11" s="4"/>
    </row>
    <row r="12" spans="1:17" x14ac:dyDescent="0.55000000000000004">
      <c r="A12">
        <f t="shared" si="1"/>
        <v>10</v>
      </c>
      <c r="B12" s="2">
        <v>200</v>
      </c>
      <c r="C12" s="2">
        <v>600</v>
      </c>
      <c r="D12" s="2">
        <f>C12/B12</f>
        <v>3</v>
      </c>
      <c r="E12" s="4">
        <f t="shared" ref="E12" si="5">C12*B12</f>
        <v>120000</v>
      </c>
      <c r="F12" s="6">
        <f t="shared" si="2"/>
        <v>1.3043478260869565</v>
      </c>
      <c r="G12" s="8">
        <f t="shared" si="4"/>
        <v>1.1962311988513155</v>
      </c>
      <c r="H12" s="4">
        <f t="shared" si="3"/>
        <v>119999.99999999999</v>
      </c>
      <c r="I12" s="2"/>
      <c r="J12" s="5"/>
      <c r="K12" s="5"/>
      <c r="L12" s="4"/>
      <c r="M12" s="4"/>
      <c r="N12" s="4"/>
      <c r="O12" s="4"/>
    </row>
    <row r="18" spans="1:6" x14ac:dyDescent="0.55000000000000004">
      <c r="A18" t="s">
        <v>36</v>
      </c>
    </row>
    <row r="19" spans="1:6" x14ac:dyDescent="0.55000000000000004">
      <c r="A19" t="s">
        <v>32</v>
      </c>
      <c r="B19">
        <v>20000</v>
      </c>
    </row>
    <row r="20" spans="1:6" x14ac:dyDescent="0.55000000000000004">
      <c r="A20" t="s">
        <v>33</v>
      </c>
      <c r="B20">
        <v>120000</v>
      </c>
    </row>
    <row r="21" spans="1:6" x14ac:dyDescent="0.55000000000000004">
      <c r="A21" s="10" t="s">
        <v>34</v>
      </c>
      <c r="B21" s="10">
        <v>10</v>
      </c>
      <c r="C21" s="10"/>
      <c r="D21" s="10"/>
      <c r="E21" s="1"/>
      <c r="F21" s="1"/>
    </row>
    <row r="22" spans="1:6" x14ac:dyDescent="0.55000000000000004">
      <c r="A22" s="10" t="s">
        <v>35</v>
      </c>
      <c r="B22" s="13">
        <f>POWER((B20/B19),1/B21)</f>
        <v>1.1962311988513155</v>
      </c>
      <c r="C22" s="11"/>
      <c r="D22" s="11"/>
      <c r="E22" s="4"/>
      <c r="F22" s="4"/>
    </row>
    <row r="23" spans="1:6" x14ac:dyDescent="0.55000000000000004">
      <c r="B23" s="13"/>
      <c r="C23" s="11"/>
      <c r="D23" s="12"/>
      <c r="E23" s="4"/>
      <c r="F23" s="4"/>
    </row>
    <row r="24" spans="1:6" x14ac:dyDescent="0.55000000000000004">
      <c r="B24" s="2"/>
      <c r="C24" s="2"/>
      <c r="D24" s="7"/>
      <c r="E24" s="4"/>
      <c r="F24" s="4"/>
    </row>
    <row r="25" spans="1:6" x14ac:dyDescent="0.55000000000000004">
      <c r="B25" s="2"/>
      <c r="C25" s="2"/>
      <c r="D25" s="7"/>
      <c r="E25" s="4"/>
      <c r="F25" s="4"/>
    </row>
    <row r="26" spans="1:6" x14ac:dyDescent="0.55000000000000004">
      <c r="B26" s="2"/>
      <c r="C26" s="2"/>
      <c r="D26" s="7"/>
      <c r="E26" s="4"/>
      <c r="F26" s="4"/>
    </row>
    <row r="27" spans="1:6" x14ac:dyDescent="0.55000000000000004">
      <c r="B27" s="2"/>
      <c r="C27" s="2"/>
      <c r="D27" s="7"/>
      <c r="E27" s="4"/>
      <c r="F27" s="4"/>
    </row>
    <row r="28" spans="1:6" x14ac:dyDescent="0.55000000000000004">
      <c r="B28" s="2"/>
      <c r="C28" s="2"/>
      <c r="D28" s="7"/>
      <c r="E28" s="4"/>
      <c r="F28" s="4"/>
    </row>
    <row r="29" spans="1:6" x14ac:dyDescent="0.55000000000000004">
      <c r="B29" s="2"/>
      <c r="C29" s="2"/>
      <c r="D29" s="7"/>
      <c r="E29" s="4"/>
      <c r="F29" s="4"/>
    </row>
    <row r="30" spans="1:6" x14ac:dyDescent="0.55000000000000004">
      <c r="B30" s="2"/>
      <c r="C30" s="2"/>
      <c r="D30" s="7"/>
      <c r="E30" s="4"/>
      <c r="F30" s="4"/>
    </row>
    <row r="31" spans="1:6" x14ac:dyDescent="0.55000000000000004">
      <c r="B31" s="2"/>
      <c r="C31" s="2"/>
      <c r="D31" s="7"/>
      <c r="E31" s="4"/>
      <c r="F31" s="4"/>
    </row>
    <row r="32" spans="1:6" x14ac:dyDescent="0.55000000000000004">
      <c r="B32" s="2"/>
      <c r="C32" s="2"/>
      <c r="D32" s="2"/>
      <c r="E32" s="4"/>
      <c r="F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ViewPort Size</vt:lpstr>
      <vt:lpstr>CenterPoint</vt:lpstr>
      <vt:lpstr>Sheet1</vt:lpstr>
      <vt:lpstr>ViewPort Size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Pridmore</dc:creator>
  <cp:lastModifiedBy>Adam Pridmore</cp:lastModifiedBy>
  <dcterms:created xsi:type="dcterms:W3CDTF">2015-10-13T19:02:38Z</dcterms:created>
  <dcterms:modified xsi:type="dcterms:W3CDTF">2015-10-14T20:29:39Z</dcterms:modified>
</cp:coreProperties>
</file>