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almOfTheMadAdam\"/>
    </mc:Choice>
  </mc:AlternateContent>
  <xr:revisionPtr revIDLastSave="0" documentId="13_ncr:1_{5F140BC5-1BD7-4CD9-99D5-B1EBAE4F7BB8}" xr6:coauthVersionLast="45" xr6:coauthVersionMax="45" xr10:uidLastSave="{00000000-0000-0000-0000-000000000000}"/>
  <bookViews>
    <workbookView xWindow="-120" yWindow="-120" windowWidth="29040" windowHeight="15840" xr2:uid="{8E89F3B8-11B8-4E0D-80C8-FC552A892173}"/>
  </bookViews>
  <sheets>
    <sheet name="Data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G4" i="1"/>
  <c r="H4" i="1"/>
  <c r="G11" i="1"/>
  <c r="H11" i="1"/>
  <c r="G18" i="1"/>
  <c r="H18" i="1"/>
  <c r="G25" i="1"/>
  <c r="H25" i="1"/>
  <c r="G32" i="1"/>
  <c r="H32" i="1"/>
  <c r="C11" i="1"/>
  <c r="D11" i="1"/>
  <c r="C18" i="1"/>
  <c r="D18" i="1"/>
  <c r="C25" i="1"/>
  <c r="D25" i="1"/>
  <c r="C32" i="1"/>
  <c r="D32" i="1"/>
  <c r="D4" i="1"/>
  <c r="C4" i="1"/>
  <c r="D19" i="1" l="1"/>
  <c r="D21" i="1" s="1"/>
  <c r="H19" i="1"/>
  <c r="H20" i="1" s="1"/>
  <c r="H26" i="1"/>
  <c r="H27" i="1" s="1"/>
  <c r="H33" i="1"/>
  <c r="H34" i="1" s="1"/>
  <c r="D33" i="1"/>
  <c r="D35" i="1" s="1"/>
  <c r="H5" i="1"/>
  <c r="H7" i="1" s="1"/>
  <c r="H12" i="1"/>
  <c r="H14" i="1" s="1"/>
  <c r="D12" i="1"/>
  <c r="D13" i="1" s="1"/>
  <c r="D26" i="1"/>
  <c r="D27" i="1" s="1"/>
  <c r="D5" i="1"/>
  <c r="D6" i="1" s="1"/>
  <c r="D7" i="1" l="1"/>
  <c r="H35" i="1"/>
  <c r="H28" i="1"/>
  <c r="H6" i="1"/>
  <c r="D20" i="1"/>
  <c r="H21" i="1"/>
  <c r="D34" i="1"/>
  <c r="H13" i="1"/>
  <c r="D14" i="1"/>
  <c r="D28" i="1"/>
  <c r="C3" i="2" s="1"/>
  <c r="B3" i="2" l="1"/>
  <c r="B2" i="2"/>
  <c r="C2" i="2"/>
</calcChain>
</file>

<file path=xl/sharedStrings.xml><?xml version="1.0" encoding="utf-8"?>
<sst xmlns="http://schemas.openxmlformats.org/spreadsheetml/2006/main" count="106" uniqueCount="24">
  <si>
    <t>NumEntities</t>
  </si>
  <si>
    <t>Update</t>
  </si>
  <si>
    <t xml:space="preserve">Update </t>
  </si>
  <si>
    <t>Render</t>
  </si>
  <si>
    <t>Update + Render</t>
  </si>
  <si>
    <t>Update %</t>
  </si>
  <si>
    <t>Render %</t>
  </si>
  <si>
    <t>Update Average %</t>
  </si>
  <si>
    <t>Render Average %</t>
  </si>
  <si>
    <t>AI System</t>
  </si>
  <si>
    <t>Combat System</t>
  </si>
  <si>
    <t>Input System</t>
  </si>
  <si>
    <t>Physics System</t>
  </si>
  <si>
    <t>Movement System</t>
  </si>
  <si>
    <t>Quest System</t>
  </si>
  <si>
    <t>Render System</t>
  </si>
  <si>
    <t>Trigger System</t>
  </si>
  <si>
    <t>UI System</t>
  </si>
  <si>
    <t>Systems</t>
  </si>
  <si>
    <t>HPC Time</t>
  </si>
  <si>
    <t>Update HPC</t>
  </si>
  <si>
    <t>Render HPC</t>
  </si>
  <si>
    <t>HTC Time</t>
  </si>
  <si>
    <t>Num Entities: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</si>
</sst>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1B85-7190-45E1-92BC-DFC3FDBECB1C}">
  <dimension ref="B1:O57"/>
  <sheetViews>
    <sheetView tabSelected="1" topLeftCell="C25" workbookViewId="0">
      <selection activeCell="P44" sqref="P44"/>
    </sheetView>
  </sheetViews>
  <sheetFormatPr defaultRowHeight="15" x14ac:dyDescent="0.25"/>
  <cols>
    <col min="1" max="1" width="17.7109375" customWidth="1"/>
    <col min="2" max="2" width="20.28515625" customWidth="1"/>
    <col min="3" max="3" width="18.28515625" customWidth="1"/>
    <col min="4" max="4" width="18.85546875" customWidth="1"/>
    <col min="5" max="5" width="18.5703125" customWidth="1"/>
    <col min="6" max="6" width="13.5703125" customWidth="1"/>
    <col min="7" max="7" width="26.28515625" customWidth="1"/>
    <col min="8" max="8" width="21.7109375" customWidth="1"/>
    <col min="9" max="9" width="16" customWidth="1"/>
    <col min="11" max="11" width="20.7109375" customWidth="1"/>
    <col min="12" max="12" width="22.42578125" customWidth="1"/>
    <col min="13" max="13" width="19.85546875" customWidth="1"/>
    <col min="14" max="14" width="17.42578125" customWidth="1"/>
    <col min="15" max="15" width="21" customWidth="1"/>
    <col min="16" max="16" width="17.85546875" customWidth="1"/>
  </cols>
  <sheetData>
    <row r="1" spans="2:15" ht="15.75" thickBot="1" x14ac:dyDescent="0.3"/>
    <row r="2" spans="2:15" x14ac:dyDescent="0.25">
      <c r="B2" s="13" t="s">
        <v>0</v>
      </c>
      <c r="C2" s="13" t="s">
        <v>20</v>
      </c>
      <c r="D2" s="5" t="s">
        <v>21</v>
      </c>
      <c r="E2" s="10"/>
      <c r="F2" s="14" t="s">
        <v>0</v>
      </c>
      <c r="G2" s="13" t="s">
        <v>20</v>
      </c>
      <c r="H2" s="5" t="s">
        <v>21</v>
      </c>
      <c r="K2" s="10" t="s">
        <v>23</v>
      </c>
      <c r="L2" s="4">
        <v>600</v>
      </c>
      <c r="M2" s="5"/>
      <c r="N2" s="4">
        <v>4</v>
      </c>
      <c r="O2" s="5"/>
    </row>
    <row r="3" spans="2:15" x14ac:dyDescent="0.25">
      <c r="B3" s="6">
        <v>600</v>
      </c>
      <c r="C3" s="6">
        <v>12970300</v>
      </c>
      <c r="D3" s="7">
        <v>706000</v>
      </c>
      <c r="E3" s="11"/>
      <c r="F3" s="15">
        <v>4</v>
      </c>
      <c r="G3" s="6">
        <v>109400</v>
      </c>
      <c r="H3" s="7">
        <v>138600</v>
      </c>
      <c r="K3" s="11" t="s">
        <v>18</v>
      </c>
      <c r="L3" s="6" t="s">
        <v>1</v>
      </c>
      <c r="M3" s="7" t="s">
        <v>3</v>
      </c>
      <c r="N3" s="6" t="s">
        <v>1</v>
      </c>
      <c r="O3" s="7" t="s">
        <v>3</v>
      </c>
    </row>
    <row r="4" spans="2:15" x14ac:dyDescent="0.25">
      <c r="B4" s="6"/>
      <c r="C4" s="6">
        <f>C3 /1000000000</f>
        <v>1.2970300000000001E-2</v>
      </c>
      <c r="D4" s="7">
        <f>D3 /1000000000</f>
        <v>7.0600000000000003E-4</v>
      </c>
      <c r="E4" s="11"/>
      <c r="F4" s="15"/>
      <c r="G4" s="6">
        <f>G3 /1000000000</f>
        <v>1.094E-4</v>
      </c>
      <c r="H4" s="7">
        <f>H3 /1000000000</f>
        <v>1.3860000000000001E-4</v>
      </c>
      <c r="K4" s="11" t="s">
        <v>9</v>
      </c>
      <c r="L4" s="6" t="s">
        <v>22</v>
      </c>
      <c r="M4" s="7" t="s">
        <v>22</v>
      </c>
      <c r="N4" s="6" t="s">
        <v>22</v>
      </c>
      <c r="O4" s="7" t="s">
        <v>22</v>
      </c>
    </row>
    <row r="5" spans="2:15" x14ac:dyDescent="0.25">
      <c r="B5" s="6"/>
      <c r="C5" s="6" t="s">
        <v>4</v>
      </c>
      <c r="D5" s="7">
        <f xml:space="preserve"> C4 + D4</f>
        <v>1.3676300000000001E-2</v>
      </c>
      <c r="E5" s="11"/>
      <c r="F5" s="15"/>
      <c r="G5" s="6" t="s">
        <v>4</v>
      </c>
      <c r="H5" s="7">
        <f xml:space="preserve"> G4 + H4</f>
        <v>2.4800000000000001E-4</v>
      </c>
      <c r="K5" s="11"/>
      <c r="L5" s="6">
        <v>7497100</v>
      </c>
      <c r="M5" s="7">
        <v>0</v>
      </c>
      <c r="N5" s="6">
        <v>5900</v>
      </c>
      <c r="O5" s="7">
        <v>0</v>
      </c>
    </row>
    <row r="6" spans="2:15" x14ac:dyDescent="0.25">
      <c r="B6" s="6"/>
      <c r="C6" s="6" t="s">
        <v>5</v>
      </c>
      <c r="D6" s="7">
        <f xml:space="preserve"> C4 / D5</f>
        <v>0.94837785073448233</v>
      </c>
      <c r="E6" s="11"/>
      <c r="F6" s="15"/>
      <c r="G6" s="6" t="s">
        <v>5</v>
      </c>
      <c r="H6" s="7">
        <f xml:space="preserve"> G4 / H5</f>
        <v>0.44112903225806449</v>
      </c>
      <c r="K6" s="11"/>
      <c r="L6" s="6">
        <v>6669500</v>
      </c>
      <c r="M6" s="7">
        <v>0</v>
      </c>
      <c r="N6" s="6">
        <v>6300</v>
      </c>
      <c r="O6" s="7">
        <v>0</v>
      </c>
    </row>
    <row r="7" spans="2:15" ht="15.75" thickBot="1" x14ac:dyDescent="0.3">
      <c r="B7" s="6"/>
      <c r="C7" s="8" t="s">
        <v>6</v>
      </c>
      <c r="D7" s="9">
        <f xml:space="preserve"> D4 / D5</f>
        <v>5.1622149265517718E-2</v>
      </c>
      <c r="E7" s="11"/>
      <c r="F7" s="15"/>
      <c r="G7" s="8" t="s">
        <v>6</v>
      </c>
      <c r="H7" s="9">
        <f xml:space="preserve"> H4 / H5</f>
        <v>0.55887096774193545</v>
      </c>
      <c r="K7" s="11"/>
      <c r="L7" s="6">
        <v>6680500</v>
      </c>
      <c r="M7" s="7">
        <v>0</v>
      </c>
      <c r="N7" s="6">
        <v>7000</v>
      </c>
      <c r="O7" s="7">
        <v>0</v>
      </c>
    </row>
    <row r="8" spans="2:15" ht="15.75" thickBot="1" x14ac:dyDescent="0.3">
      <c r="B8" s="6"/>
      <c r="C8" s="15"/>
      <c r="D8" s="15"/>
      <c r="E8" s="11"/>
      <c r="F8" s="15"/>
      <c r="G8" s="15"/>
      <c r="H8" s="7"/>
      <c r="K8" s="11"/>
      <c r="L8" s="6">
        <v>6501900</v>
      </c>
      <c r="M8" s="7">
        <v>0</v>
      </c>
      <c r="N8" s="6">
        <v>9800</v>
      </c>
      <c r="O8" s="7">
        <v>0</v>
      </c>
    </row>
    <row r="9" spans="2:15" x14ac:dyDescent="0.25">
      <c r="B9" s="6"/>
      <c r="C9" s="13" t="s">
        <v>2</v>
      </c>
      <c r="D9" s="5" t="s">
        <v>3</v>
      </c>
      <c r="E9" s="11"/>
      <c r="F9" s="15"/>
      <c r="G9" s="13" t="s">
        <v>2</v>
      </c>
      <c r="H9" s="5" t="s">
        <v>3</v>
      </c>
      <c r="K9" s="11"/>
      <c r="L9" s="6">
        <v>11520100</v>
      </c>
      <c r="M9" s="7">
        <v>0</v>
      </c>
      <c r="N9" s="6">
        <v>10600</v>
      </c>
      <c r="O9" s="7">
        <v>0</v>
      </c>
    </row>
    <row r="10" spans="2:15" x14ac:dyDescent="0.25">
      <c r="B10" s="6"/>
      <c r="C10" s="6">
        <v>13244300</v>
      </c>
      <c r="D10" s="7">
        <v>1077100</v>
      </c>
      <c r="E10" s="11"/>
      <c r="F10" s="15"/>
      <c r="G10" s="6">
        <v>112100</v>
      </c>
      <c r="H10" s="7">
        <v>137000</v>
      </c>
      <c r="K10" s="11" t="s">
        <v>10</v>
      </c>
      <c r="L10" s="6" t="s">
        <v>19</v>
      </c>
      <c r="M10" s="7" t="s">
        <v>22</v>
      </c>
      <c r="N10" s="6" t="s">
        <v>22</v>
      </c>
      <c r="O10" s="7" t="s">
        <v>22</v>
      </c>
    </row>
    <row r="11" spans="2:15" x14ac:dyDescent="0.25">
      <c r="B11" s="6"/>
      <c r="C11" s="6">
        <f t="shared" ref="C11" si="0">C10 /1000000000</f>
        <v>1.3244300000000001E-2</v>
      </c>
      <c r="D11" s="7">
        <f t="shared" ref="D11" si="1">D10 /1000000000</f>
        <v>1.0771000000000001E-3</v>
      </c>
      <c r="E11" s="11"/>
      <c r="F11" s="15"/>
      <c r="G11" s="6">
        <f t="shared" ref="G11" si="2">G10 /1000000000</f>
        <v>1.121E-4</v>
      </c>
      <c r="H11" s="7">
        <f t="shared" ref="H11" si="3">H10 /1000000000</f>
        <v>1.37E-4</v>
      </c>
      <c r="K11" s="11"/>
      <c r="L11" s="6">
        <v>5700</v>
      </c>
      <c r="M11" s="7">
        <v>0</v>
      </c>
      <c r="N11" s="6">
        <v>6100</v>
      </c>
      <c r="O11" s="7">
        <v>0</v>
      </c>
    </row>
    <row r="12" spans="2:15" x14ac:dyDescent="0.25">
      <c r="B12" s="6"/>
      <c r="C12" s="6" t="s">
        <v>4</v>
      </c>
      <c r="D12" s="7">
        <f t="shared" ref="D12" si="4" xml:space="preserve"> C11 + D11</f>
        <v>1.4321400000000001E-2</v>
      </c>
      <c r="E12" s="11"/>
      <c r="F12" s="15"/>
      <c r="G12" s="6" t="s">
        <v>4</v>
      </c>
      <c r="H12" s="7">
        <f t="shared" ref="H12" si="5" xml:space="preserve"> G11 + H11</f>
        <v>2.4909999999999998E-4</v>
      </c>
      <c r="K12" s="11"/>
      <c r="L12" s="6">
        <v>5700</v>
      </c>
      <c r="M12" s="7">
        <v>0</v>
      </c>
      <c r="N12" s="6">
        <v>7800</v>
      </c>
      <c r="O12" s="7">
        <v>0</v>
      </c>
    </row>
    <row r="13" spans="2:15" x14ac:dyDescent="0.25">
      <c r="B13" s="6"/>
      <c r="C13" s="6" t="s">
        <v>5</v>
      </c>
      <c r="D13" s="7">
        <f t="shared" ref="D13" si="6" xml:space="preserve"> C11 / D12</f>
        <v>0.92479087240074287</v>
      </c>
      <c r="E13" s="11"/>
      <c r="F13" s="15"/>
      <c r="G13" s="6" t="s">
        <v>5</v>
      </c>
      <c r="H13" s="7">
        <f t="shared" ref="H13" si="7" xml:space="preserve"> G11 / H12</f>
        <v>0.45002007226013652</v>
      </c>
      <c r="K13" s="11"/>
      <c r="L13" s="6">
        <v>11000</v>
      </c>
      <c r="M13" s="7">
        <v>0</v>
      </c>
      <c r="N13" s="6">
        <v>11100</v>
      </c>
      <c r="O13" s="7">
        <v>0</v>
      </c>
    </row>
    <row r="14" spans="2:15" ht="15.75" thickBot="1" x14ac:dyDescent="0.3">
      <c r="B14" s="6"/>
      <c r="C14" s="8" t="s">
        <v>6</v>
      </c>
      <c r="D14" s="9">
        <f xml:space="preserve"> D11 / D12</f>
        <v>7.5209127599257061E-2</v>
      </c>
      <c r="E14" s="11"/>
      <c r="F14" s="15"/>
      <c r="G14" s="8" t="s">
        <v>6</v>
      </c>
      <c r="H14" s="9">
        <f xml:space="preserve"> H11 / H12</f>
        <v>0.54997992773986348</v>
      </c>
      <c r="K14" s="11"/>
      <c r="L14" s="6">
        <v>5900</v>
      </c>
      <c r="M14" s="7">
        <v>0</v>
      </c>
      <c r="N14" s="6">
        <v>10700</v>
      </c>
      <c r="O14" s="7">
        <v>0</v>
      </c>
    </row>
    <row r="15" spans="2:15" ht="15.75" thickBot="1" x14ac:dyDescent="0.3">
      <c r="B15" s="6"/>
      <c r="C15" s="15"/>
      <c r="D15" s="15"/>
      <c r="E15" s="11"/>
      <c r="F15" s="15"/>
      <c r="G15" s="15"/>
      <c r="H15" s="7"/>
      <c r="K15" s="11"/>
      <c r="L15" s="6">
        <v>5800</v>
      </c>
      <c r="M15" s="7">
        <v>0</v>
      </c>
      <c r="N15" s="6">
        <v>5800</v>
      </c>
      <c r="O15" s="7">
        <v>0</v>
      </c>
    </row>
    <row r="16" spans="2:15" x14ac:dyDescent="0.25">
      <c r="B16" s="6"/>
      <c r="C16" s="13" t="s">
        <v>2</v>
      </c>
      <c r="D16" s="5" t="s">
        <v>3</v>
      </c>
      <c r="E16" s="11"/>
      <c r="F16" s="15"/>
      <c r="G16" s="13" t="s">
        <v>2</v>
      </c>
      <c r="H16" s="5" t="s">
        <v>3</v>
      </c>
      <c r="K16" s="11" t="s">
        <v>11</v>
      </c>
      <c r="L16" s="6" t="s">
        <v>19</v>
      </c>
      <c r="M16" s="7" t="s">
        <v>22</v>
      </c>
      <c r="N16" s="6" t="s">
        <v>22</v>
      </c>
      <c r="O16" s="7" t="s">
        <v>22</v>
      </c>
    </row>
    <row r="17" spans="2:15" x14ac:dyDescent="0.25">
      <c r="B17" s="6"/>
      <c r="C17" s="6">
        <v>14331500</v>
      </c>
      <c r="D17" s="7">
        <v>746300</v>
      </c>
      <c r="E17" s="11"/>
      <c r="F17" s="15"/>
      <c r="G17" s="6">
        <v>133800</v>
      </c>
      <c r="H17" s="7">
        <v>269400</v>
      </c>
      <c r="K17" s="11"/>
      <c r="L17" s="6">
        <v>600</v>
      </c>
      <c r="M17" s="7">
        <v>0</v>
      </c>
      <c r="N17" s="6">
        <v>1300</v>
      </c>
      <c r="O17" s="7">
        <v>0</v>
      </c>
    </row>
    <row r="18" spans="2:15" x14ac:dyDescent="0.25">
      <c r="B18" s="6"/>
      <c r="C18" s="6">
        <f t="shared" ref="C18" si="8">C17 /1000000000</f>
        <v>1.43315E-2</v>
      </c>
      <c r="D18" s="7">
        <f t="shared" ref="D18" si="9">D17 /1000000000</f>
        <v>7.4629999999999998E-4</v>
      </c>
      <c r="E18" s="11"/>
      <c r="F18" s="15"/>
      <c r="G18" s="6">
        <f t="shared" ref="G18" si="10">G17 /1000000000</f>
        <v>1.338E-4</v>
      </c>
      <c r="H18" s="7">
        <f t="shared" ref="H18" si="11">H17 /1000000000</f>
        <v>2.6939999999999999E-4</v>
      </c>
      <c r="K18" s="11"/>
      <c r="L18" s="6">
        <v>600</v>
      </c>
      <c r="M18" s="7">
        <v>0</v>
      </c>
      <c r="N18" s="6">
        <v>500</v>
      </c>
      <c r="O18" s="7">
        <v>0</v>
      </c>
    </row>
    <row r="19" spans="2:15" x14ac:dyDescent="0.25">
      <c r="B19" s="6"/>
      <c r="C19" s="6" t="s">
        <v>4</v>
      </c>
      <c r="D19" s="7">
        <f t="shared" ref="D19" si="12" xml:space="preserve"> C18 + D18</f>
        <v>1.5077800000000001E-2</v>
      </c>
      <c r="E19" s="11"/>
      <c r="F19" s="15"/>
      <c r="G19" s="6" t="s">
        <v>4</v>
      </c>
      <c r="H19" s="7">
        <f t="shared" ref="H19" si="13" xml:space="preserve"> G18 + H18</f>
        <v>4.0319999999999999E-4</v>
      </c>
      <c r="K19" s="11"/>
      <c r="L19" s="6">
        <v>600</v>
      </c>
      <c r="M19" s="7">
        <v>0</v>
      </c>
      <c r="N19" s="6">
        <v>500</v>
      </c>
      <c r="O19" s="7">
        <v>0</v>
      </c>
    </row>
    <row r="20" spans="2:15" x14ac:dyDescent="0.25">
      <c r="B20" s="6"/>
      <c r="C20" s="6" t="s">
        <v>5</v>
      </c>
      <c r="D20" s="7">
        <f t="shared" ref="D20" si="14" xml:space="preserve"> C18 / D19</f>
        <v>0.95050338908859378</v>
      </c>
      <c r="E20" s="11"/>
      <c r="F20" s="15"/>
      <c r="G20" s="6" t="s">
        <v>5</v>
      </c>
      <c r="H20" s="7">
        <f t="shared" ref="H20" si="15" xml:space="preserve"> G18 / H19</f>
        <v>0.33184523809523808</v>
      </c>
      <c r="K20" s="11"/>
      <c r="L20" s="6">
        <v>700</v>
      </c>
      <c r="M20" s="7">
        <v>0</v>
      </c>
      <c r="N20" s="6">
        <v>500</v>
      </c>
      <c r="O20" s="7">
        <v>0</v>
      </c>
    </row>
    <row r="21" spans="2:15" ht="15.75" thickBot="1" x14ac:dyDescent="0.3">
      <c r="B21" s="6"/>
      <c r="C21" s="8" t="s">
        <v>6</v>
      </c>
      <c r="D21" s="9">
        <f t="shared" ref="D21" si="16" xml:space="preserve"> D18 / D19</f>
        <v>4.9496610911406169E-2</v>
      </c>
      <c r="E21" s="11"/>
      <c r="F21" s="15"/>
      <c r="G21" s="8" t="s">
        <v>6</v>
      </c>
      <c r="H21" s="9">
        <f t="shared" ref="H21" si="17" xml:space="preserve"> H18 / H19</f>
        <v>0.66815476190476186</v>
      </c>
      <c r="K21" s="11"/>
      <c r="L21" s="6">
        <v>1400</v>
      </c>
      <c r="M21" s="7">
        <v>0</v>
      </c>
      <c r="N21" s="6">
        <v>600</v>
      </c>
      <c r="O21" s="7">
        <v>0</v>
      </c>
    </row>
    <row r="22" spans="2:15" ht="15.75" thickBot="1" x14ac:dyDescent="0.3">
      <c r="B22" s="6"/>
      <c r="C22" s="15"/>
      <c r="D22" s="15"/>
      <c r="E22" s="11"/>
      <c r="F22" s="15"/>
      <c r="G22" s="15"/>
      <c r="H22" s="7"/>
      <c r="I22" s="2"/>
      <c r="K22" s="11" t="s">
        <v>12</v>
      </c>
      <c r="L22" s="6" t="s">
        <v>19</v>
      </c>
      <c r="M22" s="7" t="s">
        <v>22</v>
      </c>
      <c r="N22" s="6" t="s">
        <v>22</v>
      </c>
      <c r="O22" s="7" t="s">
        <v>22</v>
      </c>
    </row>
    <row r="23" spans="2:15" x14ac:dyDescent="0.25">
      <c r="B23" s="6"/>
      <c r="C23" s="13" t="s">
        <v>2</v>
      </c>
      <c r="D23" s="5" t="s">
        <v>3</v>
      </c>
      <c r="E23" s="11"/>
      <c r="F23" s="15"/>
      <c r="G23" s="13" t="s">
        <v>2</v>
      </c>
      <c r="H23" s="5" t="s">
        <v>3</v>
      </c>
      <c r="K23" s="11"/>
      <c r="L23" s="6">
        <v>9583600</v>
      </c>
      <c r="M23" s="7">
        <v>0</v>
      </c>
      <c r="N23" s="6">
        <v>36700</v>
      </c>
      <c r="O23" s="7">
        <v>0</v>
      </c>
    </row>
    <row r="24" spans="2:15" x14ac:dyDescent="0.25">
      <c r="B24" s="6"/>
      <c r="C24" s="6">
        <v>13241500</v>
      </c>
      <c r="D24" s="7">
        <v>722800</v>
      </c>
      <c r="E24" s="11"/>
      <c r="F24" s="15"/>
      <c r="G24" s="6">
        <v>224000</v>
      </c>
      <c r="H24" s="7">
        <v>298000</v>
      </c>
      <c r="K24" s="11"/>
      <c r="L24" s="6">
        <v>8603900</v>
      </c>
      <c r="M24" s="7">
        <v>0</v>
      </c>
      <c r="N24" s="6">
        <v>59000</v>
      </c>
      <c r="O24" s="7">
        <v>0</v>
      </c>
    </row>
    <row r="25" spans="2:15" x14ac:dyDescent="0.25">
      <c r="B25" s="6"/>
      <c r="C25" s="6">
        <f t="shared" ref="C25" si="18">C24 /1000000000</f>
        <v>1.32415E-2</v>
      </c>
      <c r="D25" s="7">
        <f t="shared" ref="D25" si="19">D24 /1000000000</f>
        <v>7.228E-4</v>
      </c>
      <c r="E25" s="11"/>
      <c r="F25" s="15"/>
      <c r="G25" s="6">
        <f t="shared" ref="G25" si="20">G24 /1000000000</f>
        <v>2.24E-4</v>
      </c>
      <c r="H25" s="7">
        <f t="shared" ref="H25" si="21">H24 /1000000000</f>
        <v>2.9799999999999998E-4</v>
      </c>
      <c r="K25" s="11"/>
      <c r="L25" s="6">
        <v>7647500</v>
      </c>
      <c r="M25" s="7">
        <v>0</v>
      </c>
      <c r="N25" s="6">
        <v>34400</v>
      </c>
      <c r="O25" s="7">
        <v>0</v>
      </c>
    </row>
    <row r="26" spans="2:15" x14ac:dyDescent="0.25">
      <c r="B26" s="6"/>
      <c r="C26" s="6" t="s">
        <v>4</v>
      </c>
      <c r="D26" s="7">
        <f t="shared" ref="D26" si="22" xml:space="preserve"> C25 + D25</f>
        <v>1.3964299999999999E-2</v>
      </c>
      <c r="E26" s="11"/>
      <c r="F26" s="15"/>
      <c r="G26" s="6" t="s">
        <v>4</v>
      </c>
      <c r="H26" s="7">
        <f t="shared" ref="H26" si="23" xml:space="preserve"> G25 + H25</f>
        <v>5.22E-4</v>
      </c>
      <c r="K26" s="11"/>
      <c r="L26" s="6">
        <v>9853700</v>
      </c>
      <c r="M26" s="7">
        <v>0</v>
      </c>
      <c r="N26" s="6">
        <v>24200</v>
      </c>
      <c r="O26" s="7">
        <v>0</v>
      </c>
    </row>
    <row r="27" spans="2:15" x14ac:dyDescent="0.25">
      <c r="B27" s="6"/>
      <c r="C27" s="6" t="s">
        <v>5</v>
      </c>
      <c r="D27" s="7">
        <f t="shared" ref="D27" si="24" xml:space="preserve"> C25 / D26</f>
        <v>0.94823943914123876</v>
      </c>
      <c r="E27" s="11"/>
      <c r="F27" s="15"/>
      <c r="G27" s="6" t="s">
        <v>5</v>
      </c>
      <c r="H27" s="7">
        <f t="shared" ref="H27" si="25" xml:space="preserve"> G25 / H26</f>
        <v>0.42911877394636017</v>
      </c>
      <c r="K27" s="11"/>
      <c r="L27" s="6">
        <v>10274800</v>
      </c>
      <c r="M27" s="7">
        <v>0</v>
      </c>
      <c r="N27" s="6">
        <v>22800</v>
      </c>
      <c r="O27" s="7">
        <v>0</v>
      </c>
    </row>
    <row r="28" spans="2:15" ht="15.75" thickBot="1" x14ac:dyDescent="0.3">
      <c r="B28" s="6"/>
      <c r="C28" s="8" t="s">
        <v>6</v>
      </c>
      <c r="D28" s="9">
        <f t="shared" ref="D28" si="26" xml:space="preserve"> D25 / D26</f>
        <v>5.1760560858761274E-2</v>
      </c>
      <c r="E28" s="11"/>
      <c r="F28" s="15"/>
      <c r="G28" s="8" t="s">
        <v>6</v>
      </c>
      <c r="H28" s="9">
        <f t="shared" ref="H28" si="27" xml:space="preserve"> H25 / H26</f>
        <v>0.57088122605363978</v>
      </c>
      <c r="K28" s="11" t="s">
        <v>13</v>
      </c>
      <c r="L28" s="6" t="s">
        <v>19</v>
      </c>
      <c r="M28" s="7" t="s">
        <v>22</v>
      </c>
      <c r="N28" s="6" t="s">
        <v>22</v>
      </c>
      <c r="O28" s="7" t="s">
        <v>22</v>
      </c>
    </row>
    <row r="29" spans="2:15" ht="15.75" thickBot="1" x14ac:dyDescent="0.3">
      <c r="B29" s="6"/>
      <c r="C29" s="15"/>
      <c r="D29" s="15"/>
      <c r="E29" s="11"/>
      <c r="F29" s="15"/>
      <c r="G29" s="15"/>
      <c r="H29" s="7"/>
      <c r="K29" s="11"/>
      <c r="L29" s="6">
        <v>15100</v>
      </c>
      <c r="M29" s="7">
        <v>0</v>
      </c>
      <c r="N29" s="6">
        <v>7600</v>
      </c>
      <c r="O29" s="7">
        <v>0</v>
      </c>
    </row>
    <row r="30" spans="2:15" x14ac:dyDescent="0.25">
      <c r="B30" s="6"/>
      <c r="C30" s="13" t="s">
        <v>2</v>
      </c>
      <c r="D30" s="5" t="s">
        <v>3</v>
      </c>
      <c r="E30" s="11"/>
      <c r="F30" s="15"/>
      <c r="G30" s="13" t="s">
        <v>2</v>
      </c>
      <c r="H30" s="5" t="s">
        <v>3</v>
      </c>
      <c r="K30" s="11"/>
      <c r="L30" s="6">
        <v>14800</v>
      </c>
      <c r="M30" s="7">
        <v>0</v>
      </c>
      <c r="N30" s="6">
        <v>15500</v>
      </c>
      <c r="O30" s="7">
        <v>0</v>
      </c>
    </row>
    <row r="31" spans="2:15" x14ac:dyDescent="0.25">
      <c r="B31" s="6"/>
      <c r="C31" s="6">
        <v>14096100</v>
      </c>
      <c r="D31" s="7">
        <v>686900</v>
      </c>
      <c r="E31" s="11"/>
      <c r="F31" s="15"/>
      <c r="G31" s="6">
        <v>142200</v>
      </c>
      <c r="H31" s="7">
        <v>215200</v>
      </c>
      <c r="K31" s="11"/>
      <c r="L31" s="6">
        <v>65600</v>
      </c>
      <c r="M31" s="7">
        <v>0</v>
      </c>
      <c r="N31" s="6">
        <v>8800</v>
      </c>
      <c r="O31" s="7">
        <v>0</v>
      </c>
    </row>
    <row r="32" spans="2:15" x14ac:dyDescent="0.25">
      <c r="B32" s="6"/>
      <c r="C32" s="6">
        <f t="shared" ref="C32" si="28">C31 /1000000000</f>
        <v>1.40961E-2</v>
      </c>
      <c r="D32" s="7">
        <f>D31 /1000000000</f>
        <v>6.8690000000000005E-4</v>
      </c>
      <c r="E32" s="11"/>
      <c r="F32" s="15"/>
      <c r="G32" s="6">
        <f t="shared" ref="G32:G35" si="29">G31 /1000000000</f>
        <v>1.4219999999999999E-4</v>
      </c>
      <c r="H32" s="7">
        <f t="shared" ref="H32:H35" si="30">H31 /1000000000</f>
        <v>2.152E-4</v>
      </c>
      <c r="K32" s="11"/>
      <c r="L32" s="6">
        <v>20800</v>
      </c>
      <c r="M32" s="7">
        <v>0</v>
      </c>
      <c r="N32" s="6">
        <v>7500</v>
      </c>
      <c r="O32" s="7">
        <v>0</v>
      </c>
    </row>
    <row r="33" spans="2:15" x14ac:dyDescent="0.25">
      <c r="B33" s="6"/>
      <c r="C33" s="6" t="s">
        <v>4</v>
      </c>
      <c r="D33" s="7">
        <f t="shared" ref="D33" si="31" xml:space="preserve"> C32 + D32</f>
        <v>1.4783000000000001E-2</v>
      </c>
      <c r="E33" s="11"/>
      <c r="F33" s="15"/>
      <c r="G33" s="6" t="s">
        <v>4</v>
      </c>
      <c r="H33" s="7">
        <f t="shared" ref="H33:H35" si="32" xml:space="preserve"> G32 + H32</f>
        <v>3.5740000000000001E-4</v>
      </c>
      <c r="K33" s="11"/>
      <c r="L33" s="6">
        <v>15600</v>
      </c>
      <c r="M33" s="7">
        <v>0</v>
      </c>
      <c r="N33" s="6">
        <v>7600</v>
      </c>
      <c r="O33" s="7">
        <v>0</v>
      </c>
    </row>
    <row r="34" spans="2:15" x14ac:dyDescent="0.25">
      <c r="B34" s="6"/>
      <c r="C34" s="6" t="s">
        <v>5</v>
      </c>
      <c r="D34" s="7">
        <f t="shared" ref="D34" si="33" xml:space="preserve"> C32 / D33</f>
        <v>0.95353446526415475</v>
      </c>
      <c r="E34" s="11"/>
      <c r="F34" s="15"/>
      <c r="G34" s="6" t="s">
        <v>5</v>
      </c>
      <c r="H34" s="7">
        <f t="shared" ref="H34" si="34" xml:space="preserve"> G32 / H33</f>
        <v>0.39787353105763845</v>
      </c>
      <c r="K34" s="11" t="s">
        <v>14</v>
      </c>
      <c r="L34" s="6" t="s">
        <v>19</v>
      </c>
      <c r="M34" s="7" t="s">
        <v>22</v>
      </c>
      <c r="N34" s="6" t="s">
        <v>22</v>
      </c>
      <c r="O34" s="7" t="s">
        <v>22</v>
      </c>
    </row>
    <row r="35" spans="2:15" ht="15" customHeight="1" thickBot="1" x14ac:dyDescent="0.3">
      <c r="B35" s="8"/>
      <c r="C35" s="8" t="s">
        <v>6</v>
      </c>
      <c r="D35" s="9">
        <f t="shared" ref="D35" si="35" xml:space="preserve"> D32 / D33</f>
        <v>4.6465534735845228E-2</v>
      </c>
      <c r="E35" s="12"/>
      <c r="F35" s="16"/>
      <c r="G35" s="8" t="s">
        <v>6</v>
      </c>
      <c r="H35" s="9">
        <f t="shared" ref="H35" si="36" xml:space="preserve"> H32 / H33</f>
        <v>0.60212646894236144</v>
      </c>
      <c r="K35" s="11"/>
      <c r="L35" s="6">
        <v>2400</v>
      </c>
      <c r="M35" s="7">
        <v>0</v>
      </c>
      <c r="N35" s="6">
        <v>1100</v>
      </c>
      <c r="O35" s="7">
        <v>0</v>
      </c>
    </row>
    <row r="36" spans="2:15" ht="18" customHeight="1" x14ac:dyDescent="0.25">
      <c r="D36" s="2"/>
      <c r="K36" s="11"/>
      <c r="L36" s="6">
        <v>2500</v>
      </c>
      <c r="M36" s="7">
        <v>0</v>
      </c>
      <c r="N36" s="6">
        <v>1300</v>
      </c>
      <c r="O36" s="7">
        <v>0</v>
      </c>
    </row>
    <row r="37" spans="2:15" x14ac:dyDescent="0.25">
      <c r="K37" s="11"/>
      <c r="L37" s="6">
        <v>2400</v>
      </c>
      <c r="M37" s="7">
        <v>0</v>
      </c>
      <c r="N37" s="6">
        <v>1700</v>
      </c>
      <c r="O37" s="7">
        <v>0</v>
      </c>
    </row>
    <row r="38" spans="2:15" x14ac:dyDescent="0.25">
      <c r="K38" s="11"/>
      <c r="L38" s="6">
        <v>24000</v>
      </c>
      <c r="M38" s="7">
        <v>0</v>
      </c>
      <c r="N38" s="6">
        <v>700</v>
      </c>
      <c r="O38" s="7">
        <v>0</v>
      </c>
    </row>
    <row r="39" spans="2:15" x14ac:dyDescent="0.25">
      <c r="K39" s="11"/>
      <c r="L39" s="6">
        <v>2500</v>
      </c>
      <c r="M39" s="7">
        <v>0</v>
      </c>
      <c r="N39" s="6">
        <v>1100</v>
      </c>
      <c r="O39" s="7">
        <v>0</v>
      </c>
    </row>
    <row r="40" spans="2:15" x14ac:dyDescent="0.25">
      <c r="K40" s="11" t="s">
        <v>15</v>
      </c>
      <c r="L40" s="6" t="s">
        <v>19</v>
      </c>
      <c r="M40" s="7" t="s">
        <v>22</v>
      </c>
      <c r="N40" s="6" t="s">
        <v>22</v>
      </c>
      <c r="O40" s="7" t="s">
        <v>22</v>
      </c>
    </row>
    <row r="41" spans="2:15" x14ac:dyDescent="0.25">
      <c r="K41" s="11"/>
      <c r="L41" s="6">
        <v>29500</v>
      </c>
      <c r="M41" s="7">
        <v>411300</v>
      </c>
      <c r="N41" s="6">
        <v>39000</v>
      </c>
      <c r="O41" s="7">
        <v>64800</v>
      </c>
    </row>
    <row r="42" spans="2:15" x14ac:dyDescent="0.25">
      <c r="K42" s="11"/>
      <c r="L42" s="6">
        <v>32500</v>
      </c>
      <c r="M42" s="7">
        <v>356100</v>
      </c>
      <c r="N42" s="6">
        <v>39500</v>
      </c>
      <c r="O42" s="7">
        <v>56600</v>
      </c>
    </row>
    <row r="43" spans="2:15" x14ac:dyDescent="0.25">
      <c r="K43" s="11"/>
      <c r="L43" s="6">
        <v>40200</v>
      </c>
      <c r="M43" s="7">
        <v>434400</v>
      </c>
      <c r="N43" s="6">
        <v>35700</v>
      </c>
      <c r="O43" s="7">
        <v>64600</v>
      </c>
    </row>
    <row r="44" spans="2:15" x14ac:dyDescent="0.25">
      <c r="K44" s="11"/>
      <c r="L44" s="6">
        <v>45900</v>
      </c>
      <c r="M44" s="7">
        <v>370700</v>
      </c>
      <c r="N44" s="6">
        <v>26400</v>
      </c>
      <c r="O44" s="7">
        <v>116800</v>
      </c>
    </row>
    <row r="45" spans="2:15" x14ac:dyDescent="0.25">
      <c r="K45" s="11"/>
      <c r="L45" s="6">
        <v>29300</v>
      </c>
      <c r="M45" s="7">
        <v>372200</v>
      </c>
      <c r="N45" s="6">
        <v>18400</v>
      </c>
      <c r="O45" s="7">
        <v>106700</v>
      </c>
    </row>
    <row r="46" spans="2:15" x14ac:dyDescent="0.25">
      <c r="K46" s="11" t="s">
        <v>16</v>
      </c>
      <c r="L46" s="6" t="s">
        <v>19</v>
      </c>
      <c r="M46" s="7" t="s">
        <v>22</v>
      </c>
      <c r="N46" s="6" t="s">
        <v>22</v>
      </c>
      <c r="O46" s="7" t="s">
        <v>22</v>
      </c>
    </row>
    <row r="47" spans="2:15" x14ac:dyDescent="0.25">
      <c r="K47" s="11"/>
      <c r="L47" s="6">
        <v>72600</v>
      </c>
      <c r="M47" s="7">
        <v>0</v>
      </c>
      <c r="N47" s="6">
        <v>500</v>
      </c>
      <c r="O47" s="7">
        <v>0</v>
      </c>
    </row>
    <row r="48" spans="2:15" x14ac:dyDescent="0.25">
      <c r="K48" s="11"/>
      <c r="L48" s="6">
        <v>68600</v>
      </c>
      <c r="M48" s="7">
        <v>0</v>
      </c>
      <c r="N48" s="6">
        <v>300</v>
      </c>
      <c r="O48" s="7">
        <v>0</v>
      </c>
    </row>
    <row r="49" spans="11:15" x14ac:dyDescent="0.25">
      <c r="K49" s="11"/>
      <c r="L49" s="6">
        <v>116500</v>
      </c>
      <c r="M49" s="7">
        <v>0</v>
      </c>
      <c r="N49" s="6">
        <v>400</v>
      </c>
      <c r="O49" s="7">
        <v>0</v>
      </c>
    </row>
    <row r="50" spans="11:15" x14ac:dyDescent="0.25">
      <c r="K50" s="11"/>
      <c r="L50" s="6">
        <v>226200</v>
      </c>
      <c r="M50" s="7">
        <v>0</v>
      </c>
      <c r="N50" s="6">
        <v>400</v>
      </c>
      <c r="O50" s="7">
        <v>0</v>
      </c>
    </row>
    <row r="51" spans="11:15" x14ac:dyDescent="0.25">
      <c r="K51" s="11"/>
      <c r="L51" s="6">
        <v>296400</v>
      </c>
      <c r="M51" s="7">
        <v>0</v>
      </c>
      <c r="N51" s="6">
        <v>400</v>
      </c>
      <c r="O51" s="7">
        <v>0</v>
      </c>
    </row>
    <row r="52" spans="11:15" x14ac:dyDescent="0.25">
      <c r="K52" s="11" t="s">
        <v>17</v>
      </c>
      <c r="L52" s="6" t="s">
        <v>19</v>
      </c>
      <c r="M52" s="7" t="s">
        <v>22</v>
      </c>
      <c r="N52" s="6" t="s">
        <v>22</v>
      </c>
      <c r="O52" s="7" t="s">
        <v>22</v>
      </c>
    </row>
    <row r="53" spans="11:15" x14ac:dyDescent="0.25">
      <c r="K53" s="11"/>
      <c r="L53" s="6">
        <v>0</v>
      </c>
      <c r="M53" s="7">
        <v>32600</v>
      </c>
      <c r="N53" s="6">
        <v>0</v>
      </c>
      <c r="O53" s="7">
        <v>28900</v>
      </c>
    </row>
    <row r="54" spans="11:15" x14ac:dyDescent="0.25">
      <c r="K54" s="11"/>
      <c r="L54" s="6">
        <v>0</v>
      </c>
      <c r="M54" s="7">
        <v>32700</v>
      </c>
      <c r="N54" s="6">
        <v>0</v>
      </c>
      <c r="O54" s="7">
        <v>44500</v>
      </c>
    </row>
    <row r="55" spans="11:15" x14ac:dyDescent="0.25">
      <c r="K55" s="11"/>
      <c r="L55" s="6">
        <v>0</v>
      </c>
      <c r="M55" s="7">
        <v>31600</v>
      </c>
      <c r="N55" s="6">
        <v>0</v>
      </c>
      <c r="O55" s="7">
        <v>75300</v>
      </c>
    </row>
    <row r="56" spans="11:15" x14ac:dyDescent="0.25">
      <c r="K56" s="11"/>
      <c r="L56" s="6">
        <v>0</v>
      </c>
      <c r="M56" s="7">
        <v>31400</v>
      </c>
      <c r="N56" s="6">
        <v>0</v>
      </c>
      <c r="O56" s="7">
        <v>30800</v>
      </c>
    </row>
    <row r="57" spans="11:15" ht="15.75" thickBot="1" x14ac:dyDescent="0.3">
      <c r="K57" s="12"/>
      <c r="L57" s="8">
        <v>0</v>
      </c>
      <c r="M57" s="9">
        <v>33100</v>
      </c>
      <c r="N57" s="8">
        <v>0</v>
      </c>
      <c r="O57" s="9">
        <v>31100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4D89-BC06-4B6F-823E-968D606460FD}">
  <dimension ref="A1:C4"/>
  <sheetViews>
    <sheetView workbookViewId="0">
      <selection activeCell="B7" sqref="B7"/>
    </sheetView>
  </sheetViews>
  <sheetFormatPr defaultRowHeight="15" x14ac:dyDescent="0.25"/>
  <cols>
    <col min="1" max="1" width="21.85546875" customWidth="1"/>
    <col min="2" max="2" width="25.85546875" customWidth="1"/>
    <col min="3" max="3" width="36.7109375" customWidth="1"/>
  </cols>
  <sheetData>
    <row r="1" spans="1:3" ht="15.75" thickBot="1" x14ac:dyDescent="0.3">
      <c r="A1" s="1" t="s">
        <v>0</v>
      </c>
      <c r="B1" s="1" t="s">
        <v>7</v>
      </c>
      <c r="C1" s="1" t="s">
        <v>8</v>
      </c>
    </row>
    <row r="2" spans="1:3" ht="16.5" thickTop="1" thickBot="1" x14ac:dyDescent="0.3">
      <c r="A2" s="3">
        <f>Data!F3</f>
        <v>4</v>
      </c>
      <c r="B2" s="3">
        <f xml:space="preserve"> ( Data!H6 + Data!H13 + Data!H20 + Data!H27 + Data!H34 ) / 5</f>
        <v>0.4099973295234875</v>
      </c>
      <c r="C2" s="3">
        <f>(Data!H35 +Data!H28+Data!H21+Data!H14+Data!H7)/5</f>
        <v>0.59000267047651245</v>
      </c>
    </row>
    <row r="3" spans="1:3" ht="16.5" thickTop="1" thickBot="1" x14ac:dyDescent="0.3">
      <c r="A3" s="3">
        <f>Data!B3</f>
        <v>600</v>
      </c>
      <c r="B3" s="3">
        <f xml:space="preserve"> ( Data!D6 + Data!D13 + Data!D20 + Data!D27 + Data!D34 ) / 5</f>
        <v>0.94508920332584245</v>
      </c>
      <c r="C3" s="3">
        <f>(Data!D35 +Data!D28+Data!D21+Data!D14+Data!D7)/5</f>
        <v>5.4910796674157492E-2</v>
      </c>
    </row>
    <row r="4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Riley</dc:creator>
  <cp:lastModifiedBy>Adam Riley</cp:lastModifiedBy>
  <dcterms:created xsi:type="dcterms:W3CDTF">2020-04-14T20:23:08Z</dcterms:created>
  <dcterms:modified xsi:type="dcterms:W3CDTF">2020-04-14T22:12:37Z</dcterms:modified>
</cp:coreProperties>
</file>