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RealmOfTheMadAdam\"/>
    </mc:Choice>
  </mc:AlternateContent>
  <xr:revisionPtr revIDLastSave="0" documentId="13_ncr:1_{FD4432BC-4F0B-4036-A088-FDA8315A1956}" xr6:coauthVersionLast="45" xr6:coauthVersionMax="45" xr10:uidLastSave="{00000000-0000-0000-0000-000000000000}"/>
  <bookViews>
    <workbookView xWindow="-120" yWindow="-120" windowWidth="29040" windowHeight="15840" activeTab="1" xr2:uid="{8E89F3B8-11B8-4E0D-80C8-FC552A892173}"/>
  </bookViews>
  <sheets>
    <sheet name="Data" sheetId="1" r:id="rId1"/>
    <sheet name="Sheet1" sheetId="3" r:id="rId2"/>
    <sheet name="Resul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D53" i="3"/>
  <c r="D47" i="3"/>
  <c r="D41" i="3"/>
  <c r="D35" i="3"/>
  <c r="D29" i="3"/>
  <c r="D23" i="3"/>
  <c r="D17" i="3"/>
  <c r="D11" i="3"/>
  <c r="D5" i="3"/>
  <c r="K3" i="1"/>
  <c r="K4" i="1"/>
  <c r="G4" i="1" l="1"/>
  <c r="H4" i="1"/>
  <c r="G11" i="1"/>
  <c r="H11" i="1"/>
  <c r="G18" i="1"/>
  <c r="H18" i="1"/>
  <c r="G25" i="1"/>
  <c r="H25" i="1"/>
  <c r="G32" i="1"/>
  <c r="H32" i="1"/>
  <c r="C11" i="1"/>
  <c r="D11" i="1"/>
  <c r="C18" i="1"/>
  <c r="D18" i="1"/>
  <c r="C25" i="1"/>
  <c r="D25" i="1"/>
  <c r="C32" i="1"/>
  <c r="D32" i="1"/>
  <c r="D4" i="1"/>
  <c r="C4" i="1"/>
  <c r="D19" i="1" l="1"/>
  <c r="D21" i="1" s="1"/>
  <c r="H19" i="1"/>
  <c r="H20" i="1" s="1"/>
  <c r="H26" i="1"/>
  <c r="H27" i="1" s="1"/>
  <c r="H33" i="1"/>
  <c r="H34" i="1" s="1"/>
  <c r="D33" i="1"/>
  <c r="D35" i="1" s="1"/>
  <c r="H5" i="1"/>
  <c r="H7" i="1" s="1"/>
  <c r="H12" i="1"/>
  <c r="H14" i="1" s="1"/>
  <c r="D12" i="1"/>
  <c r="D13" i="1" s="1"/>
  <c r="D26" i="1"/>
  <c r="D27" i="1" s="1"/>
  <c r="D5" i="1"/>
  <c r="D6" i="1" s="1"/>
  <c r="D7" i="1" l="1"/>
  <c r="H35" i="1"/>
  <c r="H28" i="1"/>
  <c r="H6" i="1"/>
  <c r="D20" i="1"/>
  <c r="M4" i="1" s="1"/>
  <c r="H21" i="1"/>
  <c r="D34" i="1"/>
  <c r="H13" i="1"/>
  <c r="D14" i="1"/>
  <c r="D28" i="1"/>
  <c r="O4" i="1" l="1"/>
  <c r="O3" i="1"/>
  <c r="M3" i="1"/>
</calcChain>
</file>

<file path=xl/sharedStrings.xml><?xml version="1.0" encoding="utf-8"?>
<sst xmlns="http://schemas.openxmlformats.org/spreadsheetml/2006/main" count="111" uniqueCount="28">
  <si>
    <t>NumEntities</t>
  </si>
  <si>
    <t>Update</t>
  </si>
  <si>
    <t xml:space="preserve">Update </t>
  </si>
  <si>
    <t>Render</t>
  </si>
  <si>
    <t>Update + Render</t>
  </si>
  <si>
    <t>Update %</t>
  </si>
  <si>
    <t>Render %</t>
  </si>
  <si>
    <t>Update Average %</t>
  </si>
  <si>
    <t>Render Average %</t>
  </si>
  <si>
    <t>AI System</t>
  </si>
  <si>
    <t>Combat System</t>
  </si>
  <si>
    <t>Input System</t>
  </si>
  <si>
    <t>Physics System</t>
  </si>
  <si>
    <t>Movement System</t>
  </si>
  <si>
    <t>Quest System</t>
  </si>
  <si>
    <t>Render System</t>
  </si>
  <si>
    <t>Trigger System</t>
  </si>
  <si>
    <t>UI System</t>
  </si>
  <si>
    <t>Systems</t>
  </si>
  <si>
    <t>HPC Time</t>
  </si>
  <si>
    <t>Update HPC</t>
  </si>
  <si>
    <t>Render HPC</t>
  </si>
  <si>
    <t>HTC Time</t>
  </si>
  <si>
    <t>Num Entities:</t>
  </si>
  <si>
    <t>Average HPC Time</t>
  </si>
  <si>
    <t>Average % of total Update</t>
  </si>
  <si>
    <t>HPC Average Update</t>
  </si>
  <si>
    <t>HPC Average Render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</si>
</sst>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8">
    <xf numFmtId="0" fontId="0" fillId="0" borderId="0" xfId="0"/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3"/>
    <xf numFmtId="0" fontId="2" fillId="3" borderId="2" xfId="2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0" xfId="0" applyFill="1" applyBorder="1"/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1B85-7190-45E1-92BC-DFC3FDBECB1C}">
  <dimension ref="B1:O36"/>
  <sheetViews>
    <sheetView topLeftCell="C1" workbookViewId="0">
      <selection activeCell="L5" sqref="L5"/>
    </sheetView>
  </sheetViews>
  <sheetFormatPr defaultRowHeight="15" x14ac:dyDescent="0.25"/>
  <cols>
    <col min="1" max="1" width="17.7109375" customWidth="1"/>
    <col min="2" max="2" width="20.28515625" customWidth="1"/>
    <col min="3" max="3" width="18.28515625" customWidth="1"/>
    <col min="4" max="4" width="18.85546875" customWidth="1"/>
    <col min="5" max="5" width="18.5703125" customWidth="1"/>
    <col min="6" max="6" width="13.5703125" customWidth="1"/>
    <col min="7" max="7" width="26.28515625" customWidth="1"/>
    <col min="8" max="8" width="21.7109375" customWidth="1"/>
    <col min="9" max="9" width="16" customWidth="1"/>
    <col min="11" max="12" width="20.7109375" customWidth="1"/>
    <col min="13" max="15" width="22.42578125" customWidth="1"/>
    <col min="16" max="16" width="24.5703125" customWidth="1"/>
    <col min="17" max="17" width="25.42578125" customWidth="1"/>
    <col min="18" max="18" width="17.42578125" customWidth="1"/>
    <col min="19" max="20" width="19" customWidth="1"/>
    <col min="21" max="21" width="21" customWidth="1"/>
    <col min="22" max="22" width="17.85546875" customWidth="1"/>
    <col min="23" max="23" width="23.7109375" customWidth="1"/>
    <col min="24" max="24" width="22.42578125" customWidth="1"/>
  </cols>
  <sheetData>
    <row r="1" spans="2:15" ht="15.75" thickBot="1" x14ac:dyDescent="0.3"/>
    <row r="2" spans="2:15" ht="15.75" thickBot="1" x14ac:dyDescent="0.3">
      <c r="B2" s="13" t="s">
        <v>0</v>
      </c>
      <c r="C2" s="13" t="s">
        <v>20</v>
      </c>
      <c r="D2" s="5" t="s">
        <v>21</v>
      </c>
      <c r="E2" s="10"/>
      <c r="F2" s="14" t="s">
        <v>0</v>
      </c>
      <c r="G2" s="13" t="s">
        <v>20</v>
      </c>
      <c r="H2" s="5" t="s">
        <v>21</v>
      </c>
      <c r="K2" s="1" t="s">
        <v>0</v>
      </c>
      <c r="L2" s="1" t="s">
        <v>26</v>
      </c>
      <c r="M2" s="1" t="s">
        <v>7</v>
      </c>
      <c r="N2" s="1" t="s">
        <v>27</v>
      </c>
      <c r="O2" s="1" t="s">
        <v>8</v>
      </c>
    </row>
    <row r="3" spans="2:15" ht="16.5" thickTop="1" thickBot="1" x14ac:dyDescent="0.3">
      <c r="B3" s="6">
        <v>600</v>
      </c>
      <c r="C3" s="6">
        <v>12970300</v>
      </c>
      <c r="D3" s="7">
        <v>706000</v>
      </c>
      <c r="E3" s="11"/>
      <c r="F3" s="15">
        <v>4</v>
      </c>
      <c r="G3" s="6">
        <v>109400</v>
      </c>
      <c r="H3" s="7">
        <v>138600</v>
      </c>
      <c r="K3" s="3">
        <f>Data!F3</f>
        <v>4</v>
      </c>
      <c r="L3" s="3">
        <f>(G3+G10+G17+G24+G31)/5</f>
        <v>144300</v>
      </c>
      <c r="M3" s="3">
        <f xml:space="preserve"> ( Data!H6 + Data!H13 + Data!H20 + Data!H27 + Data!H34 ) / 5</f>
        <v>0.4099973295234875</v>
      </c>
      <c r="N3" s="3"/>
      <c r="O3" s="3">
        <f>(Data!H35 +Data!H28+Data!H21+Data!H14+Data!H7)/5</f>
        <v>0.59000267047651245</v>
      </c>
    </row>
    <row r="4" spans="2:15" ht="16.5" thickTop="1" thickBot="1" x14ac:dyDescent="0.3">
      <c r="B4" s="6"/>
      <c r="C4" s="6">
        <f>C3 /1000000000</f>
        <v>1.2970300000000001E-2</v>
      </c>
      <c r="D4" s="7">
        <f>D3 /1000000000</f>
        <v>7.0600000000000003E-4</v>
      </c>
      <c r="E4" s="11"/>
      <c r="F4" s="15"/>
      <c r="G4" s="6">
        <f>G3 /1000000000</f>
        <v>1.094E-4</v>
      </c>
      <c r="H4" s="7">
        <f>H3 /1000000000</f>
        <v>1.3860000000000001E-4</v>
      </c>
      <c r="K4" s="3">
        <f>Data!B3</f>
        <v>600</v>
      </c>
      <c r="L4" s="3">
        <f>(C3+C10+C17+C24+C31)/5</f>
        <v>13576740</v>
      </c>
      <c r="M4" s="3">
        <f xml:space="preserve"> ( Data!D6 + Data!D13 + Data!D20 + Data!D27 + Data!D34 ) / 5</f>
        <v>0.94508920332584245</v>
      </c>
      <c r="N4" s="3"/>
      <c r="O4" s="3">
        <f>(Data!D35 +Data!D28+Data!D21+Data!D14+Data!D7)/5</f>
        <v>5.4910796674157492E-2</v>
      </c>
    </row>
    <row r="5" spans="2:15" ht="15.75" thickTop="1" x14ac:dyDescent="0.25">
      <c r="B5" s="6"/>
      <c r="C5" s="6" t="s">
        <v>4</v>
      </c>
      <c r="D5" s="7">
        <f xml:space="preserve"> C4 + D4</f>
        <v>1.3676300000000001E-2</v>
      </c>
      <c r="E5" s="11"/>
      <c r="F5" s="15"/>
      <c r="G5" s="6" t="s">
        <v>4</v>
      </c>
      <c r="H5" s="7">
        <f xml:space="preserve"> G4 + H4</f>
        <v>2.4800000000000001E-4</v>
      </c>
    </row>
    <row r="6" spans="2:15" x14ac:dyDescent="0.25">
      <c r="B6" s="6"/>
      <c r="C6" s="6" t="s">
        <v>5</v>
      </c>
      <c r="D6" s="7">
        <f xml:space="preserve"> C4 / D5</f>
        <v>0.94837785073448233</v>
      </c>
      <c r="E6" s="11"/>
      <c r="F6" s="15"/>
      <c r="G6" s="6" t="s">
        <v>5</v>
      </c>
      <c r="H6" s="7">
        <f xml:space="preserve"> G4 / H5</f>
        <v>0.44112903225806449</v>
      </c>
    </row>
    <row r="7" spans="2:15" ht="15.75" thickBot="1" x14ac:dyDescent="0.3">
      <c r="B7" s="6"/>
      <c r="C7" s="8" t="s">
        <v>6</v>
      </c>
      <c r="D7" s="9">
        <f xml:space="preserve"> D4 / D5</f>
        <v>5.1622149265517718E-2</v>
      </c>
      <c r="E7" s="11"/>
      <c r="F7" s="15"/>
      <c r="G7" s="8" t="s">
        <v>6</v>
      </c>
      <c r="H7" s="9">
        <f xml:space="preserve"> H4 / H5</f>
        <v>0.55887096774193545</v>
      </c>
    </row>
    <row r="8" spans="2:15" ht="15.75" thickBot="1" x14ac:dyDescent="0.3">
      <c r="B8" s="6"/>
      <c r="C8" s="15"/>
      <c r="D8" s="15"/>
      <c r="E8" s="11"/>
      <c r="F8" s="15"/>
      <c r="G8" s="15"/>
      <c r="H8" s="7"/>
    </row>
    <row r="9" spans="2:15" x14ac:dyDescent="0.25">
      <c r="B9" s="6"/>
      <c r="C9" s="13" t="s">
        <v>2</v>
      </c>
      <c r="D9" s="5" t="s">
        <v>3</v>
      </c>
      <c r="E9" s="11"/>
      <c r="F9" s="15"/>
      <c r="G9" s="13" t="s">
        <v>2</v>
      </c>
      <c r="H9" s="5" t="s">
        <v>3</v>
      </c>
    </row>
    <row r="10" spans="2:15" x14ac:dyDescent="0.25">
      <c r="B10" s="6"/>
      <c r="C10" s="6">
        <v>13244300</v>
      </c>
      <c r="D10" s="7">
        <v>1077100</v>
      </c>
      <c r="E10" s="11"/>
      <c r="F10" s="15"/>
      <c r="G10" s="6">
        <v>112100</v>
      </c>
      <c r="H10" s="7">
        <v>137000</v>
      </c>
    </row>
    <row r="11" spans="2:15" x14ac:dyDescent="0.25">
      <c r="B11" s="6"/>
      <c r="C11" s="6">
        <f>C10 /1000000000</f>
        <v>1.3244300000000001E-2</v>
      </c>
      <c r="D11" s="7">
        <f>D10 /1000000000</f>
        <v>1.0771000000000001E-3</v>
      </c>
      <c r="E11" s="11"/>
      <c r="F11" s="15"/>
      <c r="G11" s="6">
        <f>G10 /1000000000</f>
        <v>1.121E-4</v>
      </c>
      <c r="H11" s="7">
        <f>H10 /1000000000</f>
        <v>1.37E-4</v>
      </c>
    </row>
    <row r="12" spans="2:15" x14ac:dyDescent="0.25">
      <c r="B12" s="6"/>
      <c r="C12" s="6" t="s">
        <v>4</v>
      </c>
      <c r="D12" s="7">
        <f xml:space="preserve"> C11 + D11</f>
        <v>1.4321400000000001E-2</v>
      </c>
      <c r="E12" s="11"/>
      <c r="F12" s="15"/>
      <c r="G12" s="6" t="s">
        <v>4</v>
      </c>
      <c r="H12" s="7">
        <f xml:space="preserve"> G11 + H11</f>
        <v>2.4909999999999998E-4</v>
      </c>
    </row>
    <row r="13" spans="2:15" x14ac:dyDescent="0.25">
      <c r="B13" s="6"/>
      <c r="C13" s="6" t="s">
        <v>5</v>
      </c>
      <c r="D13" s="7">
        <f xml:space="preserve"> C11 / D12</f>
        <v>0.92479087240074287</v>
      </c>
      <c r="E13" s="11"/>
      <c r="F13" s="15"/>
      <c r="G13" s="6" t="s">
        <v>5</v>
      </c>
      <c r="H13" s="7">
        <f xml:space="preserve"> G11 / H12</f>
        <v>0.45002007226013652</v>
      </c>
    </row>
    <row r="14" spans="2:15" ht="15.75" thickBot="1" x14ac:dyDescent="0.3">
      <c r="B14" s="6"/>
      <c r="C14" s="8" t="s">
        <v>6</v>
      </c>
      <c r="D14" s="9">
        <f xml:space="preserve"> D11 / D12</f>
        <v>7.5209127599257061E-2</v>
      </c>
      <c r="E14" s="11"/>
      <c r="F14" s="15"/>
      <c r="G14" s="8" t="s">
        <v>6</v>
      </c>
      <c r="H14" s="9">
        <f xml:space="preserve"> H11 / H12</f>
        <v>0.54997992773986348</v>
      </c>
    </row>
    <row r="15" spans="2:15" ht="15.75" thickBot="1" x14ac:dyDescent="0.3">
      <c r="B15" s="6"/>
      <c r="C15" s="15"/>
      <c r="D15" s="15"/>
      <c r="E15" s="11"/>
      <c r="F15" s="15"/>
      <c r="G15" s="15"/>
      <c r="H15" s="7"/>
    </row>
    <row r="16" spans="2:15" x14ac:dyDescent="0.25">
      <c r="B16" s="6"/>
      <c r="C16" s="13" t="s">
        <v>2</v>
      </c>
      <c r="D16" s="5" t="s">
        <v>3</v>
      </c>
      <c r="E16" s="11"/>
      <c r="F16" s="15"/>
      <c r="G16" s="13" t="s">
        <v>2</v>
      </c>
      <c r="H16" s="5" t="s">
        <v>3</v>
      </c>
    </row>
    <row r="17" spans="2:9" x14ac:dyDescent="0.25">
      <c r="B17" s="6"/>
      <c r="C17" s="6">
        <v>14331500</v>
      </c>
      <c r="D17" s="7">
        <v>746300</v>
      </c>
      <c r="E17" s="11"/>
      <c r="F17" s="15"/>
      <c r="G17" s="6">
        <v>133800</v>
      </c>
      <c r="H17" s="7">
        <v>269400</v>
      </c>
    </row>
    <row r="18" spans="2:9" x14ac:dyDescent="0.25">
      <c r="B18" s="6"/>
      <c r="C18" s="6">
        <f>C17 /1000000000</f>
        <v>1.43315E-2</v>
      </c>
      <c r="D18" s="7">
        <f>D17 /1000000000</f>
        <v>7.4629999999999998E-4</v>
      </c>
      <c r="E18" s="11"/>
      <c r="F18" s="15"/>
      <c r="G18" s="6">
        <f>G17 /1000000000</f>
        <v>1.338E-4</v>
      </c>
      <c r="H18" s="7">
        <f>H17 /1000000000</f>
        <v>2.6939999999999999E-4</v>
      </c>
    </row>
    <row r="19" spans="2:9" x14ac:dyDescent="0.25">
      <c r="B19" s="6"/>
      <c r="C19" s="6" t="s">
        <v>4</v>
      </c>
      <c r="D19" s="7">
        <f xml:space="preserve"> C18 + D18</f>
        <v>1.5077800000000001E-2</v>
      </c>
      <c r="E19" s="11"/>
      <c r="F19" s="15"/>
      <c r="G19" s="6" t="s">
        <v>4</v>
      </c>
      <c r="H19" s="7">
        <f xml:space="preserve"> G18 + H18</f>
        <v>4.0319999999999999E-4</v>
      </c>
    </row>
    <row r="20" spans="2:9" x14ac:dyDescent="0.25">
      <c r="B20" s="6"/>
      <c r="C20" s="6" t="s">
        <v>5</v>
      </c>
      <c r="D20" s="7">
        <f xml:space="preserve"> C18 / D19</f>
        <v>0.95050338908859378</v>
      </c>
      <c r="E20" s="11"/>
      <c r="F20" s="15"/>
      <c r="G20" s="6" t="s">
        <v>5</v>
      </c>
      <c r="H20" s="7">
        <f xml:space="preserve"> G18 / H19</f>
        <v>0.33184523809523808</v>
      </c>
    </row>
    <row r="21" spans="2:9" ht="15.75" thickBot="1" x14ac:dyDescent="0.3">
      <c r="B21" s="6"/>
      <c r="C21" s="8" t="s">
        <v>6</v>
      </c>
      <c r="D21" s="9">
        <f xml:space="preserve"> D18 / D19</f>
        <v>4.9496610911406169E-2</v>
      </c>
      <c r="E21" s="11"/>
      <c r="F21" s="15"/>
      <c r="G21" s="8" t="s">
        <v>6</v>
      </c>
      <c r="H21" s="9">
        <f xml:space="preserve"> H18 / H19</f>
        <v>0.66815476190476186</v>
      </c>
    </row>
    <row r="22" spans="2:9" ht="15.75" thickBot="1" x14ac:dyDescent="0.3">
      <c r="B22" s="6"/>
      <c r="C22" s="15"/>
      <c r="D22" s="15"/>
      <c r="E22" s="11"/>
      <c r="F22" s="15"/>
      <c r="G22" s="15"/>
      <c r="H22" s="7"/>
      <c r="I22" s="2"/>
    </row>
    <row r="23" spans="2:9" x14ac:dyDescent="0.25">
      <c r="B23" s="6"/>
      <c r="C23" s="13" t="s">
        <v>2</v>
      </c>
      <c r="D23" s="5" t="s">
        <v>3</v>
      </c>
      <c r="E23" s="11"/>
      <c r="F23" s="15"/>
      <c r="G23" s="13" t="s">
        <v>2</v>
      </c>
      <c r="H23" s="5" t="s">
        <v>3</v>
      </c>
    </row>
    <row r="24" spans="2:9" x14ac:dyDescent="0.25">
      <c r="B24" s="6"/>
      <c r="C24" s="6">
        <v>13241500</v>
      </c>
      <c r="D24" s="7">
        <v>722800</v>
      </c>
      <c r="E24" s="11"/>
      <c r="F24" s="15"/>
      <c r="G24" s="6">
        <v>224000</v>
      </c>
      <c r="H24" s="7">
        <v>298000</v>
      </c>
    </row>
    <row r="25" spans="2:9" x14ac:dyDescent="0.25">
      <c r="B25" s="6"/>
      <c r="C25" s="6">
        <f>C24 /1000000000</f>
        <v>1.32415E-2</v>
      </c>
      <c r="D25" s="7">
        <f>D24 /1000000000</f>
        <v>7.228E-4</v>
      </c>
      <c r="E25" s="11"/>
      <c r="F25" s="15"/>
      <c r="G25" s="6">
        <f>G24 /1000000000</f>
        <v>2.24E-4</v>
      </c>
      <c r="H25" s="7">
        <f>H24 /1000000000</f>
        <v>2.9799999999999998E-4</v>
      </c>
    </row>
    <row r="26" spans="2:9" x14ac:dyDescent="0.25">
      <c r="B26" s="6"/>
      <c r="C26" s="6" t="s">
        <v>4</v>
      </c>
      <c r="D26" s="7">
        <f xml:space="preserve"> C25 + D25</f>
        <v>1.3964299999999999E-2</v>
      </c>
      <c r="E26" s="11"/>
      <c r="F26" s="15"/>
      <c r="G26" s="6" t="s">
        <v>4</v>
      </c>
      <c r="H26" s="7">
        <f xml:space="preserve"> G25 + H25</f>
        <v>5.22E-4</v>
      </c>
    </row>
    <row r="27" spans="2:9" x14ac:dyDescent="0.25">
      <c r="B27" s="6"/>
      <c r="C27" s="6" t="s">
        <v>5</v>
      </c>
      <c r="D27" s="7">
        <f xml:space="preserve"> C25 / D26</f>
        <v>0.94823943914123876</v>
      </c>
      <c r="E27" s="11"/>
      <c r="F27" s="15"/>
      <c r="G27" s="6" t="s">
        <v>5</v>
      </c>
      <c r="H27" s="7">
        <f xml:space="preserve"> G25 / H26</f>
        <v>0.42911877394636017</v>
      </c>
    </row>
    <row r="28" spans="2:9" ht="15.75" thickBot="1" x14ac:dyDescent="0.3">
      <c r="B28" s="6"/>
      <c r="C28" s="8" t="s">
        <v>6</v>
      </c>
      <c r="D28" s="9">
        <f xml:space="preserve"> D25 / D26</f>
        <v>5.1760560858761274E-2</v>
      </c>
      <c r="E28" s="11"/>
      <c r="F28" s="15"/>
      <c r="G28" s="8" t="s">
        <v>6</v>
      </c>
      <c r="H28" s="9">
        <f xml:space="preserve"> H25 / H26</f>
        <v>0.57088122605363978</v>
      </c>
    </row>
    <row r="29" spans="2:9" ht="15.75" thickBot="1" x14ac:dyDescent="0.3">
      <c r="B29" s="6"/>
      <c r="C29" s="15"/>
      <c r="D29" s="15"/>
      <c r="E29" s="11"/>
      <c r="F29" s="15"/>
      <c r="G29" s="15"/>
      <c r="H29" s="7"/>
    </row>
    <row r="30" spans="2:9" x14ac:dyDescent="0.25">
      <c r="B30" s="6"/>
      <c r="C30" s="13" t="s">
        <v>2</v>
      </c>
      <c r="D30" s="5" t="s">
        <v>3</v>
      </c>
      <c r="E30" s="11"/>
      <c r="F30" s="15"/>
      <c r="G30" s="13" t="s">
        <v>2</v>
      </c>
      <c r="H30" s="5" t="s">
        <v>3</v>
      </c>
    </row>
    <row r="31" spans="2:9" x14ac:dyDescent="0.25">
      <c r="B31" s="6"/>
      <c r="C31" s="6">
        <v>14096100</v>
      </c>
      <c r="D31" s="7">
        <v>686900</v>
      </c>
      <c r="E31" s="11"/>
      <c r="F31" s="15"/>
      <c r="G31" s="6">
        <v>142200</v>
      </c>
      <c r="H31" s="7">
        <v>215200</v>
      </c>
    </row>
    <row r="32" spans="2:9" x14ac:dyDescent="0.25">
      <c r="B32" s="6"/>
      <c r="C32" s="6">
        <f>C31 /1000000000</f>
        <v>1.40961E-2</v>
      </c>
      <c r="D32" s="7">
        <f>D31 /1000000000</f>
        <v>6.8690000000000005E-4</v>
      </c>
      <c r="E32" s="11"/>
      <c r="F32" s="15"/>
      <c r="G32" s="6">
        <f>G31 /1000000000</f>
        <v>1.4219999999999999E-4</v>
      </c>
      <c r="H32" s="7">
        <f>H31 /1000000000</f>
        <v>2.152E-4</v>
      </c>
    </row>
    <row r="33" spans="2:8" x14ac:dyDescent="0.25">
      <c r="B33" s="6"/>
      <c r="C33" s="6" t="s">
        <v>4</v>
      </c>
      <c r="D33" s="7">
        <f xml:space="preserve"> C32 + D32</f>
        <v>1.4783000000000001E-2</v>
      </c>
      <c r="E33" s="11"/>
      <c r="F33" s="15"/>
      <c r="G33" s="6" t="s">
        <v>4</v>
      </c>
      <c r="H33" s="7">
        <f xml:space="preserve"> G32 + H32</f>
        <v>3.5740000000000001E-4</v>
      </c>
    </row>
    <row r="34" spans="2:8" x14ac:dyDescent="0.25">
      <c r="B34" s="6"/>
      <c r="C34" s="6" t="s">
        <v>5</v>
      </c>
      <c r="D34" s="7">
        <f xml:space="preserve"> C32 / D33</f>
        <v>0.95353446526415475</v>
      </c>
      <c r="E34" s="11"/>
      <c r="F34" s="15"/>
      <c r="G34" s="6" t="s">
        <v>5</v>
      </c>
      <c r="H34" s="7">
        <f xml:space="preserve"> G32 / H33</f>
        <v>0.39787353105763845</v>
      </c>
    </row>
    <row r="35" spans="2:8" ht="15" customHeight="1" thickBot="1" x14ac:dyDescent="0.3">
      <c r="B35" s="8"/>
      <c r="C35" s="8" t="s">
        <v>6</v>
      </c>
      <c r="D35" s="9">
        <f xml:space="preserve"> D32 / D33</f>
        <v>4.6465534735845228E-2</v>
      </c>
      <c r="E35" s="12"/>
      <c r="F35" s="16"/>
      <c r="G35" s="8" t="s">
        <v>6</v>
      </c>
      <c r="H35" s="9">
        <f xml:space="preserve"> H32 / H33</f>
        <v>0.60212646894236144</v>
      </c>
    </row>
    <row r="36" spans="2:8" ht="18" customHeight="1" x14ac:dyDescent="0.25">
      <c r="D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BD05-7252-4E69-B395-88E4FA476DDE}">
  <dimension ref="B1:J57"/>
  <sheetViews>
    <sheetView tabSelected="1" workbookViewId="0">
      <selection activeCell="D11" sqref="D11"/>
    </sheetView>
  </sheetViews>
  <sheetFormatPr defaultRowHeight="15" x14ac:dyDescent="0.25"/>
  <cols>
    <col min="2" max="2" width="22.140625" customWidth="1"/>
    <col min="3" max="3" width="24.5703125" customWidth="1"/>
    <col min="4" max="4" width="19.140625" customWidth="1"/>
    <col min="5" max="5" width="30.7109375" customWidth="1"/>
    <col min="6" max="6" width="20.85546875" customWidth="1"/>
    <col min="7" max="7" width="27.7109375" customWidth="1"/>
    <col min="8" max="8" width="22.5703125" customWidth="1"/>
    <col min="9" max="9" width="18.28515625" customWidth="1"/>
    <col min="10" max="10" width="22.140625" customWidth="1"/>
  </cols>
  <sheetData>
    <row r="1" spans="2:10" ht="15.75" thickBot="1" x14ac:dyDescent="0.3"/>
    <row r="2" spans="2:10" x14ac:dyDescent="0.25">
      <c r="B2" s="10" t="s">
        <v>23</v>
      </c>
      <c r="C2" s="4">
        <v>600</v>
      </c>
      <c r="D2" s="14"/>
      <c r="E2" s="14"/>
      <c r="F2" s="5"/>
      <c r="G2" s="4">
        <v>4</v>
      </c>
      <c r="H2" s="14"/>
      <c r="I2" s="14"/>
      <c r="J2" s="5"/>
    </row>
    <row r="3" spans="2:10" x14ac:dyDescent="0.25">
      <c r="B3" s="11" t="s">
        <v>18</v>
      </c>
      <c r="C3" s="6" t="s">
        <v>1</v>
      </c>
      <c r="D3" s="15"/>
      <c r="E3" s="15"/>
      <c r="F3" s="7" t="s">
        <v>3</v>
      </c>
      <c r="G3" s="6" t="s">
        <v>1</v>
      </c>
      <c r="H3" s="15"/>
      <c r="I3" s="15"/>
      <c r="J3" s="7" t="s">
        <v>3</v>
      </c>
    </row>
    <row r="4" spans="2:10" x14ac:dyDescent="0.25">
      <c r="B4" s="11" t="s">
        <v>9</v>
      </c>
      <c r="C4" s="6" t="s">
        <v>19</v>
      </c>
      <c r="D4" s="15" t="s">
        <v>24</v>
      </c>
      <c r="E4" s="17" t="s">
        <v>25</v>
      </c>
      <c r="F4" s="7" t="s">
        <v>22</v>
      </c>
      <c r="G4" s="6" t="s">
        <v>19</v>
      </c>
      <c r="H4" s="15" t="s">
        <v>24</v>
      </c>
      <c r="I4" s="15"/>
      <c r="J4" s="7" t="s">
        <v>19</v>
      </c>
    </row>
    <row r="5" spans="2:10" x14ac:dyDescent="0.25">
      <c r="B5" s="11"/>
      <c r="C5" s="6">
        <v>7497100</v>
      </c>
      <c r="D5" s="15">
        <f>(C5+C6+C7+C8+C9) / 5</f>
        <v>7773820</v>
      </c>
      <c r="E5" s="15"/>
      <c r="F5" s="7">
        <v>0</v>
      </c>
      <c r="G5" s="6">
        <v>5900</v>
      </c>
      <c r="H5" s="15"/>
      <c r="I5" s="15"/>
      <c r="J5" s="7">
        <v>0</v>
      </c>
    </row>
    <row r="6" spans="2:10" x14ac:dyDescent="0.25">
      <c r="B6" s="11"/>
      <c r="C6" s="6">
        <v>6669500</v>
      </c>
      <c r="D6" s="15"/>
      <c r="E6" s="15"/>
      <c r="F6" s="7">
        <v>0</v>
      </c>
      <c r="G6" s="6">
        <v>6300</v>
      </c>
      <c r="H6" s="15"/>
      <c r="I6" s="15"/>
      <c r="J6" s="7">
        <v>0</v>
      </c>
    </row>
    <row r="7" spans="2:10" x14ac:dyDescent="0.25">
      <c r="B7" s="11"/>
      <c r="C7" s="6">
        <v>6680500</v>
      </c>
      <c r="D7" s="15"/>
      <c r="E7" s="15"/>
      <c r="F7" s="7">
        <v>0</v>
      </c>
      <c r="G7" s="6">
        <v>7000</v>
      </c>
      <c r="H7" s="15"/>
      <c r="I7" s="15"/>
      <c r="J7" s="7">
        <v>0</v>
      </c>
    </row>
    <row r="8" spans="2:10" x14ac:dyDescent="0.25">
      <c r="B8" s="11"/>
      <c r="C8" s="6">
        <v>6501900</v>
      </c>
      <c r="D8" s="15"/>
      <c r="E8" s="15"/>
      <c r="F8" s="7">
        <v>0</v>
      </c>
      <c r="G8" s="6">
        <v>9800</v>
      </c>
      <c r="H8" s="15"/>
      <c r="I8" s="15"/>
      <c r="J8" s="7">
        <v>0</v>
      </c>
    </row>
    <row r="9" spans="2:10" x14ac:dyDescent="0.25">
      <c r="B9" s="11"/>
      <c r="C9" s="6">
        <v>11520100</v>
      </c>
      <c r="D9" s="15"/>
      <c r="E9" s="15"/>
      <c r="F9" s="7">
        <v>0</v>
      </c>
      <c r="G9" s="6">
        <v>10600</v>
      </c>
      <c r="H9" s="15"/>
      <c r="I9" s="15"/>
      <c r="J9" s="7">
        <v>0</v>
      </c>
    </row>
    <row r="10" spans="2:10" x14ac:dyDescent="0.25">
      <c r="B10" s="11" t="s">
        <v>10</v>
      </c>
      <c r="C10" s="6" t="s">
        <v>19</v>
      </c>
      <c r="D10" s="15"/>
      <c r="E10" s="15"/>
      <c r="F10" s="7" t="s">
        <v>19</v>
      </c>
      <c r="G10" s="6" t="s">
        <v>19</v>
      </c>
      <c r="H10" s="15"/>
      <c r="I10" s="15"/>
      <c r="J10" s="7" t="s">
        <v>19</v>
      </c>
    </row>
    <row r="11" spans="2:10" x14ac:dyDescent="0.25">
      <c r="B11" s="11"/>
      <c r="C11" s="6">
        <v>5700</v>
      </c>
      <c r="D11" s="15">
        <f>(C11+C12+C13+C14+C15) / 5</f>
        <v>6820</v>
      </c>
      <c r="E11" s="15"/>
      <c r="F11" s="7">
        <v>0</v>
      </c>
      <c r="G11" s="6">
        <v>6100</v>
      </c>
      <c r="H11" s="15"/>
      <c r="I11" s="15"/>
      <c r="J11" s="7">
        <v>0</v>
      </c>
    </row>
    <row r="12" spans="2:10" x14ac:dyDescent="0.25">
      <c r="B12" s="11"/>
      <c r="C12" s="6">
        <v>5700</v>
      </c>
      <c r="D12" s="15"/>
      <c r="E12" s="15"/>
      <c r="F12" s="7">
        <v>0</v>
      </c>
      <c r="G12" s="6">
        <v>7800</v>
      </c>
      <c r="H12" s="15"/>
      <c r="I12" s="15"/>
      <c r="J12" s="7">
        <v>0</v>
      </c>
    </row>
    <row r="13" spans="2:10" x14ac:dyDescent="0.25">
      <c r="B13" s="11"/>
      <c r="C13" s="6">
        <v>11000</v>
      </c>
      <c r="D13" s="15"/>
      <c r="E13" s="15"/>
      <c r="F13" s="7">
        <v>0</v>
      </c>
      <c r="G13" s="6">
        <v>11100</v>
      </c>
      <c r="H13" s="15"/>
      <c r="I13" s="15"/>
      <c r="J13" s="7">
        <v>0</v>
      </c>
    </row>
    <row r="14" spans="2:10" x14ac:dyDescent="0.25">
      <c r="B14" s="11"/>
      <c r="C14" s="6">
        <v>5900</v>
      </c>
      <c r="D14" s="15"/>
      <c r="E14" s="15"/>
      <c r="F14" s="7">
        <v>0</v>
      </c>
      <c r="G14" s="6">
        <v>10700</v>
      </c>
      <c r="H14" s="15"/>
      <c r="I14" s="15"/>
      <c r="J14" s="7">
        <v>0</v>
      </c>
    </row>
    <row r="15" spans="2:10" x14ac:dyDescent="0.25">
      <c r="B15" s="11"/>
      <c r="C15" s="6">
        <v>5800</v>
      </c>
      <c r="D15" s="15"/>
      <c r="E15" s="15"/>
      <c r="F15" s="7">
        <v>0</v>
      </c>
      <c r="G15" s="6">
        <v>5800</v>
      </c>
      <c r="H15" s="15"/>
      <c r="I15" s="15"/>
      <c r="J15" s="7">
        <v>0</v>
      </c>
    </row>
    <row r="16" spans="2:10" x14ac:dyDescent="0.25">
      <c r="B16" s="11" t="s">
        <v>11</v>
      </c>
      <c r="C16" s="6" t="s">
        <v>19</v>
      </c>
      <c r="D16" s="15"/>
      <c r="E16" s="15"/>
      <c r="F16" s="7" t="s">
        <v>19</v>
      </c>
      <c r="G16" s="6" t="s">
        <v>19</v>
      </c>
      <c r="H16" s="15"/>
      <c r="I16" s="15"/>
      <c r="J16" s="7" t="s">
        <v>19</v>
      </c>
    </row>
    <row r="17" spans="2:10" x14ac:dyDescent="0.25">
      <c r="B17" s="11"/>
      <c r="C17" s="6">
        <v>600</v>
      </c>
      <c r="D17" s="15">
        <f>(C17+C18+C19+C20+C21) / 5</f>
        <v>780</v>
      </c>
      <c r="E17" s="15"/>
      <c r="F17" s="7">
        <v>0</v>
      </c>
      <c r="G17" s="6">
        <v>1300</v>
      </c>
      <c r="H17" s="15"/>
      <c r="I17" s="15"/>
      <c r="J17" s="7">
        <v>0</v>
      </c>
    </row>
    <row r="18" spans="2:10" x14ac:dyDescent="0.25">
      <c r="B18" s="11"/>
      <c r="C18" s="6">
        <v>600</v>
      </c>
      <c r="D18" s="15"/>
      <c r="E18" s="15"/>
      <c r="F18" s="7">
        <v>0</v>
      </c>
      <c r="G18" s="6">
        <v>500</v>
      </c>
      <c r="H18" s="15"/>
      <c r="I18" s="15"/>
      <c r="J18" s="7">
        <v>0</v>
      </c>
    </row>
    <row r="19" spans="2:10" x14ac:dyDescent="0.25">
      <c r="B19" s="11"/>
      <c r="C19" s="6">
        <v>600</v>
      </c>
      <c r="D19" s="15"/>
      <c r="E19" s="15"/>
      <c r="F19" s="7">
        <v>0</v>
      </c>
      <c r="G19" s="6">
        <v>500</v>
      </c>
      <c r="H19" s="15"/>
      <c r="I19" s="15"/>
      <c r="J19" s="7">
        <v>0</v>
      </c>
    </row>
    <row r="20" spans="2:10" x14ac:dyDescent="0.25">
      <c r="B20" s="11"/>
      <c r="C20" s="6">
        <v>700</v>
      </c>
      <c r="D20" s="15"/>
      <c r="E20" s="15"/>
      <c r="F20" s="7">
        <v>0</v>
      </c>
      <c r="G20" s="6">
        <v>500</v>
      </c>
      <c r="H20" s="15"/>
      <c r="I20" s="15"/>
      <c r="J20" s="7">
        <v>0</v>
      </c>
    </row>
    <row r="21" spans="2:10" x14ac:dyDescent="0.25">
      <c r="B21" s="11"/>
      <c r="C21" s="6">
        <v>1400</v>
      </c>
      <c r="D21" s="15"/>
      <c r="E21" s="15"/>
      <c r="F21" s="7">
        <v>0</v>
      </c>
      <c r="G21" s="6">
        <v>600</v>
      </c>
      <c r="H21" s="15"/>
      <c r="I21" s="15"/>
      <c r="J21" s="7">
        <v>0</v>
      </c>
    </row>
    <row r="22" spans="2:10" x14ac:dyDescent="0.25">
      <c r="B22" s="11" t="s">
        <v>12</v>
      </c>
      <c r="C22" s="6" t="s">
        <v>19</v>
      </c>
      <c r="D22" s="15"/>
      <c r="E22" s="15"/>
      <c r="F22" s="7" t="s">
        <v>19</v>
      </c>
      <c r="G22" s="6" t="s">
        <v>19</v>
      </c>
      <c r="H22" s="15"/>
      <c r="I22" s="15"/>
      <c r="J22" s="7" t="s">
        <v>19</v>
      </c>
    </row>
    <row r="23" spans="2:10" x14ac:dyDescent="0.25">
      <c r="B23" s="11"/>
      <c r="C23" s="6">
        <v>9583600</v>
      </c>
      <c r="D23" s="15">
        <f>(C23+C24+C25+C26+C27) / 5</f>
        <v>9192700</v>
      </c>
      <c r="E23" s="15"/>
      <c r="F23" s="7">
        <v>0</v>
      </c>
      <c r="G23" s="6">
        <v>36700</v>
      </c>
      <c r="H23" s="15"/>
      <c r="I23" s="15"/>
      <c r="J23" s="7">
        <v>0</v>
      </c>
    </row>
    <row r="24" spans="2:10" x14ac:dyDescent="0.25">
      <c r="B24" s="11"/>
      <c r="C24" s="6">
        <v>8603900</v>
      </c>
      <c r="D24" s="15"/>
      <c r="E24" s="15"/>
      <c r="F24" s="7">
        <v>0</v>
      </c>
      <c r="G24" s="6">
        <v>59000</v>
      </c>
      <c r="H24" s="15"/>
      <c r="I24" s="15"/>
      <c r="J24" s="7">
        <v>0</v>
      </c>
    </row>
    <row r="25" spans="2:10" x14ac:dyDescent="0.25">
      <c r="B25" s="11"/>
      <c r="C25" s="6">
        <v>7647500</v>
      </c>
      <c r="D25" s="15"/>
      <c r="E25" s="15"/>
      <c r="F25" s="7">
        <v>0</v>
      </c>
      <c r="G25" s="6">
        <v>34400</v>
      </c>
      <c r="H25" s="15"/>
      <c r="I25" s="15"/>
      <c r="J25" s="7">
        <v>0</v>
      </c>
    </row>
    <row r="26" spans="2:10" x14ac:dyDescent="0.25">
      <c r="B26" s="11"/>
      <c r="C26" s="6">
        <v>9853700</v>
      </c>
      <c r="D26" s="15"/>
      <c r="E26" s="15"/>
      <c r="F26" s="7">
        <v>0</v>
      </c>
      <c r="G26" s="6">
        <v>24200</v>
      </c>
      <c r="H26" s="15"/>
      <c r="I26" s="15"/>
      <c r="J26" s="7">
        <v>0</v>
      </c>
    </row>
    <row r="27" spans="2:10" x14ac:dyDescent="0.25">
      <c r="B27" s="11"/>
      <c r="C27" s="6">
        <v>10274800</v>
      </c>
      <c r="D27" s="15"/>
      <c r="E27" s="15"/>
      <c r="F27" s="7">
        <v>0</v>
      </c>
      <c r="G27" s="6">
        <v>22800</v>
      </c>
      <c r="H27" s="15"/>
      <c r="I27" s="15"/>
      <c r="J27" s="7">
        <v>0</v>
      </c>
    </row>
    <row r="28" spans="2:10" x14ac:dyDescent="0.25">
      <c r="B28" s="11" t="s">
        <v>13</v>
      </c>
      <c r="C28" s="6" t="s">
        <v>19</v>
      </c>
      <c r="D28" s="15"/>
      <c r="E28" s="15"/>
      <c r="F28" s="7" t="s">
        <v>19</v>
      </c>
      <c r="G28" s="6" t="s">
        <v>19</v>
      </c>
      <c r="H28" s="15"/>
      <c r="I28" s="15"/>
      <c r="J28" s="7" t="s">
        <v>19</v>
      </c>
    </row>
    <row r="29" spans="2:10" x14ac:dyDescent="0.25">
      <c r="B29" s="11"/>
      <c r="C29" s="6">
        <v>15100</v>
      </c>
      <c r="D29" s="15">
        <f>(C29+C30+C31+C32+C33) / 5</f>
        <v>26380</v>
      </c>
      <c r="E29" s="15"/>
      <c r="F29" s="7">
        <v>0</v>
      </c>
      <c r="G29" s="6">
        <v>7600</v>
      </c>
      <c r="H29" s="15"/>
      <c r="I29" s="15"/>
      <c r="J29" s="7">
        <v>0</v>
      </c>
    </row>
    <row r="30" spans="2:10" x14ac:dyDescent="0.25">
      <c r="B30" s="11"/>
      <c r="C30" s="6">
        <v>14800</v>
      </c>
      <c r="D30" s="15"/>
      <c r="E30" s="15"/>
      <c r="F30" s="7">
        <v>0</v>
      </c>
      <c r="G30" s="6">
        <v>15500</v>
      </c>
      <c r="H30" s="15"/>
      <c r="I30" s="15"/>
      <c r="J30" s="7">
        <v>0</v>
      </c>
    </row>
    <row r="31" spans="2:10" x14ac:dyDescent="0.25">
      <c r="B31" s="11"/>
      <c r="C31" s="6">
        <v>65600</v>
      </c>
      <c r="D31" s="15"/>
      <c r="E31" s="15"/>
      <c r="F31" s="7">
        <v>0</v>
      </c>
      <c r="G31" s="6">
        <v>8800</v>
      </c>
      <c r="H31" s="15"/>
      <c r="I31" s="15"/>
      <c r="J31" s="7">
        <v>0</v>
      </c>
    </row>
    <row r="32" spans="2:10" x14ac:dyDescent="0.25">
      <c r="B32" s="11"/>
      <c r="C32" s="6">
        <v>20800</v>
      </c>
      <c r="D32" s="15"/>
      <c r="E32" s="15"/>
      <c r="F32" s="7">
        <v>0</v>
      </c>
      <c r="G32" s="6">
        <v>7500</v>
      </c>
      <c r="H32" s="15"/>
      <c r="I32" s="15"/>
      <c r="J32" s="7">
        <v>0</v>
      </c>
    </row>
    <row r="33" spans="2:10" x14ac:dyDescent="0.25">
      <c r="B33" s="11"/>
      <c r="C33" s="6">
        <v>15600</v>
      </c>
      <c r="D33" s="15"/>
      <c r="E33" s="15"/>
      <c r="F33" s="7">
        <v>0</v>
      </c>
      <c r="G33" s="6">
        <v>7600</v>
      </c>
      <c r="H33" s="15"/>
      <c r="I33" s="15"/>
      <c r="J33" s="7">
        <v>0</v>
      </c>
    </row>
    <row r="34" spans="2:10" x14ac:dyDescent="0.25">
      <c r="B34" s="11" t="s">
        <v>14</v>
      </c>
      <c r="C34" s="6" t="s">
        <v>19</v>
      </c>
      <c r="D34" s="15"/>
      <c r="E34" s="15"/>
      <c r="F34" s="7" t="s">
        <v>19</v>
      </c>
      <c r="G34" s="6" t="s">
        <v>19</v>
      </c>
      <c r="H34" s="15"/>
      <c r="I34" s="15"/>
      <c r="J34" s="7" t="s">
        <v>19</v>
      </c>
    </row>
    <row r="35" spans="2:10" x14ac:dyDescent="0.25">
      <c r="B35" s="11"/>
      <c r="C35" s="6">
        <v>2400</v>
      </c>
      <c r="D35" s="15">
        <f>(C35+C36+C37+C38+C39) / 5</f>
        <v>6760</v>
      </c>
      <c r="E35" s="15"/>
      <c r="F35" s="7">
        <v>0</v>
      </c>
      <c r="G35" s="6">
        <v>1100</v>
      </c>
      <c r="H35" s="15"/>
      <c r="I35" s="15"/>
      <c r="J35" s="7">
        <v>0</v>
      </c>
    </row>
    <row r="36" spans="2:10" x14ac:dyDescent="0.25">
      <c r="B36" s="11"/>
      <c r="C36" s="6">
        <v>2500</v>
      </c>
      <c r="D36" s="15"/>
      <c r="E36" s="15"/>
      <c r="F36" s="7">
        <v>0</v>
      </c>
      <c r="G36" s="6">
        <v>1300</v>
      </c>
      <c r="H36" s="15"/>
      <c r="I36" s="15"/>
      <c r="J36" s="7">
        <v>0</v>
      </c>
    </row>
    <row r="37" spans="2:10" x14ac:dyDescent="0.25">
      <c r="B37" s="11"/>
      <c r="C37" s="6">
        <v>2400</v>
      </c>
      <c r="D37" s="15"/>
      <c r="E37" s="15"/>
      <c r="F37" s="7">
        <v>0</v>
      </c>
      <c r="G37" s="6">
        <v>1700</v>
      </c>
      <c r="H37" s="15"/>
      <c r="I37" s="15"/>
      <c r="J37" s="7">
        <v>0</v>
      </c>
    </row>
    <row r="38" spans="2:10" x14ac:dyDescent="0.25">
      <c r="B38" s="11"/>
      <c r="C38" s="6">
        <v>24000</v>
      </c>
      <c r="D38" s="15"/>
      <c r="E38" s="15"/>
      <c r="F38" s="7">
        <v>0</v>
      </c>
      <c r="G38" s="6">
        <v>700</v>
      </c>
      <c r="H38" s="15"/>
      <c r="I38" s="15"/>
      <c r="J38" s="7">
        <v>0</v>
      </c>
    </row>
    <row r="39" spans="2:10" x14ac:dyDescent="0.25">
      <c r="B39" s="11"/>
      <c r="C39" s="6">
        <v>2500</v>
      </c>
      <c r="D39" s="15"/>
      <c r="E39" s="15"/>
      <c r="F39" s="7">
        <v>0</v>
      </c>
      <c r="G39" s="6">
        <v>1100</v>
      </c>
      <c r="H39" s="15"/>
      <c r="I39" s="15"/>
      <c r="J39" s="7">
        <v>0</v>
      </c>
    </row>
    <row r="40" spans="2:10" x14ac:dyDescent="0.25">
      <c r="B40" s="11" t="s">
        <v>15</v>
      </c>
      <c r="C40" s="6" t="s">
        <v>19</v>
      </c>
      <c r="D40" s="15"/>
      <c r="E40" s="15"/>
      <c r="F40" s="7" t="s">
        <v>19</v>
      </c>
      <c r="G40" s="6" t="s">
        <v>19</v>
      </c>
      <c r="H40" s="15"/>
      <c r="I40" s="15"/>
      <c r="J40" s="7" t="s">
        <v>19</v>
      </c>
    </row>
    <row r="41" spans="2:10" x14ac:dyDescent="0.25">
      <c r="B41" s="11"/>
      <c r="C41" s="6">
        <v>29500</v>
      </c>
      <c r="D41" s="15">
        <f>(C41+C42+C43+C44+C45) / 5</f>
        <v>35480</v>
      </c>
      <c r="E41" s="15"/>
      <c r="F41" s="7">
        <v>411300</v>
      </c>
      <c r="G41" s="6">
        <v>39000</v>
      </c>
      <c r="H41" s="15"/>
      <c r="I41" s="15"/>
      <c r="J41" s="7">
        <v>64800</v>
      </c>
    </row>
    <row r="42" spans="2:10" x14ac:dyDescent="0.25">
      <c r="B42" s="11"/>
      <c r="C42" s="6">
        <v>32500</v>
      </c>
      <c r="D42" s="15"/>
      <c r="E42" s="15"/>
      <c r="F42" s="7">
        <v>356100</v>
      </c>
      <c r="G42" s="6">
        <v>39500</v>
      </c>
      <c r="H42" s="15"/>
      <c r="I42" s="15"/>
      <c r="J42" s="7">
        <v>56600</v>
      </c>
    </row>
    <row r="43" spans="2:10" x14ac:dyDescent="0.25">
      <c r="B43" s="11"/>
      <c r="C43" s="6">
        <v>40200</v>
      </c>
      <c r="D43" s="15"/>
      <c r="E43" s="15"/>
      <c r="F43" s="7">
        <v>434400</v>
      </c>
      <c r="G43" s="6">
        <v>35700</v>
      </c>
      <c r="H43" s="15"/>
      <c r="I43" s="15"/>
      <c r="J43" s="7">
        <v>64600</v>
      </c>
    </row>
    <row r="44" spans="2:10" x14ac:dyDescent="0.25">
      <c r="B44" s="11"/>
      <c r="C44" s="6">
        <v>45900</v>
      </c>
      <c r="D44" s="15"/>
      <c r="E44" s="15"/>
      <c r="F44" s="7">
        <v>370700</v>
      </c>
      <c r="G44" s="6">
        <v>26400</v>
      </c>
      <c r="H44" s="15"/>
      <c r="I44" s="15"/>
      <c r="J44" s="7">
        <v>116800</v>
      </c>
    </row>
    <row r="45" spans="2:10" x14ac:dyDescent="0.25">
      <c r="B45" s="11"/>
      <c r="C45" s="6">
        <v>29300</v>
      </c>
      <c r="D45" s="15"/>
      <c r="E45" s="15"/>
      <c r="F45" s="7">
        <v>372200</v>
      </c>
      <c r="G45" s="6">
        <v>18400</v>
      </c>
      <c r="H45" s="15"/>
      <c r="I45" s="15"/>
      <c r="J45" s="7">
        <v>106700</v>
      </c>
    </row>
    <row r="46" spans="2:10" x14ac:dyDescent="0.25">
      <c r="B46" s="11" t="s">
        <v>16</v>
      </c>
      <c r="C46" s="6" t="s">
        <v>19</v>
      </c>
      <c r="D46" s="15"/>
      <c r="E46" s="15"/>
      <c r="F46" s="7" t="s">
        <v>19</v>
      </c>
      <c r="G46" s="6" t="s">
        <v>19</v>
      </c>
      <c r="H46" s="15"/>
      <c r="I46" s="15"/>
      <c r="J46" s="7" t="s">
        <v>19</v>
      </c>
    </row>
    <row r="47" spans="2:10" x14ac:dyDescent="0.25">
      <c r="B47" s="11"/>
      <c r="C47" s="6">
        <v>72600</v>
      </c>
      <c r="D47" s="15">
        <f>(C47+C48+C49+C50+C51) / 5</f>
        <v>156060</v>
      </c>
      <c r="E47" s="15"/>
      <c r="F47" s="7">
        <v>0</v>
      </c>
      <c r="G47" s="6">
        <v>500</v>
      </c>
      <c r="H47" s="15"/>
      <c r="I47" s="15"/>
      <c r="J47" s="7">
        <v>0</v>
      </c>
    </row>
    <row r="48" spans="2:10" x14ac:dyDescent="0.25">
      <c r="B48" s="11"/>
      <c r="C48" s="6">
        <v>68600</v>
      </c>
      <c r="D48" s="15"/>
      <c r="E48" s="15"/>
      <c r="F48" s="7">
        <v>0</v>
      </c>
      <c r="G48" s="6">
        <v>300</v>
      </c>
      <c r="H48" s="15"/>
      <c r="I48" s="15"/>
      <c r="J48" s="7">
        <v>0</v>
      </c>
    </row>
    <row r="49" spans="2:10" x14ac:dyDescent="0.25">
      <c r="B49" s="11"/>
      <c r="C49" s="6">
        <v>116500</v>
      </c>
      <c r="D49" s="15"/>
      <c r="E49" s="15"/>
      <c r="F49" s="7">
        <v>0</v>
      </c>
      <c r="G49" s="6">
        <v>400</v>
      </c>
      <c r="H49" s="15"/>
      <c r="I49" s="15"/>
      <c r="J49" s="7">
        <v>0</v>
      </c>
    </row>
    <row r="50" spans="2:10" x14ac:dyDescent="0.25">
      <c r="B50" s="11"/>
      <c r="C50" s="6">
        <v>226200</v>
      </c>
      <c r="D50" s="15"/>
      <c r="E50" s="15"/>
      <c r="F50" s="7">
        <v>0</v>
      </c>
      <c r="G50" s="6">
        <v>400</v>
      </c>
      <c r="H50" s="15"/>
      <c r="I50" s="15"/>
      <c r="J50" s="7">
        <v>0</v>
      </c>
    </row>
    <row r="51" spans="2:10" x14ac:dyDescent="0.25">
      <c r="B51" s="11"/>
      <c r="C51" s="6">
        <v>296400</v>
      </c>
      <c r="D51" s="15"/>
      <c r="E51" s="15"/>
      <c r="F51" s="7">
        <v>0</v>
      </c>
      <c r="G51" s="6">
        <v>400</v>
      </c>
      <c r="H51" s="15"/>
      <c r="I51" s="15"/>
      <c r="J51" s="7">
        <v>0</v>
      </c>
    </row>
    <row r="52" spans="2:10" x14ac:dyDescent="0.25">
      <c r="B52" s="11" t="s">
        <v>17</v>
      </c>
      <c r="C52" s="6" t="s">
        <v>19</v>
      </c>
      <c r="D52" s="15"/>
      <c r="E52" s="15"/>
      <c r="F52" s="7" t="s">
        <v>19</v>
      </c>
      <c r="G52" s="6" t="s">
        <v>22</v>
      </c>
      <c r="H52" s="15"/>
      <c r="I52" s="15"/>
      <c r="J52" s="7" t="s">
        <v>19</v>
      </c>
    </row>
    <row r="53" spans="2:10" x14ac:dyDescent="0.25">
      <c r="B53" s="11"/>
      <c r="C53" s="6">
        <v>0</v>
      </c>
      <c r="D53" s="15">
        <f>(C53+C54+C55+C56+C57) / 5</f>
        <v>0</v>
      </c>
      <c r="E53" s="15"/>
      <c r="F53" s="7">
        <v>32600</v>
      </c>
      <c r="G53" s="6">
        <v>0</v>
      </c>
      <c r="H53" s="15"/>
      <c r="I53" s="15"/>
      <c r="J53" s="7">
        <v>28900</v>
      </c>
    </row>
    <row r="54" spans="2:10" x14ac:dyDescent="0.25">
      <c r="B54" s="11"/>
      <c r="C54" s="6">
        <v>0</v>
      </c>
      <c r="D54" s="15"/>
      <c r="E54" s="15"/>
      <c r="F54" s="7">
        <v>32700</v>
      </c>
      <c r="G54" s="6">
        <v>0</v>
      </c>
      <c r="H54" s="15"/>
      <c r="I54" s="15"/>
      <c r="J54" s="7">
        <v>44500</v>
      </c>
    </row>
    <row r="55" spans="2:10" x14ac:dyDescent="0.25">
      <c r="B55" s="11"/>
      <c r="C55" s="6">
        <v>0</v>
      </c>
      <c r="D55" s="15"/>
      <c r="E55" s="15"/>
      <c r="F55" s="7">
        <v>31600</v>
      </c>
      <c r="G55" s="6">
        <v>0</v>
      </c>
      <c r="H55" s="15"/>
      <c r="I55" s="15"/>
      <c r="J55" s="7">
        <v>75300</v>
      </c>
    </row>
    <row r="56" spans="2:10" x14ac:dyDescent="0.25">
      <c r="B56" s="11"/>
      <c r="C56" s="6">
        <v>0</v>
      </c>
      <c r="D56" s="15"/>
      <c r="E56" s="15"/>
      <c r="F56" s="7">
        <v>31400</v>
      </c>
      <c r="G56" s="6">
        <v>0</v>
      </c>
      <c r="H56" s="15"/>
      <c r="I56" s="15"/>
      <c r="J56" s="7">
        <v>30800</v>
      </c>
    </row>
    <row r="57" spans="2:10" ht="15.75" thickBot="1" x14ac:dyDescent="0.3">
      <c r="B57" s="12"/>
      <c r="C57" s="8">
        <v>0</v>
      </c>
      <c r="D57" s="16"/>
      <c r="E57" s="16"/>
      <c r="F57" s="9">
        <v>33100</v>
      </c>
      <c r="G57" s="8">
        <v>0</v>
      </c>
      <c r="H57" s="16"/>
      <c r="I57" s="16"/>
      <c r="J57" s="9">
        <v>31100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4D89-BC06-4B6F-823E-968D606460FD}">
  <dimension ref="A1"/>
  <sheetViews>
    <sheetView workbookViewId="0">
      <selection activeCell="C30" sqref="C30"/>
    </sheetView>
  </sheetViews>
  <sheetFormatPr defaultRowHeight="15" x14ac:dyDescent="0.25"/>
  <cols>
    <col min="1" max="1" width="21.85546875" customWidth="1"/>
    <col min="2" max="2" width="25.85546875" customWidth="1"/>
    <col min="3" max="3" width="36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Riley</dc:creator>
  <cp:lastModifiedBy>Adam Riley</cp:lastModifiedBy>
  <dcterms:created xsi:type="dcterms:W3CDTF">2020-04-14T20:23:08Z</dcterms:created>
  <dcterms:modified xsi:type="dcterms:W3CDTF">2020-04-18T04:16:08Z</dcterms:modified>
</cp:coreProperties>
</file>