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Materi Kuliah S'7\LogFuzz\Project Akhir\"/>
    </mc:Choice>
  </mc:AlternateContent>
  <xr:revisionPtr revIDLastSave="0" documentId="13_ncr:1_{6FD36F77-161C-4A25-B499-CF784B04081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F20" i="1"/>
  <c r="F64" i="1" l="1"/>
  <c r="G64" i="1" s="1"/>
  <c r="F65" i="1"/>
  <c r="G65" i="1" s="1"/>
  <c r="F66" i="1"/>
  <c r="F67" i="1"/>
  <c r="F68" i="1"/>
  <c r="G68" i="1" s="1"/>
  <c r="F69" i="1"/>
  <c r="G69" i="1" s="1"/>
  <c r="F70" i="1"/>
  <c r="F71" i="1"/>
  <c r="G71" i="1" s="1"/>
  <c r="F72" i="1"/>
  <c r="G72" i="1" s="1"/>
  <c r="F63" i="1"/>
  <c r="G63" i="1" s="1"/>
  <c r="G70" i="1"/>
  <c r="G67" i="1"/>
  <c r="G66" i="1"/>
  <c r="E65" i="1"/>
  <c r="D65" i="1"/>
  <c r="C64" i="1"/>
  <c r="C65" i="1" s="1"/>
  <c r="C66" i="1" s="1"/>
  <c r="C67" i="1" s="1"/>
  <c r="C68" i="1" s="1"/>
  <c r="C69" i="1" s="1"/>
  <c r="C70" i="1" s="1"/>
  <c r="C71" i="1" s="1"/>
  <c r="C72" i="1" s="1"/>
  <c r="F48" i="1"/>
  <c r="G48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47" i="1"/>
  <c r="G47" i="1" s="1"/>
  <c r="G51" i="1"/>
  <c r="E49" i="1"/>
  <c r="D49" i="1"/>
  <c r="F49" i="1" s="1"/>
  <c r="C48" i="1"/>
  <c r="C49" i="1" s="1"/>
  <c r="C50" i="1" s="1"/>
  <c r="C51" i="1" s="1"/>
  <c r="C52" i="1" s="1"/>
  <c r="C53" i="1" s="1"/>
  <c r="C54" i="1" s="1"/>
  <c r="C55" i="1" s="1"/>
  <c r="C56" i="1" s="1"/>
  <c r="L32" i="1"/>
  <c r="L34" i="1"/>
  <c r="L35" i="1"/>
  <c r="L36" i="1"/>
  <c r="M36" i="1" s="1"/>
  <c r="L37" i="1"/>
  <c r="M37" i="1" s="1"/>
  <c r="L38" i="1"/>
  <c r="M38" i="1" s="1"/>
  <c r="L39" i="1"/>
  <c r="M39" i="1" s="1"/>
  <c r="L40" i="1"/>
  <c r="M40" i="1" s="1"/>
  <c r="L31" i="1"/>
  <c r="M31" i="1" s="1"/>
  <c r="M35" i="1"/>
  <c r="M34" i="1"/>
  <c r="K33" i="1"/>
  <c r="J33" i="1"/>
  <c r="M32" i="1"/>
  <c r="I32" i="1"/>
  <c r="I33" i="1" s="1"/>
  <c r="I34" i="1" s="1"/>
  <c r="I35" i="1" s="1"/>
  <c r="I36" i="1" s="1"/>
  <c r="I37" i="1" s="1"/>
  <c r="I38" i="1" s="1"/>
  <c r="I39" i="1" s="1"/>
  <c r="I40" i="1" s="1"/>
  <c r="F32" i="1"/>
  <c r="G32" i="1" s="1"/>
  <c r="F34" i="1"/>
  <c r="F35" i="1"/>
  <c r="F36" i="1"/>
  <c r="G36" i="1" s="1"/>
  <c r="F37" i="1"/>
  <c r="G37" i="1" s="1"/>
  <c r="F38" i="1"/>
  <c r="G38" i="1" s="1"/>
  <c r="F39" i="1"/>
  <c r="G39" i="1" s="1"/>
  <c r="F31" i="1"/>
  <c r="G31" i="1" s="1"/>
  <c r="F40" i="1"/>
  <c r="G40" i="1" s="1"/>
  <c r="G35" i="1"/>
  <c r="G34" i="1"/>
  <c r="E33" i="1"/>
  <c r="D33" i="1"/>
  <c r="F33" i="1" s="1"/>
  <c r="C33" i="1"/>
  <c r="C34" i="1" s="1"/>
  <c r="C35" i="1" s="1"/>
  <c r="C36" i="1" s="1"/>
  <c r="C37" i="1" s="1"/>
  <c r="C38" i="1" s="1"/>
  <c r="C39" i="1" s="1"/>
  <c r="C40" i="1" s="1"/>
  <c r="C32" i="1"/>
  <c r="R18" i="1"/>
  <c r="S18" i="1" s="1"/>
  <c r="R20" i="1"/>
  <c r="R21" i="1"/>
  <c r="R22" i="1"/>
  <c r="S22" i="1" s="1"/>
  <c r="R23" i="1"/>
  <c r="S23" i="1" s="1"/>
  <c r="R24" i="1"/>
  <c r="S24" i="1" s="1"/>
  <c r="R25" i="1"/>
  <c r="S25" i="1" s="1"/>
  <c r="R26" i="1"/>
  <c r="S26" i="1" s="1"/>
  <c r="R17" i="1"/>
  <c r="S17" i="1" s="1"/>
  <c r="S21" i="1"/>
  <c r="S20" i="1"/>
  <c r="Q19" i="1"/>
  <c r="P19" i="1"/>
  <c r="O18" i="1"/>
  <c r="O19" i="1" s="1"/>
  <c r="O20" i="1" s="1"/>
  <c r="O21" i="1" s="1"/>
  <c r="O22" i="1" s="1"/>
  <c r="O23" i="1" s="1"/>
  <c r="O24" i="1" s="1"/>
  <c r="O25" i="1" s="1"/>
  <c r="O26" i="1" s="1"/>
  <c r="L18" i="1"/>
  <c r="M18" i="1" s="1"/>
  <c r="L20" i="1"/>
  <c r="M20" i="1" s="1"/>
  <c r="L21" i="1"/>
  <c r="L22" i="1"/>
  <c r="M22" i="1" s="1"/>
  <c r="L23" i="1"/>
  <c r="L24" i="1"/>
  <c r="M24" i="1" s="1"/>
  <c r="L25" i="1"/>
  <c r="M25" i="1" s="1"/>
  <c r="L26" i="1"/>
  <c r="M26" i="1" s="1"/>
  <c r="L17" i="1"/>
  <c r="M17" i="1" s="1"/>
  <c r="M23" i="1"/>
  <c r="M21" i="1"/>
  <c r="K19" i="1"/>
  <c r="J19" i="1"/>
  <c r="I18" i="1"/>
  <c r="I19" i="1" s="1"/>
  <c r="I20" i="1" s="1"/>
  <c r="I21" i="1" s="1"/>
  <c r="I22" i="1" s="1"/>
  <c r="I23" i="1" s="1"/>
  <c r="I24" i="1" s="1"/>
  <c r="I25" i="1" s="1"/>
  <c r="I26" i="1" s="1"/>
  <c r="F21" i="1"/>
  <c r="G21" i="1" s="1"/>
  <c r="G24" i="1"/>
  <c r="F18" i="1"/>
  <c r="G18" i="1" s="1"/>
  <c r="G20" i="1"/>
  <c r="F22" i="1"/>
  <c r="G22" i="1" s="1"/>
  <c r="F23" i="1"/>
  <c r="G23" i="1" s="1"/>
  <c r="F24" i="1"/>
  <c r="F25" i="1"/>
  <c r="G25" i="1" s="1"/>
  <c r="F26" i="1"/>
  <c r="G26" i="1" s="1"/>
  <c r="F17" i="1"/>
  <c r="G17" i="1" s="1"/>
  <c r="E19" i="1"/>
  <c r="D19" i="1"/>
  <c r="F19" i="1" s="1"/>
  <c r="G19" i="1" s="1"/>
  <c r="C18" i="1"/>
  <c r="C19" i="1" s="1"/>
  <c r="C20" i="1" s="1"/>
  <c r="C21" i="1" s="1"/>
  <c r="C22" i="1" s="1"/>
  <c r="C23" i="1" s="1"/>
  <c r="C24" i="1" s="1"/>
  <c r="C25" i="1" s="1"/>
  <c r="C26" i="1" s="1"/>
  <c r="E6" i="1"/>
  <c r="D6" i="1"/>
  <c r="C5" i="1"/>
  <c r="C6" i="1" s="1"/>
  <c r="C7" i="1" s="1"/>
  <c r="C8" i="1" s="1"/>
  <c r="C9" i="1" s="1"/>
  <c r="C10" i="1" s="1"/>
  <c r="C11" i="1" s="1"/>
  <c r="C12" i="1" s="1"/>
  <c r="C13" i="1" s="1"/>
  <c r="G27" i="1" l="1"/>
  <c r="F27" i="1" s="1"/>
  <c r="G73" i="1"/>
  <c r="F73" i="1" s="1"/>
  <c r="R19" i="1"/>
  <c r="S19" i="1" s="1"/>
  <c r="S27" i="1" s="1"/>
  <c r="R27" i="1" s="1"/>
  <c r="L33" i="1"/>
  <c r="M33" i="1" s="1"/>
  <c r="M41" i="1" s="1"/>
  <c r="L41" i="1" s="1"/>
  <c r="G49" i="1"/>
  <c r="G57" i="1" s="1"/>
  <c r="F57" i="1" s="1"/>
  <c r="G33" i="1"/>
  <c r="G41" i="1" s="1"/>
  <c r="F41" i="1" s="1"/>
  <c r="M19" i="1"/>
  <c r="M27" i="1" s="1"/>
  <c r="L27" i="1" s="1"/>
</calcChain>
</file>

<file path=xl/sharedStrings.xml><?xml version="1.0" encoding="utf-8"?>
<sst xmlns="http://schemas.openxmlformats.org/spreadsheetml/2006/main" count="51" uniqueCount="17">
  <si>
    <t>No</t>
  </si>
  <si>
    <t>X</t>
  </si>
  <si>
    <t>Y</t>
  </si>
  <si>
    <t>Distance</t>
  </si>
  <si>
    <t>Neighbor</t>
  </si>
  <si>
    <t>MinPTS</t>
  </si>
  <si>
    <t>MaxPts</t>
  </si>
  <si>
    <t>Epsilon</t>
  </si>
  <si>
    <t>CLUSTER 1</t>
  </si>
  <si>
    <t>P1</t>
  </si>
  <si>
    <t>P2</t>
  </si>
  <si>
    <t>P6</t>
  </si>
  <si>
    <t>P4</t>
  </si>
  <si>
    <t>P5</t>
  </si>
  <si>
    <t>P7</t>
  </si>
  <si>
    <t>NOISE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</si>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</sst>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5" borderId="8" xfId="0" applyFill="1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1-4E9B-9829-2453C94B4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12480"/>
        <c:axId val="1520822512"/>
      </c:scatterChart>
      <c:valAx>
        <c:axId val="14752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22512"/>
        <c:crosses val="autoZero"/>
        <c:crossBetween val="midCat"/>
      </c:valAx>
      <c:valAx>
        <c:axId val="1520822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175260</xdr:rowOff>
    </xdr:from>
    <xdr:to>
      <xdr:col>10</xdr:col>
      <xdr:colOff>274320</xdr:colOff>
      <xdr:row>13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90F26-55B3-488C-A382-0519EA0ED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3"/>
  <sheetViews>
    <sheetView tabSelected="1" topLeftCell="A25" workbookViewId="0">
      <selection activeCell="R27" sqref="R27"/>
    </sheetView>
  </sheetViews>
  <sheetFormatPr defaultRowHeight="15" x14ac:dyDescent="0.25"/>
  <cols>
    <col min="3" max="3" width="4.5703125" customWidth="1"/>
    <col min="9" max="9" width="4.85546875" customWidth="1"/>
    <col min="15" max="15" width="5.28515625" customWidth="1"/>
  </cols>
  <sheetData>
    <row r="2" spans="1:19" ht="15.75" thickBot="1" x14ac:dyDescent="0.3"/>
    <row r="3" spans="1:19" ht="15.75" thickBot="1" x14ac:dyDescent="0.3">
      <c r="C3" s="5" t="s">
        <v>0</v>
      </c>
      <c r="D3" s="5" t="s">
        <v>1</v>
      </c>
      <c r="E3" s="7" t="s">
        <v>2</v>
      </c>
    </row>
    <row r="4" spans="1:19" x14ac:dyDescent="0.25">
      <c r="C4" s="1">
        <v>1</v>
      </c>
      <c r="D4" s="1">
        <v>7</v>
      </c>
      <c r="E4" s="1">
        <v>6</v>
      </c>
    </row>
    <row r="5" spans="1:19" x14ac:dyDescent="0.25">
      <c r="C5" s="2">
        <f>1+C4</f>
        <v>2</v>
      </c>
      <c r="D5" s="2">
        <v>5</v>
      </c>
      <c r="E5" s="2">
        <v>6</v>
      </c>
      <c r="M5" t="s">
        <v>5</v>
      </c>
      <c r="N5">
        <v>1</v>
      </c>
    </row>
    <row r="6" spans="1:19" x14ac:dyDescent="0.25">
      <c r="C6" s="2">
        <f t="shared" ref="C6:C13" si="0">1+C5</f>
        <v>3</v>
      </c>
      <c r="D6" s="2">
        <f t="shared" ref="D6" si="1">D5*2</f>
        <v>10</v>
      </c>
      <c r="E6" s="2">
        <f t="shared" ref="E6" si="2">E5*2</f>
        <v>12</v>
      </c>
      <c r="M6" t="s">
        <v>6</v>
      </c>
      <c r="N6">
        <v>3</v>
      </c>
    </row>
    <row r="7" spans="1:19" x14ac:dyDescent="0.25">
      <c r="C7" s="2">
        <f t="shared" si="0"/>
        <v>4</v>
      </c>
      <c r="D7" s="2">
        <v>9</v>
      </c>
      <c r="E7" s="2">
        <v>7</v>
      </c>
      <c r="M7" t="s">
        <v>7</v>
      </c>
      <c r="N7">
        <v>2.1</v>
      </c>
    </row>
    <row r="8" spans="1:19" x14ac:dyDescent="0.25">
      <c r="C8" s="2">
        <f t="shared" si="0"/>
        <v>5</v>
      </c>
      <c r="D8" s="2">
        <v>8</v>
      </c>
      <c r="E8" s="2">
        <v>8</v>
      </c>
    </row>
    <row r="9" spans="1:19" x14ac:dyDescent="0.25">
      <c r="C9" s="2">
        <f t="shared" si="0"/>
        <v>6</v>
      </c>
      <c r="D9" s="2">
        <v>8</v>
      </c>
      <c r="E9" s="2">
        <v>7</v>
      </c>
    </row>
    <row r="10" spans="1:19" x14ac:dyDescent="0.25">
      <c r="C10" s="2">
        <f t="shared" si="0"/>
        <v>7</v>
      </c>
      <c r="D10" s="2">
        <v>15</v>
      </c>
      <c r="E10" s="2">
        <v>16</v>
      </c>
    </row>
    <row r="11" spans="1:19" x14ac:dyDescent="0.25">
      <c r="C11" s="2">
        <f t="shared" si="0"/>
        <v>8</v>
      </c>
      <c r="D11" s="2">
        <v>16</v>
      </c>
      <c r="E11" s="2">
        <v>16</v>
      </c>
    </row>
    <row r="12" spans="1:19" x14ac:dyDescent="0.25">
      <c r="C12" s="2">
        <f t="shared" si="0"/>
        <v>9</v>
      </c>
      <c r="D12" s="2">
        <v>17</v>
      </c>
      <c r="E12" s="2">
        <v>18</v>
      </c>
    </row>
    <row r="13" spans="1:19" x14ac:dyDescent="0.25">
      <c r="C13" s="2">
        <f t="shared" si="0"/>
        <v>10</v>
      </c>
      <c r="D13" s="2">
        <v>18</v>
      </c>
      <c r="E13" s="2">
        <v>20</v>
      </c>
    </row>
    <row r="15" spans="1:19" ht="15.75" thickBot="1" x14ac:dyDescent="0.3">
      <c r="A15" s="28" t="s">
        <v>8</v>
      </c>
      <c r="C15" s="29" t="s">
        <v>9</v>
      </c>
      <c r="D15" s="29"/>
      <c r="E15" s="29"/>
      <c r="F15" s="29"/>
      <c r="G15" s="29"/>
      <c r="I15" s="26" t="s">
        <v>10</v>
      </c>
      <c r="J15" s="26"/>
      <c r="K15" s="26"/>
      <c r="L15" s="26"/>
      <c r="M15" s="26"/>
      <c r="O15" s="26" t="s">
        <v>11</v>
      </c>
      <c r="P15" s="26"/>
      <c r="Q15" s="26"/>
      <c r="R15" s="26"/>
      <c r="S15" s="26"/>
    </row>
    <row r="16" spans="1:19" ht="15.75" thickBot="1" x14ac:dyDescent="0.3">
      <c r="A16" s="28"/>
      <c r="C16" s="6" t="s">
        <v>0</v>
      </c>
      <c r="D16" s="5" t="s">
        <v>1</v>
      </c>
      <c r="E16" s="5" t="s">
        <v>2</v>
      </c>
      <c r="F16" s="6" t="s">
        <v>3</v>
      </c>
      <c r="G16" s="5" t="s">
        <v>4</v>
      </c>
      <c r="I16" s="6" t="s">
        <v>0</v>
      </c>
      <c r="J16" s="5" t="s">
        <v>1</v>
      </c>
      <c r="K16" s="5" t="s">
        <v>2</v>
      </c>
      <c r="L16" s="6" t="s">
        <v>3</v>
      </c>
      <c r="M16" s="5" t="s">
        <v>4</v>
      </c>
      <c r="O16" s="6" t="s">
        <v>0</v>
      </c>
      <c r="P16" s="5" t="s">
        <v>1</v>
      </c>
      <c r="Q16" s="5" t="s">
        <v>2</v>
      </c>
      <c r="R16" s="6" t="s">
        <v>3</v>
      </c>
      <c r="S16" s="5" t="s">
        <v>4</v>
      </c>
    </row>
    <row r="17" spans="1:19" x14ac:dyDescent="0.25">
      <c r="A17" s="28"/>
      <c r="C17" s="21">
        <v>1</v>
      </c>
      <c r="D17" s="8">
        <v>7</v>
      </c>
      <c r="E17" s="9">
        <v>6</v>
      </c>
      <c r="F17" s="9">
        <f>SQRT(POWER((7-D17),2)+POWER((6-E17),2))</f>
        <v>0</v>
      </c>
      <c r="G17" s="8">
        <f>IF(F17&lt;2.1,1,0)</f>
        <v>1</v>
      </c>
      <c r="I17" s="21">
        <v>1</v>
      </c>
      <c r="J17" s="13">
        <v>7</v>
      </c>
      <c r="K17" s="12">
        <v>6</v>
      </c>
      <c r="L17" s="12">
        <f t="shared" ref="L17:L26" si="3">SQRT(POWER((5-J17),2)+POWER((6-K17),2))</f>
        <v>2</v>
      </c>
      <c r="M17" s="13">
        <f t="shared" ref="M17:M26" si="4">IF(L17&lt;2.1,1,0)</f>
        <v>1</v>
      </c>
      <c r="O17" s="21">
        <v>1</v>
      </c>
      <c r="P17" s="13">
        <v>7</v>
      </c>
      <c r="Q17" s="12">
        <v>6</v>
      </c>
      <c r="R17" s="12">
        <f>SQRT(POWER((8-P17),2)+POWER((7-Q17),2))</f>
        <v>1.4142135623730951</v>
      </c>
      <c r="S17" s="13">
        <f>IF(R17&lt;2.1,1,0)</f>
        <v>1</v>
      </c>
    </row>
    <row r="18" spans="1:19" x14ac:dyDescent="0.25">
      <c r="A18" s="28"/>
      <c r="C18" s="10">
        <f>1+C17</f>
        <v>2</v>
      </c>
      <c r="D18" s="10">
        <v>5</v>
      </c>
      <c r="E18" s="11">
        <v>6</v>
      </c>
      <c r="F18" s="12">
        <f t="shared" ref="F18:F26" si="5">SQRT(POWER((7-D18),2)+POWER((6-E18),2))</f>
        <v>2</v>
      </c>
      <c r="G18" s="13">
        <f t="shared" ref="G18:G26" si="6">IF(F18&lt;2.1,1,0)</f>
        <v>1</v>
      </c>
      <c r="I18" s="22">
        <f t="shared" ref="I18:I26" si="7">1+I17</f>
        <v>2</v>
      </c>
      <c r="J18" s="18">
        <v>5</v>
      </c>
      <c r="K18" s="19">
        <v>6</v>
      </c>
      <c r="L18" s="9">
        <f t="shared" si="3"/>
        <v>0</v>
      </c>
      <c r="M18" s="8">
        <f t="shared" si="4"/>
        <v>1</v>
      </c>
      <c r="O18" s="22">
        <f>1+O17</f>
        <v>2</v>
      </c>
      <c r="P18" s="16">
        <v>5</v>
      </c>
      <c r="Q18" s="17">
        <v>6</v>
      </c>
      <c r="R18" s="15">
        <f t="shared" ref="R18:R26" si="8">SQRT(POWER((8-P18),2)+POWER((7-Q18),2))</f>
        <v>3.1622776601683795</v>
      </c>
      <c r="S18" s="14">
        <f t="shared" ref="S18:S26" si="9">IF(R18&lt;2.1,1,0)</f>
        <v>0</v>
      </c>
    </row>
    <row r="19" spans="1:19" x14ac:dyDescent="0.25">
      <c r="A19" s="28"/>
      <c r="C19" s="2">
        <f t="shared" ref="C19:C26" si="10">1+C18</f>
        <v>3</v>
      </c>
      <c r="D19" s="2">
        <f t="shared" ref="D19" si="11">D18*2</f>
        <v>10</v>
      </c>
      <c r="E19" s="4">
        <f t="shared" ref="E19" si="12">E18*2</f>
        <v>12</v>
      </c>
      <c r="F19" s="3">
        <f t="shared" si="5"/>
        <v>6.7082039324993694</v>
      </c>
      <c r="G19" s="1">
        <f t="shared" si="6"/>
        <v>0</v>
      </c>
      <c r="I19" s="16">
        <f t="shared" si="7"/>
        <v>3</v>
      </c>
      <c r="J19" s="16">
        <f>J18*2</f>
        <v>10</v>
      </c>
      <c r="K19" s="17">
        <f t="shared" ref="K19" si="13">K18*2</f>
        <v>12</v>
      </c>
      <c r="L19" s="15">
        <f>SQRT(POWER((5-J19),2)+POWER((6-K19),2))</f>
        <v>7.810249675906654</v>
      </c>
      <c r="M19" s="14">
        <f t="shared" si="4"/>
        <v>0</v>
      </c>
      <c r="O19" s="16">
        <f t="shared" ref="O19:O26" si="14">1+O18</f>
        <v>3</v>
      </c>
      <c r="P19" s="16">
        <f t="shared" ref="P19" si="15">P18*2</f>
        <v>10</v>
      </c>
      <c r="Q19" s="17">
        <f t="shared" ref="Q19" si="16">Q18*2</f>
        <v>12</v>
      </c>
      <c r="R19" s="15">
        <f t="shared" si="8"/>
        <v>5.3851648071345037</v>
      </c>
      <c r="S19" s="14">
        <f t="shared" si="9"/>
        <v>0</v>
      </c>
    </row>
    <row r="20" spans="1:19" x14ac:dyDescent="0.25">
      <c r="A20" s="28"/>
      <c r="C20" s="2">
        <f t="shared" si="10"/>
        <v>4</v>
      </c>
      <c r="D20" s="2">
        <v>9</v>
      </c>
      <c r="E20" s="4">
        <v>7</v>
      </c>
      <c r="F20" s="3">
        <f>SQRT(POWER((7-D20),2)+POWER((6-E20),2))</f>
        <v>2.2360679774997898</v>
      </c>
      <c r="G20" s="1">
        <f t="shared" si="6"/>
        <v>0</v>
      </c>
      <c r="I20" s="16">
        <f t="shared" si="7"/>
        <v>4</v>
      </c>
      <c r="J20" s="16">
        <v>9</v>
      </c>
      <c r="K20" s="17">
        <v>7</v>
      </c>
      <c r="L20" s="15">
        <f t="shared" si="3"/>
        <v>4.1231056256176606</v>
      </c>
      <c r="M20" s="14">
        <f t="shared" si="4"/>
        <v>0</v>
      </c>
      <c r="O20" s="10">
        <f t="shared" si="14"/>
        <v>4</v>
      </c>
      <c r="P20" s="10">
        <v>9</v>
      </c>
      <c r="Q20" s="11">
        <v>7</v>
      </c>
      <c r="R20" s="12">
        <f t="shared" si="8"/>
        <v>1</v>
      </c>
      <c r="S20" s="13">
        <f t="shared" si="9"/>
        <v>1</v>
      </c>
    </row>
    <row r="21" spans="1:19" x14ac:dyDescent="0.25">
      <c r="A21" s="28"/>
      <c r="C21" s="2">
        <f t="shared" si="10"/>
        <v>5</v>
      </c>
      <c r="D21" s="2">
        <v>8</v>
      </c>
      <c r="E21" s="4">
        <v>8</v>
      </c>
      <c r="F21" s="3">
        <f t="shared" si="5"/>
        <v>2.2360679774997898</v>
      </c>
      <c r="G21" s="1">
        <f t="shared" si="6"/>
        <v>0</v>
      </c>
      <c r="I21" s="16">
        <f t="shared" si="7"/>
        <v>5</v>
      </c>
      <c r="J21" s="16">
        <v>8</v>
      </c>
      <c r="K21" s="17">
        <v>8</v>
      </c>
      <c r="L21" s="15">
        <f t="shared" si="3"/>
        <v>3.6055512754639891</v>
      </c>
      <c r="M21" s="14">
        <f t="shared" si="4"/>
        <v>0</v>
      </c>
      <c r="O21" s="10">
        <f t="shared" si="14"/>
        <v>5</v>
      </c>
      <c r="P21" s="10">
        <v>8</v>
      </c>
      <c r="Q21" s="11">
        <v>8</v>
      </c>
      <c r="R21" s="12">
        <f t="shared" si="8"/>
        <v>1</v>
      </c>
      <c r="S21" s="13">
        <f t="shared" si="9"/>
        <v>1</v>
      </c>
    </row>
    <row r="22" spans="1:19" x14ac:dyDescent="0.25">
      <c r="A22" s="28"/>
      <c r="C22" s="10">
        <f t="shared" si="10"/>
        <v>6</v>
      </c>
      <c r="D22" s="10">
        <v>8</v>
      </c>
      <c r="E22" s="11">
        <v>7</v>
      </c>
      <c r="F22" s="12">
        <f t="shared" si="5"/>
        <v>1.4142135623730951</v>
      </c>
      <c r="G22" s="13">
        <f t="shared" si="6"/>
        <v>1</v>
      </c>
      <c r="I22" s="16">
        <f t="shared" si="7"/>
        <v>6</v>
      </c>
      <c r="J22" s="16">
        <v>8</v>
      </c>
      <c r="K22" s="17">
        <v>7</v>
      </c>
      <c r="L22" s="15">
        <f t="shared" si="3"/>
        <v>3.1622776601683795</v>
      </c>
      <c r="M22" s="14">
        <f t="shared" si="4"/>
        <v>0</v>
      </c>
      <c r="O22" s="22">
        <f t="shared" si="14"/>
        <v>6</v>
      </c>
      <c r="P22" s="18">
        <v>8</v>
      </c>
      <c r="Q22" s="19">
        <v>7</v>
      </c>
      <c r="R22" s="9">
        <f t="shared" si="8"/>
        <v>0</v>
      </c>
      <c r="S22" s="8">
        <f t="shared" si="9"/>
        <v>1</v>
      </c>
    </row>
    <row r="23" spans="1:19" x14ac:dyDescent="0.25">
      <c r="A23" s="28"/>
      <c r="C23" s="2">
        <f t="shared" si="10"/>
        <v>7</v>
      </c>
      <c r="D23" s="2">
        <v>15</v>
      </c>
      <c r="E23" s="4">
        <v>16</v>
      </c>
      <c r="F23" s="3">
        <f t="shared" si="5"/>
        <v>12.806248474865697</v>
      </c>
      <c r="G23" s="1">
        <f t="shared" si="6"/>
        <v>0</v>
      </c>
      <c r="I23" s="16">
        <f t="shared" si="7"/>
        <v>7</v>
      </c>
      <c r="J23" s="16">
        <v>15</v>
      </c>
      <c r="K23" s="17">
        <v>16</v>
      </c>
      <c r="L23" s="15">
        <f t="shared" si="3"/>
        <v>14.142135623730951</v>
      </c>
      <c r="M23" s="14">
        <f t="shared" si="4"/>
        <v>0</v>
      </c>
      <c r="O23" s="16">
        <f t="shared" si="14"/>
        <v>7</v>
      </c>
      <c r="P23" s="16">
        <v>15</v>
      </c>
      <c r="Q23" s="17">
        <v>16</v>
      </c>
      <c r="R23" s="15">
        <f t="shared" si="8"/>
        <v>11.401754250991379</v>
      </c>
      <c r="S23" s="14">
        <f t="shared" si="9"/>
        <v>0</v>
      </c>
    </row>
    <row r="24" spans="1:19" x14ac:dyDescent="0.25">
      <c r="A24" s="28"/>
      <c r="C24" s="2">
        <f t="shared" si="10"/>
        <v>8</v>
      </c>
      <c r="D24" s="2">
        <v>16</v>
      </c>
      <c r="E24" s="4">
        <v>16</v>
      </c>
      <c r="F24" s="3">
        <f t="shared" si="5"/>
        <v>13.45362404707371</v>
      </c>
      <c r="G24" s="1">
        <f t="shared" si="6"/>
        <v>0</v>
      </c>
      <c r="I24" s="16">
        <f t="shared" si="7"/>
        <v>8</v>
      </c>
      <c r="J24" s="16">
        <v>16</v>
      </c>
      <c r="K24" s="17">
        <v>16</v>
      </c>
      <c r="L24" s="15">
        <f t="shared" si="3"/>
        <v>14.866068747318506</v>
      </c>
      <c r="M24" s="14">
        <f t="shared" si="4"/>
        <v>0</v>
      </c>
      <c r="O24" s="16">
        <f t="shared" si="14"/>
        <v>8</v>
      </c>
      <c r="P24" s="16">
        <v>16</v>
      </c>
      <c r="Q24" s="17">
        <v>16</v>
      </c>
      <c r="R24" s="15">
        <f t="shared" si="8"/>
        <v>12.041594578792296</v>
      </c>
      <c r="S24" s="14">
        <f t="shared" si="9"/>
        <v>0</v>
      </c>
    </row>
    <row r="25" spans="1:19" x14ac:dyDescent="0.25">
      <c r="A25" s="28"/>
      <c r="C25" s="2">
        <f t="shared" si="10"/>
        <v>9</v>
      </c>
      <c r="D25" s="2">
        <v>17</v>
      </c>
      <c r="E25" s="4">
        <v>18</v>
      </c>
      <c r="F25" s="3">
        <f t="shared" si="5"/>
        <v>15.620499351813308</v>
      </c>
      <c r="G25" s="1">
        <f t="shared" si="6"/>
        <v>0</v>
      </c>
      <c r="I25" s="16">
        <f t="shared" si="7"/>
        <v>9</v>
      </c>
      <c r="J25" s="16">
        <v>17</v>
      </c>
      <c r="K25" s="17">
        <v>18</v>
      </c>
      <c r="L25" s="15">
        <f t="shared" si="3"/>
        <v>16.970562748477139</v>
      </c>
      <c r="M25" s="14">
        <f t="shared" si="4"/>
        <v>0</v>
      </c>
      <c r="O25" s="16">
        <f t="shared" si="14"/>
        <v>9</v>
      </c>
      <c r="P25" s="16">
        <v>17</v>
      </c>
      <c r="Q25" s="17">
        <v>18</v>
      </c>
      <c r="R25" s="15">
        <f t="shared" si="8"/>
        <v>14.212670403551895</v>
      </c>
      <c r="S25" s="14">
        <f t="shared" si="9"/>
        <v>0</v>
      </c>
    </row>
    <row r="26" spans="1:19" x14ac:dyDescent="0.25">
      <c r="A26" s="28"/>
      <c r="C26" s="2">
        <f t="shared" si="10"/>
        <v>10</v>
      </c>
      <c r="D26" s="2">
        <v>18</v>
      </c>
      <c r="E26" s="4">
        <v>20</v>
      </c>
      <c r="F26" s="3">
        <f t="shared" si="5"/>
        <v>17.804493814764857</v>
      </c>
      <c r="G26" s="1">
        <f t="shared" si="6"/>
        <v>0</v>
      </c>
      <c r="I26" s="16">
        <f t="shared" si="7"/>
        <v>10</v>
      </c>
      <c r="J26" s="16">
        <v>18</v>
      </c>
      <c r="K26" s="17">
        <v>20</v>
      </c>
      <c r="L26" s="15">
        <f t="shared" si="3"/>
        <v>19.104973174542799</v>
      </c>
      <c r="M26" s="14">
        <f t="shared" si="4"/>
        <v>0</v>
      </c>
      <c r="O26" s="16">
        <f t="shared" si="14"/>
        <v>10</v>
      </c>
      <c r="P26" s="16">
        <v>18</v>
      </c>
      <c r="Q26" s="17">
        <v>20</v>
      </c>
      <c r="R26" s="15">
        <f t="shared" si="8"/>
        <v>16.401219466856727</v>
      </c>
      <c r="S26" s="14">
        <f t="shared" si="9"/>
        <v>0</v>
      </c>
    </row>
    <row r="27" spans="1:19" x14ac:dyDescent="0.25">
      <c r="A27" s="28"/>
      <c r="F27" s="20" t="str">
        <f>IF(G27=0,"Border","Core")</f>
        <v>Core</v>
      </c>
      <c r="G27" s="2">
        <f>IF(SUM(G17:G26)-1&lt;=1,0,IF(SUM(G17:G26)-1&gt;=3,1,(SUM(G17:G26)-2)/2))</f>
        <v>0.5</v>
      </c>
      <c r="L27" s="20" t="str">
        <f>IF(M27=0,"Border","Core")</f>
        <v>Border</v>
      </c>
      <c r="M27" s="2">
        <f>IF(SUM(M17:M26)-1&lt;=1,0,IF(SUM(M17:M26)-1&gt;=3,1,(SUM(M17:M26)-2)/2))</f>
        <v>0</v>
      </c>
      <c r="R27" s="20" t="str">
        <f>IF(S27=0,"Border","Core")</f>
        <v>Core</v>
      </c>
      <c r="S27" s="2">
        <f>IF(SUM(S17:S26)-1&lt;=1,0,IF(SUM(S17:S26)-1&gt;=3,1,(SUM(S17:S26)-2)/2))</f>
        <v>1</v>
      </c>
    </row>
    <row r="28" spans="1:19" x14ac:dyDescent="0.25">
      <c r="A28" s="28"/>
    </row>
    <row r="29" spans="1:19" ht="15.75" thickBot="1" x14ac:dyDescent="0.3">
      <c r="A29" s="28"/>
      <c r="C29" s="26" t="s">
        <v>12</v>
      </c>
      <c r="D29" s="26"/>
      <c r="E29" s="26"/>
      <c r="F29" s="26"/>
      <c r="G29" s="26"/>
      <c r="I29" s="26" t="s">
        <v>13</v>
      </c>
      <c r="J29" s="26"/>
      <c r="K29" s="26"/>
      <c r="L29" s="26"/>
      <c r="M29" s="26"/>
    </row>
    <row r="30" spans="1:19" ht="15.75" thickBot="1" x14ac:dyDescent="0.3">
      <c r="A30" s="28"/>
      <c r="C30" s="6" t="s">
        <v>0</v>
      </c>
      <c r="D30" s="5" t="s">
        <v>1</v>
      </c>
      <c r="E30" s="5" t="s">
        <v>2</v>
      </c>
      <c r="F30" s="6" t="s">
        <v>3</v>
      </c>
      <c r="G30" s="5" t="s">
        <v>4</v>
      </c>
      <c r="I30" s="6" t="s">
        <v>0</v>
      </c>
      <c r="J30" s="5" t="s">
        <v>1</v>
      </c>
      <c r="K30" s="5" t="s">
        <v>2</v>
      </c>
      <c r="L30" s="6" t="s">
        <v>3</v>
      </c>
      <c r="M30" s="5" t="s">
        <v>4</v>
      </c>
    </row>
    <row r="31" spans="1:19" x14ac:dyDescent="0.25">
      <c r="A31" s="28"/>
      <c r="C31" s="21">
        <v>1</v>
      </c>
      <c r="D31" s="14">
        <v>7</v>
      </c>
      <c r="E31" s="15">
        <v>6</v>
      </c>
      <c r="F31" s="15">
        <f>SQRT(POWER((9-D31),2)+POWER((7-E31),2))</f>
        <v>2.2360679774997898</v>
      </c>
      <c r="G31" s="14">
        <f>IF(F31&lt;2.1,1,0)</f>
        <v>0</v>
      </c>
      <c r="I31" s="21">
        <v>1</v>
      </c>
      <c r="J31" s="14">
        <v>7</v>
      </c>
      <c r="K31" s="15">
        <v>6</v>
      </c>
      <c r="L31" s="15">
        <f>SQRT(POWER((8-J31),2)+POWER((8-K31),2))</f>
        <v>2.2360679774997898</v>
      </c>
      <c r="M31" s="14">
        <f>IF(L31&lt;2.1,1,0)</f>
        <v>0</v>
      </c>
    </row>
    <row r="32" spans="1:19" x14ac:dyDescent="0.25">
      <c r="A32" s="28"/>
      <c r="C32" s="22">
        <f>1+C31</f>
        <v>2</v>
      </c>
      <c r="D32" s="16">
        <v>5</v>
      </c>
      <c r="E32" s="17">
        <v>6</v>
      </c>
      <c r="F32" s="15">
        <f t="shared" ref="F32:F39" si="17">SQRT(POWER((9-D32),2)+POWER((7-E32),2))</f>
        <v>4.1231056256176606</v>
      </c>
      <c r="G32" s="14">
        <f t="shared" ref="G32:G40" si="18">IF(F32&lt;2.1,1,0)</f>
        <v>0</v>
      </c>
      <c r="I32" s="22">
        <f>1+I31</f>
        <v>2</v>
      </c>
      <c r="J32" s="16">
        <v>5</v>
      </c>
      <c r="K32" s="17">
        <v>6</v>
      </c>
      <c r="L32" s="15">
        <f t="shared" ref="L32:L40" si="19">SQRT(POWER((8-J32),2)+POWER((8-K32),2))</f>
        <v>3.6055512754639891</v>
      </c>
      <c r="M32" s="14">
        <f t="shared" ref="M32:M40" si="20">IF(L32&lt;2.1,1,0)</f>
        <v>0</v>
      </c>
    </row>
    <row r="33" spans="1:13" x14ac:dyDescent="0.25">
      <c r="A33" s="28"/>
      <c r="C33" s="16">
        <f t="shared" ref="C33:C40" si="21">1+C32</f>
        <v>3</v>
      </c>
      <c r="D33" s="16">
        <f t="shared" ref="D33" si="22">D32*2</f>
        <v>10</v>
      </c>
      <c r="E33" s="17">
        <f t="shared" ref="E33" si="23">E32*2</f>
        <v>12</v>
      </c>
      <c r="F33" s="15">
        <f t="shared" si="17"/>
        <v>5.0990195135927845</v>
      </c>
      <c r="G33" s="14">
        <f t="shared" si="18"/>
        <v>0</v>
      </c>
      <c r="I33" s="16">
        <f t="shared" ref="I33:I40" si="24">1+I32</f>
        <v>3</v>
      </c>
      <c r="J33" s="16">
        <f t="shared" ref="J33" si="25">J32*2</f>
        <v>10</v>
      </c>
      <c r="K33" s="17">
        <f t="shared" ref="K33" si="26">K32*2</f>
        <v>12</v>
      </c>
      <c r="L33" s="15">
        <f t="shared" si="19"/>
        <v>4.4721359549995796</v>
      </c>
      <c r="M33" s="14">
        <f t="shared" si="20"/>
        <v>0</v>
      </c>
    </row>
    <row r="34" spans="1:13" x14ac:dyDescent="0.25">
      <c r="A34" s="28"/>
      <c r="C34" s="22">
        <f t="shared" si="21"/>
        <v>4</v>
      </c>
      <c r="D34" s="18">
        <v>9</v>
      </c>
      <c r="E34" s="19">
        <v>7</v>
      </c>
      <c r="F34" s="9">
        <f t="shared" si="17"/>
        <v>0</v>
      </c>
      <c r="G34" s="8">
        <f t="shared" si="18"/>
        <v>1</v>
      </c>
      <c r="I34" s="22">
        <f t="shared" si="24"/>
        <v>4</v>
      </c>
      <c r="J34" s="10">
        <v>9</v>
      </c>
      <c r="K34" s="11">
        <v>7</v>
      </c>
      <c r="L34" s="12">
        <f t="shared" si="19"/>
        <v>1.4142135623730951</v>
      </c>
      <c r="M34" s="13">
        <f t="shared" si="20"/>
        <v>1</v>
      </c>
    </row>
    <row r="35" spans="1:13" x14ac:dyDescent="0.25">
      <c r="A35" s="28"/>
      <c r="C35" s="10">
        <f t="shared" si="21"/>
        <v>5</v>
      </c>
      <c r="D35" s="10">
        <v>8</v>
      </c>
      <c r="E35" s="11">
        <v>8</v>
      </c>
      <c r="F35" s="12">
        <f t="shared" si="17"/>
        <v>1.4142135623730951</v>
      </c>
      <c r="G35" s="13">
        <f t="shared" si="18"/>
        <v>1</v>
      </c>
      <c r="I35" s="22">
        <f t="shared" si="24"/>
        <v>5</v>
      </c>
      <c r="J35" s="18">
        <v>8</v>
      </c>
      <c r="K35" s="19">
        <v>8</v>
      </c>
      <c r="L35" s="9">
        <f t="shared" si="19"/>
        <v>0</v>
      </c>
      <c r="M35" s="8">
        <f t="shared" si="20"/>
        <v>1</v>
      </c>
    </row>
    <row r="36" spans="1:13" x14ac:dyDescent="0.25">
      <c r="A36" s="28"/>
      <c r="C36" s="22">
        <f t="shared" si="21"/>
        <v>6</v>
      </c>
      <c r="D36" s="10">
        <v>8</v>
      </c>
      <c r="E36" s="11">
        <v>7</v>
      </c>
      <c r="F36" s="12">
        <f t="shared" si="17"/>
        <v>1</v>
      </c>
      <c r="G36" s="13">
        <f t="shared" si="18"/>
        <v>1</v>
      </c>
      <c r="I36" s="22">
        <f t="shared" si="24"/>
        <v>6</v>
      </c>
      <c r="J36" s="10">
        <v>8</v>
      </c>
      <c r="K36" s="11">
        <v>7</v>
      </c>
      <c r="L36" s="12">
        <f t="shared" si="19"/>
        <v>1</v>
      </c>
      <c r="M36" s="13">
        <f t="shared" si="20"/>
        <v>1</v>
      </c>
    </row>
    <row r="37" spans="1:13" x14ac:dyDescent="0.25">
      <c r="A37" s="28"/>
      <c r="C37" s="16">
        <f t="shared" si="21"/>
        <v>7</v>
      </c>
      <c r="D37" s="16">
        <v>15</v>
      </c>
      <c r="E37" s="17">
        <v>16</v>
      </c>
      <c r="F37" s="15">
        <f t="shared" si="17"/>
        <v>10.816653826391969</v>
      </c>
      <c r="G37" s="14">
        <f t="shared" si="18"/>
        <v>0</v>
      </c>
      <c r="I37" s="16">
        <f t="shared" si="24"/>
        <v>7</v>
      </c>
      <c r="J37" s="16">
        <v>15</v>
      </c>
      <c r="K37" s="17">
        <v>16</v>
      </c>
      <c r="L37" s="15">
        <f t="shared" si="19"/>
        <v>10.63014581273465</v>
      </c>
      <c r="M37" s="14">
        <f t="shared" si="20"/>
        <v>0</v>
      </c>
    </row>
    <row r="38" spans="1:13" x14ac:dyDescent="0.25">
      <c r="A38" s="28"/>
      <c r="C38" s="16">
        <f t="shared" si="21"/>
        <v>8</v>
      </c>
      <c r="D38" s="16">
        <v>16</v>
      </c>
      <c r="E38" s="17">
        <v>16</v>
      </c>
      <c r="F38" s="15">
        <f t="shared" si="17"/>
        <v>11.401754250991379</v>
      </c>
      <c r="G38" s="14">
        <f t="shared" si="18"/>
        <v>0</v>
      </c>
      <c r="I38" s="16">
        <f t="shared" si="24"/>
        <v>8</v>
      </c>
      <c r="J38" s="16">
        <v>16</v>
      </c>
      <c r="K38" s="17">
        <v>16</v>
      </c>
      <c r="L38" s="15">
        <f t="shared" si="19"/>
        <v>11.313708498984761</v>
      </c>
      <c r="M38" s="14">
        <f t="shared" si="20"/>
        <v>0</v>
      </c>
    </row>
    <row r="39" spans="1:13" x14ac:dyDescent="0.25">
      <c r="A39" s="28"/>
      <c r="C39" s="16">
        <f t="shared" si="21"/>
        <v>9</v>
      </c>
      <c r="D39" s="16">
        <v>17</v>
      </c>
      <c r="E39" s="17">
        <v>18</v>
      </c>
      <c r="F39" s="15">
        <f t="shared" si="17"/>
        <v>13.601470508735444</v>
      </c>
      <c r="G39" s="14">
        <f t="shared" si="18"/>
        <v>0</v>
      </c>
      <c r="I39" s="16">
        <f t="shared" si="24"/>
        <v>9</v>
      </c>
      <c r="J39" s="16">
        <v>17</v>
      </c>
      <c r="K39" s="17">
        <v>18</v>
      </c>
      <c r="L39" s="15">
        <f t="shared" si="19"/>
        <v>13.45362404707371</v>
      </c>
      <c r="M39" s="14">
        <f t="shared" si="20"/>
        <v>0</v>
      </c>
    </row>
    <row r="40" spans="1:13" x14ac:dyDescent="0.25">
      <c r="A40" s="28"/>
      <c r="C40" s="16">
        <f t="shared" si="21"/>
        <v>10</v>
      </c>
      <c r="D40" s="16">
        <v>18</v>
      </c>
      <c r="E40" s="17">
        <v>20</v>
      </c>
      <c r="F40" s="15">
        <f t="shared" ref="F40" si="27">SQRT(POWER((8-D40),2)+POWER((7-E40),2))</f>
        <v>16.401219466856727</v>
      </c>
      <c r="G40" s="14">
        <f t="shared" si="18"/>
        <v>0</v>
      </c>
      <c r="I40" s="16">
        <f t="shared" si="24"/>
        <v>10</v>
      </c>
      <c r="J40" s="16">
        <v>18</v>
      </c>
      <c r="K40" s="17">
        <v>20</v>
      </c>
      <c r="L40" s="15">
        <f t="shared" si="19"/>
        <v>15.620499351813308</v>
      </c>
      <c r="M40" s="14">
        <f t="shared" si="20"/>
        <v>0</v>
      </c>
    </row>
    <row r="41" spans="1:13" x14ac:dyDescent="0.25">
      <c r="A41" s="28"/>
      <c r="F41" s="20" t="str">
        <f>IF(G41=0,"Border","Core")</f>
        <v>Core</v>
      </c>
      <c r="G41" s="2">
        <f>IF(SUM(G31:G40)-1&lt;=1,0,IF(SUM(G31:G40)-1&gt;=3,1,(SUM(G31:G40)-2)/2))</f>
        <v>0.5</v>
      </c>
      <c r="L41" s="20" t="str">
        <f>IF(M41=0,"Border","Core")</f>
        <v>Core</v>
      </c>
      <c r="M41" s="2">
        <f>IF(SUM(M31:M40)-1&lt;=1,0,IF(SUM(M31:M40)-1&gt;=3,1,(SUM(M31:M40)-2)/2))</f>
        <v>0.5</v>
      </c>
    </row>
    <row r="42" spans="1:13" x14ac:dyDescent="0.25">
      <c r="A42" s="28"/>
    </row>
    <row r="45" spans="1:13" ht="15.75" thickBot="1" x14ac:dyDescent="0.3">
      <c r="B45" s="27" t="s">
        <v>15</v>
      </c>
      <c r="C45" s="26" t="s">
        <v>14</v>
      </c>
      <c r="D45" s="26"/>
      <c r="E45" s="26"/>
      <c r="F45" s="26"/>
      <c r="G45" s="26"/>
    </row>
    <row r="46" spans="1:13" ht="15.75" thickBot="1" x14ac:dyDescent="0.3">
      <c r="B46" s="27"/>
      <c r="C46" s="6" t="s">
        <v>0</v>
      </c>
      <c r="D46" s="5" t="s">
        <v>1</v>
      </c>
      <c r="E46" s="5" t="s">
        <v>2</v>
      </c>
      <c r="F46" s="6" t="s">
        <v>3</v>
      </c>
      <c r="G46" s="5" t="s">
        <v>4</v>
      </c>
    </row>
    <row r="47" spans="1:13" x14ac:dyDescent="0.25">
      <c r="B47" s="27"/>
      <c r="C47" s="21">
        <v>1</v>
      </c>
      <c r="D47" s="14">
        <v>7</v>
      </c>
      <c r="E47" s="15">
        <v>6</v>
      </c>
      <c r="F47" s="15">
        <f t="shared" ref="F47:F56" si="28">SQRT(POWER((15-D47),2)+POWER((16-E47),2))</f>
        <v>12.806248474865697</v>
      </c>
      <c r="G47" s="14">
        <f t="shared" ref="G47:G56" si="29">IF(F47&lt;2.1,1,0)</f>
        <v>0</v>
      </c>
    </row>
    <row r="48" spans="1:13" x14ac:dyDescent="0.25">
      <c r="B48" s="27"/>
      <c r="C48" s="22">
        <f t="shared" ref="C48:C56" si="30">1+C47</f>
        <v>2</v>
      </c>
      <c r="D48" s="16">
        <v>5</v>
      </c>
      <c r="E48" s="17">
        <v>6</v>
      </c>
      <c r="F48" s="15">
        <f t="shared" si="28"/>
        <v>14.142135623730951</v>
      </c>
      <c r="G48" s="14">
        <f t="shared" si="29"/>
        <v>0</v>
      </c>
    </row>
    <row r="49" spans="2:13" x14ac:dyDescent="0.25">
      <c r="B49" s="27"/>
      <c r="C49" s="16">
        <f t="shared" si="30"/>
        <v>3</v>
      </c>
      <c r="D49" s="16">
        <f>D48*2</f>
        <v>10</v>
      </c>
      <c r="E49" s="17">
        <f>E48*2</f>
        <v>12</v>
      </c>
      <c r="F49" s="15">
        <f t="shared" si="28"/>
        <v>6.4031242374328485</v>
      </c>
      <c r="G49" s="14">
        <f t="shared" si="29"/>
        <v>0</v>
      </c>
    </row>
    <row r="50" spans="2:13" x14ac:dyDescent="0.25">
      <c r="B50" s="27"/>
      <c r="C50" s="22">
        <f t="shared" si="30"/>
        <v>4</v>
      </c>
      <c r="D50" s="16">
        <v>9</v>
      </c>
      <c r="E50" s="17">
        <v>7</v>
      </c>
      <c r="F50" s="15">
        <f t="shared" si="28"/>
        <v>10.816653826391969</v>
      </c>
      <c r="G50" s="14">
        <f t="shared" si="29"/>
        <v>0</v>
      </c>
    </row>
    <row r="51" spans="2:13" x14ac:dyDescent="0.25">
      <c r="B51" s="27"/>
      <c r="C51" s="22">
        <f t="shared" si="30"/>
        <v>5</v>
      </c>
      <c r="D51" s="16">
        <v>8</v>
      </c>
      <c r="E51" s="17">
        <v>8</v>
      </c>
      <c r="F51" s="15">
        <f t="shared" si="28"/>
        <v>10.63014581273465</v>
      </c>
      <c r="G51" s="14">
        <f t="shared" si="29"/>
        <v>0</v>
      </c>
    </row>
    <row r="52" spans="2:13" x14ac:dyDescent="0.25">
      <c r="B52" s="27"/>
      <c r="C52" s="22">
        <f t="shared" si="30"/>
        <v>6</v>
      </c>
      <c r="D52" s="16">
        <v>8</v>
      </c>
      <c r="E52" s="17">
        <v>7</v>
      </c>
      <c r="F52" s="15">
        <f t="shared" si="28"/>
        <v>11.401754250991379</v>
      </c>
      <c r="G52" s="14">
        <f t="shared" si="29"/>
        <v>0</v>
      </c>
    </row>
    <row r="53" spans="2:13" x14ac:dyDescent="0.25">
      <c r="B53" s="27"/>
      <c r="C53" s="22">
        <f t="shared" si="30"/>
        <v>7</v>
      </c>
      <c r="D53" s="18">
        <v>15</v>
      </c>
      <c r="E53" s="19">
        <v>16</v>
      </c>
      <c r="F53" s="9">
        <f t="shared" si="28"/>
        <v>0</v>
      </c>
      <c r="G53" s="8">
        <f t="shared" si="29"/>
        <v>1</v>
      </c>
    </row>
    <row r="54" spans="2:13" x14ac:dyDescent="0.25">
      <c r="B54" s="27"/>
      <c r="C54" s="10">
        <f t="shared" si="30"/>
        <v>8</v>
      </c>
      <c r="D54" s="10">
        <v>16</v>
      </c>
      <c r="E54" s="11">
        <v>16</v>
      </c>
      <c r="F54" s="12">
        <f t="shared" si="28"/>
        <v>1</v>
      </c>
      <c r="G54" s="13">
        <f t="shared" si="29"/>
        <v>1</v>
      </c>
    </row>
    <row r="55" spans="2:13" x14ac:dyDescent="0.25">
      <c r="B55" s="27"/>
      <c r="C55" s="16">
        <f t="shared" si="30"/>
        <v>9</v>
      </c>
      <c r="D55" s="16">
        <v>17</v>
      </c>
      <c r="E55" s="17">
        <v>18</v>
      </c>
      <c r="F55" s="15">
        <f t="shared" si="28"/>
        <v>2.8284271247461903</v>
      </c>
      <c r="G55" s="14">
        <f t="shared" si="29"/>
        <v>0</v>
      </c>
    </row>
    <row r="56" spans="2:13" x14ac:dyDescent="0.25">
      <c r="B56" s="27"/>
      <c r="C56" s="16">
        <f t="shared" si="30"/>
        <v>10</v>
      </c>
      <c r="D56" s="16">
        <v>18</v>
      </c>
      <c r="E56" s="17">
        <v>20</v>
      </c>
      <c r="F56" s="15">
        <f t="shared" si="28"/>
        <v>5</v>
      </c>
      <c r="G56" s="14">
        <f t="shared" si="29"/>
        <v>0</v>
      </c>
    </row>
    <row r="57" spans="2:13" x14ac:dyDescent="0.25">
      <c r="B57" s="27"/>
      <c r="F57" s="20" t="str">
        <f>IF(G57=0,"Border","Core")</f>
        <v>Border</v>
      </c>
      <c r="G57" s="2">
        <f>IF(SUM(G47:G56)-1&lt;=1,0,IF(SUM(G47:G56)-1&gt;=3,1,(SUM(G47:G56)-2)/2))</f>
        <v>0</v>
      </c>
    </row>
    <row r="61" spans="2:13" ht="15.75" thickBot="1" x14ac:dyDescent="0.3">
      <c r="B61" s="27" t="s">
        <v>15</v>
      </c>
      <c r="C61" s="26" t="s">
        <v>16</v>
      </c>
      <c r="D61" s="26"/>
      <c r="E61" s="26"/>
      <c r="F61" s="26"/>
      <c r="G61" s="26"/>
      <c r="I61" s="23"/>
      <c r="J61" s="23"/>
      <c r="K61" s="23"/>
      <c r="L61" s="23"/>
      <c r="M61" s="23"/>
    </row>
    <row r="62" spans="2:13" ht="15.75" thickBot="1" x14ac:dyDescent="0.3">
      <c r="B62" s="27"/>
      <c r="C62" s="6" t="s">
        <v>0</v>
      </c>
      <c r="D62" s="5" t="s">
        <v>1</v>
      </c>
      <c r="E62" s="5" t="s">
        <v>2</v>
      </c>
      <c r="F62" s="6" t="s">
        <v>3</v>
      </c>
      <c r="G62" s="5" t="s">
        <v>4</v>
      </c>
      <c r="I62" s="24"/>
      <c r="J62" s="24"/>
      <c r="K62" s="24"/>
      <c r="L62" s="24"/>
      <c r="M62" s="24"/>
    </row>
    <row r="63" spans="2:13" x14ac:dyDescent="0.25">
      <c r="B63" s="27"/>
      <c r="C63" s="21">
        <v>1</v>
      </c>
      <c r="D63" s="14">
        <v>7</v>
      </c>
      <c r="E63" s="15">
        <v>6</v>
      </c>
      <c r="F63" s="15">
        <f>SQRT(POWER((16-D63),2)+POWER((16-E63),2))</f>
        <v>13.45362404707371</v>
      </c>
      <c r="G63" s="14">
        <f t="shared" ref="G63:G72" si="31">IF(F63&lt;2.1,1,0)</f>
        <v>0</v>
      </c>
      <c r="I63" s="24"/>
      <c r="J63" s="24"/>
      <c r="K63" s="24"/>
      <c r="L63" s="24"/>
      <c r="M63" s="24"/>
    </row>
    <row r="64" spans="2:13" x14ac:dyDescent="0.25">
      <c r="B64" s="27"/>
      <c r="C64" s="22">
        <f t="shared" ref="C64:C72" si="32">1+C63</f>
        <v>2</v>
      </c>
      <c r="D64" s="16">
        <v>5</v>
      </c>
      <c r="E64" s="17">
        <v>6</v>
      </c>
      <c r="F64" s="15">
        <f t="shared" ref="F64:F72" si="33">SQRT(POWER((16-D64),2)+POWER((16-E64),2))</f>
        <v>14.866068747318506</v>
      </c>
      <c r="G64" s="14">
        <f t="shared" si="31"/>
        <v>0</v>
      </c>
      <c r="I64" s="24"/>
      <c r="J64" s="24"/>
      <c r="K64" s="24"/>
      <c r="L64" s="24"/>
      <c r="M64" s="24"/>
    </row>
    <row r="65" spans="2:13" x14ac:dyDescent="0.25">
      <c r="B65" s="27"/>
      <c r="C65" s="16">
        <f t="shared" si="32"/>
        <v>3</v>
      </c>
      <c r="D65" s="16">
        <f>D64*2</f>
        <v>10</v>
      </c>
      <c r="E65" s="17">
        <f>E64*2</f>
        <v>12</v>
      </c>
      <c r="F65" s="15">
        <f t="shared" si="33"/>
        <v>7.2111025509279782</v>
      </c>
      <c r="G65" s="14">
        <f t="shared" si="31"/>
        <v>0</v>
      </c>
      <c r="I65" s="24"/>
      <c r="J65" s="24"/>
      <c r="K65" s="24"/>
      <c r="L65" s="24"/>
      <c r="M65" s="24"/>
    </row>
    <row r="66" spans="2:13" x14ac:dyDescent="0.25">
      <c r="B66" s="27"/>
      <c r="C66" s="22">
        <f t="shared" si="32"/>
        <v>4</v>
      </c>
      <c r="D66" s="16">
        <v>9</v>
      </c>
      <c r="E66" s="17">
        <v>7</v>
      </c>
      <c r="F66" s="15">
        <f t="shared" si="33"/>
        <v>11.401754250991379</v>
      </c>
      <c r="G66" s="14">
        <f t="shared" si="31"/>
        <v>0</v>
      </c>
      <c r="I66" s="24"/>
      <c r="J66" s="24"/>
      <c r="K66" s="24"/>
      <c r="L66" s="24"/>
      <c r="M66" s="24"/>
    </row>
    <row r="67" spans="2:13" x14ac:dyDescent="0.25">
      <c r="B67" s="27"/>
      <c r="C67" s="22">
        <f t="shared" si="32"/>
        <v>5</v>
      </c>
      <c r="D67" s="16">
        <v>8</v>
      </c>
      <c r="E67" s="17">
        <v>8</v>
      </c>
      <c r="F67" s="15">
        <f t="shared" si="33"/>
        <v>11.313708498984761</v>
      </c>
      <c r="G67" s="14">
        <f t="shared" si="31"/>
        <v>0</v>
      </c>
      <c r="I67" s="24"/>
      <c r="J67" s="24"/>
      <c r="K67" s="24"/>
      <c r="L67" s="24"/>
      <c r="M67" s="24"/>
    </row>
    <row r="68" spans="2:13" x14ac:dyDescent="0.25">
      <c r="B68" s="27"/>
      <c r="C68" s="22">
        <f t="shared" si="32"/>
        <v>6</v>
      </c>
      <c r="D68" s="16">
        <v>8</v>
      </c>
      <c r="E68" s="17">
        <v>7</v>
      </c>
      <c r="F68" s="15">
        <f t="shared" si="33"/>
        <v>12.041594578792296</v>
      </c>
      <c r="G68" s="14">
        <f t="shared" si="31"/>
        <v>0</v>
      </c>
      <c r="I68" s="24"/>
      <c r="J68" s="24"/>
      <c r="K68" s="24"/>
      <c r="L68" s="24"/>
      <c r="M68" s="24"/>
    </row>
    <row r="69" spans="2:13" x14ac:dyDescent="0.25">
      <c r="B69" s="27"/>
      <c r="C69" s="22">
        <f t="shared" si="32"/>
        <v>7</v>
      </c>
      <c r="D69" s="10">
        <v>15</v>
      </c>
      <c r="E69" s="11">
        <v>16</v>
      </c>
      <c r="F69" s="12">
        <f t="shared" si="33"/>
        <v>1</v>
      </c>
      <c r="G69" s="13">
        <f t="shared" si="31"/>
        <v>1</v>
      </c>
      <c r="I69" s="24"/>
      <c r="J69" s="24"/>
      <c r="K69" s="24"/>
      <c r="L69" s="24"/>
      <c r="M69" s="24"/>
    </row>
    <row r="70" spans="2:13" x14ac:dyDescent="0.25">
      <c r="B70" s="27"/>
      <c r="C70" s="22">
        <f t="shared" si="32"/>
        <v>8</v>
      </c>
      <c r="D70" s="18">
        <v>16</v>
      </c>
      <c r="E70" s="19">
        <v>16</v>
      </c>
      <c r="F70" s="9">
        <f t="shared" si="33"/>
        <v>0</v>
      </c>
      <c r="G70" s="8">
        <f t="shared" si="31"/>
        <v>1</v>
      </c>
      <c r="I70" s="24"/>
      <c r="J70" s="24"/>
      <c r="K70" s="24"/>
      <c r="L70" s="24"/>
      <c r="M70" s="24"/>
    </row>
    <row r="71" spans="2:13" x14ac:dyDescent="0.25">
      <c r="B71" s="27"/>
      <c r="C71" s="16">
        <f t="shared" si="32"/>
        <v>9</v>
      </c>
      <c r="D71" s="16">
        <v>17</v>
      </c>
      <c r="E71" s="17">
        <v>18</v>
      </c>
      <c r="F71" s="15">
        <f t="shared" si="33"/>
        <v>2.2360679774997898</v>
      </c>
      <c r="G71" s="14">
        <f t="shared" si="31"/>
        <v>0</v>
      </c>
      <c r="I71" s="24"/>
      <c r="J71" s="24"/>
      <c r="K71" s="24"/>
      <c r="L71" s="24"/>
      <c r="M71" s="24"/>
    </row>
    <row r="72" spans="2:13" x14ac:dyDescent="0.25">
      <c r="B72" s="27"/>
      <c r="C72" s="16">
        <f t="shared" si="32"/>
        <v>10</v>
      </c>
      <c r="D72" s="16">
        <v>18</v>
      </c>
      <c r="E72" s="17">
        <v>20</v>
      </c>
      <c r="F72" s="15">
        <f t="shared" si="33"/>
        <v>4.4721359549995796</v>
      </c>
      <c r="G72" s="14">
        <f t="shared" si="31"/>
        <v>0</v>
      </c>
      <c r="I72" s="24"/>
      <c r="J72" s="24"/>
      <c r="K72" s="24"/>
      <c r="L72" s="24"/>
      <c r="M72" s="24"/>
    </row>
    <row r="73" spans="2:13" x14ac:dyDescent="0.25">
      <c r="B73" s="27"/>
      <c r="F73" s="20" t="str">
        <f>IF(G73=0,"Border","Core")</f>
        <v>Border</v>
      </c>
      <c r="G73" s="2">
        <f>IF(SUM(G63:G72)-1&lt;=1,0,IF(SUM(G63:G72)-1&gt;=3,1,(SUM(G63:G72)-2)/2))</f>
        <v>0</v>
      </c>
      <c r="I73" s="25"/>
      <c r="J73" s="25"/>
      <c r="K73" s="25"/>
      <c r="L73" s="24"/>
      <c r="M73" s="24"/>
    </row>
  </sheetData>
  <mergeCells count="10">
    <mergeCell ref="I15:M15"/>
    <mergeCell ref="O15:S15"/>
    <mergeCell ref="C29:G29"/>
    <mergeCell ref="I29:M29"/>
    <mergeCell ref="C45:G45"/>
    <mergeCell ref="B45:B57"/>
    <mergeCell ref="C61:G61"/>
    <mergeCell ref="B61:B73"/>
    <mergeCell ref="A15:A42"/>
    <mergeCell ref="C15:G1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Bagus Purnama</cp:lastModifiedBy>
  <dcterms:created xsi:type="dcterms:W3CDTF">2015-06-05T18:17:20Z</dcterms:created>
  <dcterms:modified xsi:type="dcterms:W3CDTF">2019-11-26T01:39:14Z</dcterms:modified>
</cp:coreProperties>
</file>