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1" i="2" l="1"/>
  <c r="F51" i="1" l="1"/>
  <c r="E51" i="1"/>
  <c r="D51" i="1"/>
  <c r="F42" i="1"/>
  <c r="E42" i="1"/>
  <c r="D42" i="1"/>
  <c r="E44" i="1" l="1"/>
  <c r="E53" i="1" s="1"/>
  <c r="E56" i="1" s="1"/>
  <c r="F44" i="1"/>
  <c r="F53" i="1" s="1"/>
  <c r="F56" i="1" s="1"/>
  <c r="D44" i="1"/>
  <c r="D53" i="1" s="1"/>
  <c r="D56" i="1" s="1"/>
</calcChain>
</file>

<file path=xl/sharedStrings.xml><?xml version="1.0" encoding="utf-8"?>
<sst xmlns="http://schemas.openxmlformats.org/spreadsheetml/2006/main" count="383" uniqueCount="135">
  <si>
    <t>Part</t>
  </si>
  <si>
    <t>Device</t>
  </si>
  <si>
    <t>Description</t>
  </si>
  <si>
    <t>BAT</t>
  </si>
  <si>
    <t>CR2032_THR</t>
  </si>
  <si>
    <t>BT1</t>
  </si>
  <si>
    <t>TACT_SWITCH_3.5MM_6MM</t>
  </si>
  <si>
    <t>BT2</t>
  </si>
  <si>
    <t>C1</t>
  </si>
  <si>
    <t>NRF51_CAP_0402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</si>
  <si>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</si>
  <si>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</si>
  <si>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</si>
  <si>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</si>
  <si>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</si>
  <si>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</si>
  <si>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</si>
  <si>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</si>
  <si>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</si>
  <si>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</si>
  <si>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</si>
  <si>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</si>
  <si>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100n</t>
  </si>
  <si>
    <t>C14</t>
  </si>
  <si>
    <t>C15</t>
  </si>
  <si>
    <t>D1</t>
  </si>
  <si>
    <t>DIODESOT23_REFLOW</t>
  </si>
  <si>
    <t>J1</t>
  </si>
  <si>
    <t>HEADER-1X6ROUND</t>
  </si>
  <si>
    <t>J2</t>
  </si>
  <si>
    <t>L1</t>
  </si>
  <si>
    <t>L2</t>
  </si>
  <si>
    <t>L3</t>
  </si>
  <si>
    <t>L4</t>
  </si>
  <si>
    <t>LED1</t>
  </si>
  <si>
    <t>LED-TRICOLOR-5050NO_IC</t>
  </si>
  <si>
    <t>R1</t>
  </si>
  <si>
    <t>NRF51_RES_0402</t>
  </si>
  <si>
    <t>R2</t>
  </si>
  <si>
    <t>R4</t>
  </si>
  <si>
    <t>4.7k</t>
  </si>
  <si>
    <t>R5</t>
  </si>
  <si>
    <t>R6</t>
  </si>
  <si>
    <t>U1</t>
  </si>
  <si>
    <t>NRF51822_QFN48</t>
  </si>
  <si>
    <t>U2</t>
  </si>
  <si>
    <t>MMA7660FC_DFN10</t>
  </si>
  <si>
    <t>X1</t>
  </si>
  <si>
    <t>TSX-3225_16MHZ</t>
  </si>
  <si>
    <t>Source</t>
  </si>
  <si>
    <t>2nd Source</t>
  </si>
  <si>
    <t>Price 500</t>
  </si>
  <si>
    <t>Price 1000</t>
  </si>
  <si>
    <t>RGB LED</t>
  </si>
  <si>
    <t>3-axis Accelerometer</t>
  </si>
  <si>
    <t>nRF51822</t>
  </si>
  <si>
    <t>Arduino header 6-pin</t>
  </si>
  <si>
    <t xml:space="preserve">Tact Switch 3.5 x 6 </t>
  </si>
  <si>
    <t>Battery Holder CR2032</t>
  </si>
  <si>
    <t>Battery</t>
  </si>
  <si>
    <t>CR2032 Battery</t>
  </si>
  <si>
    <t>N/A</t>
  </si>
  <si>
    <t>http://www.digikey.com/product-detail/en/BAT-HLD-002-THM/BAT-HLD-002-THM-ND/3044010</t>
  </si>
  <si>
    <t>http://www.digikey.com/product-detail/en/MMA7660FCT/MMA7660FCT-ND/2186165</t>
  </si>
  <si>
    <t>http://www.digikey.com/product-detail/en/NRF51822-QFAB-T/1490-1025-ND/4626389</t>
  </si>
  <si>
    <t>http://www.digikey.com/product-detail/en/FSMSM/450-1140-ND/525812</t>
  </si>
  <si>
    <t>http://www.digikey.com/product-detail/en/TSX-3225%2016.0000MF18X-AC3/SER3636TR-ND/1825445</t>
  </si>
  <si>
    <t>http://www.aliexpress.com/item/1000-pcs-RGB-PLCC-6-5050-3-CHIPS-SMT-SMD-LED-Light-Chip/1086706955.html</t>
  </si>
  <si>
    <t>http://www.aliexpress.com/item/1000pcs-lot-Free-Shipping-SMD-Tactile-Push-Button-Switch-3X6-Height-2-5mm/1094623810.html</t>
  </si>
  <si>
    <t>http://www.aliexpress.com/item/Free-Shipping-100-Pieces-lot-Stackable-Header-6-pin-0-1-for-Arduino-Shields-Gold-Plating/1199161267.html</t>
  </si>
  <si>
    <t>http://www.aliexpress.com/item/20-X-CR2032-BR2032-2032-3V-LITHIUM-battery-track-number-shipping-cost/960690883.html</t>
  </si>
  <si>
    <t>http://www.aliexpress.com/item/Lithium-3V-LI-MnO2-CR2032-20-3-2-225MAH-cell-battery-button-battery/1250477049.html</t>
  </si>
  <si>
    <t>PCB</t>
  </si>
  <si>
    <t>PCBCART</t>
  </si>
  <si>
    <t>Bag</t>
  </si>
  <si>
    <t>Anti-static Bubble Bag</t>
  </si>
  <si>
    <t>http://www.aliexpress.com/item/GREAT-BULK-PRICE-100-ANTI-Static-Bubble-Bags-Self-Sealing-2-5-x-3-65-x/704265802.html</t>
  </si>
  <si>
    <t>Box</t>
  </si>
  <si>
    <t>Shipping Box</t>
  </si>
  <si>
    <t>Maybes:</t>
  </si>
  <si>
    <t>Shipping Protection</t>
  </si>
  <si>
    <t>Padded Envelope</t>
  </si>
  <si>
    <t>http://www.ebay.com.au/itm/100-ESD-Pouches-Anti-Static-Shielding-Bags-1-5-x-3-40-x-80mm-/350767321397?pt=AU_Laptop_Accessories&amp;hash=item51ab5c9135</t>
  </si>
  <si>
    <t>Anti-static Bag</t>
  </si>
  <si>
    <t>http://www.ebay.com.au/itm/100-0S-SuperFlat-140x85x15mm-Large-Letter-Size-Mailing-Box-Rigid-Envelope-/330931371890?pt=AU_Envelopes_Bags_Boxes&amp;hash=item4d0d0bff72</t>
  </si>
  <si>
    <t>http://www.ebay.com.au/itm/100-NEW-0B-120x180mm-Bubble-Mailer-Padded-Bag-White-Kraft-Cushioned-Envelope-/321226138358?pt=AU_Envelopes_Bags_Boxes&amp;hash=item4aca91e2f6</t>
  </si>
  <si>
    <t>12k</t>
  </si>
  <si>
    <t>1n</t>
  </si>
  <si>
    <t>47n</t>
  </si>
  <si>
    <t>2.2n</t>
  </si>
  <si>
    <t>4.7n</t>
  </si>
  <si>
    <t>10n</t>
  </si>
  <si>
    <t>2.2p</t>
  </si>
  <si>
    <t>0.8p</t>
  </si>
  <si>
    <t>3.3n</t>
  </si>
  <si>
    <t>1.5p</t>
  </si>
  <si>
    <t>1.0p</t>
  </si>
  <si>
    <t>0R</t>
  </si>
  <si>
    <t>1.8n</t>
  </si>
  <si>
    <t>Schottky Diode</t>
  </si>
  <si>
    <t>Capacitor, X7R, ±10%</t>
  </si>
  <si>
    <t>Inductor, 100mA, ±2%</t>
  </si>
  <si>
    <t>Inductor, 160mA, ±0.1nH</t>
  </si>
  <si>
    <t>Capacitor, NP0, ±0.1pF</t>
  </si>
  <si>
    <t>Capacitor, NP0, ±5%</t>
  </si>
  <si>
    <t>Inductor, 190mA, ±0.1nH</t>
  </si>
  <si>
    <t>Resistor, ±5%, 0.063W</t>
  </si>
  <si>
    <t>Inductor, 280mA, ±0.1nH</t>
  </si>
  <si>
    <t>Capacitor, NP0, ±2%</t>
  </si>
  <si>
    <t>Crystal 16MHz 3225 ±15ppm</t>
  </si>
  <si>
    <t>http://www.digikey.com/product-detail/en/LQP15MN1N8B02D/490-1127-1-ND/584573</t>
  </si>
  <si>
    <t>http://www.digikey.com/product-detail/en/LQP15MN3N3B02D/490-1130-1-ND/584576</t>
  </si>
  <si>
    <t>http://www.digikey.com/product-detail/en/LQP15MN10NG02D/490-6743-1-ND/3845940</t>
  </si>
  <si>
    <t>http://www.digikey.com/product-detail/en/LQP15MN4N7B02D/490-1132-1-ND/584578</t>
  </si>
  <si>
    <t>http://www.digikey.com/product-detail/en/BAT54/BAT54FSCT-ND/458928</t>
  </si>
  <si>
    <t>http://www.digikey.com/product-detail/en/CL05B473KO5NNNC/1276-1077-1-ND/3889163</t>
  </si>
  <si>
    <t>http://www.digikey.com/product-detail/en/CL05B222KB5NNNC/1276-1054-1-ND/3889140</t>
  </si>
  <si>
    <t>http://www.digikey.com/product-detail/en/GRM1555C1H2R2BA01D/490-6227-1-ND/3845424</t>
  </si>
  <si>
    <t>http://www.digikey.com/product-detail/en/GRM1555C1HR80WA01D/490-6270-1-ND/3845467</t>
  </si>
  <si>
    <t>http://www.digikey.com/product-detail/en/C1005C0G1H1R5B050BA/445-4858-1-ND/2093472</t>
  </si>
  <si>
    <t>http://www.digikey.com/product-detail/en/C1005C0G1H010B050BA/445-4854-1-ND/2093468</t>
  </si>
  <si>
    <t>http://www.digikey.com/product-detail/en/CL05B102KB5NCNC/1276-1492-1-ND/3889578</t>
  </si>
  <si>
    <t>http://www.digikey.com/product-detail/en/GRM1555C1H120GA01D/490-6197-1-ND/3845394</t>
  </si>
  <si>
    <t>http://www.digikey.com/product-detail/en/CL05A104MP5NNNC/1276-1443-1-ND/3889529</t>
  </si>
  <si>
    <t>http://www.digikey.com/product-detail/en/RC1005J000CS/1276-3480-1-ND/3903583</t>
  </si>
  <si>
    <t>http://www.digikey.com/product-detail/en/RC1005J123CS/1276-4402-1-ND/3967374</t>
  </si>
  <si>
    <t>http://www.digikey.com/product-detail/en/RC1005J472CS/1276-4392-1-ND/3967364</t>
  </si>
  <si>
    <t>.</t>
  </si>
  <si>
    <t>12p</t>
  </si>
  <si>
    <t>R7</t>
  </si>
  <si>
    <t>R8</t>
  </si>
  <si>
    <t>200R</t>
  </si>
  <si>
    <t>http://www.digikey.com/product-detail/en/RC1005J201CS/1276-4359-1-ND/3967331</t>
  </si>
  <si>
    <t>Total:</t>
  </si>
  <si>
    <t>Price @100qty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</si>
</sst>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Fill="1"/>
    <xf numFmtId="0" fontId="0" fillId="2" borderId="0" xfId="0" applyFill="1"/>
    <xf numFmtId="0" fontId="2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liexpress.com/item/Free-Shipping-100-Pieces-lot-Stackable-Header-6-pin-0-1-for-Arduino-Shields-Gold-Plating/1199161267.html" TargetMode="External"/><Relationship Id="rId13" Type="http://schemas.openxmlformats.org/officeDocument/2006/relationships/hyperlink" Target="http://www.ebay.com.au/itm/100-ESD-Pouches-Anti-Static-Shielding-Bags-1-5-x-3-40-x-80mm-/350767321397?pt=AU_Laptop_Accessories&amp;hash=item51ab5c9135" TargetMode="External"/><Relationship Id="rId18" Type="http://schemas.openxmlformats.org/officeDocument/2006/relationships/hyperlink" Target="http://www.digikey.com/product-detail/en/LQP15MN4N7B02D/490-1132-1-ND/584578" TargetMode="External"/><Relationship Id="rId26" Type="http://schemas.openxmlformats.org/officeDocument/2006/relationships/hyperlink" Target="http://www.digikey.com/product-detail/en/CL05B102KB5NCNC/1276-1492-1-ND/3889578" TargetMode="External"/><Relationship Id="rId39" Type="http://schemas.openxmlformats.org/officeDocument/2006/relationships/hyperlink" Target="http://www.aliexpress.com/item/Lithium-3V-LI-MnO2-CR2032-20-3-2-225MAH-cell-battery-button-battery/1250477049.html" TargetMode="External"/><Relationship Id="rId3" Type="http://schemas.openxmlformats.org/officeDocument/2006/relationships/hyperlink" Target="http://www.digikey.com/product-detail/en/NRF51822-QFAB-T/1490-1025-ND/4626389" TargetMode="External"/><Relationship Id="rId21" Type="http://schemas.openxmlformats.org/officeDocument/2006/relationships/hyperlink" Target="http://www.digikey.com/product-detail/en/CL05B222KB5NNNC/1276-1054-1-ND/3889140" TargetMode="External"/><Relationship Id="rId34" Type="http://schemas.openxmlformats.org/officeDocument/2006/relationships/hyperlink" Target="http://www.digikey.com/product-detail/en/CL05A104MP5NNNC/1276-1443-1-ND/3889529" TargetMode="External"/><Relationship Id="rId42" Type="http://schemas.openxmlformats.org/officeDocument/2006/relationships/hyperlink" Target="http://www.digikey.com/product-detail/en/RC1005J201CS/1276-4359-1-ND/3967331" TargetMode="External"/><Relationship Id="rId7" Type="http://schemas.openxmlformats.org/officeDocument/2006/relationships/hyperlink" Target="http://www.aliexpress.com/item/1000pcs-lot-Free-Shipping-SMD-Tactile-Push-Button-Switch-3X6-Height-2-5mm/1094623810.html" TargetMode="External"/><Relationship Id="rId12" Type="http://schemas.openxmlformats.org/officeDocument/2006/relationships/hyperlink" Target="http://www.ebay.com.au/itm/100-0S-SuperFlat-140x85x15mm-Large-Letter-Size-Mailing-Box-Rigid-Envelope-/330931371890?pt=AU_Envelopes_Bags_Boxes&amp;hash=item4d0d0bff72" TargetMode="External"/><Relationship Id="rId17" Type="http://schemas.openxmlformats.org/officeDocument/2006/relationships/hyperlink" Target="http://www.digikey.com/product-detail/en/LQP15MN10NG02D/490-6743-1-ND/3845940" TargetMode="External"/><Relationship Id="rId25" Type="http://schemas.openxmlformats.org/officeDocument/2006/relationships/hyperlink" Target="http://www.digikey.com/product-detail/en/C1005C0G1H010B050BA/445-4854-1-ND/2093468" TargetMode="External"/><Relationship Id="rId33" Type="http://schemas.openxmlformats.org/officeDocument/2006/relationships/hyperlink" Target="http://www.digikey.com/product-detail/en/CL05A104MP5NNNC/1276-1443-1-ND/3889529" TargetMode="External"/><Relationship Id="rId38" Type="http://schemas.openxmlformats.org/officeDocument/2006/relationships/hyperlink" Target="http://www.digikey.com/product-detail/en/RC1005J472CS/1276-4392-1-ND/3967364" TargetMode="External"/><Relationship Id="rId2" Type="http://schemas.openxmlformats.org/officeDocument/2006/relationships/hyperlink" Target="http://www.digikey.com/product-detail/en/MMA7660FCT/MMA7660FCT-ND/2186165" TargetMode="External"/><Relationship Id="rId16" Type="http://schemas.openxmlformats.org/officeDocument/2006/relationships/hyperlink" Target="http://www.digikey.com/product-detail/en/LQP15MN3N3B02D/490-1130-1-ND/584576" TargetMode="External"/><Relationship Id="rId20" Type="http://schemas.openxmlformats.org/officeDocument/2006/relationships/hyperlink" Target="http://www.digikey.com/product-detail/en/CL05B473KO5NNNC/1276-1077-1-ND/3889163" TargetMode="External"/><Relationship Id="rId29" Type="http://schemas.openxmlformats.org/officeDocument/2006/relationships/hyperlink" Target="http://www.digikey.com/product-detail/en/CL05A104MP5NNNC/1276-1443-1-ND/3889529" TargetMode="External"/><Relationship Id="rId41" Type="http://schemas.openxmlformats.org/officeDocument/2006/relationships/hyperlink" Target="http://www.digikey.com/product-detail/en/FSMSM/450-1140-ND/525812" TargetMode="External"/><Relationship Id="rId1" Type="http://schemas.openxmlformats.org/officeDocument/2006/relationships/hyperlink" Target="http://www.digikey.com/product-detail/en/BAT-HLD-002-THM/BAT-HLD-002-THM-ND/3044010" TargetMode="External"/><Relationship Id="rId6" Type="http://schemas.openxmlformats.org/officeDocument/2006/relationships/hyperlink" Target="http://www.aliexpress.com/item/1000pcs-lot-Free-Shipping-SMD-Tactile-Push-Button-Switch-3X6-Height-2-5mm/1094623810.html" TargetMode="External"/><Relationship Id="rId11" Type="http://schemas.openxmlformats.org/officeDocument/2006/relationships/hyperlink" Target="http://www.aliexpress.com/item/GREAT-BULK-PRICE-100-ANTI-Static-Bubble-Bags-Self-Sealing-2-5-x-3-65-x/704265802.html" TargetMode="External"/><Relationship Id="rId24" Type="http://schemas.openxmlformats.org/officeDocument/2006/relationships/hyperlink" Target="http://www.digikey.com/product-detail/en/C1005C0G1H1R5B050BA/445-4858-1-ND/2093472" TargetMode="External"/><Relationship Id="rId32" Type="http://schemas.openxmlformats.org/officeDocument/2006/relationships/hyperlink" Target="http://www.digikey.com/product-detail/en/CL05A104MP5NNNC/1276-1443-1-ND/3889529" TargetMode="External"/><Relationship Id="rId37" Type="http://schemas.openxmlformats.org/officeDocument/2006/relationships/hyperlink" Target="http://www.digikey.com/product-detail/en/RC1005J472CS/1276-4392-1-ND/3967364" TargetMode="External"/><Relationship Id="rId40" Type="http://schemas.openxmlformats.org/officeDocument/2006/relationships/hyperlink" Target="http://www.digikey.com/product-detail/en/FSMSM/450-1140-ND/525812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aliexpress.com/item/1000-pcs-RGB-PLCC-6-5050-3-CHIPS-SMT-SMD-LED-Light-Chip/1086706955.html" TargetMode="External"/><Relationship Id="rId15" Type="http://schemas.openxmlformats.org/officeDocument/2006/relationships/hyperlink" Target="http://www.digikey.com/product-detail/en/LQP15MN1N8B02D/490-1127-1-ND/584573" TargetMode="External"/><Relationship Id="rId23" Type="http://schemas.openxmlformats.org/officeDocument/2006/relationships/hyperlink" Target="http://www.digikey.com/product-detail/en/GRM1555C1HR80WA01D/490-6270-1-ND/3845467" TargetMode="External"/><Relationship Id="rId28" Type="http://schemas.openxmlformats.org/officeDocument/2006/relationships/hyperlink" Target="http://www.digikey.com/product-detail/en/GRM1555C1H120GA01D/490-6197-1-ND/3845394" TargetMode="External"/><Relationship Id="rId36" Type="http://schemas.openxmlformats.org/officeDocument/2006/relationships/hyperlink" Target="http://www.digikey.com/product-detail/en/RC1005J123CS/1276-4402-1-ND/3967374" TargetMode="External"/><Relationship Id="rId10" Type="http://schemas.openxmlformats.org/officeDocument/2006/relationships/hyperlink" Target="http://www.aliexpress.com/item/20-X-CR2032-BR2032-2032-3V-LITHIUM-battery-track-number-shipping-cost/960690883.html" TargetMode="External"/><Relationship Id="rId19" Type="http://schemas.openxmlformats.org/officeDocument/2006/relationships/hyperlink" Target="http://www.digikey.com/product-detail/en/BAT54/BAT54FSCT-ND/458928" TargetMode="External"/><Relationship Id="rId31" Type="http://schemas.openxmlformats.org/officeDocument/2006/relationships/hyperlink" Target="http://www.digikey.com/product-detail/en/CL05A104MP5NNNC/1276-1443-1-ND/3889529" TargetMode="External"/><Relationship Id="rId44" Type="http://schemas.openxmlformats.org/officeDocument/2006/relationships/hyperlink" Target="http://www.digikey.com/product-detail/en/RC1005J201CS/1276-4359-1-ND/3967331" TargetMode="External"/><Relationship Id="rId4" Type="http://schemas.openxmlformats.org/officeDocument/2006/relationships/hyperlink" Target="http://www.digikey.com/product-detail/en/TSX-3225%2016.0000MF18X-AC3/SER3636TR-ND/1825445" TargetMode="External"/><Relationship Id="rId9" Type="http://schemas.openxmlformats.org/officeDocument/2006/relationships/hyperlink" Target="http://www.aliexpress.com/item/Free-Shipping-100-Pieces-lot-Stackable-Header-6-pin-0-1-for-Arduino-Shields-Gold-Plating/1199161267.html" TargetMode="External"/><Relationship Id="rId14" Type="http://schemas.openxmlformats.org/officeDocument/2006/relationships/hyperlink" Target="http://www.ebay.com.au/itm/100-NEW-0B-120x180mm-Bubble-Mailer-Padded-Bag-White-Kraft-Cushioned-Envelope-/321226138358?pt=AU_Envelopes_Bags_Boxes&amp;hash=item4aca91e2f6" TargetMode="External"/><Relationship Id="rId22" Type="http://schemas.openxmlformats.org/officeDocument/2006/relationships/hyperlink" Target="http://www.digikey.com/product-detail/en/GRM1555C1H2R2BA01D/490-6227-1-ND/3845424" TargetMode="External"/><Relationship Id="rId27" Type="http://schemas.openxmlformats.org/officeDocument/2006/relationships/hyperlink" Target="http://www.digikey.com/product-detail/en/GRM1555C1H120GA01D/490-6197-1-ND/3845394" TargetMode="External"/><Relationship Id="rId30" Type="http://schemas.openxmlformats.org/officeDocument/2006/relationships/hyperlink" Target="http://www.digikey.com/product-detail/en/CL05A104MP5NNNC/1276-1443-1-ND/3889529" TargetMode="External"/><Relationship Id="rId35" Type="http://schemas.openxmlformats.org/officeDocument/2006/relationships/hyperlink" Target="http://www.digikey.com/product-detail/en/RC1005J000CS/1276-3480-1-ND/3903583" TargetMode="External"/><Relationship Id="rId43" Type="http://schemas.openxmlformats.org/officeDocument/2006/relationships/hyperlink" Target="http://www.digikey.com/product-detail/en/RC1005J201CS/1276-4359-1-ND/39673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sqref="A1:D41"/>
    </sheetView>
  </sheetViews>
  <sheetFormatPr defaultRowHeight="15" x14ac:dyDescent="0.25"/>
  <cols>
    <col min="1" max="1" width="16.85546875" customWidth="1"/>
    <col min="2" max="2" width="24.28515625" bestFit="1" customWidth="1"/>
    <col min="3" max="3" width="26.28515625" bestFit="1" customWidth="1"/>
    <col min="4" max="4" width="21.140625" customWidth="1"/>
    <col min="5" max="5" width="8.85546875" bestFit="1" customWidth="1"/>
    <col min="6" max="6" width="9.85546875" bestFit="1" customWidth="1"/>
    <col min="7" max="7" width="9.85546875" customWidth="1"/>
    <col min="8" max="8" width="19.5703125" customWidth="1"/>
    <col min="9" max="9" width="2.28515625" customWidth="1"/>
    <col min="10" max="10" width="22.28515625" customWidth="1"/>
    <col min="11" max="11" width="2" customWidth="1"/>
  </cols>
  <sheetData>
    <row r="1" spans="1:11" x14ac:dyDescent="0.25">
      <c r="A1" s="1" t="s">
        <v>0</v>
      </c>
      <c r="B1" s="1" t="s">
        <v>2</v>
      </c>
      <c r="C1" s="1" t="s">
        <v>1</v>
      </c>
      <c r="D1" s="1" t="s">
        <v>134</v>
      </c>
      <c r="E1" s="1" t="s">
        <v>51</v>
      </c>
      <c r="F1" s="1" t="s">
        <v>52</v>
      </c>
      <c r="G1" s="1"/>
      <c r="H1" s="1" t="s">
        <v>49</v>
      </c>
      <c r="I1" s="1"/>
      <c r="J1" s="1" t="s">
        <v>50</v>
      </c>
    </row>
    <row r="2" spans="1:11" x14ac:dyDescent="0.25">
      <c r="A2" t="s">
        <v>3</v>
      </c>
      <c r="B2" t="s">
        <v>58</v>
      </c>
      <c r="C2" t="s">
        <v>4</v>
      </c>
      <c r="D2">
        <v>0.22600000000000001</v>
      </c>
      <c r="E2">
        <v>0.22600000000000001</v>
      </c>
      <c r="F2">
        <v>0.20374999999999999</v>
      </c>
      <c r="H2" s="2" t="s">
        <v>62</v>
      </c>
      <c r="I2" t="s">
        <v>127</v>
      </c>
      <c r="K2" t="s">
        <v>127</v>
      </c>
    </row>
    <row r="3" spans="1:11" x14ac:dyDescent="0.25">
      <c r="A3" t="s">
        <v>5</v>
      </c>
      <c r="B3" t="s">
        <v>57</v>
      </c>
      <c r="C3" t="s">
        <v>6</v>
      </c>
      <c r="D3">
        <v>3.3050000000000003E-2</v>
      </c>
      <c r="E3">
        <v>3.3050000000000003E-2</v>
      </c>
      <c r="F3">
        <v>3.3050000000000003E-2</v>
      </c>
      <c r="H3" s="2" t="s">
        <v>68</v>
      </c>
      <c r="I3" t="s">
        <v>127</v>
      </c>
      <c r="J3" s="2" t="s">
        <v>65</v>
      </c>
      <c r="K3" t="s">
        <v>127</v>
      </c>
    </row>
    <row r="4" spans="1:11" x14ac:dyDescent="0.25">
      <c r="A4" t="s">
        <v>7</v>
      </c>
      <c r="B4" t="s">
        <v>57</v>
      </c>
      <c r="C4" t="s">
        <v>6</v>
      </c>
      <c r="D4">
        <v>3.3050000000000003E-2</v>
      </c>
      <c r="E4">
        <v>3.3050000000000003E-2</v>
      </c>
      <c r="F4">
        <v>3.3050000000000003E-2</v>
      </c>
      <c r="H4" s="2" t="s">
        <v>68</v>
      </c>
      <c r="I4" t="s">
        <v>127</v>
      </c>
      <c r="J4" s="2" t="s">
        <v>65</v>
      </c>
      <c r="K4" t="s">
        <v>127</v>
      </c>
    </row>
    <row r="5" spans="1:11" x14ac:dyDescent="0.25">
      <c r="A5" t="s">
        <v>27</v>
      </c>
      <c r="B5" t="s">
        <v>56</v>
      </c>
      <c r="C5" t="s">
        <v>28</v>
      </c>
      <c r="D5">
        <v>0.13866000000000001</v>
      </c>
      <c r="E5">
        <v>0.13866000000000001</v>
      </c>
      <c r="F5">
        <v>0.13866000000000001</v>
      </c>
      <c r="H5" s="2" t="s">
        <v>69</v>
      </c>
      <c r="I5" t="s">
        <v>127</v>
      </c>
      <c r="K5" t="s">
        <v>127</v>
      </c>
    </row>
    <row r="6" spans="1:11" x14ac:dyDescent="0.25">
      <c r="A6" t="s">
        <v>29</v>
      </c>
      <c r="B6" t="s">
        <v>56</v>
      </c>
      <c r="C6" t="s">
        <v>28</v>
      </c>
      <c r="D6">
        <v>0.13866000000000001</v>
      </c>
      <c r="E6">
        <v>0.13866000000000001</v>
      </c>
      <c r="F6">
        <v>0.13866000000000001</v>
      </c>
      <c r="H6" s="2" t="s">
        <v>69</v>
      </c>
      <c r="I6" t="s">
        <v>127</v>
      </c>
      <c r="K6" t="s">
        <v>127</v>
      </c>
    </row>
    <row r="7" spans="1:11" x14ac:dyDescent="0.25">
      <c r="A7" t="s">
        <v>34</v>
      </c>
      <c r="B7" t="s">
        <v>53</v>
      </c>
      <c r="C7" t="s">
        <v>35</v>
      </c>
      <c r="D7">
        <v>4.7919999999999997E-2</v>
      </c>
      <c r="E7">
        <v>4.7919999999999997E-2</v>
      </c>
      <c r="F7">
        <v>4.7919999999999997E-2</v>
      </c>
      <c r="H7" s="2" t="s">
        <v>67</v>
      </c>
      <c r="I7" t="s">
        <v>127</v>
      </c>
      <c r="K7" t="s">
        <v>127</v>
      </c>
    </row>
    <row r="8" spans="1:11" x14ac:dyDescent="0.25">
      <c r="A8" t="s">
        <v>43</v>
      </c>
      <c r="B8" t="s">
        <v>55</v>
      </c>
      <c r="C8" t="s">
        <v>44</v>
      </c>
      <c r="D8" s="3">
        <v>2.8085</v>
      </c>
      <c r="E8" s="3">
        <v>2.2742</v>
      </c>
      <c r="F8" s="3">
        <v>1.9179999999999999</v>
      </c>
      <c r="G8" s="3"/>
      <c r="H8" s="2" t="s">
        <v>64</v>
      </c>
      <c r="I8" t="s">
        <v>127</v>
      </c>
      <c r="K8" t="s">
        <v>127</v>
      </c>
    </row>
    <row r="9" spans="1:11" x14ac:dyDescent="0.25">
      <c r="A9" t="s">
        <v>45</v>
      </c>
      <c r="B9" t="s">
        <v>54</v>
      </c>
      <c r="C9" t="s">
        <v>46</v>
      </c>
      <c r="D9">
        <v>0.871</v>
      </c>
      <c r="E9">
        <v>0.871</v>
      </c>
      <c r="F9">
        <v>0.871</v>
      </c>
      <c r="H9" s="2" t="s">
        <v>63</v>
      </c>
      <c r="I9" t="s">
        <v>127</v>
      </c>
      <c r="K9" t="s">
        <v>127</v>
      </c>
    </row>
    <row r="10" spans="1:11" x14ac:dyDescent="0.25">
      <c r="A10" t="s">
        <v>47</v>
      </c>
      <c r="B10" t="s">
        <v>109</v>
      </c>
      <c r="C10" t="s">
        <v>48</v>
      </c>
      <c r="D10">
        <v>0.4</v>
      </c>
      <c r="E10">
        <v>0.38</v>
      </c>
      <c r="F10">
        <v>0.32</v>
      </c>
      <c r="H10" s="2" t="s">
        <v>66</v>
      </c>
      <c r="I10" t="s">
        <v>127</v>
      </c>
      <c r="K10" t="s">
        <v>127</v>
      </c>
    </row>
    <row r="11" spans="1:11" x14ac:dyDescent="0.25">
      <c r="A11" t="s">
        <v>59</v>
      </c>
      <c r="B11" t="s">
        <v>60</v>
      </c>
      <c r="C11" t="s">
        <v>61</v>
      </c>
      <c r="D11">
        <v>0.26040000000000002</v>
      </c>
      <c r="E11">
        <v>0.25</v>
      </c>
      <c r="F11">
        <v>0.17</v>
      </c>
      <c r="H11" s="2" t="s">
        <v>70</v>
      </c>
      <c r="I11" t="s">
        <v>127</v>
      </c>
      <c r="J11" s="2" t="s">
        <v>71</v>
      </c>
      <c r="K11" t="s">
        <v>127</v>
      </c>
    </row>
    <row r="12" spans="1:11" x14ac:dyDescent="0.25">
      <c r="A12" t="s">
        <v>72</v>
      </c>
      <c r="B12" t="s">
        <v>72</v>
      </c>
      <c r="C12" t="s">
        <v>61</v>
      </c>
      <c r="D12">
        <v>0.27</v>
      </c>
      <c r="E12">
        <v>0.27</v>
      </c>
      <c r="F12">
        <v>0.27</v>
      </c>
      <c r="H12" t="s">
        <v>73</v>
      </c>
    </row>
    <row r="13" spans="1:11" x14ac:dyDescent="0.25">
      <c r="A13" t="s">
        <v>8</v>
      </c>
      <c r="B13" t="s">
        <v>88</v>
      </c>
      <c r="C13" t="s">
        <v>100</v>
      </c>
      <c r="D13">
        <v>6.6E-3</v>
      </c>
      <c r="E13">
        <v>4.62E-3</v>
      </c>
      <c r="F13">
        <v>3.5999999999999999E-3</v>
      </c>
      <c r="H13" s="2" t="s">
        <v>115</v>
      </c>
      <c r="I13" t="s">
        <v>127</v>
      </c>
      <c r="K13" t="s">
        <v>127</v>
      </c>
    </row>
    <row r="14" spans="1:11" x14ac:dyDescent="0.25">
      <c r="A14" t="s">
        <v>10</v>
      </c>
      <c r="B14" t="s">
        <v>89</v>
      </c>
      <c r="C14" t="s">
        <v>100</v>
      </c>
      <c r="D14">
        <v>6.6E-3</v>
      </c>
      <c r="E14">
        <v>4.62E-3</v>
      </c>
      <c r="F14">
        <v>3.5999999999999999E-3</v>
      </c>
      <c r="H14" s="2" t="s">
        <v>116</v>
      </c>
      <c r="I14" t="s">
        <v>127</v>
      </c>
      <c r="K14" t="s">
        <v>127</v>
      </c>
    </row>
    <row r="15" spans="1:11" x14ac:dyDescent="0.25">
      <c r="A15" t="s">
        <v>11</v>
      </c>
      <c r="B15" t="s">
        <v>92</v>
      </c>
      <c r="C15" t="s">
        <v>103</v>
      </c>
      <c r="D15">
        <v>1.9800000000000002E-2</v>
      </c>
      <c r="E15">
        <v>1.3860000000000001E-2</v>
      </c>
      <c r="F15">
        <v>1.0800000000000001E-2</v>
      </c>
      <c r="H15" s="2" t="s">
        <v>117</v>
      </c>
      <c r="I15" t="s">
        <v>127</v>
      </c>
      <c r="K15" t="s">
        <v>127</v>
      </c>
    </row>
    <row r="16" spans="1:11" x14ac:dyDescent="0.25">
      <c r="A16" t="s">
        <v>12</v>
      </c>
      <c r="B16" t="s">
        <v>93</v>
      </c>
      <c r="C16" t="s">
        <v>104</v>
      </c>
      <c r="D16">
        <v>5.3699999999999998E-2</v>
      </c>
      <c r="E16">
        <v>3.7859999999999998E-2</v>
      </c>
      <c r="F16">
        <v>3.108E-2</v>
      </c>
      <c r="H16" s="2" t="s">
        <v>118</v>
      </c>
      <c r="I16" t="s">
        <v>127</v>
      </c>
      <c r="K16" t="s">
        <v>127</v>
      </c>
    </row>
    <row r="17" spans="1:11" x14ac:dyDescent="0.25">
      <c r="A17" t="s">
        <v>13</v>
      </c>
      <c r="B17" t="s">
        <v>95</v>
      </c>
      <c r="C17" t="s">
        <v>103</v>
      </c>
      <c r="D17">
        <v>1.21E-2</v>
      </c>
      <c r="E17">
        <v>8.4799999999999997E-3</v>
      </c>
      <c r="F17">
        <v>6.6E-3</v>
      </c>
      <c r="H17" s="2" t="s">
        <v>119</v>
      </c>
      <c r="I17" t="s">
        <v>127</v>
      </c>
      <c r="K17" t="s">
        <v>127</v>
      </c>
    </row>
    <row r="18" spans="1:11" x14ac:dyDescent="0.25">
      <c r="A18" t="s">
        <v>14</v>
      </c>
      <c r="B18" t="s">
        <v>96</v>
      </c>
      <c r="C18" t="s">
        <v>103</v>
      </c>
      <c r="D18">
        <v>1.21E-2</v>
      </c>
      <c r="E18">
        <v>8.4799999999999997E-3</v>
      </c>
      <c r="F18">
        <v>6.6E-3</v>
      </c>
      <c r="H18" s="2" t="s">
        <v>120</v>
      </c>
      <c r="I18" t="s">
        <v>127</v>
      </c>
      <c r="K18" t="s">
        <v>127</v>
      </c>
    </row>
    <row r="19" spans="1:11" x14ac:dyDescent="0.25">
      <c r="A19" t="s">
        <v>15</v>
      </c>
      <c r="B19" t="s">
        <v>87</v>
      </c>
      <c r="C19" t="s">
        <v>100</v>
      </c>
      <c r="D19">
        <v>5.1000000000000004E-3</v>
      </c>
      <c r="E19">
        <v>3.5799999999999998E-3</v>
      </c>
      <c r="F19">
        <v>2.7899999999999999E-3</v>
      </c>
      <c r="H19" s="2" t="s">
        <v>121</v>
      </c>
      <c r="I19" t="s">
        <v>127</v>
      </c>
      <c r="K19" t="s">
        <v>127</v>
      </c>
    </row>
    <row r="20" spans="1:11" x14ac:dyDescent="0.25">
      <c r="A20" s="3" t="s">
        <v>16</v>
      </c>
      <c r="B20" s="3" t="s">
        <v>128</v>
      </c>
      <c r="C20" s="3" t="s">
        <v>108</v>
      </c>
      <c r="D20" s="3">
        <v>1.9800000000000002E-2</v>
      </c>
      <c r="E20" s="3">
        <v>1.3860000000000001E-2</v>
      </c>
      <c r="F20" s="3">
        <v>1.0800000000000001E-2</v>
      </c>
      <c r="G20" s="4"/>
      <c r="H20" s="5" t="s">
        <v>122</v>
      </c>
      <c r="I20" s="4" t="s">
        <v>127</v>
      </c>
      <c r="K20" t="s">
        <v>127</v>
      </c>
    </row>
    <row r="21" spans="1:11" x14ac:dyDescent="0.25">
      <c r="A21" s="3" t="s">
        <v>17</v>
      </c>
      <c r="B21" s="3" t="s">
        <v>128</v>
      </c>
      <c r="C21" s="3" t="s">
        <v>108</v>
      </c>
      <c r="D21" s="3">
        <v>1.9800000000000002E-2</v>
      </c>
      <c r="E21" s="3">
        <v>1.3860000000000001E-2</v>
      </c>
      <c r="F21" s="3">
        <v>1.0800000000000001E-2</v>
      </c>
      <c r="G21" s="4"/>
      <c r="H21" s="5" t="s">
        <v>122</v>
      </c>
      <c r="I21" s="4" t="s">
        <v>127</v>
      </c>
      <c r="K21" t="s">
        <v>127</v>
      </c>
    </row>
    <row r="22" spans="1:11" x14ac:dyDescent="0.25">
      <c r="A22" t="s">
        <v>18</v>
      </c>
      <c r="B22" t="s">
        <v>22</v>
      </c>
      <c r="C22" t="s">
        <v>9</v>
      </c>
      <c r="D22">
        <v>5.4999999999999997E-3</v>
      </c>
      <c r="E22">
        <v>3.8600000000000001E-3</v>
      </c>
      <c r="F22">
        <v>3.0000000000000001E-3</v>
      </c>
      <c r="H22" s="2" t="s">
        <v>123</v>
      </c>
      <c r="I22" t="s">
        <v>127</v>
      </c>
      <c r="K22" t="s">
        <v>127</v>
      </c>
    </row>
    <row r="23" spans="1:11" x14ac:dyDescent="0.25">
      <c r="A23" t="s">
        <v>19</v>
      </c>
      <c r="B23" t="s">
        <v>22</v>
      </c>
      <c r="C23" t="s">
        <v>9</v>
      </c>
      <c r="D23">
        <v>5.4999999999999997E-3</v>
      </c>
      <c r="E23">
        <v>3.8600000000000001E-3</v>
      </c>
      <c r="F23">
        <v>3.0000000000000001E-3</v>
      </c>
      <c r="H23" s="2" t="s">
        <v>123</v>
      </c>
      <c r="I23" t="s">
        <v>127</v>
      </c>
      <c r="K23" t="s">
        <v>127</v>
      </c>
    </row>
    <row r="24" spans="1:11" x14ac:dyDescent="0.25">
      <c r="A24" t="s">
        <v>20</v>
      </c>
      <c r="B24" t="s">
        <v>22</v>
      </c>
      <c r="C24" t="s">
        <v>9</v>
      </c>
      <c r="D24">
        <v>5.4999999999999997E-3</v>
      </c>
      <c r="E24">
        <v>3.8600000000000001E-3</v>
      </c>
      <c r="F24">
        <v>3.0000000000000001E-3</v>
      </c>
      <c r="H24" s="2" t="s">
        <v>123</v>
      </c>
      <c r="I24" t="s">
        <v>127</v>
      </c>
      <c r="K24" t="s">
        <v>127</v>
      </c>
    </row>
    <row r="25" spans="1:11" x14ac:dyDescent="0.25">
      <c r="A25" t="s">
        <v>21</v>
      </c>
      <c r="B25" t="s">
        <v>22</v>
      </c>
      <c r="C25" t="s">
        <v>9</v>
      </c>
      <c r="D25">
        <v>5.4999999999999997E-3</v>
      </c>
      <c r="E25">
        <v>3.8600000000000001E-3</v>
      </c>
      <c r="F25">
        <v>3.0000000000000001E-3</v>
      </c>
      <c r="H25" s="2" t="s">
        <v>123</v>
      </c>
      <c r="I25" t="s">
        <v>127</v>
      </c>
      <c r="K25" t="s">
        <v>127</v>
      </c>
    </row>
    <row r="26" spans="1:11" x14ac:dyDescent="0.25">
      <c r="A26" t="s">
        <v>23</v>
      </c>
      <c r="B26" t="s">
        <v>22</v>
      </c>
      <c r="C26" t="s">
        <v>9</v>
      </c>
      <c r="D26">
        <v>5.4999999999999997E-3</v>
      </c>
      <c r="E26">
        <v>3.8600000000000001E-3</v>
      </c>
      <c r="F26">
        <v>3.0000000000000001E-3</v>
      </c>
      <c r="H26" s="2" t="s">
        <v>123</v>
      </c>
      <c r="I26" t="s">
        <v>127</v>
      </c>
      <c r="K26" t="s">
        <v>127</v>
      </c>
    </row>
    <row r="27" spans="1:11" x14ac:dyDescent="0.25">
      <c r="A27" t="s">
        <v>24</v>
      </c>
      <c r="B27" t="s">
        <v>22</v>
      </c>
      <c r="C27" t="s">
        <v>9</v>
      </c>
      <c r="D27">
        <v>5.4999999999999997E-3</v>
      </c>
      <c r="E27">
        <v>3.8600000000000001E-3</v>
      </c>
      <c r="F27">
        <v>3.0000000000000001E-3</v>
      </c>
      <c r="H27" s="2" t="s">
        <v>123</v>
      </c>
      <c r="I27" t="s">
        <v>127</v>
      </c>
      <c r="K27" t="s">
        <v>127</v>
      </c>
    </row>
    <row r="28" spans="1:11" x14ac:dyDescent="0.25">
      <c r="A28" t="s">
        <v>36</v>
      </c>
      <c r="B28" t="s">
        <v>97</v>
      </c>
      <c r="C28" t="s">
        <v>106</v>
      </c>
      <c r="D28">
        <v>2E-3</v>
      </c>
      <c r="E28">
        <v>1.2199999999999999E-3</v>
      </c>
      <c r="F28">
        <v>8.9999999999999998E-4</v>
      </c>
      <c r="H28" s="2" t="s">
        <v>124</v>
      </c>
      <c r="I28" t="s">
        <v>127</v>
      </c>
      <c r="K28" t="s">
        <v>127</v>
      </c>
    </row>
    <row r="29" spans="1:11" x14ac:dyDescent="0.25">
      <c r="A29" t="s">
        <v>38</v>
      </c>
      <c r="B29" t="s">
        <v>86</v>
      </c>
      <c r="C29" t="s">
        <v>37</v>
      </c>
      <c r="D29">
        <v>5.1000000000000004E-3</v>
      </c>
      <c r="E29">
        <v>3.1199999999999999E-3</v>
      </c>
      <c r="F29">
        <v>2.3E-3</v>
      </c>
      <c r="H29" s="2" t="s">
        <v>125</v>
      </c>
      <c r="I29" t="s">
        <v>127</v>
      </c>
      <c r="K29" t="s">
        <v>127</v>
      </c>
    </row>
    <row r="30" spans="1:11" x14ac:dyDescent="0.25">
      <c r="A30" t="s">
        <v>39</v>
      </c>
      <c r="B30" t="s">
        <v>40</v>
      </c>
      <c r="C30" t="s">
        <v>37</v>
      </c>
      <c r="D30">
        <v>5.1000000000000004E-3</v>
      </c>
      <c r="E30">
        <v>3.1199999999999999E-3</v>
      </c>
      <c r="F30">
        <v>2.3E-3</v>
      </c>
      <c r="H30" s="2" t="s">
        <v>126</v>
      </c>
      <c r="I30" t="s">
        <v>127</v>
      </c>
      <c r="K30" t="s">
        <v>127</v>
      </c>
    </row>
    <row r="31" spans="1:11" x14ac:dyDescent="0.25">
      <c r="A31" t="s">
        <v>42</v>
      </c>
      <c r="B31" t="s">
        <v>40</v>
      </c>
      <c r="C31" t="s">
        <v>37</v>
      </c>
      <c r="D31">
        <v>5.1000000000000004E-3</v>
      </c>
      <c r="E31">
        <v>3.1199999999999999E-3</v>
      </c>
      <c r="F31">
        <v>2.3E-3</v>
      </c>
      <c r="H31" s="2" t="s">
        <v>126</v>
      </c>
      <c r="I31" t="s">
        <v>127</v>
      </c>
      <c r="K31" t="s">
        <v>127</v>
      </c>
    </row>
    <row r="32" spans="1:11" x14ac:dyDescent="0.25">
      <c r="A32" t="s">
        <v>41</v>
      </c>
      <c r="B32" t="s">
        <v>131</v>
      </c>
      <c r="C32" t="s">
        <v>37</v>
      </c>
      <c r="D32">
        <v>5.1000000000000004E-3</v>
      </c>
      <c r="E32">
        <v>3.1199999999999999E-3</v>
      </c>
      <c r="F32">
        <v>2.3E-3</v>
      </c>
      <c r="H32" s="2" t="s">
        <v>132</v>
      </c>
      <c r="I32" t="s">
        <v>127</v>
      </c>
      <c r="K32" t="s">
        <v>127</v>
      </c>
    </row>
    <row r="33" spans="1:11" x14ac:dyDescent="0.25">
      <c r="A33" t="s">
        <v>129</v>
      </c>
      <c r="B33" t="s">
        <v>131</v>
      </c>
      <c r="C33" t="s">
        <v>37</v>
      </c>
      <c r="D33">
        <v>5.1000000000000004E-3</v>
      </c>
      <c r="E33">
        <v>3.1199999999999999E-3</v>
      </c>
      <c r="F33">
        <v>2.3E-3</v>
      </c>
      <c r="H33" s="2" t="s">
        <v>132</v>
      </c>
      <c r="I33" t="s">
        <v>127</v>
      </c>
      <c r="K33" t="s">
        <v>127</v>
      </c>
    </row>
    <row r="34" spans="1:11" x14ac:dyDescent="0.25">
      <c r="A34" t="s">
        <v>130</v>
      </c>
      <c r="B34" t="s">
        <v>131</v>
      </c>
      <c r="C34" t="s">
        <v>37</v>
      </c>
      <c r="D34">
        <v>5.1000000000000004E-3</v>
      </c>
      <c r="E34">
        <v>3.1199999999999999E-3</v>
      </c>
      <c r="F34">
        <v>2.3E-3</v>
      </c>
      <c r="H34" s="2" t="s">
        <v>132</v>
      </c>
      <c r="I34" t="s">
        <v>127</v>
      </c>
      <c r="K34" t="s">
        <v>127</v>
      </c>
    </row>
    <row r="35" spans="1:11" x14ac:dyDescent="0.25">
      <c r="A35" t="s">
        <v>30</v>
      </c>
      <c r="B35" t="s">
        <v>90</v>
      </c>
      <c r="C35" t="s">
        <v>102</v>
      </c>
      <c r="D35">
        <v>0.1169</v>
      </c>
      <c r="E35">
        <v>0.1002</v>
      </c>
      <c r="F35">
        <v>8.6840000000000001E-2</v>
      </c>
      <c r="H35" s="2" t="s">
        <v>113</v>
      </c>
      <c r="I35" t="s">
        <v>127</v>
      </c>
      <c r="K35" t="s">
        <v>127</v>
      </c>
    </row>
    <row r="36" spans="1:11" x14ac:dyDescent="0.25">
      <c r="A36" t="s">
        <v>31</v>
      </c>
      <c r="B36" t="s">
        <v>91</v>
      </c>
      <c r="C36" t="s">
        <v>101</v>
      </c>
      <c r="D36">
        <v>0.12989999999999999</v>
      </c>
      <c r="E36">
        <v>0.1113</v>
      </c>
      <c r="F36">
        <v>9.6460000000000004E-2</v>
      </c>
      <c r="H36" s="2" t="s">
        <v>112</v>
      </c>
      <c r="I36" t="s">
        <v>127</v>
      </c>
      <c r="K36" t="s">
        <v>127</v>
      </c>
    </row>
    <row r="37" spans="1:11" x14ac:dyDescent="0.25">
      <c r="A37" t="s">
        <v>32</v>
      </c>
      <c r="B37" t="s">
        <v>94</v>
      </c>
      <c r="C37" t="s">
        <v>105</v>
      </c>
      <c r="D37">
        <v>0.1169</v>
      </c>
      <c r="E37">
        <v>0.1002</v>
      </c>
      <c r="F37">
        <v>8.6840000000000001E-2</v>
      </c>
      <c r="H37" s="2" t="s">
        <v>111</v>
      </c>
      <c r="I37" t="s">
        <v>127</v>
      </c>
      <c r="K37" t="s">
        <v>127</v>
      </c>
    </row>
    <row r="38" spans="1:11" x14ac:dyDescent="0.25">
      <c r="A38" t="s">
        <v>33</v>
      </c>
      <c r="B38" t="s">
        <v>98</v>
      </c>
      <c r="C38" t="s">
        <v>107</v>
      </c>
      <c r="D38">
        <v>0.1169</v>
      </c>
      <c r="E38">
        <v>0.1002</v>
      </c>
      <c r="F38">
        <v>8.6840000000000001E-2</v>
      </c>
      <c r="H38" s="2" t="s">
        <v>110</v>
      </c>
      <c r="I38" t="s">
        <v>127</v>
      </c>
      <c r="K38" t="s">
        <v>127</v>
      </c>
    </row>
    <row r="39" spans="1:11" x14ac:dyDescent="0.25">
      <c r="A39" t="s">
        <v>25</v>
      </c>
      <c r="B39" t="s">
        <v>99</v>
      </c>
      <c r="C39" t="s">
        <v>26</v>
      </c>
      <c r="D39">
        <v>9.2700000000000005E-2</v>
      </c>
      <c r="E39">
        <v>4.53E-2</v>
      </c>
      <c r="F39">
        <v>3.09E-2</v>
      </c>
      <c r="H39" s="2" t="s">
        <v>114</v>
      </c>
      <c r="I39" t="s">
        <v>127</v>
      </c>
      <c r="K39" t="s">
        <v>127</v>
      </c>
    </row>
    <row r="40" spans="1:11" x14ac:dyDescent="0.25">
      <c r="H40" s="2"/>
    </row>
    <row r="41" spans="1:11" x14ac:dyDescent="0.25">
      <c r="C41" s="1" t="s">
        <v>133</v>
      </c>
      <c r="D41" s="1">
        <v>6.0217400000000003</v>
      </c>
    </row>
    <row r="42" spans="1:11" x14ac:dyDescent="0.25">
      <c r="D42" s="1">
        <f>SUM(D13:D39)</f>
        <v>0.79449999999999998</v>
      </c>
      <c r="E42" s="1">
        <f>SUM(E13:E39)</f>
        <v>0.60952000000000006</v>
      </c>
      <c r="F42" s="1">
        <f>SUM(F13:F39)</f>
        <v>0.50725000000000009</v>
      </c>
      <c r="G42" s="1"/>
    </row>
    <row r="44" spans="1:11" x14ac:dyDescent="0.25">
      <c r="D44" s="1" t="e">
        <f>SUM(#REF!+D42)</f>
        <v>#REF!</v>
      </c>
      <c r="E44" s="1" t="e">
        <f>SUM(#REF!+E42)</f>
        <v>#REF!</v>
      </c>
      <c r="F44" s="1" t="e">
        <f>SUM(#REF!+F42)</f>
        <v>#REF!</v>
      </c>
      <c r="G44" s="1"/>
    </row>
    <row r="46" spans="1:11" x14ac:dyDescent="0.25">
      <c r="A46" t="s">
        <v>80</v>
      </c>
    </row>
    <row r="47" spans="1:11" x14ac:dyDescent="0.25">
      <c r="A47" t="s">
        <v>77</v>
      </c>
      <c r="B47" t="s">
        <v>78</v>
      </c>
      <c r="C47" t="s">
        <v>61</v>
      </c>
      <c r="D47">
        <v>0.28799999999999998</v>
      </c>
      <c r="E47">
        <v>0.192</v>
      </c>
      <c r="F47">
        <v>0.192</v>
      </c>
      <c r="H47" s="2" t="s">
        <v>84</v>
      </c>
      <c r="I47" t="s">
        <v>127</v>
      </c>
      <c r="K47" t="s">
        <v>127</v>
      </c>
    </row>
    <row r="48" spans="1:11" x14ac:dyDescent="0.25">
      <c r="A48" t="s">
        <v>81</v>
      </c>
      <c r="B48" t="s">
        <v>61</v>
      </c>
      <c r="C48" t="s">
        <v>61</v>
      </c>
      <c r="D48">
        <v>0.20899999999999999</v>
      </c>
      <c r="E48">
        <v>0.12426</v>
      </c>
      <c r="F48">
        <v>0.12426</v>
      </c>
      <c r="H48" s="2" t="s">
        <v>85</v>
      </c>
      <c r="I48" t="s">
        <v>127</v>
      </c>
      <c r="K48" t="s">
        <v>127</v>
      </c>
    </row>
    <row r="49" spans="1:11" x14ac:dyDescent="0.25">
      <c r="A49" t="s">
        <v>74</v>
      </c>
      <c r="B49" t="s">
        <v>83</v>
      </c>
      <c r="C49" t="s">
        <v>61</v>
      </c>
      <c r="D49">
        <v>0.04</v>
      </c>
      <c r="E49">
        <v>0.04</v>
      </c>
      <c r="F49">
        <v>0.04</v>
      </c>
      <c r="H49" s="2" t="s">
        <v>82</v>
      </c>
      <c r="I49" t="s">
        <v>127</v>
      </c>
      <c r="K49" t="s">
        <v>127</v>
      </c>
    </row>
    <row r="51" spans="1:11" x14ac:dyDescent="0.25">
      <c r="D51">
        <f>SUM(D47:D49)</f>
        <v>0.53700000000000003</v>
      </c>
      <c r="E51">
        <f>SUM(E47:E49)</f>
        <v>0.35625999999999997</v>
      </c>
      <c r="F51">
        <f>SUM(F47:F49)</f>
        <v>0.35625999999999997</v>
      </c>
    </row>
    <row r="53" spans="1:11" x14ac:dyDescent="0.25">
      <c r="D53" s="1" t="e">
        <f>SUM(D44+D51)</f>
        <v>#REF!</v>
      </c>
      <c r="E53" s="1" t="e">
        <f>SUM(E44+E51)</f>
        <v>#REF!</v>
      </c>
      <c r="F53" s="1" t="e">
        <f>SUM(F44+F51)</f>
        <v>#REF!</v>
      </c>
      <c r="G53" s="1"/>
    </row>
    <row r="56" spans="1:11" x14ac:dyDescent="0.25">
      <c r="D56" s="1" t="e">
        <f>100*D53</f>
        <v>#REF!</v>
      </c>
      <c r="E56" s="1" t="e">
        <f>500*E53</f>
        <v>#REF!</v>
      </c>
      <c r="F56" s="1" t="e">
        <f>1000*F53</f>
        <v>#REF!</v>
      </c>
    </row>
    <row r="59" spans="1:11" x14ac:dyDescent="0.25">
      <c r="A59" t="s">
        <v>79</v>
      </c>
    </row>
    <row r="60" spans="1:11" x14ac:dyDescent="0.25">
      <c r="A60" t="s">
        <v>74</v>
      </c>
      <c r="B60" t="s">
        <v>75</v>
      </c>
      <c r="C60" t="s">
        <v>61</v>
      </c>
      <c r="D60">
        <v>0.1439</v>
      </c>
      <c r="E60">
        <v>9.5619999999999997E-2</v>
      </c>
      <c r="F60">
        <v>9.5619999999999997E-2</v>
      </c>
      <c r="H60" s="2" t="s">
        <v>76</v>
      </c>
      <c r="I60" t="s">
        <v>127</v>
      </c>
      <c r="K60" t="s">
        <v>127</v>
      </c>
    </row>
  </sheetData>
  <hyperlinks>
    <hyperlink ref="H2" r:id="rId1"/>
    <hyperlink ref="H9" r:id="rId2"/>
    <hyperlink ref="H8" r:id="rId3"/>
    <hyperlink ref="H10" r:id="rId4"/>
    <hyperlink ref="H7" r:id="rId5"/>
    <hyperlink ref="H3" r:id="rId6"/>
    <hyperlink ref="H4" r:id="rId7"/>
    <hyperlink ref="H5" r:id="rId8"/>
    <hyperlink ref="H6" r:id="rId9"/>
    <hyperlink ref="H11" r:id="rId10"/>
    <hyperlink ref="H60" r:id="rId11"/>
    <hyperlink ref="H47" r:id="rId12"/>
    <hyperlink ref="H49" r:id="rId13"/>
    <hyperlink ref="H48" r:id="rId14"/>
    <hyperlink ref="H38" r:id="rId15"/>
    <hyperlink ref="H37" r:id="rId16"/>
    <hyperlink ref="H36" r:id="rId17"/>
    <hyperlink ref="H35" r:id="rId18"/>
    <hyperlink ref="H39" r:id="rId19"/>
    <hyperlink ref="H13" r:id="rId20"/>
    <hyperlink ref="H14" r:id="rId21"/>
    <hyperlink ref="H15" r:id="rId22"/>
    <hyperlink ref="H16" r:id="rId23"/>
    <hyperlink ref="H17" r:id="rId24"/>
    <hyperlink ref="H18" r:id="rId25"/>
    <hyperlink ref="H19" r:id="rId26"/>
    <hyperlink ref="H20" r:id="rId27"/>
    <hyperlink ref="H21" r:id="rId28"/>
    <hyperlink ref="H22" r:id="rId29"/>
    <hyperlink ref="H23" r:id="rId30"/>
    <hyperlink ref="H24" r:id="rId31"/>
    <hyperlink ref="H25" r:id="rId32"/>
    <hyperlink ref="H26" r:id="rId33"/>
    <hyperlink ref="H27" r:id="rId34"/>
    <hyperlink ref="H28" r:id="rId35"/>
    <hyperlink ref="H29" r:id="rId36"/>
    <hyperlink ref="H30" r:id="rId37"/>
    <hyperlink ref="H31" r:id="rId38"/>
    <hyperlink ref="J11" r:id="rId39"/>
    <hyperlink ref="J4" r:id="rId40"/>
    <hyperlink ref="J3" r:id="rId41"/>
    <hyperlink ref="H32" r:id="rId42"/>
    <hyperlink ref="H33" r:id="rId43"/>
    <hyperlink ref="H34" r:id="rId44"/>
  </hyperlinks>
  <pageMargins left="0.7" right="0.7" top="0.75" bottom="0.75" header="0.3" footer="0.3"/>
  <pageSetup paperSize="9" orientation="portrait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G37" sqref="G37"/>
    </sheetView>
  </sheetViews>
  <sheetFormatPr defaultRowHeight="15" x14ac:dyDescent="0.25"/>
  <cols>
    <col min="1" max="1" width="7.42578125" bestFit="1" customWidth="1"/>
    <col min="2" max="2" width="25.7109375" bestFit="1" customWidth="1"/>
    <col min="3" max="3" width="26.28515625" bestFit="1" customWidth="1"/>
    <col min="4" max="4" width="13.7109375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134</v>
      </c>
    </row>
    <row r="2" spans="1:4" x14ac:dyDescent="0.25">
      <c r="A2" t="s">
        <v>3</v>
      </c>
      <c r="B2" t="s">
        <v>58</v>
      </c>
      <c r="C2" t="s">
        <v>4</v>
      </c>
      <c r="D2">
        <v>0.22600000000000001</v>
      </c>
    </row>
    <row r="3" spans="1:4" x14ac:dyDescent="0.25">
      <c r="A3" t="s">
        <v>5</v>
      </c>
      <c r="B3" t="s">
        <v>57</v>
      </c>
      <c r="C3" t="s">
        <v>6</v>
      </c>
      <c r="D3">
        <v>3.3050000000000003E-2</v>
      </c>
    </row>
    <row r="4" spans="1:4" x14ac:dyDescent="0.25">
      <c r="A4" t="s">
        <v>7</v>
      </c>
      <c r="B4" t="s">
        <v>57</v>
      </c>
      <c r="C4" t="s">
        <v>6</v>
      </c>
      <c r="D4">
        <v>3.3050000000000003E-2</v>
      </c>
    </row>
    <row r="5" spans="1:4" x14ac:dyDescent="0.25">
      <c r="A5" t="s">
        <v>27</v>
      </c>
      <c r="B5" t="s">
        <v>56</v>
      </c>
      <c r="C5" t="s">
        <v>28</v>
      </c>
      <c r="D5">
        <v>0.13866000000000001</v>
      </c>
    </row>
    <row r="6" spans="1:4" x14ac:dyDescent="0.25">
      <c r="A6" t="s">
        <v>29</v>
      </c>
      <c r="B6" t="s">
        <v>56</v>
      </c>
      <c r="C6" t="s">
        <v>28</v>
      </c>
      <c r="D6">
        <v>0.13866000000000001</v>
      </c>
    </row>
    <row r="7" spans="1:4" x14ac:dyDescent="0.25">
      <c r="A7" t="s">
        <v>34</v>
      </c>
      <c r="B7" t="s">
        <v>53</v>
      </c>
      <c r="C7" t="s">
        <v>35</v>
      </c>
      <c r="D7">
        <v>4.7919999999999997E-2</v>
      </c>
    </row>
    <row r="8" spans="1:4" x14ac:dyDescent="0.25">
      <c r="A8" t="s">
        <v>43</v>
      </c>
      <c r="B8" t="s">
        <v>55</v>
      </c>
      <c r="C8" t="s">
        <v>44</v>
      </c>
      <c r="D8" s="3">
        <v>2.8085</v>
      </c>
    </row>
    <row r="9" spans="1:4" x14ac:dyDescent="0.25">
      <c r="A9" t="s">
        <v>45</v>
      </c>
      <c r="B9" t="s">
        <v>54</v>
      </c>
      <c r="C9" t="s">
        <v>46</v>
      </c>
      <c r="D9">
        <v>0.871</v>
      </c>
    </row>
    <row r="10" spans="1:4" x14ac:dyDescent="0.25">
      <c r="A10" t="s">
        <v>47</v>
      </c>
      <c r="B10" t="s">
        <v>109</v>
      </c>
      <c r="C10" t="s">
        <v>48</v>
      </c>
      <c r="D10">
        <v>0.4</v>
      </c>
    </row>
    <row r="11" spans="1:4" x14ac:dyDescent="0.25">
      <c r="A11" t="s">
        <v>59</v>
      </c>
      <c r="B11" t="s">
        <v>60</v>
      </c>
      <c r="C11" t="s">
        <v>61</v>
      </c>
      <c r="D11">
        <v>0.26040000000000002</v>
      </c>
    </row>
    <row r="12" spans="1:4" x14ac:dyDescent="0.25">
      <c r="A12" t="s">
        <v>72</v>
      </c>
      <c r="B12" t="s">
        <v>72</v>
      </c>
      <c r="C12" t="s">
        <v>61</v>
      </c>
      <c r="D12">
        <v>0.27</v>
      </c>
    </row>
    <row r="13" spans="1:4" x14ac:dyDescent="0.25">
      <c r="A13" t="s">
        <v>8</v>
      </c>
      <c r="B13" t="s">
        <v>88</v>
      </c>
      <c r="C13" t="s">
        <v>100</v>
      </c>
      <c r="D13">
        <v>6.6E-3</v>
      </c>
    </row>
    <row r="14" spans="1:4" x14ac:dyDescent="0.25">
      <c r="A14" t="s">
        <v>10</v>
      </c>
      <c r="B14" t="s">
        <v>89</v>
      </c>
      <c r="C14" t="s">
        <v>100</v>
      </c>
      <c r="D14">
        <v>6.6E-3</v>
      </c>
    </row>
    <row r="15" spans="1:4" x14ac:dyDescent="0.25">
      <c r="A15" t="s">
        <v>11</v>
      </c>
      <c r="B15" t="s">
        <v>92</v>
      </c>
      <c r="C15" t="s">
        <v>103</v>
      </c>
      <c r="D15">
        <v>1.9800000000000002E-2</v>
      </c>
    </row>
    <row r="16" spans="1:4" x14ac:dyDescent="0.25">
      <c r="A16" t="s">
        <v>12</v>
      </c>
      <c r="B16" t="s">
        <v>93</v>
      </c>
      <c r="C16" t="s">
        <v>104</v>
      </c>
      <c r="D16">
        <v>5.3699999999999998E-2</v>
      </c>
    </row>
    <row r="17" spans="1:4" x14ac:dyDescent="0.25">
      <c r="A17" t="s">
        <v>13</v>
      </c>
      <c r="B17" t="s">
        <v>95</v>
      </c>
      <c r="C17" t="s">
        <v>103</v>
      </c>
      <c r="D17">
        <v>1.21E-2</v>
      </c>
    </row>
    <row r="18" spans="1:4" x14ac:dyDescent="0.25">
      <c r="A18" t="s">
        <v>14</v>
      </c>
      <c r="B18" t="s">
        <v>96</v>
      </c>
      <c r="C18" t="s">
        <v>103</v>
      </c>
      <c r="D18">
        <v>1.21E-2</v>
      </c>
    </row>
    <row r="19" spans="1:4" x14ac:dyDescent="0.25">
      <c r="A19" t="s">
        <v>15</v>
      </c>
      <c r="B19" t="s">
        <v>87</v>
      </c>
      <c r="C19" t="s">
        <v>100</v>
      </c>
      <c r="D19">
        <v>5.1000000000000004E-3</v>
      </c>
    </row>
    <row r="20" spans="1:4" x14ac:dyDescent="0.25">
      <c r="A20" s="3" t="s">
        <v>16</v>
      </c>
      <c r="B20" s="3" t="s">
        <v>128</v>
      </c>
      <c r="C20" s="3" t="s">
        <v>108</v>
      </c>
      <c r="D20" s="3">
        <v>1.9800000000000002E-2</v>
      </c>
    </row>
    <row r="21" spans="1:4" x14ac:dyDescent="0.25">
      <c r="A21" s="3" t="s">
        <v>17</v>
      </c>
      <c r="B21" s="3" t="s">
        <v>128</v>
      </c>
      <c r="C21" s="3" t="s">
        <v>108</v>
      </c>
      <c r="D21" s="3">
        <v>1.9800000000000002E-2</v>
      </c>
    </row>
    <row r="22" spans="1:4" x14ac:dyDescent="0.25">
      <c r="A22" t="s">
        <v>18</v>
      </c>
      <c r="B22" t="s">
        <v>22</v>
      </c>
      <c r="C22" t="s">
        <v>9</v>
      </c>
      <c r="D22">
        <v>5.4999999999999997E-3</v>
      </c>
    </row>
    <row r="23" spans="1:4" x14ac:dyDescent="0.25">
      <c r="A23" t="s">
        <v>19</v>
      </c>
      <c r="B23" t="s">
        <v>22</v>
      </c>
      <c r="C23" t="s">
        <v>9</v>
      </c>
      <c r="D23">
        <v>5.4999999999999997E-3</v>
      </c>
    </row>
    <row r="24" spans="1:4" x14ac:dyDescent="0.25">
      <c r="A24" t="s">
        <v>20</v>
      </c>
      <c r="B24" t="s">
        <v>22</v>
      </c>
      <c r="C24" t="s">
        <v>9</v>
      </c>
      <c r="D24">
        <v>5.4999999999999997E-3</v>
      </c>
    </row>
    <row r="25" spans="1:4" x14ac:dyDescent="0.25">
      <c r="A25" t="s">
        <v>21</v>
      </c>
      <c r="B25" t="s">
        <v>22</v>
      </c>
      <c r="C25" t="s">
        <v>9</v>
      </c>
      <c r="D25">
        <v>5.4999999999999997E-3</v>
      </c>
    </row>
    <row r="26" spans="1:4" x14ac:dyDescent="0.25">
      <c r="A26" t="s">
        <v>23</v>
      </c>
      <c r="B26" t="s">
        <v>22</v>
      </c>
      <c r="C26" t="s">
        <v>9</v>
      </c>
      <c r="D26">
        <v>5.4999999999999997E-3</v>
      </c>
    </row>
    <row r="27" spans="1:4" x14ac:dyDescent="0.25">
      <c r="A27" t="s">
        <v>24</v>
      </c>
      <c r="B27" t="s">
        <v>22</v>
      </c>
      <c r="C27" t="s">
        <v>9</v>
      </c>
      <c r="D27">
        <v>5.4999999999999997E-3</v>
      </c>
    </row>
    <row r="28" spans="1:4" x14ac:dyDescent="0.25">
      <c r="A28" t="s">
        <v>36</v>
      </c>
      <c r="B28" t="s">
        <v>97</v>
      </c>
      <c r="C28" t="s">
        <v>106</v>
      </c>
      <c r="D28">
        <v>2E-3</v>
      </c>
    </row>
    <row r="29" spans="1:4" x14ac:dyDescent="0.25">
      <c r="A29" t="s">
        <v>38</v>
      </c>
      <c r="B29" t="s">
        <v>86</v>
      </c>
      <c r="C29" t="s">
        <v>37</v>
      </c>
      <c r="D29">
        <v>5.1000000000000004E-3</v>
      </c>
    </row>
    <row r="30" spans="1:4" x14ac:dyDescent="0.25">
      <c r="A30" t="s">
        <v>39</v>
      </c>
      <c r="B30" t="s">
        <v>40</v>
      </c>
      <c r="C30" t="s">
        <v>37</v>
      </c>
      <c r="D30">
        <v>5.1000000000000004E-3</v>
      </c>
    </row>
    <row r="31" spans="1:4" x14ac:dyDescent="0.25">
      <c r="A31" t="s">
        <v>42</v>
      </c>
      <c r="B31" t="s">
        <v>40</v>
      </c>
      <c r="C31" t="s">
        <v>37</v>
      </c>
      <c r="D31">
        <v>5.1000000000000004E-3</v>
      </c>
    </row>
    <row r="32" spans="1:4" x14ac:dyDescent="0.25">
      <c r="A32" t="s">
        <v>41</v>
      </c>
      <c r="B32" t="s">
        <v>131</v>
      </c>
      <c r="C32" t="s">
        <v>37</v>
      </c>
      <c r="D32">
        <v>5.1000000000000004E-3</v>
      </c>
    </row>
    <row r="33" spans="1:4" x14ac:dyDescent="0.25">
      <c r="A33" t="s">
        <v>129</v>
      </c>
      <c r="B33" t="s">
        <v>131</v>
      </c>
      <c r="C33" t="s">
        <v>37</v>
      </c>
      <c r="D33">
        <v>5.1000000000000004E-3</v>
      </c>
    </row>
    <row r="34" spans="1:4" x14ac:dyDescent="0.25">
      <c r="A34" t="s">
        <v>130</v>
      </c>
      <c r="B34" t="s">
        <v>131</v>
      </c>
      <c r="C34" t="s">
        <v>37</v>
      </c>
      <c r="D34">
        <v>5.1000000000000004E-3</v>
      </c>
    </row>
    <row r="35" spans="1:4" x14ac:dyDescent="0.25">
      <c r="A35" t="s">
        <v>30</v>
      </c>
      <c r="B35" t="s">
        <v>90</v>
      </c>
      <c r="C35" t="s">
        <v>102</v>
      </c>
      <c r="D35">
        <v>0.1169</v>
      </c>
    </row>
    <row r="36" spans="1:4" x14ac:dyDescent="0.25">
      <c r="A36" t="s">
        <v>31</v>
      </c>
      <c r="B36" t="s">
        <v>91</v>
      </c>
      <c r="C36" t="s">
        <v>101</v>
      </c>
      <c r="D36">
        <v>0.12989999999999999</v>
      </c>
    </row>
    <row r="37" spans="1:4" x14ac:dyDescent="0.25">
      <c r="A37" t="s">
        <v>32</v>
      </c>
      <c r="B37" t="s">
        <v>94</v>
      </c>
      <c r="C37" t="s">
        <v>105</v>
      </c>
      <c r="D37">
        <v>0.1169</v>
      </c>
    </row>
    <row r="38" spans="1:4" x14ac:dyDescent="0.25">
      <c r="A38" t="s">
        <v>33</v>
      </c>
      <c r="B38" t="s">
        <v>98</v>
      </c>
      <c r="C38" t="s">
        <v>107</v>
      </c>
      <c r="D38">
        <v>0.1169</v>
      </c>
    </row>
    <row r="39" spans="1:4" x14ac:dyDescent="0.25">
      <c r="A39" t="s">
        <v>25</v>
      </c>
      <c r="B39" t="s">
        <v>99</v>
      </c>
      <c r="C39" t="s">
        <v>26</v>
      </c>
      <c r="D39">
        <v>9.2700000000000005E-2</v>
      </c>
    </row>
    <row r="41" spans="1:4" x14ac:dyDescent="0.25">
      <c r="C41" s="1" t="s">
        <v>133</v>
      </c>
      <c r="D41" s="1">
        <f>SUM(D2:D39)</f>
        <v>6.0217399999999959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2014-10-11T05:17:26Z</dcterms:modified>
</cp:coreProperties>
</file>