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i's Lab\Dropbox\Research\Suki Lab\Projects\Emphysema_progression\CT_analysis\new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5" i="1" l="1"/>
  <c r="E31" i="1"/>
  <c r="E32" i="1"/>
  <c r="Q44" i="1" s="1"/>
  <c r="E30" i="1"/>
  <c r="Q41" i="1" s="1"/>
  <c r="Q25" i="1"/>
  <c r="Q26" i="1"/>
  <c r="Q33" i="1"/>
  <c r="E10" i="1"/>
  <c r="Q11" i="1" s="1"/>
  <c r="P18" i="1"/>
  <c r="O18" i="1"/>
  <c r="Q18" i="1" s="1"/>
  <c r="Q47" i="1" l="1"/>
  <c r="Q17" i="1"/>
  <c r="Q48" i="1"/>
  <c r="Q34" i="1"/>
  <c r="Q39" i="1"/>
  <c r="Q31" i="1"/>
  <c r="Q23" i="1"/>
  <c r="Q15" i="1"/>
  <c r="Q40" i="1"/>
  <c r="Q46" i="1"/>
  <c r="Q32" i="1"/>
  <c r="Q24" i="1"/>
  <c r="Q16" i="1"/>
  <c r="Q10" i="1"/>
  <c r="Q38" i="1"/>
  <c r="Q30" i="1"/>
  <c r="Q22" i="1"/>
  <c r="Q14" i="1"/>
  <c r="Q43" i="1"/>
  <c r="Q51" i="1"/>
  <c r="Q37" i="1"/>
  <c r="Q29" i="1"/>
  <c r="Q21" i="1"/>
  <c r="Q13" i="1"/>
  <c r="Q42" i="1"/>
  <c r="Q50" i="1"/>
  <c r="Q36" i="1"/>
  <c r="Q28" i="1"/>
  <c r="Q20" i="1"/>
  <c r="Q12" i="1"/>
  <c r="Q49" i="1"/>
  <c r="Q35" i="1"/>
  <c r="Q27" i="1"/>
  <c r="Q19" i="1"/>
</calcChain>
</file>

<file path=xl/sharedStrings.xml><?xml version="1.0" encoding="utf-8"?>
<sst xmlns="http://schemas.openxmlformats.org/spreadsheetml/2006/main" count="55" uniqueCount="55">
  <si>
    <t>MD0119</t>
  </si>
  <si>
    <t>MD0119_01</t>
  </si>
  <si>
    <t>MD0019_02</t>
  </si>
  <si>
    <t>MD0019_03</t>
  </si>
  <si>
    <t>MD0023</t>
  </si>
  <si>
    <t>MD0023_02</t>
  </si>
  <si>
    <t>MD0023_03</t>
  </si>
  <si>
    <t>MD0023_04</t>
  </si>
  <si>
    <t>MD0029_04</t>
  </si>
  <si>
    <t>MD0029_05</t>
  </si>
  <si>
    <t>MD0029_06</t>
  </si>
  <si>
    <t>MD0045_04</t>
  </si>
  <si>
    <t>MD0045_05</t>
  </si>
  <si>
    <t>MD0045_06</t>
  </si>
  <si>
    <t>MD0136_01</t>
  </si>
  <si>
    <t>MD0136_03</t>
  </si>
  <si>
    <t>MD0136_04</t>
  </si>
  <si>
    <t>MD0150_01</t>
  </si>
  <si>
    <t>MD0150_02</t>
  </si>
  <si>
    <t>MD0150_03</t>
  </si>
  <si>
    <t>MD0163_01</t>
  </si>
  <si>
    <t>MD0163_02</t>
  </si>
  <si>
    <t>MD0163_03</t>
  </si>
  <si>
    <t>KIT0032</t>
  </si>
  <si>
    <t>KIT0011</t>
  </si>
  <si>
    <t>KIT0034</t>
  </si>
  <si>
    <t>KIT0062</t>
  </si>
  <si>
    <t>KIT0064</t>
  </si>
  <si>
    <t>KIT0066</t>
  </si>
  <si>
    <t>KIT0092</t>
  </si>
  <si>
    <t>KIT0144</t>
  </si>
  <si>
    <t>KIT0141</t>
  </si>
  <si>
    <t>KIT0205</t>
  </si>
  <si>
    <t>KIT0145</t>
  </si>
  <si>
    <t>KIT0212</t>
  </si>
  <si>
    <t>KIT0437</t>
  </si>
  <si>
    <t>KIT0438</t>
  </si>
  <si>
    <t>KIT0038</t>
  </si>
  <si>
    <t>KIT0159</t>
  </si>
  <si>
    <t>PT</t>
  </si>
  <si>
    <t>MD0029</t>
  </si>
  <si>
    <t>MD0045</t>
  </si>
  <si>
    <t>MD0136</t>
  </si>
  <si>
    <t>MD0150</t>
  </si>
  <si>
    <t>MD0163</t>
  </si>
  <si>
    <t>SC size</t>
  </si>
  <si>
    <t>SC vol</t>
  </si>
  <si>
    <t>Vcorr</t>
  </si>
  <si>
    <t>LAV</t>
  </si>
  <si>
    <t>MD0006_07</t>
  </si>
  <si>
    <t>MD0006_09</t>
  </si>
  <si>
    <t>MD0006_08</t>
  </si>
  <si>
    <t>MD0008_01</t>
  </si>
  <si>
    <t>MD0008_02</t>
  </si>
  <si>
    <t>MD0008_03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</si>
</sst>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164" fontId="1" fillId="0" borderId="0" xfId="0" applyNumberFormat="1" applyFont="1" applyAlignment="1">
      <alignment horizontal="center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387992125984252"/>
                  <c:y val="-4.45891659375911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(Sheet1!$N$10:$N$33,Sheet1!$N$40:$N$51)</c:f>
              <c:numCache>
                <c:formatCode>General</c:formatCode>
                <c:ptCount val="36"/>
                <c:pt idx="0">
                  <c:v>0.21970000000000001</c:v>
                </c:pt>
                <c:pt idx="1">
                  <c:v>0.22650000000000001</c:v>
                </c:pt>
                <c:pt idx="2">
                  <c:v>0.21510000000000001</c:v>
                </c:pt>
                <c:pt idx="3">
                  <c:v>0.22170000000000001</c:v>
                </c:pt>
                <c:pt idx="4">
                  <c:v>0.21729999999999999</c:v>
                </c:pt>
                <c:pt idx="5">
                  <c:v>0.20799999999999999</c:v>
                </c:pt>
                <c:pt idx="6">
                  <c:v>0.28989999999999999</c:v>
                </c:pt>
                <c:pt idx="7">
                  <c:v>0.29870000000000002</c:v>
                </c:pt>
                <c:pt idx="8">
                  <c:v>0.24329999999999999</c:v>
                </c:pt>
                <c:pt idx="9">
                  <c:v>0.25269999999999998</c:v>
                </c:pt>
                <c:pt idx="10">
                  <c:v>0.29599999999999999</c:v>
                </c:pt>
                <c:pt idx="11">
                  <c:v>0.32090000000000002</c:v>
                </c:pt>
                <c:pt idx="12">
                  <c:v>0.35010000000000002</c:v>
                </c:pt>
                <c:pt idx="13">
                  <c:v>0.3821</c:v>
                </c:pt>
                <c:pt idx="14">
                  <c:v>0.35830000000000001</c:v>
                </c:pt>
                <c:pt idx="15">
                  <c:v>0.38690000000000002</c:v>
                </c:pt>
                <c:pt idx="16">
                  <c:v>0.36530000000000001</c:v>
                </c:pt>
                <c:pt idx="17">
                  <c:v>0.38379999999999997</c:v>
                </c:pt>
                <c:pt idx="18">
                  <c:v>0.31730000000000003</c:v>
                </c:pt>
                <c:pt idx="19">
                  <c:v>0.33069999999999999</c:v>
                </c:pt>
                <c:pt idx="20">
                  <c:v>0.32100000000000001</c:v>
                </c:pt>
                <c:pt idx="21">
                  <c:v>0.3251</c:v>
                </c:pt>
                <c:pt idx="22">
                  <c:v>0.37759999999999999</c:v>
                </c:pt>
                <c:pt idx="23">
                  <c:v>0.38740000000000002</c:v>
                </c:pt>
                <c:pt idx="24">
                  <c:v>0.20810000000000001</c:v>
                </c:pt>
                <c:pt idx="25">
                  <c:v>0.15759999999999999</c:v>
                </c:pt>
                <c:pt idx="26">
                  <c:v>0.20480000000000001</c:v>
                </c:pt>
                <c:pt idx="27">
                  <c:v>0.1573</c:v>
                </c:pt>
                <c:pt idx="28">
                  <c:v>0.26390000000000002</c:v>
                </c:pt>
                <c:pt idx="29">
                  <c:v>0.21010000000000001</c:v>
                </c:pt>
                <c:pt idx="30">
                  <c:v>0.2316</c:v>
                </c:pt>
                <c:pt idx="31">
                  <c:v>0.25869999999999999</c:v>
                </c:pt>
                <c:pt idx="32">
                  <c:v>0.2271</c:v>
                </c:pt>
                <c:pt idx="33">
                  <c:v>0.249</c:v>
                </c:pt>
                <c:pt idx="34">
                  <c:v>0.2419</c:v>
                </c:pt>
                <c:pt idx="35">
                  <c:v>0.26129999999999998</c:v>
                </c:pt>
              </c:numCache>
            </c:numRef>
          </c:xVal>
          <c:yVal>
            <c:numRef>
              <c:f>(Sheet1!$Q$10:$Q$33,Sheet1!$Q$40:$Q$51)</c:f>
              <c:numCache>
                <c:formatCode>0.000</c:formatCode>
                <c:ptCount val="36"/>
                <c:pt idx="0">
                  <c:v>0.11083358799900002</c:v>
                </c:pt>
                <c:pt idx="1">
                  <c:v>0.20381207627850004</c:v>
                </c:pt>
                <c:pt idx="2">
                  <c:v>0.10173891845500002</c:v>
                </c:pt>
                <c:pt idx="3">
                  <c:v>0.18904676645050003</c:v>
                </c:pt>
                <c:pt idx="4">
                  <c:v>0.11342936603950002</c:v>
                </c:pt>
                <c:pt idx="5">
                  <c:v>0.15626121979700003</c:v>
                </c:pt>
                <c:pt idx="6">
                  <c:v>0.45388306775300008</c:v>
                </c:pt>
                <c:pt idx="7">
                  <c:v>0.54047462188900008</c:v>
                </c:pt>
                <c:pt idx="8">
                  <c:v>0.48840232077500007</c:v>
                </c:pt>
                <c:pt idx="9">
                  <c:v>0.28232614013500001</c:v>
                </c:pt>
                <c:pt idx="10">
                  <c:v>0.52292157379700011</c:v>
                </c:pt>
                <c:pt idx="11">
                  <c:v>0.70308032533050013</c:v>
                </c:pt>
                <c:pt idx="12">
                  <c:v>0.76208698542950015</c:v>
                </c:pt>
                <c:pt idx="13">
                  <c:v>0.90835764355800008</c:v>
                </c:pt>
                <c:pt idx="14">
                  <c:v>0.74952700234900016</c:v>
                </c:pt>
                <c:pt idx="15">
                  <c:v>0.91981204770850011</c:v>
                </c:pt>
                <c:pt idx="16">
                  <c:v>0.84304591813500007</c:v>
                </c:pt>
                <c:pt idx="17">
                  <c:v>0.94530403884700009</c:v>
                </c:pt>
                <c:pt idx="18">
                  <c:v>0.58512741545800007</c:v>
                </c:pt>
                <c:pt idx="19">
                  <c:v>0.77260911131350007</c:v>
                </c:pt>
                <c:pt idx="20">
                  <c:v>0.6177905087490001</c:v>
                </c:pt>
                <c:pt idx="21">
                  <c:v>0.75635057019650009</c:v>
                </c:pt>
                <c:pt idx="22">
                  <c:v>0.86305992894650008</c:v>
                </c:pt>
                <c:pt idx="23">
                  <c:v>1.0304312840120002</c:v>
                </c:pt>
                <c:pt idx="24">
                  <c:v>0.24291974883149997</c:v>
                </c:pt>
                <c:pt idx="25">
                  <c:v>0.1272421091565</c:v>
                </c:pt>
                <c:pt idx="26">
                  <c:v>0.233078295528</c:v>
                </c:pt>
                <c:pt idx="27">
                  <c:v>0.13202350650449998</c:v>
                </c:pt>
                <c:pt idx="28">
                  <c:v>0.45688632924599998</c:v>
                </c:pt>
                <c:pt idx="29">
                  <c:v>0.25845727001399998</c:v>
                </c:pt>
                <c:pt idx="30">
                  <c:v>0.19266228944500002</c:v>
                </c:pt>
                <c:pt idx="31">
                  <c:v>0.32088052300700004</c:v>
                </c:pt>
                <c:pt idx="32">
                  <c:v>0.18860546785650004</c:v>
                </c:pt>
                <c:pt idx="33">
                  <c:v>0.24278186760500003</c:v>
                </c:pt>
                <c:pt idx="34">
                  <c:v>0.23964029743450002</c:v>
                </c:pt>
                <c:pt idx="35">
                  <c:v>0.32128053732450007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569608"/>
        <c:axId val="421951944"/>
      </c:scatterChart>
      <c:valAx>
        <c:axId val="417569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51944"/>
        <c:crosses val="autoZero"/>
        <c:crossBetween val="midCat"/>
      </c:valAx>
      <c:valAx>
        <c:axId val="42195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69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34</xdr:row>
      <xdr:rowOff>114300</xdr:rowOff>
    </xdr:from>
    <xdr:to>
      <xdr:col>10</xdr:col>
      <xdr:colOff>571500</xdr:colOff>
      <xdr:row>49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F7" sqref="F7"/>
    </sheetView>
  </sheetViews>
  <sheetFormatPr defaultRowHeight="15" x14ac:dyDescent="0.25"/>
  <cols>
    <col min="1" max="1" width="14.28515625" customWidth="1"/>
    <col min="2" max="2" width="9.140625" style="1" customWidth="1"/>
    <col min="3" max="4" width="9.140625" style="1"/>
    <col min="5" max="5" width="12" bestFit="1" customWidth="1"/>
    <col min="7" max="7" width="14.28515625" customWidth="1"/>
    <col min="8" max="10" width="9.140625" style="1"/>
    <col min="13" max="13" width="9.140625" style="7"/>
    <col min="14" max="14" width="8.85546875"/>
    <col min="16" max="16" width="9.140625" style="1"/>
    <col min="17" max="17" width="9.28515625" style="1" customWidth="1"/>
  </cols>
  <sheetData>
    <row r="1" spans="1:17" x14ac:dyDescent="0.25">
      <c r="M1" s="6" t="s">
        <v>39</v>
      </c>
      <c r="N1" s="6" t="s">
        <v>48</v>
      </c>
      <c r="O1" s="6" t="s">
        <v>45</v>
      </c>
      <c r="P1" s="10" t="s">
        <v>46</v>
      </c>
      <c r="Q1" s="10" t="s">
        <v>47</v>
      </c>
    </row>
    <row r="2" spans="1:17" x14ac:dyDescent="0.25">
      <c r="A2" t="s">
        <v>49</v>
      </c>
      <c r="B2" s="1">
        <v>0.68300000000000005</v>
      </c>
      <c r="C2" s="1">
        <v>0.68300000000000005</v>
      </c>
      <c r="D2" s="1">
        <v>0.5</v>
      </c>
      <c r="M2" s="6"/>
      <c r="N2" s="6"/>
      <c r="O2" s="6"/>
      <c r="P2" s="10"/>
      <c r="Q2" s="10"/>
    </row>
    <row r="3" spans="1:17" x14ac:dyDescent="0.25">
      <c r="A3" t="s">
        <v>51</v>
      </c>
      <c r="B3" s="1">
        <v>0.68300000000000005</v>
      </c>
      <c r="C3" s="1">
        <v>0.68300000000000005</v>
      </c>
      <c r="D3" s="1">
        <v>0.5</v>
      </c>
      <c r="M3" s="6"/>
      <c r="N3" s="6"/>
      <c r="O3" s="6"/>
      <c r="P3" s="10"/>
      <c r="Q3" s="10"/>
    </row>
    <row r="4" spans="1:17" x14ac:dyDescent="0.25">
      <c r="A4" t="s">
        <v>50</v>
      </c>
      <c r="B4" s="1">
        <v>0.68300000000000005</v>
      </c>
      <c r="C4" s="1">
        <v>0.68300000000000005</v>
      </c>
      <c r="D4" s="1">
        <v>0.5</v>
      </c>
      <c r="M4" s="6"/>
      <c r="N4" s="6"/>
      <c r="O4" s="6"/>
      <c r="P4" s="10"/>
      <c r="Q4" s="10"/>
    </row>
    <row r="5" spans="1:17" x14ac:dyDescent="0.25">
      <c r="M5" s="6"/>
      <c r="N5" s="6"/>
      <c r="O5" s="6"/>
      <c r="P5" s="10"/>
      <c r="Q5" s="10"/>
    </row>
    <row r="6" spans="1:17" x14ac:dyDescent="0.25">
      <c r="A6" t="s">
        <v>52</v>
      </c>
      <c r="B6" s="1">
        <v>0.68300000000000005</v>
      </c>
      <c r="C6" s="1">
        <v>0.68300000000000005</v>
      </c>
      <c r="D6" s="1">
        <v>0.5</v>
      </c>
      <c r="M6" s="6"/>
      <c r="N6" s="6"/>
      <c r="O6" s="6"/>
      <c r="P6" s="10"/>
      <c r="Q6" s="10"/>
    </row>
    <row r="7" spans="1:17" x14ac:dyDescent="0.25">
      <c r="A7" t="s">
        <v>53</v>
      </c>
      <c r="B7" s="1">
        <v>0.68300000000000005</v>
      </c>
      <c r="C7" s="1">
        <v>0.68300000000000005</v>
      </c>
      <c r="D7" s="1">
        <v>0.5</v>
      </c>
      <c r="M7" s="6"/>
      <c r="N7" s="6"/>
      <c r="O7" s="6"/>
      <c r="P7" s="10"/>
      <c r="Q7" s="10"/>
    </row>
    <row r="8" spans="1:17" x14ac:dyDescent="0.25">
      <c r="A8" t="s">
        <v>54</v>
      </c>
      <c r="B8" s="1">
        <v>0.68300000000000005</v>
      </c>
      <c r="C8" s="1">
        <v>0.68300000000000005</v>
      </c>
      <c r="D8" s="1">
        <v>0.5</v>
      </c>
      <c r="M8" s="6"/>
      <c r="N8" s="6"/>
      <c r="O8" s="6"/>
      <c r="P8" s="10"/>
      <c r="Q8" s="10"/>
    </row>
    <row r="9" spans="1:17" x14ac:dyDescent="0.25">
      <c r="M9" s="6"/>
      <c r="N9" s="6"/>
      <c r="O9" s="6"/>
      <c r="P9" s="10"/>
      <c r="Q9" s="10"/>
    </row>
    <row r="10" spans="1:17" x14ac:dyDescent="0.25">
      <c r="A10" t="s">
        <v>5</v>
      </c>
      <c r="B10" s="1">
        <v>0.68300000000000005</v>
      </c>
      <c r="C10" s="1">
        <v>0.68300000000000005</v>
      </c>
      <c r="D10" s="1">
        <v>0.5</v>
      </c>
      <c r="E10">
        <f>0.000001*B10*C10*D10</f>
        <v>2.3324450000000003E-7</v>
      </c>
      <c r="G10" t="s">
        <v>24</v>
      </c>
      <c r="H10" s="1">
        <v>0.64400000000000002</v>
      </c>
      <c r="I10" s="1">
        <v>0.64400000000000002</v>
      </c>
      <c r="J10" s="1">
        <v>0.5</v>
      </c>
      <c r="M10" s="7" t="s">
        <v>4</v>
      </c>
      <c r="N10">
        <v>0.21970000000000001</v>
      </c>
      <c r="O10">
        <v>475182</v>
      </c>
      <c r="P10" s="1">
        <v>0.19040000000000001</v>
      </c>
      <c r="Q10" s="1">
        <f>O10*$E$10</f>
        <v>0.11083358799900002</v>
      </c>
    </row>
    <row r="11" spans="1:17" x14ac:dyDescent="0.25">
      <c r="A11" t="s">
        <v>6</v>
      </c>
      <c r="B11" s="1">
        <v>0.68300000000000005</v>
      </c>
      <c r="C11" s="1">
        <v>0.68300000000000005</v>
      </c>
      <c r="D11" s="1">
        <v>0.5</v>
      </c>
      <c r="G11" t="s">
        <v>23</v>
      </c>
      <c r="H11" s="1">
        <v>0.628</v>
      </c>
      <c r="I11" s="1">
        <v>0.628</v>
      </c>
      <c r="J11" s="1">
        <v>0.5</v>
      </c>
      <c r="N11">
        <v>0.22650000000000001</v>
      </c>
      <c r="O11">
        <v>873813</v>
      </c>
      <c r="P11" s="1">
        <v>0.28820000000000001</v>
      </c>
      <c r="Q11" s="1">
        <f t="shared" ref="Q11:Q51" si="0">O11*$E$10</f>
        <v>0.20381207627850004</v>
      </c>
    </row>
    <row r="12" spans="1:17" x14ac:dyDescent="0.25">
      <c r="A12" t="s">
        <v>7</v>
      </c>
      <c r="B12" s="1">
        <v>0.68300000000000005</v>
      </c>
      <c r="C12" s="1">
        <v>0.68300000000000005</v>
      </c>
      <c r="D12" s="1">
        <v>0.5</v>
      </c>
      <c r="G12" t="s">
        <v>25</v>
      </c>
      <c r="H12" s="1">
        <v>0.69499999999999995</v>
      </c>
      <c r="I12" s="1">
        <v>0.69499999999999995</v>
      </c>
      <c r="J12" s="1">
        <v>0.5</v>
      </c>
      <c r="N12">
        <v>0.21510000000000001</v>
      </c>
      <c r="O12">
        <v>436190</v>
      </c>
      <c r="P12" s="1">
        <v>0.18479999999999999</v>
      </c>
      <c r="Q12" s="1">
        <f t="shared" si="0"/>
        <v>0.10173891845500002</v>
      </c>
    </row>
    <row r="13" spans="1:17" x14ac:dyDescent="0.25">
      <c r="G13" s="4" t="s">
        <v>37</v>
      </c>
      <c r="H13" s="5">
        <v>0.76600000000000001</v>
      </c>
      <c r="I13" s="5">
        <v>0.76600000000000001</v>
      </c>
      <c r="J13" s="5">
        <v>0.5</v>
      </c>
      <c r="N13">
        <v>0.22170000000000001</v>
      </c>
      <c r="O13">
        <v>810509</v>
      </c>
      <c r="P13" s="1">
        <v>0.2792</v>
      </c>
      <c r="Q13" s="1">
        <f t="shared" si="0"/>
        <v>0.18904676645050003</v>
      </c>
    </row>
    <row r="14" spans="1:17" x14ac:dyDescent="0.25">
      <c r="A14" t="s">
        <v>8</v>
      </c>
      <c r="B14" s="1">
        <v>0.68300000000000005</v>
      </c>
      <c r="C14" s="1">
        <v>0.68300000000000005</v>
      </c>
      <c r="D14" s="1">
        <v>0.5</v>
      </c>
      <c r="G14" t="s">
        <v>26</v>
      </c>
      <c r="H14" s="1">
        <v>0.68899999999999995</v>
      </c>
      <c r="I14" s="1">
        <v>0.68899999999999995</v>
      </c>
      <c r="J14" s="1">
        <v>0.5</v>
      </c>
      <c r="N14">
        <v>0.21729999999999999</v>
      </c>
      <c r="O14">
        <v>486311</v>
      </c>
      <c r="P14" s="1">
        <v>0.21149999999999999</v>
      </c>
      <c r="Q14" s="1">
        <f t="shared" si="0"/>
        <v>0.11342936603950002</v>
      </c>
    </row>
    <row r="15" spans="1:17" x14ac:dyDescent="0.25">
      <c r="A15" t="s">
        <v>9</v>
      </c>
      <c r="B15" s="1">
        <v>0.68300000000000005</v>
      </c>
      <c r="C15" s="1">
        <v>0.68300000000000005</v>
      </c>
      <c r="D15" s="1">
        <v>0.5</v>
      </c>
      <c r="G15" t="s">
        <v>27</v>
      </c>
      <c r="H15" s="1">
        <v>0.66200000000000003</v>
      </c>
      <c r="I15" s="1">
        <v>0.66200000000000003</v>
      </c>
      <c r="J15" s="1">
        <v>0.5</v>
      </c>
      <c r="N15">
        <v>0.20799999999999999</v>
      </c>
      <c r="O15">
        <v>669946</v>
      </c>
      <c r="P15" s="1">
        <v>0.26040000000000002</v>
      </c>
      <c r="Q15" s="1">
        <f t="shared" si="0"/>
        <v>0.15626121979700003</v>
      </c>
    </row>
    <row r="16" spans="1:17" x14ac:dyDescent="0.25">
      <c r="A16" t="s">
        <v>10</v>
      </c>
      <c r="B16" s="1">
        <v>0.68300000000000005</v>
      </c>
      <c r="C16" s="1">
        <v>0.68300000000000005</v>
      </c>
      <c r="D16" s="1">
        <v>0.5</v>
      </c>
      <c r="G16" t="s">
        <v>28</v>
      </c>
      <c r="H16" s="1">
        <v>0.71099999999999997</v>
      </c>
      <c r="I16" s="1">
        <v>0.71099999999999997</v>
      </c>
      <c r="J16" s="1">
        <v>0.5</v>
      </c>
      <c r="M16" s="7" t="s">
        <v>40</v>
      </c>
      <c r="N16">
        <v>0.28989999999999999</v>
      </c>
      <c r="O16">
        <v>1945954</v>
      </c>
      <c r="P16" s="1">
        <v>0.50119999999999998</v>
      </c>
      <c r="Q16" s="1">
        <f t="shared" si="0"/>
        <v>0.45388306775300008</v>
      </c>
    </row>
    <row r="17" spans="1:17" x14ac:dyDescent="0.25">
      <c r="G17" t="s">
        <v>29</v>
      </c>
      <c r="H17" s="1">
        <v>0.69799999999999995</v>
      </c>
      <c r="I17" s="1">
        <v>0.69799999999999995</v>
      </c>
      <c r="J17" s="1">
        <v>0.5</v>
      </c>
      <c r="N17">
        <v>0.29870000000000002</v>
      </c>
      <c r="O17">
        <v>2317202</v>
      </c>
      <c r="P17" s="1">
        <v>0.56059999999999999</v>
      </c>
      <c r="Q17" s="1">
        <f t="shared" si="0"/>
        <v>0.54047462188900008</v>
      </c>
    </row>
    <row r="18" spans="1:17" x14ac:dyDescent="0.25">
      <c r="A18" t="s">
        <v>11</v>
      </c>
      <c r="B18" s="1">
        <v>0.68300000000000005</v>
      </c>
      <c r="C18" s="1">
        <v>0.68300000000000005</v>
      </c>
      <c r="D18" s="1">
        <v>0.5</v>
      </c>
      <c r="G18" t="s">
        <v>31</v>
      </c>
      <c r="H18" s="1">
        <v>0.625</v>
      </c>
      <c r="I18" s="1">
        <v>0.625</v>
      </c>
      <c r="J18" s="1">
        <v>0.5</v>
      </c>
      <c r="N18">
        <v>0.24329999999999999</v>
      </c>
      <c r="O18">
        <f>(O16+O20)/2</f>
        <v>2093950</v>
      </c>
      <c r="P18" s="1">
        <f>(P16+P20)/2</f>
        <v>0.54544999999999999</v>
      </c>
      <c r="Q18" s="1">
        <f t="shared" si="0"/>
        <v>0.48840232077500007</v>
      </c>
    </row>
    <row r="19" spans="1:17" x14ac:dyDescent="0.25">
      <c r="A19" t="s">
        <v>12</v>
      </c>
      <c r="B19" s="1">
        <v>0.68300000000000005</v>
      </c>
      <c r="C19" s="1">
        <v>0.68300000000000005</v>
      </c>
      <c r="D19" s="1">
        <v>0.5</v>
      </c>
      <c r="G19" t="s">
        <v>30</v>
      </c>
      <c r="H19" s="1">
        <v>0.625</v>
      </c>
      <c r="I19" s="1">
        <v>0.625</v>
      </c>
      <c r="J19" s="1">
        <v>0.5</v>
      </c>
      <c r="N19">
        <v>0.25269999999999998</v>
      </c>
      <c r="O19">
        <v>1210430</v>
      </c>
      <c r="P19" s="1">
        <v>0.33389999999999997</v>
      </c>
      <c r="Q19" s="1">
        <f t="shared" si="0"/>
        <v>0.28232614013500001</v>
      </c>
    </row>
    <row r="20" spans="1:17" x14ac:dyDescent="0.25">
      <c r="A20" t="s">
        <v>13</v>
      </c>
      <c r="B20" s="1">
        <v>0.68300000000000005</v>
      </c>
      <c r="C20" s="1">
        <v>0.68300000000000005</v>
      </c>
      <c r="D20" s="1">
        <v>0.5</v>
      </c>
      <c r="G20" t="s">
        <v>33</v>
      </c>
      <c r="H20" s="1">
        <v>0.67700000000000005</v>
      </c>
      <c r="I20" s="1">
        <v>0.67700000000000005</v>
      </c>
      <c r="J20" s="1">
        <v>0.5</v>
      </c>
      <c r="N20">
        <v>0.29599999999999999</v>
      </c>
      <c r="O20">
        <v>2241946</v>
      </c>
      <c r="P20" s="1">
        <v>0.5897</v>
      </c>
      <c r="Q20" s="1">
        <f t="shared" si="0"/>
        <v>0.52292157379700011</v>
      </c>
    </row>
    <row r="21" spans="1:17" x14ac:dyDescent="0.25">
      <c r="G21" s="4" t="s">
        <v>38</v>
      </c>
      <c r="H21" s="5">
        <v>0.75</v>
      </c>
      <c r="I21" s="5">
        <v>0.75</v>
      </c>
      <c r="J21" s="5">
        <v>0.5</v>
      </c>
      <c r="N21">
        <v>0.32090000000000002</v>
      </c>
      <c r="O21">
        <v>3014349</v>
      </c>
      <c r="P21" s="1">
        <v>0.6996</v>
      </c>
      <c r="Q21" s="1">
        <f t="shared" si="0"/>
        <v>0.70308032533050013</v>
      </c>
    </row>
    <row r="22" spans="1:17" x14ac:dyDescent="0.25">
      <c r="A22" t="s">
        <v>1</v>
      </c>
      <c r="B22" s="1">
        <v>0.68300000000000005</v>
      </c>
      <c r="C22" s="1">
        <v>0.68300000000000005</v>
      </c>
      <c r="D22" s="1">
        <v>0.5</v>
      </c>
      <c r="G22" t="s">
        <v>32</v>
      </c>
      <c r="H22" s="1">
        <v>0.71699999999999997</v>
      </c>
      <c r="I22" s="1">
        <v>0.71699999999999997</v>
      </c>
      <c r="J22" s="1">
        <v>0.5</v>
      </c>
      <c r="M22" s="7" t="s">
        <v>41</v>
      </c>
      <c r="N22">
        <v>0.35010000000000002</v>
      </c>
      <c r="O22">
        <v>3267331</v>
      </c>
      <c r="P22" s="1">
        <v>0.83299999999999996</v>
      </c>
      <c r="Q22" s="1">
        <f t="shared" si="0"/>
        <v>0.76208698542950015</v>
      </c>
    </row>
    <row r="23" spans="1:17" x14ac:dyDescent="0.25">
      <c r="A23" t="s">
        <v>2</v>
      </c>
      <c r="B23" s="1">
        <v>0.68300000000000005</v>
      </c>
      <c r="C23" s="1">
        <v>0.68300000000000005</v>
      </c>
      <c r="D23" s="1">
        <v>0.5</v>
      </c>
      <c r="G23" t="s">
        <v>34</v>
      </c>
      <c r="H23" s="1">
        <v>0.66500000000000004</v>
      </c>
      <c r="I23" s="1">
        <v>0.66500000000000004</v>
      </c>
      <c r="J23" s="1">
        <v>0.5</v>
      </c>
      <c r="N23">
        <v>0.3821</v>
      </c>
      <c r="O23">
        <v>3894444</v>
      </c>
      <c r="P23" s="1">
        <v>0.83069999999999999</v>
      </c>
      <c r="Q23" s="1">
        <f t="shared" si="0"/>
        <v>0.90835764355800008</v>
      </c>
    </row>
    <row r="24" spans="1:17" x14ac:dyDescent="0.25">
      <c r="A24" t="s">
        <v>3</v>
      </c>
      <c r="B24" s="1">
        <v>0.68300000000000005</v>
      </c>
      <c r="C24" s="1">
        <v>0.68300000000000005</v>
      </c>
      <c r="D24" s="1">
        <v>0.5</v>
      </c>
      <c r="G24" t="s">
        <v>35</v>
      </c>
      <c r="H24" s="1">
        <v>0.625</v>
      </c>
      <c r="I24" s="1">
        <v>0.625</v>
      </c>
      <c r="J24" s="1">
        <v>0.5</v>
      </c>
      <c r="N24">
        <v>0.35830000000000001</v>
      </c>
      <c r="O24">
        <v>3213482</v>
      </c>
      <c r="P24" s="1">
        <v>0.84499999999999997</v>
      </c>
      <c r="Q24" s="1">
        <f t="shared" si="0"/>
        <v>0.74952700234900016</v>
      </c>
    </row>
    <row r="25" spans="1:17" x14ac:dyDescent="0.25">
      <c r="G25" t="s">
        <v>36</v>
      </c>
      <c r="H25" s="1">
        <v>0.84299999999999997</v>
      </c>
      <c r="I25" s="1">
        <v>0.84299999999999997</v>
      </c>
      <c r="J25" s="1">
        <v>0.5</v>
      </c>
      <c r="N25">
        <v>0.38690000000000002</v>
      </c>
      <c r="O25">
        <v>3943553</v>
      </c>
      <c r="P25" s="1">
        <v>0.84519999999999995</v>
      </c>
      <c r="Q25" s="1">
        <f t="shared" si="0"/>
        <v>0.91981204770850011</v>
      </c>
    </row>
    <row r="26" spans="1:17" x14ac:dyDescent="0.25">
      <c r="A26" s="4" t="s">
        <v>14</v>
      </c>
      <c r="B26" s="5">
        <v>0.68300000000000005</v>
      </c>
      <c r="C26" s="5">
        <v>0.68300000000000005</v>
      </c>
      <c r="D26" s="5">
        <v>0.5</v>
      </c>
      <c r="N26">
        <v>0.36530000000000001</v>
      </c>
      <c r="O26">
        <v>3614430</v>
      </c>
      <c r="P26" s="1">
        <v>0.85909999999999997</v>
      </c>
      <c r="Q26" s="1">
        <f t="shared" si="0"/>
        <v>0.84304591813500007</v>
      </c>
    </row>
    <row r="27" spans="1:17" x14ac:dyDescent="0.25">
      <c r="A27" s="4" t="s">
        <v>15</v>
      </c>
      <c r="B27" s="5">
        <v>0.68300000000000005</v>
      </c>
      <c r="C27" s="5">
        <v>0.68300000000000005</v>
      </c>
      <c r="D27" s="5">
        <v>0.5</v>
      </c>
      <c r="N27">
        <v>0.38379999999999997</v>
      </c>
      <c r="O27">
        <v>4052846</v>
      </c>
      <c r="P27" s="1">
        <v>0.85240000000000005</v>
      </c>
      <c r="Q27" s="1">
        <f t="shared" si="0"/>
        <v>0.94530403884700009</v>
      </c>
    </row>
    <row r="28" spans="1:17" x14ac:dyDescent="0.25">
      <c r="A28" s="4" t="s">
        <v>16</v>
      </c>
      <c r="B28" s="5">
        <v>0.68300000000000005</v>
      </c>
      <c r="C28" s="5">
        <v>0.68300000000000005</v>
      </c>
      <c r="D28" s="5">
        <v>0.5</v>
      </c>
      <c r="M28" s="7" t="s">
        <v>0</v>
      </c>
      <c r="N28">
        <v>0.31730000000000003</v>
      </c>
      <c r="O28">
        <v>2508644</v>
      </c>
      <c r="P28" s="1">
        <v>0.71550000000000002</v>
      </c>
      <c r="Q28" s="1">
        <f t="shared" si="0"/>
        <v>0.58512741545800007</v>
      </c>
    </row>
    <row r="29" spans="1:17" x14ac:dyDescent="0.25">
      <c r="N29">
        <v>0.33069999999999999</v>
      </c>
      <c r="O29">
        <v>3312443</v>
      </c>
      <c r="P29" s="1">
        <v>0.77839999999999998</v>
      </c>
      <c r="Q29" s="1">
        <f t="shared" si="0"/>
        <v>0.77260911131350007</v>
      </c>
    </row>
    <row r="30" spans="1:17" x14ac:dyDescent="0.25">
      <c r="A30" s="2" t="s">
        <v>17</v>
      </c>
      <c r="B30" s="3">
        <v>0.74099999999999999</v>
      </c>
      <c r="C30" s="3">
        <v>0.74099999999999999</v>
      </c>
      <c r="D30" s="3">
        <v>0.5</v>
      </c>
      <c r="E30">
        <f>0.000001*B30*C30*D30</f>
        <v>2.7454049999999998E-7</v>
      </c>
      <c r="N30">
        <v>0.32100000000000001</v>
      </c>
      <c r="O30">
        <v>2648682</v>
      </c>
      <c r="P30" s="1">
        <v>0.72889999999999999</v>
      </c>
      <c r="Q30" s="1">
        <f t="shared" si="0"/>
        <v>0.6177905087490001</v>
      </c>
    </row>
    <row r="31" spans="1:17" x14ac:dyDescent="0.25">
      <c r="A31" s="2" t="s">
        <v>18</v>
      </c>
      <c r="B31" s="3">
        <v>0.74099999999999999</v>
      </c>
      <c r="C31" s="3">
        <v>0.74099999999999999</v>
      </c>
      <c r="D31" s="3">
        <v>0.5</v>
      </c>
      <c r="E31">
        <f t="shared" ref="E31:E32" si="1">0.000001*B31*C31*D31</f>
        <v>2.7454049999999998E-7</v>
      </c>
      <c r="N31">
        <v>0.3251</v>
      </c>
      <c r="O31">
        <v>3242737</v>
      </c>
      <c r="P31" s="1">
        <v>0.76880000000000004</v>
      </c>
      <c r="Q31" s="1">
        <f t="shared" si="0"/>
        <v>0.75635057019650009</v>
      </c>
    </row>
    <row r="32" spans="1:17" x14ac:dyDescent="0.25">
      <c r="A32" s="2" t="s">
        <v>19</v>
      </c>
      <c r="B32" s="3">
        <v>0.73799999999999999</v>
      </c>
      <c r="C32" s="3">
        <v>0.73799999999999999</v>
      </c>
      <c r="D32" s="3">
        <v>0.5</v>
      </c>
      <c r="E32">
        <f t="shared" si="1"/>
        <v>2.7232199999999999E-7</v>
      </c>
      <c r="N32">
        <v>0.37759999999999999</v>
      </c>
      <c r="O32">
        <v>3700237</v>
      </c>
      <c r="P32" s="1">
        <v>0.82720000000000005</v>
      </c>
      <c r="Q32" s="1">
        <f t="shared" si="0"/>
        <v>0.86305992894650008</v>
      </c>
    </row>
    <row r="33" spans="1:17" x14ac:dyDescent="0.25">
      <c r="N33">
        <v>0.38740000000000002</v>
      </c>
      <c r="O33">
        <v>4417816</v>
      </c>
      <c r="P33" s="1">
        <v>0.85040000000000004</v>
      </c>
      <c r="Q33" s="1">
        <f t="shared" si="0"/>
        <v>1.0304312840120002</v>
      </c>
    </row>
    <row r="34" spans="1:17" x14ac:dyDescent="0.25">
      <c r="A34" t="s">
        <v>20</v>
      </c>
      <c r="B34" s="1">
        <v>0.68300000000000005</v>
      </c>
      <c r="C34" s="1">
        <v>0.68300000000000005</v>
      </c>
      <c r="D34" s="1">
        <v>0.5</v>
      </c>
      <c r="M34" s="8" t="s">
        <v>42</v>
      </c>
      <c r="N34" s="9">
        <v>0.10340000000000001</v>
      </c>
      <c r="O34" s="9">
        <v>15374</v>
      </c>
      <c r="P34" s="11">
        <v>1.5699999999999999E-2</v>
      </c>
      <c r="Q34" s="1">
        <f t="shared" si="0"/>
        <v>3.5859009430000005E-3</v>
      </c>
    </row>
    <row r="35" spans="1:17" x14ac:dyDescent="0.25">
      <c r="A35" t="s">
        <v>21</v>
      </c>
      <c r="B35" s="1">
        <v>0.68300000000000005</v>
      </c>
      <c r="C35" s="1">
        <v>0.68300000000000005</v>
      </c>
      <c r="D35" s="1">
        <v>0.5</v>
      </c>
      <c r="M35" s="8"/>
      <c r="N35" s="9">
        <v>0.1139</v>
      </c>
      <c r="O35" s="9"/>
      <c r="P35" s="11"/>
      <c r="Q35" s="1">
        <f t="shared" si="0"/>
        <v>0</v>
      </c>
    </row>
    <row r="36" spans="1:17" x14ac:dyDescent="0.25">
      <c r="A36" t="s">
        <v>22</v>
      </c>
      <c r="B36" s="1">
        <v>0.68300000000000005</v>
      </c>
      <c r="C36" s="1">
        <v>0.68300000000000005</v>
      </c>
      <c r="D36" s="1">
        <v>0.5</v>
      </c>
      <c r="M36" s="8"/>
      <c r="N36" s="9">
        <v>9.98E-2</v>
      </c>
      <c r="O36" s="9">
        <v>12479</v>
      </c>
      <c r="P36" s="11">
        <v>1.3100000000000001E-2</v>
      </c>
      <c r="Q36" s="1">
        <f t="shared" si="0"/>
        <v>2.9106581155000006E-3</v>
      </c>
    </row>
    <row r="37" spans="1:17" x14ac:dyDescent="0.25">
      <c r="M37" s="8"/>
      <c r="N37" s="9">
        <v>0.1018</v>
      </c>
      <c r="O37" s="9"/>
      <c r="P37" s="11"/>
      <c r="Q37" s="1">
        <f t="shared" si="0"/>
        <v>0</v>
      </c>
    </row>
    <row r="38" spans="1:17" x14ac:dyDescent="0.25">
      <c r="M38" s="8"/>
      <c r="N38" s="9">
        <v>9.3600000000000003E-2</v>
      </c>
      <c r="O38" s="9"/>
      <c r="P38" s="11"/>
      <c r="Q38" s="1">
        <f t="shared" si="0"/>
        <v>0</v>
      </c>
    </row>
    <row r="39" spans="1:17" x14ac:dyDescent="0.25">
      <c r="M39" s="8"/>
      <c r="N39" s="9">
        <v>0.1062</v>
      </c>
      <c r="O39" s="9"/>
      <c r="P39" s="11"/>
      <c r="Q39" s="1">
        <f t="shared" si="0"/>
        <v>0</v>
      </c>
    </row>
    <row r="40" spans="1:17" x14ac:dyDescent="0.25">
      <c r="M40" s="7" t="s">
        <v>43</v>
      </c>
      <c r="N40">
        <v>0.20810000000000001</v>
      </c>
      <c r="O40">
        <v>884823</v>
      </c>
      <c r="P40" s="1">
        <v>0.52029999999999998</v>
      </c>
      <c r="Q40" s="1">
        <f>O40*$E$30</f>
        <v>0.24291974883149997</v>
      </c>
    </row>
    <row r="41" spans="1:17" x14ac:dyDescent="0.25">
      <c r="N41">
        <v>0.15759999999999999</v>
      </c>
      <c r="O41">
        <v>463473</v>
      </c>
      <c r="P41" s="1">
        <v>0.35289999999999999</v>
      </c>
      <c r="Q41" s="1">
        <f t="shared" ref="Q41:Q43" si="2">O41*$E$30</f>
        <v>0.1272421091565</v>
      </c>
    </row>
    <row r="42" spans="1:17" x14ac:dyDescent="0.25">
      <c r="N42">
        <v>0.20480000000000001</v>
      </c>
      <c r="O42">
        <v>848976</v>
      </c>
      <c r="P42" s="1">
        <v>0.57140000000000002</v>
      </c>
      <c r="Q42" s="1">
        <f t="shared" si="2"/>
        <v>0.233078295528</v>
      </c>
    </row>
    <row r="43" spans="1:17" x14ac:dyDescent="0.25">
      <c r="N43">
        <v>0.1573</v>
      </c>
      <c r="O43">
        <v>480889</v>
      </c>
      <c r="P43" s="1">
        <v>0.37659999999999999</v>
      </c>
      <c r="Q43" s="1">
        <f t="shared" si="2"/>
        <v>0.13202350650449998</v>
      </c>
    </row>
    <row r="44" spans="1:17" x14ac:dyDescent="0.25">
      <c r="N44">
        <v>0.26390000000000002</v>
      </c>
      <c r="O44">
        <v>1677743</v>
      </c>
      <c r="P44" s="1">
        <v>0.57999999999999996</v>
      </c>
      <c r="Q44" s="1">
        <f>O44*$E$32</f>
        <v>0.45688632924599998</v>
      </c>
    </row>
    <row r="45" spans="1:17" x14ac:dyDescent="0.25">
      <c r="N45">
        <v>0.21010000000000001</v>
      </c>
      <c r="O45">
        <v>949087</v>
      </c>
      <c r="P45" s="1">
        <v>0.38519999999999999</v>
      </c>
      <c r="Q45" s="1">
        <f>O45*$E$32</f>
        <v>0.25845727001399998</v>
      </c>
    </row>
    <row r="46" spans="1:17" x14ac:dyDescent="0.25">
      <c r="M46" s="7" t="s">
        <v>44</v>
      </c>
      <c r="N46">
        <v>0.2316</v>
      </c>
      <c r="O46">
        <v>826010</v>
      </c>
      <c r="P46" s="1">
        <v>0.30809999999999998</v>
      </c>
      <c r="Q46" s="1">
        <f t="shared" si="0"/>
        <v>0.19266228944500002</v>
      </c>
    </row>
    <row r="47" spans="1:17" x14ac:dyDescent="0.25">
      <c r="N47">
        <v>0.25869999999999999</v>
      </c>
      <c r="O47">
        <v>1375726</v>
      </c>
      <c r="P47" s="1">
        <v>0.42970000000000003</v>
      </c>
      <c r="Q47" s="1">
        <f t="shared" si="0"/>
        <v>0.32088052300700004</v>
      </c>
    </row>
    <row r="48" spans="1:17" x14ac:dyDescent="0.25">
      <c r="N48">
        <v>0.2271</v>
      </c>
      <c r="O48">
        <v>808617</v>
      </c>
      <c r="P48" s="1">
        <v>0.33710000000000001</v>
      </c>
      <c r="Q48" s="1">
        <f t="shared" si="0"/>
        <v>0.18860546785650004</v>
      </c>
    </row>
    <row r="49" spans="14:17" x14ac:dyDescent="0.25">
      <c r="N49">
        <v>0.249</v>
      </c>
      <c r="O49">
        <v>1040890</v>
      </c>
      <c r="P49" s="1">
        <v>0.37240000000000001</v>
      </c>
      <c r="Q49" s="1">
        <f t="shared" si="0"/>
        <v>0.24278186760500003</v>
      </c>
    </row>
    <row r="50" spans="14:17" x14ac:dyDescent="0.25">
      <c r="N50">
        <v>0.2419</v>
      </c>
      <c r="O50">
        <v>1027421</v>
      </c>
      <c r="P50" s="1">
        <v>0.40949999999999998</v>
      </c>
      <c r="Q50" s="1">
        <f t="shared" si="0"/>
        <v>0.23964029743450002</v>
      </c>
    </row>
    <row r="51" spans="14:17" x14ac:dyDescent="0.25">
      <c r="N51">
        <v>0.26129999999999998</v>
      </c>
      <c r="O51">
        <v>1377441</v>
      </c>
      <c r="P51" s="1">
        <v>0.47049999999999997</v>
      </c>
      <c r="Q51" s="1">
        <f t="shared" si="0"/>
        <v>0.32128053732450007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2017-06-05T13:07:43Z</dcterms:created>
  <dcterms:modified xsi:type="dcterms:W3CDTF">2018-01-02T19:25:25Z</dcterms:modified>
</cp:coreProperties>
</file>