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A10AA135-1EEA-44C1-A0F6-479751B8C717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Plan1" sheetId="1" r:id="rId1"/>
    <sheet name="Boletim Escolar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3" l="1"/>
  <c r="L6" i="3"/>
  <c r="L7" i="3"/>
  <c r="K4" i="3"/>
  <c r="L4" i="3" s="1"/>
  <c r="K5" i="3"/>
  <c r="K6" i="3"/>
  <c r="K7" i="3"/>
  <c r="K8" i="3"/>
  <c r="L8" i="3" s="1"/>
  <c r="K9" i="3"/>
  <c r="L9" i="3" s="1"/>
  <c r="K3" i="3"/>
  <c r="L3" i="3" s="1"/>
  <c r="J4" i="3"/>
  <c r="J5" i="3"/>
  <c r="J6" i="3"/>
  <c r="J7" i="3"/>
  <c r="J8" i="3"/>
  <c r="J9" i="3"/>
  <c r="J3" i="3"/>
  <c r="D5" i="1"/>
  <c r="D6" i="1"/>
  <c r="D7" i="1"/>
  <c r="D8" i="1"/>
  <c r="D9" i="1"/>
  <c r="A13" i="1"/>
  <c r="D4" i="1"/>
</calcChain>
</file>

<file path=xl/sharedStrings.xml><?xml version="1.0" encoding="utf-8"?>
<sst xmlns="http://schemas.openxmlformats.org/spreadsheetml/2006/main" count="33" uniqueCount="31">
  <si>
    <t>bermuda</t>
  </si>
  <si>
    <t>camisa</t>
  </si>
  <si>
    <t>shorts</t>
  </si>
  <si>
    <t>tenis</t>
  </si>
  <si>
    <t>BM</t>
  </si>
  <si>
    <t>CS</t>
  </si>
  <si>
    <t>ST</t>
  </si>
  <si>
    <t>TN</t>
  </si>
  <si>
    <t>meia</t>
  </si>
  <si>
    <t>MA</t>
  </si>
  <si>
    <t>Codigo</t>
  </si>
  <si>
    <t>Produtos</t>
  </si>
  <si>
    <t>Produtos 2</t>
  </si>
  <si>
    <t>blusa</t>
  </si>
  <si>
    <t>JM</t>
  </si>
  <si>
    <t>BOLETIM ESCOLAR</t>
  </si>
  <si>
    <t>DICIPLINAS</t>
  </si>
  <si>
    <t>1°BIMESTRE</t>
  </si>
  <si>
    <t>2°BIMESTRE</t>
  </si>
  <si>
    <t>3°BIMESTRE</t>
  </si>
  <si>
    <t>4°BIMESTRE</t>
  </si>
  <si>
    <t>PORTUGUES</t>
  </si>
  <si>
    <t>MATEMÁTICA</t>
  </si>
  <si>
    <t>HISTÓRIA</t>
  </si>
  <si>
    <t>GEOGRAFIA</t>
  </si>
  <si>
    <t>QUIMICA</t>
  </si>
  <si>
    <t>FILOSOFIA</t>
  </si>
  <si>
    <t>FISICA</t>
  </si>
  <si>
    <t>SOMA</t>
  </si>
  <si>
    <t>MÉDIA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</si>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</sst>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2" xfId="0" applyFill="1" applyBorder="1"/>
    <xf numFmtId="0" fontId="0" fillId="0" borderId="1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43" fontId="0" fillId="0" borderId="1" xfId="1" applyFont="1" applyBorder="1" applyAlignment="1">
      <alignment horizontal="center"/>
    </xf>
    <xf numFmtId="43" fontId="0" fillId="0" borderId="13" xfId="1" applyFont="1" applyBorder="1" applyAlignment="1">
      <alignment horizontal="center"/>
    </xf>
    <xf numFmtId="43" fontId="0" fillId="0" borderId="1" xfId="0" applyNumberFormat="1" applyBorder="1" applyAlignment="1">
      <alignment horizontal="center"/>
    </xf>
    <xf numFmtId="43" fontId="0" fillId="0" borderId="13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workbookViewId="0"/>
  </sheetViews>
  <sheetFormatPr defaultRowHeight="14.5" x14ac:dyDescent="0.35"/>
  <cols>
    <col min="4" max="4" width="9.81640625" bestFit="1" customWidth="1"/>
  </cols>
  <sheetData>
    <row r="2" spans="1:4" ht="15" thickBot="1" x14ac:dyDescent="0.4"/>
    <row r="3" spans="1:4" ht="15" thickBot="1" x14ac:dyDescent="0.4">
      <c r="A3" s="3" t="s">
        <v>10</v>
      </c>
      <c r="B3" s="4" t="s">
        <v>11</v>
      </c>
      <c r="D3" s="1" t="s">
        <v>12</v>
      </c>
    </row>
    <row r="4" spans="1:4" x14ac:dyDescent="0.35">
      <c r="A4" s="5" t="s">
        <v>4</v>
      </c>
      <c r="B4" s="6" t="s">
        <v>0</v>
      </c>
      <c r="D4" s="2" t="str">
        <f>VLOOKUP(A4,$A$3:B7,2,0)</f>
        <v>bermuda</v>
      </c>
    </row>
    <row r="5" spans="1:4" x14ac:dyDescent="0.35">
      <c r="A5" s="10" t="s">
        <v>5</v>
      </c>
      <c r="B5" s="11" t="s">
        <v>1</v>
      </c>
      <c r="D5" s="12" t="str">
        <f>VLOOKUP(A5,$A$3:B8,2,0)</f>
        <v>camisa</v>
      </c>
    </row>
    <row r="6" spans="1:4" x14ac:dyDescent="0.35">
      <c r="A6" s="5" t="s">
        <v>6</v>
      </c>
      <c r="B6" s="6" t="s">
        <v>2</v>
      </c>
      <c r="D6" s="9" t="str">
        <f>VLOOKUP(A6,$A$3:B9,2,0)</f>
        <v>shorts</v>
      </c>
    </row>
    <row r="7" spans="1:4" x14ac:dyDescent="0.35">
      <c r="A7" s="10" t="s">
        <v>7</v>
      </c>
      <c r="B7" s="11" t="s">
        <v>3</v>
      </c>
      <c r="D7" s="12" t="str">
        <f>VLOOKUP(A7,$A$3:B10,2,0)</f>
        <v>tenis</v>
      </c>
    </row>
    <row r="8" spans="1:4" x14ac:dyDescent="0.35">
      <c r="A8" s="7" t="s">
        <v>9</v>
      </c>
      <c r="B8" s="8" t="s">
        <v>8</v>
      </c>
      <c r="D8" s="9" t="str">
        <f>VLOOKUP(A8,$A$3:B11,2,0)</f>
        <v>meia</v>
      </c>
    </row>
    <row r="9" spans="1:4" ht="15" thickBot="1" x14ac:dyDescent="0.4">
      <c r="A9" s="13" t="s">
        <v>14</v>
      </c>
      <c r="B9" s="14" t="s">
        <v>13</v>
      </c>
      <c r="D9" s="15" t="str">
        <f>VLOOKUP(A9,$A$3:B12,2,0)</f>
        <v>blusa</v>
      </c>
    </row>
    <row r="10" spans="1:4" ht="15" thickBot="1" x14ac:dyDescent="0.4"/>
    <row r="11" spans="1:4" ht="15" thickBot="1" x14ac:dyDescent="0.4">
      <c r="A11" s="16" t="s">
        <v>10</v>
      </c>
    </row>
    <row r="12" spans="1:4" x14ac:dyDescent="0.35">
      <c r="A12" s="2" t="s">
        <v>7</v>
      </c>
    </row>
    <row r="13" spans="1:4" ht="15" thickBot="1" x14ac:dyDescent="0.4">
      <c r="A13" s="15" t="str">
        <f>IF(A12="","",VLOOKUP(A12,A3:B8,2,0))</f>
        <v>tenis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E7A3-5453-4A7B-B946-B8F56F5424DE}">
  <dimension ref="E1:L9"/>
  <sheetViews>
    <sheetView tabSelected="1" workbookViewId="0">
      <selection activeCell="K6" sqref="K6"/>
    </sheetView>
  </sheetViews>
  <sheetFormatPr defaultRowHeight="14.5" x14ac:dyDescent="0.35"/>
  <cols>
    <col min="1" max="1" width="12.453125" bestFit="1" customWidth="1"/>
    <col min="2" max="4" width="10.90625" bestFit="1" customWidth="1"/>
    <col min="5" max="5" width="12.453125" bestFit="1" customWidth="1"/>
    <col min="6" max="9" width="10.90625" bestFit="1" customWidth="1"/>
    <col min="10" max="11" width="6.54296875" bestFit="1" customWidth="1"/>
    <col min="12" max="12" width="11.54296875" bestFit="1" customWidth="1"/>
  </cols>
  <sheetData>
    <row r="1" spans="5:12" ht="51" customHeight="1" thickBot="1" x14ac:dyDescent="0.4">
      <c r="E1" s="18" t="s">
        <v>15</v>
      </c>
      <c r="F1" s="28"/>
      <c r="G1" s="28"/>
      <c r="H1" s="28"/>
      <c r="I1" s="28"/>
      <c r="J1" s="28"/>
      <c r="K1" s="28"/>
      <c r="L1" s="29"/>
    </row>
    <row r="2" spans="5:12" x14ac:dyDescent="0.35">
      <c r="E2" s="23" t="s">
        <v>16</v>
      </c>
      <c r="F2" s="26" t="s">
        <v>17</v>
      </c>
      <c r="G2" s="26" t="s">
        <v>18</v>
      </c>
      <c r="H2" s="26" t="s">
        <v>19</v>
      </c>
      <c r="I2" s="26" t="s">
        <v>20</v>
      </c>
      <c r="J2" s="26" t="s">
        <v>28</v>
      </c>
      <c r="K2" s="26" t="s">
        <v>29</v>
      </c>
      <c r="L2" s="27" t="s">
        <v>30</v>
      </c>
    </row>
    <row r="3" spans="5:12" x14ac:dyDescent="0.35">
      <c r="E3" s="24" t="s">
        <v>21</v>
      </c>
      <c r="F3" s="19">
        <v>8</v>
      </c>
      <c r="G3" s="19">
        <v>7</v>
      </c>
      <c r="H3" s="19">
        <v>8.5</v>
      </c>
      <c r="I3" s="19">
        <v>9</v>
      </c>
      <c r="J3" s="21">
        <f>SUM(F3:I3)</f>
        <v>32.5</v>
      </c>
      <c r="K3" s="21">
        <f>MEDIAN(F3:I3)</f>
        <v>8.25</v>
      </c>
      <c r="L3" s="6" t="str">
        <f>IF(K3&gt;6,"Aprovado",IF(K3=5,"Recuperação","Reprovado"))</f>
        <v>Aprovado</v>
      </c>
    </row>
    <row r="4" spans="5:12" x14ac:dyDescent="0.35">
      <c r="E4" s="24" t="s">
        <v>22</v>
      </c>
      <c r="F4" s="19">
        <v>4</v>
      </c>
      <c r="G4" s="19">
        <v>7</v>
      </c>
      <c r="H4" s="19">
        <v>6</v>
      </c>
      <c r="I4" s="19">
        <v>7</v>
      </c>
      <c r="J4" s="21">
        <f t="shared" ref="J4:J9" si="0">SUM(F4:I4)</f>
        <v>24</v>
      </c>
      <c r="K4" s="21">
        <f t="shared" ref="K4:K9" si="1">MEDIAN(F4:I4)</f>
        <v>6.5</v>
      </c>
      <c r="L4" s="6" t="str">
        <f t="shared" ref="L4:L9" si="2">IF(K4&gt;6,"Aprovado",IF(K4=5,"Recuperação","Reprovado"))</f>
        <v>Aprovado</v>
      </c>
    </row>
    <row r="5" spans="5:12" x14ac:dyDescent="0.35">
      <c r="E5" s="24" t="s">
        <v>23</v>
      </c>
      <c r="F5" s="19">
        <v>7</v>
      </c>
      <c r="G5" s="19">
        <v>7.5</v>
      </c>
      <c r="H5" s="19">
        <v>7</v>
      </c>
      <c r="I5" s="19">
        <v>8</v>
      </c>
      <c r="J5" s="21">
        <f t="shared" si="0"/>
        <v>29.5</v>
      </c>
      <c r="K5" s="21">
        <f t="shared" si="1"/>
        <v>7.25</v>
      </c>
      <c r="L5" s="6" t="str">
        <f t="shared" si="2"/>
        <v>Aprovado</v>
      </c>
    </row>
    <row r="6" spans="5:12" x14ac:dyDescent="0.35">
      <c r="E6" s="24" t="s">
        <v>24</v>
      </c>
      <c r="F6" s="19">
        <v>5</v>
      </c>
      <c r="G6" s="19">
        <v>6</v>
      </c>
      <c r="H6" s="19">
        <v>5</v>
      </c>
      <c r="I6" s="19">
        <v>5</v>
      </c>
      <c r="J6" s="21">
        <f t="shared" si="0"/>
        <v>21</v>
      </c>
      <c r="K6" s="21">
        <f t="shared" si="1"/>
        <v>5</v>
      </c>
      <c r="L6" s="6" t="str">
        <f t="shared" si="2"/>
        <v>Recuperação</v>
      </c>
    </row>
    <row r="7" spans="5:12" x14ac:dyDescent="0.35">
      <c r="E7" s="24" t="s">
        <v>25</v>
      </c>
      <c r="F7" s="19">
        <v>8</v>
      </c>
      <c r="G7" s="19">
        <v>8.5</v>
      </c>
      <c r="H7" s="19">
        <v>9.5</v>
      </c>
      <c r="I7" s="19">
        <v>7</v>
      </c>
      <c r="J7" s="21">
        <f t="shared" si="0"/>
        <v>33</v>
      </c>
      <c r="K7" s="21">
        <f t="shared" si="1"/>
        <v>8.25</v>
      </c>
      <c r="L7" s="6" t="str">
        <f t="shared" si="2"/>
        <v>Aprovado</v>
      </c>
    </row>
    <row r="8" spans="5:12" x14ac:dyDescent="0.35">
      <c r="E8" s="24" t="s">
        <v>26</v>
      </c>
      <c r="F8" s="19">
        <v>4</v>
      </c>
      <c r="G8" s="19">
        <v>4</v>
      </c>
      <c r="H8" s="19">
        <v>4</v>
      </c>
      <c r="I8" s="19">
        <v>4</v>
      </c>
      <c r="J8" s="21">
        <f t="shared" si="0"/>
        <v>16</v>
      </c>
      <c r="K8" s="21">
        <f t="shared" si="1"/>
        <v>4</v>
      </c>
      <c r="L8" s="6" t="str">
        <f t="shared" si="2"/>
        <v>Reprovado</v>
      </c>
    </row>
    <row r="9" spans="5:12" ht="15" thickBot="1" x14ac:dyDescent="0.4">
      <c r="E9" s="25" t="s">
        <v>27</v>
      </c>
      <c r="F9" s="20">
        <v>8</v>
      </c>
      <c r="G9" s="20">
        <v>9</v>
      </c>
      <c r="H9" s="20">
        <v>8</v>
      </c>
      <c r="I9" s="20">
        <v>9</v>
      </c>
      <c r="J9" s="22">
        <f t="shared" si="0"/>
        <v>34</v>
      </c>
      <c r="K9" s="22">
        <f t="shared" si="1"/>
        <v>8.5</v>
      </c>
      <c r="L9" s="17" t="str">
        <f t="shared" si="2"/>
        <v>Aprovado</v>
      </c>
    </row>
  </sheetData>
  <mergeCells count="1">
    <mergeCell ref="E1:L1"/>
  </mergeCells>
  <conditionalFormatting sqref="F3:I9">
    <cfRule type="cellIs" dxfId="3" priority="4" operator="lessThan">
      <formula>5</formula>
    </cfRule>
  </conditionalFormatting>
  <conditionalFormatting sqref="L3:L9">
    <cfRule type="cellIs" dxfId="2" priority="1" operator="equal">
      <formula>"Recuperação"</formula>
    </cfRule>
    <cfRule type="cellIs" dxfId="1" priority="2" operator="equal">
      <formula>"Reprovado"</formula>
    </cfRule>
    <cfRule type="cellIs" dxfId="0" priority="3" operator="equal">
      <formula>"Aprovado"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Boletim Escolar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2023-05-24T13:24:33Z</dcterms:modified>
</cp:coreProperties>
</file>