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770" windowHeight="6045" firstSheet="1" activeTab="5"/>
  </bookViews>
  <sheets>
    <sheet name="TABLA DE DATOS" sheetId="1" r:id="rId1"/>
    <sheet name="CENTRALIDAD" sheetId="2" r:id="rId2"/>
    <sheet name="DISPERSIÓN" sheetId="6" r:id="rId3"/>
    <sheet name="DESCRIPCIÓN NUMÉRICA" sheetId="7" r:id="rId4"/>
    <sheet name="PLANTILLA CONTRASTE HIPÓTESIS" sheetId="3" r:id="rId5"/>
    <sheet name="CORRELACIÓN" sheetId="5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5" l="1"/>
  <c r="C35" i="5"/>
  <c r="C27" i="5"/>
  <c r="C34" i="5"/>
  <c r="I22" i="3" l="1"/>
  <c r="I18" i="3"/>
  <c r="H27" i="7" l="1"/>
  <c r="I27" i="7"/>
  <c r="J27" i="7"/>
  <c r="H28" i="7"/>
  <c r="I28" i="7"/>
  <c r="J28" i="7"/>
  <c r="H29" i="7"/>
  <c r="I29" i="7"/>
  <c r="J29" i="7"/>
  <c r="I26" i="7"/>
  <c r="J26" i="7"/>
  <c r="H26" i="7"/>
  <c r="C27" i="7"/>
  <c r="D27" i="7"/>
  <c r="E27" i="7"/>
  <c r="C28" i="7"/>
  <c r="D28" i="7"/>
  <c r="E28" i="7"/>
  <c r="C29" i="7"/>
  <c r="D29" i="7"/>
  <c r="E29" i="7"/>
  <c r="D26" i="7"/>
  <c r="E26" i="7"/>
  <c r="C26" i="7"/>
  <c r="D20" i="7"/>
  <c r="E20" i="7"/>
  <c r="F20" i="7"/>
  <c r="C20" i="7"/>
  <c r="D19" i="7"/>
  <c r="E19" i="7"/>
  <c r="F19" i="7"/>
  <c r="C19" i="7"/>
  <c r="J29" i="6"/>
  <c r="I29" i="6"/>
  <c r="H29" i="6"/>
  <c r="J28" i="6"/>
  <c r="I28" i="6"/>
  <c r="H28" i="6"/>
  <c r="J27" i="6"/>
  <c r="I27" i="6"/>
  <c r="H27" i="6"/>
  <c r="J26" i="6"/>
  <c r="I26" i="6"/>
  <c r="H26" i="6"/>
  <c r="E29" i="6"/>
  <c r="E28" i="6"/>
  <c r="E27" i="6"/>
  <c r="E26" i="6"/>
  <c r="D29" i="6"/>
  <c r="D28" i="6"/>
  <c r="D27" i="6"/>
  <c r="D26" i="6"/>
  <c r="C29" i="6"/>
  <c r="C28" i="6"/>
  <c r="C27" i="6"/>
  <c r="C26" i="6"/>
  <c r="D19" i="6"/>
  <c r="E19" i="6"/>
  <c r="F19" i="6"/>
  <c r="D20" i="6"/>
  <c r="E20" i="6"/>
  <c r="F20" i="6"/>
  <c r="C20" i="6"/>
  <c r="C19" i="6"/>
  <c r="J29" i="2"/>
  <c r="J28" i="2"/>
  <c r="J27" i="2"/>
  <c r="J26" i="2"/>
  <c r="I29" i="2"/>
  <c r="I28" i="2"/>
  <c r="I27" i="2"/>
  <c r="I26" i="2"/>
  <c r="H29" i="2"/>
  <c r="H28" i="2"/>
  <c r="H27" i="2"/>
  <c r="H26" i="2"/>
  <c r="E29" i="2"/>
  <c r="E28" i="2"/>
  <c r="E27" i="2"/>
  <c r="E26" i="2"/>
  <c r="D29" i="2"/>
  <c r="D28" i="2"/>
  <c r="D27" i="2"/>
  <c r="D26" i="2"/>
  <c r="C29" i="2"/>
  <c r="C28" i="2"/>
  <c r="C27" i="2"/>
  <c r="C26" i="2"/>
  <c r="D20" i="2"/>
  <c r="E20" i="2"/>
  <c r="F20" i="2"/>
  <c r="C20" i="2"/>
  <c r="D19" i="2"/>
  <c r="E19" i="2"/>
  <c r="F19" i="2"/>
  <c r="C19" i="2"/>
</calcChain>
</file>

<file path=xl/sharedStrings.xml><?xml version="1.0" encoding="utf-8"?>
<sst xmlns="http://schemas.openxmlformats.org/spreadsheetml/2006/main" count="345" uniqueCount="119">
  <si>
    <t>VARIABLES</t>
  </si>
  <si>
    <t>FILAS</t>
  </si>
  <si>
    <t>MEDIA</t>
  </si>
  <si>
    <t>DESVIACIÓN ESTÁNDAR</t>
  </si>
  <si>
    <t>El grupo de versicolor tiene un ancho del pétalo diferente que el grupo de virginica</t>
  </si>
  <si>
    <t>MEDIANA</t>
  </si>
  <si>
    <t>El grupo de versicolor tiene un ancho del pétalo igual que el grupo de virginica</t>
  </si>
  <si>
    <t>Es el promedio. Es la suma de la variables devidio por el número total. El centro de gravedad de mi variable</t>
  </si>
  <si>
    <t>La mediana es el punto justo con el 50% de los datos más pequeños a la izquierda y el 50% de los datos a la derecha</t>
  </si>
  <si>
    <t>Es el promedio de las distancias a la media</t>
  </si>
  <si>
    <t>Es el cuartil 3 menos el cuartil 1. Es la distancia del 50% de los datos más centrados</t>
  </si>
  <si>
    <t>TABLA DE DATOS ORDENA LO QUE OBSERVAS DE LA REALIDAD</t>
  </si>
  <si>
    <t>COLUMNAS</t>
  </si>
  <si>
    <t>OBSERVACIONES O INDIVIDUOS</t>
  </si>
  <si>
    <t>PARA VARIABLES CUANTITATIVAS</t>
  </si>
  <si>
    <t>LA TABLA DE DATOS EN FORMA DE MATRIZ (FILAS y COLUMNAS)</t>
  </si>
  <si>
    <t>Largo de sépalo</t>
  </si>
  <si>
    <t>Ancho de sépalo</t>
  </si>
  <si>
    <t>Largo de pétalo</t>
  </si>
  <si>
    <t>Ancho de pétalo</t>
  </si>
  <si>
    <t>Especies</t>
  </si>
  <si>
    <t>I. setosa</t>
  </si>
  <si>
    <t>I. versicolor</t>
  </si>
  <si>
    <t>I. virginica</t>
  </si>
  <si>
    <t>Variables por columnas</t>
  </si>
  <si>
    <t>Nombre de las variables - Header</t>
  </si>
  <si>
    <t>…</t>
  </si>
  <si>
    <t>Observaciones / Individuos por filas</t>
  </si>
  <si>
    <t>Id. Observación</t>
  </si>
  <si>
    <r>
      <rPr>
        <b/>
        <sz val="11"/>
        <color theme="1"/>
        <rFont val="Calibri"/>
        <family val="2"/>
        <scheme val="minor"/>
      </rPr>
      <t>VARIABLES</t>
    </r>
    <r>
      <rPr>
        <sz val="11"/>
        <color theme="1"/>
        <rFont val="Calibri"/>
        <family val="2"/>
        <scheme val="minor"/>
      </rPr>
      <t xml:space="preserve"> SON LAS CARACTERÍSTICAS QUE OBSERVAMOS</t>
    </r>
  </si>
  <si>
    <r>
      <rPr>
        <b/>
        <sz val="11"/>
        <color theme="1"/>
        <rFont val="Calibri"/>
        <family val="2"/>
        <scheme val="minor"/>
      </rPr>
      <t>OBSERVACIONES</t>
    </r>
    <r>
      <rPr>
        <sz val="11"/>
        <color theme="1"/>
        <rFont val="Calibri"/>
        <family val="2"/>
        <scheme val="minor"/>
      </rPr>
      <t xml:space="preserve"> SON LAS VECES QUE OBSERVAMOS LAS VARIABLES</t>
    </r>
  </si>
  <si>
    <t>NOMBRE VARIABLES</t>
  </si>
  <si>
    <t>TIPO</t>
  </si>
  <si>
    <t>Cuantitativa Continua</t>
  </si>
  <si>
    <t>Cualitativa Nominal</t>
  </si>
  <si>
    <t>Cuantificar dónde se concentra la mayoría de observaciones DE la variable cuantitativa</t>
  </si>
  <si>
    <t>TABLA DE DATOS POR GRUPOS DE ESPECIES</t>
  </si>
  <si>
    <t>SETOSA</t>
  </si>
  <si>
    <t>VERSICOLOR</t>
  </si>
  <si>
    <t>VIRGINICA</t>
  </si>
  <si>
    <t>Setosa</t>
  </si>
  <si>
    <t>Versicolor</t>
  </si>
  <si>
    <t>Virginica</t>
  </si>
  <si>
    <t>MEDIA POR GRUPOS DE ESPECIES</t>
  </si>
  <si>
    <t>MEDIANA POR GRUPOS DE ESPECIES</t>
  </si>
  <si>
    <t>Con estos resultados ya podemos empezar a comparar estos grupos de especies</t>
  </si>
  <si>
    <t>¿Qué te parece?</t>
  </si>
  <si>
    <t>RANGO INTERCUARTÍLICO (IQR)</t>
  </si>
  <si>
    <t>IQR</t>
  </si>
  <si>
    <t>La dispersión por si solo nos dice poca cosa. Si la acompañas con el valor central cobra todo el sentido</t>
  </si>
  <si>
    <t>En la Hoja siguiente más</t>
  </si>
  <si>
    <r>
      <rPr>
        <b/>
        <u/>
        <sz val="11"/>
        <color theme="1"/>
        <rFont val="Calibri"/>
        <family val="2"/>
        <scheme val="minor"/>
      </rPr>
      <t>DESVIACIÓN ESTÁNDAR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POR GRUPOS DE ESPECIES</t>
    </r>
  </si>
  <si>
    <r>
      <rPr>
        <b/>
        <u/>
        <sz val="11"/>
        <color theme="1"/>
        <rFont val="Calibri"/>
        <family val="2"/>
        <scheme val="minor"/>
      </rPr>
      <t>IQR</t>
    </r>
    <r>
      <rPr>
        <sz val="11"/>
        <color theme="1"/>
        <rFont val="Calibri"/>
        <family val="2"/>
        <scheme val="minor"/>
      </rPr>
      <t xml:space="preserve"> POR GRUPOS DE ESPECIES</t>
    </r>
  </si>
  <si>
    <r>
      <t xml:space="preserve">variabilidad </t>
    </r>
    <r>
      <rPr>
        <sz val="11"/>
        <color rgb="FF404040"/>
        <rFont val="Calibri"/>
        <family val="2"/>
        <scheme val="minor"/>
      </rPr>
      <t>o la</t>
    </r>
    <r>
      <rPr>
        <b/>
        <sz val="11"/>
        <color rgb="FF404040"/>
        <rFont val="Calibri"/>
        <family val="2"/>
        <scheme val="minor"/>
      </rPr>
      <t xml:space="preserve"> dispersión</t>
    </r>
    <r>
      <rPr>
        <sz val="11"/>
        <color rgb="FF404040"/>
        <rFont val="Calibri"/>
        <family val="2"/>
        <scheme val="minor"/>
      </rPr>
      <t xml:space="preserve"> mide </t>
    </r>
    <r>
      <rPr>
        <b/>
        <sz val="11"/>
        <color rgb="FF404040"/>
        <rFont val="Calibri"/>
        <family val="2"/>
        <scheme val="minor"/>
      </rPr>
      <t xml:space="preserve">cuánto de alejados están las observaciones </t>
    </r>
    <r>
      <rPr>
        <b/>
        <sz val="11"/>
        <color rgb="FF404040"/>
        <rFont val="Calibri"/>
        <family val="2"/>
        <scheme val="minor"/>
      </rPr>
      <t>al valor de centralidad</t>
    </r>
  </si>
  <si>
    <t>Centralidad y dispersión unidos para describir las variables</t>
  </si>
  <si>
    <t>RECETA</t>
  </si>
  <si>
    <t>CENTRALIDAD +/-DISPERSIÓN</t>
  </si>
  <si>
    <t>OPCIÓN 1</t>
  </si>
  <si>
    <t>Media +/- Desviación Estándar</t>
  </si>
  <si>
    <t>OPCIÓN 2</t>
  </si>
  <si>
    <t>Mediana +/- IQR</t>
  </si>
  <si>
    <t>MEDIA (DESV ESTÁNDAR)</t>
  </si>
  <si>
    <t>MEDIANA (IQR)</t>
  </si>
  <si>
    <r>
      <rPr>
        <b/>
        <u/>
        <sz val="11"/>
        <color theme="1"/>
        <rFont val="Calibri"/>
        <family val="2"/>
        <scheme val="minor"/>
      </rPr>
      <t>MEDIA y DESVIACIÓN ESTÁNDAR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POR GRUPOS DE ESPECIES</t>
    </r>
  </si>
  <si>
    <r>
      <rPr>
        <b/>
        <u/>
        <sz val="11"/>
        <color theme="1"/>
        <rFont val="Calibri"/>
        <family val="2"/>
        <scheme val="minor"/>
      </rPr>
      <t>MEDIANA y IQR</t>
    </r>
    <r>
      <rPr>
        <sz val="11"/>
        <color theme="1"/>
        <rFont val="Calibri"/>
        <family val="2"/>
        <scheme val="minor"/>
      </rPr>
      <t xml:space="preserve"> POR GRUPOS DE ESPECIES</t>
    </r>
  </si>
  <si>
    <t>¡Ahora si que estamos caracterizando muy bien las variables cuantitativas!</t>
  </si>
  <si>
    <t>¿Te atreves con tus variables?</t>
  </si>
  <si>
    <t>Una hipótesis de investigación es una pregunta relacionada con tu investigación que permite como respuesta VERDADERO o FALSO</t>
  </si>
  <si>
    <t>Este tipo de preguntas o hipótesis se pueden resolver con la plantilla del contraste de hipótesis</t>
  </si>
  <si>
    <t xml:space="preserve">H1: </t>
  </si>
  <si>
    <t>HIPÓTESIS DE INVESTIGACIÓN</t>
  </si>
  <si>
    <t>1. DEFINE LAS HIPÓTESIS</t>
  </si>
  <si>
    <t>H0:</t>
  </si>
  <si>
    <t>T-test para la comparación de grupos independientes</t>
  </si>
  <si>
    <t>El caso de investigación o el caso raro. De diferencias</t>
  </si>
  <si>
    <t>El caso normal. El contrario que la investigación. Igualdad</t>
  </si>
  <si>
    <t>Calcular el p-valor con el test estadístico que has seleccionado. ¡Utiliza un software estadístico para hacerlo!</t>
  </si>
  <si>
    <t>Rellena las celdas de color --&gt;</t>
  </si>
  <si>
    <t>El p-valor es el grado de error o probabilidad de error de tu hipótesis de investigación</t>
  </si>
  <si>
    <t>APLICA LA SIGUIENTE FÓRMULA = "Con un” + P_VALOR + “de probabilidad de error + H1</t>
  </si>
  <si>
    <t>En el 90% de los casos se utiliza el 5%. Si el pvalor que calcules es menor que el nivel de significación la H1 será cierta</t>
  </si>
  <si>
    <t>La correlación es la asosiación o relación entre dos mediciones. Por ejemplo: el peso y la altura</t>
  </si>
  <si>
    <t>Por ejemplo podrás contestar. ¿Es verdad que el peso y la altura de los pacientes están relacionados?</t>
  </si>
  <si>
    <t>Para cuantificar la asosicación puedes utilizar el coeficiente de correlación</t>
  </si>
  <si>
    <t>COEFICIENTE DE CORRELACIÓN</t>
  </si>
  <si>
    <t>Te permite ver con un índice cuánto está de asosicadas dos mediciones (dos variables cuantitativas principalmente)</t>
  </si>
  <si>
    <t>El coeficiente va entre -1 y 1</t>
  </si>
  <si>
    <t>Esta es la tabla de valores de asosiación:</t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</si>
  <si>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 xml:space="preserve">  -1.0 y -0.8 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</si>
  <si>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>  -0.8 y -0.6</t>
    </r>
  </si>
  <si>
    <r>
      <rPr>
        <sz val="11"/>
        <color theme="0"/>
        <rFont val="Calibri"/>
        <family val="2"/>
        <scheme val="minor"/>
      </rPr>
      <t>§ </t>
    </r>
    <r>
      <rPr>
        <sz val="11"/>
        <color theme="1"/>
        <rFont val="Calibri"/>
        <family val="2"/>
        <scheme val="minor"/>
      </rPr>
      <t xml:space="preserve"> -0.6 y -0.4 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</si>
  <si>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 xml:space="preserve">  -0.4 y -0.2 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</si>
  <si>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>  -0.2 y 0.2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</si>
  <si>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 xml:space="preserve">  0.2 y 0.4 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</si>
  <si>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 xml:space="preserve">  0.4 y 0.6 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</si>
  <si>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>  0.6 y 0.8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</si>
  <si>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 xml:space="preserve">  0.8 y 1.0 </t>
    </r>
  </si>
  <si>
    <t>--&gt; la correlación es muy alta y es inversa</t>
  </si>
  <si>
    <t xml:space="preserve">--&gt; la correlación es alta y es inversa </t>
  </si>
  <si>
    <t>--&gt; la correlación es normal y es inversa</t>
  </si>
  <si>
    <t>--&gt; la correlación es baja y es inversa</t>
  </si>
  <si>
    <t>--&gt; la correlación es muy baja o nula. No hay correlación</t>
  </si>
  <si>
    <t>--&gt; la correlación es baja y es directa</t>
  </si>
  <si>
    <t>--&gt; la correlación es normal y es directa</t>
  </si>
  <si>
    <t xml:space="preserve">--&gt; la correlación es alta y es directa </t>
  </si>
  <si>
    <t>--&gt; la correlación es muy alta y es directa</t>
  </si>
  <si>
    <t>Largo Pétalo vs Ancho Pétalo</t>
  </si>
  <si>
    <t>El coeficiente de correlación es muy bajo. No hay correlación</t>
  </si>
  <si>
    <t>Ahora lo hacemos por grupos de especies a ver si hay más relación</t>
  </si>
  <si>
    <t>¡Adelante!</t>
  </si>
  <si>
    <t>Coef Correlación Largo vs Ancho Pétalo</t>
  </si>
  <si>
    <t>En Setosa hay más asosiación entre el largo y el ancho del pétalo</t>
  </si>
  <si>
    <t>Las flores en Setosa mantienen una relación de aspecto más constante y regular</t>
  </si>
  <si>
    <t>3. NIVEL DE SIGNIFICACIÓN</t>
  </si>
  <si>
    <t>2. ESCOGE EL TEST ESTADÍSTICO</t>
  </si>
  <si>
    <t>4. CÁLCULO DEL P-VALOR</t>
  </si>
  <si>
    <t>5. DEFINIR LA RESPUESTA</t>
  </si>
  <si>
    <t>6. RESPUESTA A LA PREGUNTA</t>
  </si>
  <si>
    <t>Entender el mapa del Análisis y los problemas tipo para escoger correctamente el test. Si quieres saber cómo hacerlo puedes unirte al programa Analiza tus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</si>
</sst>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4" fillId="2" borderId="0" xfId="0" applyFont="1" applyFill="1"/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5" fillId="0" borderId="0" xfId="0" applyFont="1"/>
    <xf numFmtId="2" fontId="0" fillId="2" borderId="7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6" fillId="0" borderId="0" xfId="0" applyFont="1"/>
    <xf numFmtId="0" fontId="1" fillId="2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9" fillId="2" borderId="19" xfId="0" applyFont="1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9" fillId="3" borderId="19" xfId="0" applyFont="1" applyFill="1" applyBorder="1"/>
    <xf numFmtId="0" fontId="0" fillId="3" borderId="0" xfId="0" applyFill="1" applyBorder="1"/>
    <xf numFmtId="0" fontId="0" fillId="3" borderId="20" xfId="0" applyFill="1" applyBorder="1"/>
    <xf numFmtId="0" fontId="11" fillId="4" borderId="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0" fillId="5" borderId="17" xfId="0" applyFill="1" applyBorder="1"/>
    <xf numFmtId="0" fontId="0" fillId="5" borderId="0" xfId="0" applyFill="1" applyBorder="1"/>
    <xf numFmtId="0" fontId="0" fillId="5" borderId="22" xfId="0" applyFill="1" applyBorder="1"/>
    <xf numFmtId="0" fontId="0" fillId="2" borderId="20" xfId="0" applyFill="1" applyBorder="1" applyAlignment="1">
      <alignment horizontal="center" wrapText="1"/>
    </xf>
    <xf numFmtId="0" fontId="0" fillId="2" borderId="0" xfId="0" applyFill="1" applyAlignment="1">
      <alignment horizontal="right"/>
    </xf>
    <xf numFmtId="0" fontId="0" fillId="2" borderId="7" xfId="0" applyFill="1" applyBorder="1"/>
    <xf numFmtId="165" fontId="0" fillId="2" borderId="13" xfId="0" applyNumberFormat="1" applyFill="1" applyBorder="1" applyAlignment="1">
      <alignment horizontal="center"/>
    </xf>
    <xf numFmtId="0" fontId="0" fillId="2" borderId="8" xfId="0" applyFill="1" applyBorder="1"/>
    <xf numFmtId="0" fontId="0" fillId="2" borderId="11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12" xfId="0" applyFill="1" applyBorder="1"/>
    <xf numFmtId="165" fontId="0" fillId="2" borderId="1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0" fontId="11" fillId="4" borderId="1" xfId="1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Largo vs Ancho del Sépalo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'TABLA DE DATOS'!$C$20:$C$169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'TABLA DE DATOS'!$D$20:$D$169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5920"/>
        <c:axId val="155706496"/>
      </c:scatterChart>
      <c:valAx>
        <c:axId val="155705920"/>
        <c:scaling>
          <c:orientation val="minMax"/>
          <c:max val="8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Ancho del Pétalo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55706496"/>
        <c:crosses val="autoZero"/>
        <c:crossBetween val="midCat"/>
      </c:valAx>
      <c:valAx>
        <c:axId val="155706496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Largo del Pétalo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5570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Largo vs Ancho del Sépalo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 DE DATOS'!$M$56:$M$105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'TABLA DE DATOS'!$N$56:$N$105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 DE DATOS'!$R$56:$R$105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'TABLA DE DATOS'!$S$56:$S$105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'TABLA DE DATOS'!$W$56:$W$105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'TABLA DE DATOS'!$X$56:$X$105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8224"/>
        <c:axId val="155708800"/>
      </c:scatterChart>
      <c:valAx>
        <c:axId val="155708224"/>
        <c:scaling>
          <c:orientation val="minMax"/>
          <c:max val="8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Ancho del Pétalo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55708800"/>
        <c:crosses val="autoZero"/>
        <c:crossBetween val="midCat"/>
      </c:valAx>
      <c:valAx>
        <c:axId val="155708800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Largo del Pétalo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5570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g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15</xdr:row>
      <xdr:rowOff>85725</xdr:rowOff>
    </xdr:from>
    <xdr:ext cx="184731" cy="264560"/>
    <xdr:sp macro="" textlink="">
      <xdr:nvSpPr>
        <xdr:cNvPr id="2" name="CuadroTexto 1"/>
        <xdr:cNvSpPr txBox="1"/>
      </xdr:nvSpPr>
      <xdr:spPr>
        <a:xfrm>
          <a:off x="7372350" y="2752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</xdr:col>
      <xdr:colOff>514350</xdr:colOff>
      <xdr:row>16</xdr:row>
      <xdr:rowOff>9525</xdr:rowOff>
    </xdr:from>
    <xdr:to>
      <xdr:col>2</xdr:col>
      <xdr:colOff>514350</xdr:colOff>
      <xdr:row>17</xdr:row>
      <xdr:rowOff>142875</xdr:rowOff>
    </xdr:to>
    <xdr:cxnSp macro="">
      <xdr:nvCxnSpPr>
        <xdr:cNvPr id="12" name="Conector recto de flecha 11"/>
        <xdr:cNvCxnSpPr/>
      </xdr:nvCxnSpPr>
      <xdr:spPr>
        <a:xfrm>
          <a:off x="2333625" y="2486025"/>
          <a:ext cx="0" cy="3238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15</xdr:row>
      <xdr:rowOff>171450</xdr:rowOff>
    </xdr:from>
    <xdr:to>
      <xdr:col>3</xdr:col>
      <xdr:colOff>533400</xdr:colOff>
      <xdr:row>17</xdr:row>
      <xdr:rowOff>114300</xdr:rowOff>
    </xdr:to>
    <xdr:cxnSp macro="">
      <xdr:nvCxnSpPr>
        <xdr:cNvPr id="13" name="Conector recto de flecha 12"/>
        <xdr:cNvCxnSpPr/>
      </xdr:nvCxnSpPr>
      <xdr:spPr>
        <a:xfrm>
          <a:off x="3400425" y="2457450"/>
          <a:ext cx="0" cy="3238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15</xdr:row>
      <xdr:rowOff>180975</xdr:rowOff>
    </xdr:from>
    <xdr:to>
      <xdr:col>4</xdr:col>
      <xdr:colOff>542925</xdr:colOff>
      <xdr:row>17</xdr:row>
      <xdr:rowOff>123825</xdr:rowOff>
    </xdr:to>
    <xdr:cxnSp macro="">
      <xdr:nvCxnSpPr>
        <xdr:cNvPr id="14" name="Conector recto de flecha 13"/>
        <xdr:cNvCxnSpPr/>
      </xdr:nvCxnSpPr>
      <xdr:spPr>
        <a:xfrm>
          <a:off x="4448175" y="2466975"/>
          <a:ext cx="0" cy="3238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15</xdr:row>
      <xdr:rowOff>180975</xdr:rowOff>
    </xdr:from>
    <xdr:to>
      <xdr:col>5</xdr:col>
      <xdr:colOff>514350</xdr:colOff>
      <xdr:row>17</xdr:row>
      <xdr:rowOff>123825</xdr:rowOff>
    </xdr:to>
    <xdr:cxnSp macro="">
      <xdr:nvCxnSpPr>
        <xdr:cNvPr id="15" name="Conector recto de flecha 14"/>
        <xdr:cNvCxnSpPr/>
      </xdr:nvCxnSpPr>
      <xdr:spPr>
        <a:xfrm>
          <a:off x="5391150" y="2466975"/>
          <a:ext cx="0" cy="3238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15</xdr:row>
      <xdr:rowOff>142875</xdr:rowOff>
    </xdr:from>
    <xdr:to>
      <xdr:col>6</xdr:col>
      <xdr:colOff>390525</xdr:colOff>
      <xdr:row>17</xdr:row>
      <xdr:rowOff>85725</xdr:rowOff>
    </xdr:to>
    <xdr:cxnSp macro="">
      <xdr:nvCxnSpPr>
        <xdr:cNvPr id="16" name="Conector recto de flecha 15"/>
        <xdr:cNvCxnSpPr/>
      </xdr:nvCxnSpPr>
      <xdr:spPr>
        <a:xfrm>
          <a:off x="6296025" y="2428875"/>
          <a:ext cx="0" cy="3238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18</xdr:row>
      <xdr:rowOff>76200</xdr:rowOff>
    </xdr:from>
    <xdr:to>
      <xdr:col>7</xdr:col>
      <xdr:colOff>647700</xdr:colOff>
      <xdr:row>18</xdr:row>
      <xdr:rowOff>85726</xdr:rowOff>
    </xdr:to>
    <xdr:cxnSp macro="">
      <xdr:nvCxnSpPr>
        <xdr:cNvPr id="17" name="Conector recto de flecha 16"/>
        <xdr:cNvCxnSpPr/>
      </xdr:nvCxnSpPr>
      <xdr:spPr>
        <a:xfrm flipH="1" flipV="1">
          <a:off x="6743700" y="2933700"/>
          <a:ext cx="561975" cy="9526"/>
        </a:xfrm>
        <a:prstGeom prst="straightConnector1">
          <a:avLst/>
        </a:prstGeom>
        <a:ln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495299</xdr:colOff>
      <xdr:row>19</xdr:row>
      <xdr:rowOff>57150</xdr:rowOff>
    </xdr:from>
    <xdr:to>
      <xdr:col>7</xdr:col>
      <xdr:colOff>733424</xdr:colOff>
      <xdr:row>56</xdr:row>
      <xdr:rowOff>180975</xdr:rowOff>
    </xdr:to>
    <xdr:sp macro="" textlink="">
      <xdr:nvSpPr>
        <xdr:cNvPr id="27" name="Cerrar llave 26"/>
        <xdr:cNvSpPr/>
      </xdr:nvSpPr>
      <xdr:spPr>
        <a:xfrm>
          <a:off x="7153274" y="3105150"/>
          <a:ext cx="238125" cy="71723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695326</xdr:colOff>
      <xdr:row>19</xdr:row>
      <xdr:rowOff>95250</xdr:rowOff>
    </xdr:from>
    <xdr:to>
      <xdr:col>7</xdr:col>
      <xdr:colOff>190500</xdr:colOff>
      <xdr:row>19</xdr:row>
      <xdr:rowOff>104776</xdr:rowOff>
    </xdr:to>
    <xdr:cxnSp macro="">
      <xdr:nvCxnSpPr>
        <xdr:cNvPr id="30" name="Conector recto de flecha 29"/>
        <xdr:cNvCxnSpPr/>
      </xdr:nvCxnSpPr>
      <xdr:spPr>
        <a:xfrm flipH="1">
          <a:off x="6600826" y="3143250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704851</xdr:colOff>
      <xdr:row>20</xdr:row>
      <xdr:rowOff>104775</xdr:rowOff>
    </xdr:from>
    <xdr:to>
      <xdr:col>7</xdr:col>
      <xdr:colOff>200025</xdr:colOff>
      <xdr:row>20</xdr:row>
      <xdr:rowOff>114301</xdr:rowOff>
    </xdr:to>
    <xdr:cxnSp macro="">
      <xdr:nvCxnSpPr>
        <xdr:cNvPr id="32" name="Conector recto de flecha 31"/>
        <xdr:cNvCxnSpPr/>
      </xdr:nvCxnSpPr>
      <xdr:spPr>
        <a:xfrm flipH="1">
          <a:off x="6610351" y="3343275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704851</xdr:colOff>
      <xdr:row>21</xdr:row>
      <xdr:rowOff>123825</xdr:rowOff>
    </xdr:from>
    <xdr:to>
      <xdr:col>7</xdr:col>
      <xdr:colOff>200025</xdr:colOff>
      <xdr:row>21</xdr:row>
      <xdr:rowOff>133351</xdr:rowOff>
    </xdr:to>
    <xdr:cxnSp macro="">
      <xdr:nvCxnSpPr>
        <xdr:cNvPr id="33" name="Conector recto de flecha 32"/>
        <xdr:cNvCxnSpPr/>
      </xdr:nvCxnSpPr>
      <xdr:spPr>
        <a:xfrm flipH="1">
          <a:off x="6610351" y="3552825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695326</xdr:colOff>
      <xdr:row>22</xdr:row>
      <xdr:rowOff>123825</xdr:rowOff>
    </xdr:from>
    <xdr:to>
      <xdr:col>7</xdr:col>
      <xdr:colOff>190500</xdr:colOff>
      <xdr:row>22</xdr:row>
      <xdr:rowOff>133351</xdr:rowOff>
    </xdr:to>
    <xdr:cxnSp macro="">
      <xdr:nvCxnSpPr>
        <xdr:cNvPr id="34" name="Conector recto de flecha 33"/>
        <xdr:cNvCxnSpPr/>
      </xdr:nvCxnSpPr>
      <xdr:spPr>
        <a:xfrm flipH="1">
          <a:off x="6600826" y="3743325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695326</xdr:colOff>
      <xdr:row>23</xdr:row>
      <xdr:rowOff>123825</xdr:rowOff>
    </xdr:from>
    <xdr:to>
      <xdr:col>7</xdr:col>
      <xdr:colOff>190500</xdr:colOff>
      <xdr:row>23</xdr:row>
      <xdr:rowOff>133351</xdr:rowOff>
    </xdr:to>
    <xdr:cxnSp macro="">
      <xdr:nvCxnSpPr>
        <xdr:cNvPr id="35" name="Conector recto de flecha 34"/>
        <xdr:cNvCxnSpPr/>
      </xdr:nvCxnSpPr>
      <xdr:spPr>
        <a:xfrm flipH="1">
          <a:off x="6600826" y="3933825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704851</xdr:colOff>
      <xdr:row>24</xdr:row>
      <xdr:rowOff>142875</xdr:rowOff>
    </xdr:from>
    <xdr:to>
      <xdr:col>7</xdr:col>
      <xdr:colOff>200025</xdr:colOff>
      <xdr:row>24</xdr:row>
      <xdr:rowOff>152401</xdr:rowOff>
    </xdr:to>
    <xdr:cxnSp macro="">
      <xdr:nvCxnSpPr>
        <xdr:cNvPr id="36" name="Conector recto de flecha 35"/>
        <xdr:cNvCxnSpPr/>
      </xdr:nvCxnSpPr>
      <xdr:spPr>
        <a:xfrm flipH="1">
          <a:off x="6610351" y="4143375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704851</xdr:colOff>
      <xdr:row>25</xdr:row>
      <xdr:rowOff>133350</xdr:rowOff>
    </xdr:from>
    <xdr:to>
      <xdr:col>7</xdr:col>
      <xdr:colOff>200025</xdr:colOff>
      <xdr:row>25</xdr:row>
      <xdr:rowOff>142876</xdr:rowOff>
    </xdr:to>
    <xdr:cxnSp macro="">
      <xdr:nvCxnSpPr>
        <xdr:cNvPr id="37" name="Conector recto de flecha 36"/>
        <xdr:cNvCxnSpPr/>
      </xdr:nvCxnSpPr>
      <xdr:spPr>
        <a:xfrm flipH="1">
          <a:off x="6610351" y="4324350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742950</xdr:colOff>
      <xdr:row>0</xdr:row>
      <xdr:rowOff>161925</xdr:rowOff>
    </xdr:from>
    <xdr:ext cx="3604000" cy="895350"/>
    <xdr:sp macro="" textlink="">
      <xdr:nvSpPr>
        <xdr:cNvPr id="38" name="CuadroTexto 37"/>
        <xdr:cNvSpPr txBox="1"/>
      </xdr:nvSpPr>
      <xdr:spPr>
        <a:xfrm>
          <a:off x="6648450" y="161925"/>
          <a:ext cx="3604000" cy="8953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baseline="0"/>
            <a:t>ORDENA TU BASE DE DATOS EN FORMA DE MATRIZ</a:t>
          </a:r>
        </a:p>
        <a:p>
          <a:pPr lvl="1"/>
          <a:r>
            <a:rPr lang="es-ES" sz="1100" baseline="0"/>
            <a:t>IDENTIFICA EL TIPO DE VARIABLES</a:t>
          </a:r>
        </a:p>
      </xdr:txBody>
    </xdr:sp>
    <xdr:clientData/>
  </xdr:oneCellAnchor>
  <xdr:oneCellAnchor>
    <xdr:from>
      <xdr:col>1</xdr:col>
      <xdr:colOff>142874</xdr:colOff>
      <xdr:row>13</xdr:row>
      <xdr:rowOff>114300</xdr:rowOff>
    </xdr:from>
    <xdr:ext cx="5915025" cy="436786"/>
    <xdr:sp macro="" textlink="">
      <xdr:nvSpPr>
        <xdr:cNvPr id="39" name="CuadroTexto 38"/>
        <xdr:cNvSpPr txBox="1"/>
      </xdr:nvSpPr>
      <xdr:spPr>
        <a:xfrm>
          <a:off x="904874" y="2019300"/>
          <a:ext cx="59150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Imagínate que eres un biólogo muy interesado en estudiar tipos de flores y sus diferencias. Has recogido características de las dimensiones y la especie de 150 flores. Aquí tienes la tabla de datos:</a:t>
          </a:r>
        </a:p>
      </xdr:txBody>
    </xdr:sp>
    <xdr:clientData/>
  </xdr:oneCellAnchor>
  <xdr:twoCellAnchor editAs="oneCell">
    <xdr:from>
      <xdr:col>11</xdr:col>
      <xdr:colOff>361950</xdr:colOff>
      <xdr:row>11</xdr:row>
      <xdr:rowOff>57150</xdr:rowOff>
    </xdr:from>
    <xdr:to>
      <xdr:col>18</xdr:col>
      <xdr:colOff>933450</xdr:colOff>
      <xdr:row>34</xdr:row>
      <xdr:rowOff>135890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925" y="1581150"/>
          <a:ext cx="7839075" cy="4460240"/>
        </a:xfrm>
        <a:prstGeom prst="rect">
          <a:avLst/>
        </a:prstGeom>
        <a:noFill/>
      </xdr:spPr>
    </xdr:pic>
    <xdr:clientData/>
  </xdr:twoCellAnchor>
  <xdr:oneCellAnchor>
    <xdr:from>
      <xdr:col>0</xdr:col>
      <xdr:colOff>285750</xdr:colOff>
      <xdr:row>0</xdr:row>
      <xdr:rowOff>142875</xdr:rowOff>
    </xdr:from>
    <xdr:ext cx="4877297" cy="468013"/>
    <xdr:sp macro="" textlink="">
      <xdr:nvSpPr>
        <xdr:cNvPr id="43" name="CuadroTexto 42"/>
        <xdr:cNvSpPr txBox="1"/>
      </xdr:nvSpPr>
      <xdr:spPr>
        <a:xfrm>
          <a:off x="285750" y="142875"/>
          <a:ext cx="4877297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LA TABLA DE DATOS Y LAS VARIABLES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123825</xdr:rowOff>
    </xdr:from>
    <xdr:ext cx="2333524" cy="468013"/>
    <xdr:sp macro="" textlink="">
      <xdr:nvSpPr>
        <xdr:cNvPr id="3" name="CuadroTexto 2"/>
        <xdr:cNvSpPr txBox="1"/>
      </xdr:nvSpPr>
      <xdr:spPr>
        <a:xfrm>
          <a:off x="352425" y="123825"/>
          <a:ext cx="2333524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LA CENTRALIDAD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438150</xdr:colOff>
      <xdr:row>9</xdr:row>
      <xdr:rowOff>19050</xdr:rowOff>
    </xdr:from>
    <xdr:ext cx="5560176" cy="1031693"/>
    <xdr:sp macro="" textlink="">
      <xdr:nvSpPr>
        <xdr:cNvPr id="5" name="CuadroTexto 4"/>
        <xdr:cNvSpPr txBox="1"/>
      </xdr:nvSpPr>
      <xdr:spPr>
        <a:xfrm>
          <a:off x="4695825" y="1733550"/>
          <a:ext cx="5560176" cy="10316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baseline="0"/>
            <a:t>UTILIZA LA MEDIA y LA MEDIANA (las dos) SI SON MUY PARECIDAS UTILIZA LA MEDIA.</a:t>
          </a:r>
        </a:p>
        <a:p>
          <a:pPr lvl="1"/>
          <a:r>
            <a:rPr lang="es-ES" sz="1100" baseline="0"/>
            <a:t>EN CASO CONTRARIO LA MEDIANA</a:t>
          </a:r>
        </a:p>
        <a:p>
          <a:pPr lvl="1"/>
          <a:r>
            <a:rPr lang="es-ES" sz="1100" baseline="0"/>
            <a:t>INTENTA CALCULAR LA CENTRALIDAD POR GRUPOS, TE DARÁ MÁS INFORMACIÓN</a:t>
          </a:r>
        </a:p>
      </xdr:txBody>
    </xdr:sp>
    <xdr:clientData/>
  </xdr:oneCellAnchor>
  <xdr:oneCellAnchor>
    <xdr:from>
      <xdr:col>1</xdr:col>
      <xdr:colOff>28575</xdr:colOff>
      <xdr:row>9</xdr:row>
      <xdr:rowOff>57150</xdr:rowOff>
    </xdr:from>
    <xdr:ext cx="3298788" cy="859466"/>
    <xdr:sp macro="" textlink="">
      <xdr:nvSpPr>
        <xdr:cNvPr id="6" name="CuadroTexto 5"/>
        <xdr:cNvSpPr txBox="1"/>
      </xdr:nvSpPr>
      <xdr:spPr>
        <a:xfrm>
          <a:off x="790575" y="1771650"/>
          <a:ext cx="3298788" cy="8594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FÓRMULAS EN EXCEL</a:t>
          </a:r>
        </a:p>
        <a:p>
          <a:endParaRPr lang="es-ES" sz="1100" baseline="0"/>
        </a:p>
        <a:p>
          <a:pPr lvl="1"/>
          <a:r>
            <a:rPr lang="es-ES" sz="1100" baseline="0"/>
            <a:t>MEDIA  		= PROMEDIO("datos")</a:t>
          </a:r>
        </a:p>
        <a:p>
          <a:pPr lvl="1"/>
          <a:r>
            <a:rPr lang="es-ES" sz="1100" baseline="0"/>
            <a:t>MEDIANA	= MEDIANA("datos")</a:t>
          </a:r>
        </a:p>
      </xdr:txBody>
    </xdr:sp>
    <xdr:clientData/>
  </xdr:oneCellAnchor>
  <xdr:oneCellAnchor>
    <xdr:from>
      <xdr:col>0</xdr:col>
      <xdr:colOff>695325</xdr:colOff>
      <xdr:row>14</xdr:row>
      <xdr:rowOff>171450</xdr:rowOff>
    </xdr:from>
    <xdr:ext cx="5915025" cy="264560"/>
    <xdr:sp macro="" textlink="">
      <xdr:nvSpPr>
        <xdr:cNvPr id="8" name="CuadroTexto 7"/>
        <xdr:cNvSpPr txBox="1"/>
      </xdr:nvSpPr>
      <xdr:spPr>
        <a:xfrm>
          <a:off x="695325" y="2838450"/>
          <a:ext cx="591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MEDIA y MEDIANA DE LAS VARIABLES DEL EJEMPLO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123825</xdr:rowOff>
    </xdr:from>
    <xdr:ext cx="2067682" cy="468013"/>
    <xdr:sp macro="" textlink="">
      <xdr:nvSpPr>
        <xdr:cNvPr id="2" name="CuadroTexto 1"/>
        <xdr:cNvSpPr txBox="1"/>
      </xdr:nvSpPr>
      <xdr:spPr>
        <a:xfrm>
          <a:off x="352425" y="123825"/>
          <a:ext cx="2067682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LA DISPERSIÓN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704850</xdr:colOff>
      <xdr:row>8</xdr:row>
      <xdr:rowOff>114300</xdr:rowOff>
    </xdr:from>
    <xdr:ext cx="5195268" cy="1203919"/>
    <xdr:sp macro="" textlink="">
      <xdr:nvSpPr>
        <xdr:cNvPr id="3" name="CuadroTexto 2"/>
        <xdr:cNvSpPr txBox="1"/>
      </xdr:nvSpPr>
      <xdr:spPr>
        <a:xfrm>
          <a:off x="5686425" y="1638300"/>
          <a:ext cx="5195268" cy="120391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baseline="0"/>
            <a:t>UTILIZA LA DESVIACIÓN ESTÁNDAR SI ANTES TE HAS QUEDADO CON LA MEDIA</a:t>
          </a:r>
        </a:p>
        <a:p>
          <a:pPr lvl="1"/>
          <a:r>
            <a:rPr lang="es-ES" sz="1100" baseline="0"/>
            <a:t>UTILIZA EL IQR SI TE HAS QUEDADO CON LA MEDIANA</a:t>
          </a:r>
        </a:p>
        <a:p>
          <a:pPr lvl="1"/>
          <a:r>
            <a:rPr lang="es-ES" sz="1100" baseline="0"/>
            <a:t>* ES BUENO CALCULAR EL CUARTIL 1 Y 3 TAMBIÉN</a:t>
          </a:r>
        </a:p>
        <a:p>
          <a:pPr lvl="1"/>
          <a:r>
            <a:rPr lang="es-ES" sz="1100" baseline="0"/>
            <a:t>INTENTA CALCULAR LA DISPERSIÓN POR GRUPOS COMO CON LA CENTRALIDAD</a:t>
          </a:r>
        </a:p>
      </xdr:txBody>
    </xdr:sp>
    <xdr:clientData/>
  </xdr:oneCellAnchor>
  <xdr:oneCellAnchor>
    <xdr:from>
      <xdr:col>1</xdr:col>
      <xdr:colOff>28575</xdr:colOff>
      <xdr:row>9</xdr:row>
      <xdr:rowOff>57150</xdr:rowOff>
    </xdr:from>
    <xdr:ext cx="4436471" cy="859466"/>
    <xdr:sp macro="" textlink="">
      <xdr:nvSpPr>
        <xdr:cNvPr id="4" name="CuadroTexto 3"/>
        <xdr:cNvSpPr txBox="1"/>
      </xdr:nvSpPr>
      <xdr:spPr>
        <a:xfrm>
          <a:off x="790575" y="1771650"/>
          <a:ext cx="4436471" cy="8594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FÓRMULAS EN EXCEL</a:t>
          </a:r>
        </a:p>
        <a:p>
          <a:endParaRPr lang="es-ES" sz="1100" baseline="0"/>
        </a:p>
        <a:p>
          <a:pPr lvl="1"/>
          <a:r>
            <a:rPr lang="es-ES" sz="1100" baseline="0"/>
            <a:t>DESV. ESTÁNDAR	= DESVESTA("datos")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/>
            <a:t>IQR		=CUARTIL("datos";3) -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CUARTIL("datos";1)</a:t>
          </a:r>
          <a:endParaRPr lang="es-ES">
            <a:effectLst/>
          </a:endParaRPr>
        </a:p>
      </xdr:txBody>
    </xdr:sp>
    <xdr:clientData/>
  </xdr:oneCellAnchor>
  <xdr:oneCellAnchor>
    <xdr:from>
      <xdr:col>0</xdr:col>
      <xdr:colOff>695325</xdr:colOff>
      <xdr:row>14</xdr:row>
      <xdr:rowOff>171450</xdr:rowOff>
    </xdr:from>
    <xdr:ext cx="5915025" cy="264560"/>
    <xdr:sp macro="" textlink="">
      <xdr:nvSpPr>
        <xdr:cNvPr id="5" name="CuadroTexto 4"/>
        <xdr:cNvSpPr txBox="1"/>
      </xdr:nvSpPr>
      <xdr:spPr>
        <a:xfrm>
          <a:off x="695325" y="2838450"/>
          <a:ext cx="591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DESV. ESTÁNDAR y IQR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 LAS VARIABLES DEL EJEMPLO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123825</xdr:rowOff>
    </xdr:from>
    <xdr:ext cx="3343351" cy="468013"/>
    <xdr:sp macro="" textlink="">
      <xdr:nvSpPr>
        <xdr:cNvPr id="6" name="CuadroTexto 5"/>
        <xdr:cNvSpPr txBox="1"/>
      </xdr:nvSpPr>
      <xdr:spPr>
        <a:xfrm>
          <a:off x="352425" y="123825"/>
          <a:ext cx="3343351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DESCRIPCIÓN NUMÉRICA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257175</xdr:colOff>
      <xdr:row>4</xdr:row>
      <xdr:rowOff>38100</xdr:rowOff>
    </xdr:from>
    <xdr:ext cx="4597797" cy="1031693"/>
    <xdr:sp macro="" textlink="">
      <xdr:nvSpPr>
        <xdr:cNvPr id="7" name="CuadroTexto 6"/>
        <xdr:cNvSpPr txBox="1"/>
      </xdr:nvSpPr>
      <xdr:spPr>
        <a:xfrm>
          <a:off x="5238750" y="800100"/>
          <a:ext cx="4597797" cy="10316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baseline="0"/>
            <a:t>LA GRAN MAYORÍA DE CASOS SE UTILIZA LA MEDIA Y LA DESVIACIÓN</a:t>
          </a:r>
        </a:p>
        <a:p>
          <a:pPr lvl="1"/>
          <a:r>
            <a:rPr lang="es-ES" sz="1100" baseline="0"/>
            <a:t>A VECES SE COLOCA MEDIA (DESVIACIÓN ESTÁNDAR)</a:t>
          </a:r>
        </a:p>
        <a:p>
          <a:pPr lvl="1"/>
          <a:r>
            <a:rPr lang="es-ES" sz="1100" i="1" baseline="0"/>
            <a:t>Entre parétensis la dispersión en lugar del +/-</a:t>
          </a:r>
        </a:p>
      </xdr:txBody>
    </xdr:sp>
    <xdr:clientData/>
  </xdr:oneCellAnchor>
  <xdr:oneCellAnchor>
    <xdr:from>
      <xdr:col>0</xdr:col>
      <xdr:colOff>695325</xdr:colOff>
      <xdr:row>14</xdr:row>
      <xdr:rowOff>171450</xdr:rowOff>
    </xdr:from>
    <xdr:ext cx="5915025" cy="264560"/>
    <xdr:sp macro="" textlink="">
      <xdr:nvSpPr>
        <xdr:cNvPr id="9" name="CuadroTexto 8"/>
        <xdr:cNvSpPr txBox="1"/>
      </xdr:nvSpPr>
      <xdr:spPr>
        <a:xfrm>
          <a:off x="695325" y="2838450"/>
          <a:ext cx="591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CARACTERIZACIÓN NUMÉRICA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 LAS VARIABLES DEL EJEMPLO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1</xdr:row>
      <xdr:rowOff>66675</xdr:rowOff>
    </xdr:from>
    <xdr:ext cx="5774081" cy="468013"/>
    <xdr:sp macro="" textlink="">
      <xdr:nvSpPr>
        <xdr:cNvPr id="3" name="CuadroTexto 2"/>
        <xdr:cNvSpPr txBox="1"/>
      </xdr:nvSpPr>
      <xdr:spPr>
        <a:xfrm>
          <a:off x="581025" y="257175"/>
          <a:ext cx="5774081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LA PLANTILLA DEL CONTRASTE DE HIPÓTESIS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8</xdr:col>
      <xdr:colOff>1009650</xdr:colOff>
      <xdr:row>1</xdr:row>
      <xdr:rowOff>114300</xdr:rowOff>
    </xdr:from>
    <xdr:ext cx="5018746" cy="1203919"/>
    <xdr:sp macro="" textlink="">
      <xdr:nvSpPr>
        <xdr:cNvPr id="4" name="CuadroTexto 3"/>
        <xdr:cNvSpPr txBox="1"/>
      </xdr:nvSpPr>
      <xdr:spPr>
        <a:xfrm>
          <a:off x="11401425" y="304800"/>
          <a:ext cx="5018746" cy="120391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i="0" baseline="0"/>
            <a:t>· UTILIZA ESTA PLANTILLA SIEMPRE QUE QUIERAS CONTESTAR CUALQUIER</a:t>
          </a:r>
        </a:p>
        <a:p>
          <a:pPr lvl="1"/>
          <a:r>
            <a:rPr lang="es-ES" sz="1100" i="0" baseline="0"/>
            <a:t>HIPÓTESIS DE INVESTIGACIÓN</a:t>
          </a:r>
        </a:p>
        <a:p>
          <a:pPr lvl="1"/>
          <a:r>
            <a:rPr lang="es-ES" sz="1100" i="0" baseline="0"/>
            <a:t>· PARA SELECCIONAR EL TEST ESTADÍSTICO UTILIZA EL MAPA DEL ANÁLISIS</a:t>
          </a:r>
        </a:p>
        <a:p>
          <a:pPr lvl="1"/>
          <a:r>
            <a:rPr lang="es-ES" sz="1100" i="0" baseline="0"/>
            <a:t>LO PUEDES ENCONTRAR EN EL TRAINING ANALIZA TUS DATOS</a:t>
          </a:r>
          <a:endParaRPr lang="es-ES" sz="1100" i="1" baseline="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123825</xdr:rowOff>
    </xdr:from>
    <xdr:ext cx="4444422" cy="468013"/>
    <xdr:sp macro="" textlink="">
      <xdr:nvSpPr>
        <xdr:cNvPr id="2" name="CuadroTexto 1"/>
        <xdr:cNvSpPr txBox="1"/>
      </xdr:nvSpPr>
      <xdr:spPr>
        <a:xfrm>
          <a:off x="352425" y="123825"/>
          <a:ext cx="4444422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EL COEFICIENTE DE CORRELACIÓN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952500</xdr:colOff>
      <xdr:row>1</xdr:row>
      <xdr:rowOff>57150</xdr:rowOff>
    </xdr:from>
    <xdr:ext cx="7629781" cy="1031693"/>
    <xdr:sp macro="" textlink="">
      <xdr:nvSpPr>
        <xdr:cNvPr id="3" name="CuadroTexto 2"/>
        <xdr:cNvSpPr txBox="1"/>
      </xdr:nvSpPr>
      <xdr:spPr>
        <a:xfrm>
          <a:off x="7210425" y="247650"/>
          <a:ext cx="7629781" cy="10316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baseline="0"/>
            <a:t>ANTES DE CALCULAR EL COEFICIENTE DE CORRELACIÓN DIBUJA UN DIAGRAMA DE DISPERSIÓN</a:t>
          </a:r>
        </a:p>
        <a:p>
          <a:pPr lvl="1"/>
          <a:r>
            <a:rPr lang="es-ES" sz="1100" baseline="0"/>
            <a:t>INTENTA IMAGINARTE UNA LINEA RECTA ENTRE LOS PUNTOS PARA IDENTIFCAR SI ES DIRECTA O INVERSA LA ASOSIACIÓN</a:t>
          </a:r>
        </a:p>
        <a:p>
          <a:pPr lvl="1"/>
          <a:r>
            <a:rPr lang="es-ES" sz="1100" baseline="0"/>
            <a:t>EL COEFICIENTE DE CORRELACIÓN ENTRE -0,2 Y 0,2 INDICA QUE NO HAY ASOSIACIÓN</a:t>
          </a:r>
        </a:p>
      </xdr:txBody>
    </xdr:sp>
    <xdr:clientData/>
  </xdr:oneCellAnchor>
  <xdr:oneCellAnchor>
    <xdr:from>
      <xdr:col>5</xdr:col>
      <xdr:colOff>971550</xdr:colOff>
      <xdr:row>11</xdr:row>
      <xdr:rowOff>104775</xdr:rowOff>
    </xdr:from>
    <xdr:ext cx="5165517" cy="687239"/>
    <xdr:sp macro="" textlink="">
      <xdr:nvSpPr>
        <xdr:cNvPr id="4" name="CuadroTexto 3"/>
        <xdr:cNvSpPr txBox="1"/>
      </xdr:nvSpPr>
      <xdr:spPr>
        <a:xfrm>
          <a:off x="7229475" y="2200275"/>
          <a:ext cx="5165517" cy="6872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FÓRMULAS EN EXCEL</a:t>
          </a:r>
        </a:p>
        <a:p>
          <a:endParaRPr lang="es-ES" sz="1100" baseline="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/>
            <a:t>COEFICIENTE DE CORRELACIÓN	= 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COEF.DE.CORREL</a:t>
          </a:r>
          <a:r>
            <a:rPr lang="es-ES" sz="1100" baseline="0"/>
            <a:t>("datos1";"datos2")</a:t>
          </a:r>
        </a:p>
      </xdr:txBody>
    </xdr:sp>
    <xdr:clientData/>
  </xdr:oneCellAnchor>
  <xdr:oneCellAnchor>
    <xdr:from>
      <xdr:col>0</xdr:col>
      <xdr:colOff>695325</xdr:colOff>
      <xdr:row>22</xdr:row>
      <xdr:rowOff>171450</xdr:rowOff>
    </xdr:from>
    <xdr:ext cx="5915025" cy="264560"/>
    <xdr:sp macro="" textlink="">
      <xdr:nvSpPr>
        <xdr:cNvPr id="5" name="CuadroTexto 4"/>
        <xdr:cNvSpPr txBox="1"/>
      </xdr:nvSpPr>
      <xdr:spPr>
        <a:xfrm>
          <a:off x="695325" y="4362450"/>
          <a:ext cx="591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COEFICIENTE DE CORRELACIÓN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 LAS VARIABLES DEL EJEMPLO</a:t>
          </a:r>
        </a:p>
      </xdr:txBody>
    </xdr:sp>
    <xdr:clientData/>
  </xdr:oneCellAnchor>
  <xdr:twoCellAnchor>
    <xdr:from>
      <xdr:col>4</xdr:col>
      <xdr:colOff>733424</xdr:colOff>
      <xdr:row>22</xdr:row>
      <xdr:rowOff>128586</xdr:rowOff>
    </xdr:from>
    <xdr:to>
      <xdr:col>8</xdr:col>
      <xdr:colOff>342900</xdr:colOff>
      <xdr:row>40</xdr:row>
      <xdr:rowOff>161925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104774</xdr:colOff>
      <xdr:row>12</xdr:row>
      <xdr:rowOff>142875</xdr:rowOff>
    </xdr:from>
    <xdr:to>
      <xdr:col>2</xdr:col>
      <xdr:colOff>609599</xdr:colOff>
      <xdr:row>21</xdr:row>
      <xdr:rowOff>28575</xdr:rowOff>
    </xdr:to>
    <xdr:pic>
      <xdr:nvPicPr>
        <xdr:cNvPr id="7" name="Imagen 6" descr="diagramas-correlacion-de-pe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4" y="2428875"/>
          <a:ext cx="2428875" cy="1600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342900</xdr:colOff>
      <xdr:row>22</xdr:row>
      <xdr:rowOff>95251</xdr:rowOff>
    </xdr:from>
    <xdr:to>
      <xdr:col>15</xdr:col>
      <xdr:colOff>190500</xdr:colOff>
      <xdr:row>41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5:Z169"/>
  <sheetViews>
    <sheetView topLeftCell="A4" workbookViewId="0"/>
  </sheetViews>
  <sheetFormatPr baseColWidth="10" defaultRowHeight="15" x14ac:dyDescent="0.25"/>
  <cols>
    <col min="1" max="1" width="11.42578125" style="1"/>
    <col min="2" max="2" width="15.85546875" style="1" bestFit="1" customWidth="1"/>
    <col min="3" max="3" width="15.7109375" style="1" customWidth="1"/>
    <col min="4" max="4" width="15.5703125" style="1" bestFit="1" customWidth="1"/>
    <col min="5" max="5" width="14.5703125" style="1" bestFit="1" customWidth="1"/>
    <col min="6" max="6" width="15.42578125" style="1" bestFit="1" customWidth="1"/>
    <col min="7" max="7" width="11.28515625" style="1" bestFit="1" customWidth="1"/>
    <col min="8" max="12" width="11.42578125" style="1"/>
    <col min="13" max="13" width="19" style="1" bestFit="1" customWidth="1"/>
    <col min="14" max="14" width="22.42578125" style="1" customWidth="1"/>
    <col min="15" max="15" width="14.5703125" style="1" bestFit="1" customWidth="1"/>
    <col min="16" max="16" width="15.42578125" style="1" bestFit="1" customWidth="1"/>
    <col min="17" max="17" width="11.42578125" style="1"/>
    <col min="18" max="18" width="14.7109375" style="1" bestFit="1" customWidth="1"/>
    <col min="19" max="19" width="15.5703125" style="1" bestFit="1" customWidth="1"/>
    <col min="20" max="20" width="14.5703125" style="1" bestFit="1" customWidth="1"/>
    <col min="21" max="21" width="15.42578125" style="1" bestFit="1" customWidth="1"/>
    <col min="22" max="22" width="11.42578125" style="1"/>
    <col min="23" max="23" width="14.7109375" style="1" bestFit="1" customWidth="1"/>
    <col min="24" max="24" width="15.5703125" style="1" bestFit="1" customWidth="1"/>
    <col min="25" max="25" width="14.5703125" style="1" bestFit="1" customWidth="1"/>
    <col min="26" max="26" width="15.42578125" style="1" bestFit="1" customWidth="1"/>
    <col min="27" max="16384" width="11.42578125" style="1"/>
  </cols>
  <sheetData>
    <row r="5" spans="2:4" x14ac:dyDescent="0.25">
      <c r="B5" s="1" t="s">
        <v>11</v>
      </c>
    </row>
    <row r="7" spans="2:4" x14ac:dyDescent="0.25">
      <c r="C7" s="1" t="s">
        <v>29</v>
      </c>
    </row>
    <row r="8" spans="2:4" x14ac:dyDescent="0.25">
      <c r="C8" s="1" t="s">
        <v>30</v>
      </c>
    </row>
    <row r="10" spans="2:4" x14ac:dyDescent="0.25">
      <c r="B10" s="1" t="s">
        <v>15</v>
      </c>
    </row>
    <row r="12" spans="2:4" x14ac:dyDescent="0.25">
      <c r="B12" s="13" t="s">
        <v>12</v>
      </c>
      <c r="C12" s="14" t="s">
        <v>0</v>
      </c>
      <c r="D12" s="15"/>
    </row>
    <row r="13" spans="2:4" x14ac:dyDescent="0.25">
      <c r="B13" s="10" t="s">
        <v>1</v>
      </c>
      <c r="C13" s="11" t="s">
        <v>13</v>
      </c>
      <c r="D13" s="12"/>
    </row>
    <row r="17" spans="2:9" x14ac:dyDescent="0.25">
      <c r="H17" s="7" t="s">
        <v>24</v>
      </c>
    </row>
    <row r="19" spans="2:9" x14ac:dyDescent="0.25">
      <c r="B19" s="8" t="s">
        <v>28</v>
      </c>
      <c r="C19" s="3" t="s">
        <v>16</v>
      </c>
      <c r="D19" s="4" t="s">
        <v>17</v>
      </c>
      <c r="E19" s="4" t="s">
        <v>18</v>
      </c>
      <c r="F19" s="4" t="s">
        <v>19</v>
      </c>
      <c r="G19" s="5" t="s">
        <v>20</v>
      </c>
      <c r="I19" s="1" t="s">
        <v>25</v>
      </c>
    </row>
    <row r="20" spans="2:9" x14ac:dyDescent="0.25">
      <c r="B20" s="8">
        <v>1</v>
      </c>
      <c r="C20" s="2">
        <v>5.0999999999999996</v>
      </c>
      <c r="D20" s="2">
        <v>3.5</v>
      </c>
      <c r="E20" s="2">
        <v>1.4</v>
      </c>
      <c r="F20" s="2">
        <v>0.2</v>
      </c>
      <c r="G20" s="2" t="s">
        <v>21</v>
      </c>
    </row>
    <row r="21" spans="2:9" x14ac:dyDescent="0.25">
      <c r="B21" s="8">
        <v>2</v>
      </c>
      <c r="C21" s="2">
        <v>4.9000000000000004</v>
      </c>
      <c r="D21" s="2">
        <v>3</v>
      </c>
      <c r="E21" s="2">
        <v>1.4</v>
      </c>
      <c r="F21" s="2">
        <v>0.2</v>
      </c>
      <c r="G21" s="2" t="s">
        <v>21</v>
      </c>
    </row>
    <row r="22" spans="2:9" x14ac:dyDescent="0.25">
      <c r="B22" s="8">
        <v>3</v>
      </c>
      <c r="C22" s="2">
        <v>4.7</v>
      </c>
      <c r="D22" s="2">
        <v>3.2</v>
      </c>
      <c r="E22" s="2">
        <v>1.3</v>
      </c>
      <c r="F22" s="2">
        <v>0.2</v>
      </c>
      <c r="G22" s="2" t="s">
        <v>21</v>
      </c>
    </row>
    <row r="23" spans="2:9" x14ac:dyDescent="0.25">
      <c r="B23" s="8">
        <v>4</v>
      </c>
      <c r="C23" s="2">
        <v>4.5999999999999996</v>
      </c>
      <c r="D23" s="2">
        <v>3.1</v>
      </c>
      <c r="E23" s="2">
        <v>1.5</v>
      </c>
      <c r="F23" s="2">
        <v>0.2</v>
      </c>
      <c r="G23" s="2" t="s">
        <v>21</v>
      </c>
    </row>
    <row r="24" spans="2:9" x14ac:dyDescent="0.25">
      <c r="B24" s="8">
        <v>5</v>
      </c>
      <c r="C24" s="2">
        <v>5</v>
      </c>
      <c r="D24" s="2">
        <v>3.6</v>
      </c>
      <c r="E24" s="2">
        <v>1.4</v>
      </c>
      <c r="F24" s="2">
        <v>0.2</v>
      </c>
      <c r="G24" s="2" t="s">
        <v>21</v>
      </c>
    </row>
    <row r="25" spans="2:9" x14ac:dyDescent="0.25">
      <c r="B25" s="8">
        <v>6</v>
      </c>
      <c r="C25" s="2">
        <v>5.4</v>
      </c>
      <c r="D25" s="2">
        <v>3.9</v>
      </c>
      <c r="E25" s="2">
        <v>1.7</v>
      </c>
      <c r="F25" s="2">
        <v>0.4</v>
      </c>
      <c r="G25" s="2" t="s">
        <v>21</v>
      </c>
    </row>
    <row r="26" spans="2:9" x14ac:dyDescent="0.25">
      <c r="B26" s="8">
        <v>7</v>
      </c>
      <c r="C26" s="2">
        <v>4.5999999999999996</v>
      </c>
      <c r="D26" s="2">
        <v>3.4</v>
      </c>
      <c r="E26" s="2">
        <v>1.4</v>
      </c>
      <c r="F26" s="2">
        <v>0.3</v>
      </c>
      <c r="G26" s="2" t="s">
        <v>21</v>
      </c>
    </row>
    <row r="27" spans="2:9" x14ac:dyDescent="0.25">
      <c r="B27" s="8">
        <v>8</v>
      </c>
      <c r="C27" s="2">
        <v>5</v>
      </c>
      <c r="D27" s="2">
        <v>3.4</v>
      </c>
      <c r="E27" s="2">
        <v>1.5</v>
      </c>
      <c r="F27" s="2">
        <v>0.2</v>
      </c>
      <c r="G27" s="2" t="s">
        <v>21</v>
      </c>
      <c r="H27" s="9" t="s">
        <v>26</v>
      </c>
    </row>
    <row r="28" spans="2:9" x14ac:dyDescent="0.25">
      <c r="B28" s="8">
        <v>9</v>
      </c>
      <c r="C28" s="2">
        <v>4.4000000000000004</v>
      </c>
      <c r="D28" s="2">
        <v>2.9</v>
      </c>
      <c r="E28" s="2">
        <v>1.4</v>
      </c>
      <c r="F28" s="2">
        <v>0.2</v>
      </c>
      <c r="G28" s="2" t="s">
        <v>21</v>
      </c>
    </row>
    <row r="29" spans="2:9" x14ac:dyDescent="0.25">
      <c r="B29" s="8">
        <v>10</v>
      </c>
      <c r="C29" s="2">
        <v>4.9000000000000004</v>
      </c>
      <c r="D29" s="2">
        <v>3.1</v>
      </c>
      <c r="E29" s="2">
        <v>1.5</v>
      </c>
      <c r="F29" s="2">
        <v>0.1</v>
      </c>
      <c r="G29" s="2" t="s">
        <v>21</v>
      </c>
    </row>
    <row r="30" spans="2:9" x14ac:dyDescent="0.25">
      <c r="B30" s="8">
        <v>11</v>
      </c>
      <c r="C30" s="2">
        <v>5.4</v>
      </c>
      <c r="D30" s="2">
        <v>3.7</v>
      </c>
      <c r="E30" s="2">
        <v>1.5</v>
      </c>
      <c r="F30" s="2">
        <v>0.2</v>
      </c>
      <c r="G30" s="2" t="s">
        <v>21</v>
      </c>
    </row>
    <row r="31" spans="2:9" x14ac:dyDescent="0.25">
      <c r="B31" s="8">
        <v>12</v>
      </c>
      <c r="C31" s="2">
        <v>4.8</v>
      </c>
      <c r="D31" s="2">
        <v>3.4</v>
      </c>
      <c r="E31" s="2">
        <v>1.6</v>
      </c>
      <c r="F31" s="2">
        <v>0.2</v>
      </c>
      <c r="G31" s="2" t="s">
        <v>21</v>
      </c>
    </row>
    <row r="32" spans="2:9" x14ac:dyDescent="0.25">
      <c r="B32" s="8">
        <v>13</v>
      </c>
      <c r="C32" s="2">
        <v>4.8</v>
      </c>
      <c r="D32" s="2">
        <v>3</v>
      </c>
      <c r="E32" s="2">
        <v>1.4</v>
      </c>
      <c r="F32" s="2">
        <v>0.1</v>
      </c>
      <c r="G32" s="2" t="s">
        <v>21</v>
      </c>
    </row>
    <row r="33" spans="2:14" x14ac:dyDescent="0.25">
      <c r="B33" s="8">
        <v>14</v>
      </c>
      <c r="C33" s="2">
        <v>4.3</v>
      </c>
      <c r="D33" s="2">
        <v>3</v>
      </c>
      <c r="E33" s="2">
        <v>1.1000000000000001</v>
      </c>
      <c r="F33" s="2">
        <v>0.1</v>
      </c>
      <c r="G33" s="2" t="s">
        <v>21</v>
      </c>
    </row>
    <row r="34" spans="2:14" x14ac:dyDescent="0.25">
      <c r="B34" s="8">
        <v>15</v>
      </c>
      <c r="C34" s="2">
        <v>5.8</v>
      </c>
      <c r="D34" s="2">
        <v>4</v>
      </c>
      <c r="E34" s="2">
        <v>1.2</v>
      </c>
      <c r="F34" s="2">
        <v>0.2</v>
      </c>
      <c r="G34" s="2" t="s">
        <v>21</v>
      </c>
    </row>
    <row r="35" spans="2:14" x14ac:dyDescent="0.25">
      <c r="B35" s="8">
        <v>16</v>
      </c>
      <c r="C35" s="2">
        <v>5.7</v>
      </c>
      <c r="D35" s="2">
        <v>4.4000000000000004</v>
      </c>
      <c r="E35" s="2">
        <v>1.5</v>
      </c>
      <c r="F35" s="2">
        <v>0.4</v>
      </c>
      <c r="G35" s="2" t="s">
        <v>21</v>
      </c>
    </row>
    <row r="36" spans="2:14" x14ac:dyDescent="0.25">
      <c r="B36" s="8">
        <v>17</v>
      </c>
      <c r="C36" s="2">
        <v>5.4</v>
      </c>
      <c r="D36" s="2">
        <v>3.9</v>
      </c>
      <c r="E36" s="2">
        <v>1.3</v>
      </c>
      <c r="F36" s="2">
        <v>0.4</v>
      </c>
      <c r="G36" s="2" t="s">
        <v>21</v>
      </c>
    </row>
    <row r="37" spans="2:14" x14ac:dyDescent="0.25">
      <c r="B37" s="8">
        <v>18</v>
      </c>
      <c r="C37" s="2">
        <v>5.0999999999999996</v>
      </c>
      <c r="D37" s="2">
        <v>3.5</v>
      </c>
      <c r="E37" s="2">
        <v>1.4</v>
      </c>
      <c r="F37" s="2">
        <v>0.3</v>
      </c>
      <c r="G37" s="2" t="s">
        <v>21</v>
      </c>
      <c r="M37" s="16" t="s">
        <v>31</v>
      </c>
      <c r="N37" s="17" t="s">
        <v>32</v>
      </c>
    </row>
    <row r="38" spans="2:14" x14ac:dyDescent="0.25">
      <c r="B38" s="8">
        <v>19</v>
      </c>
      <c r="C38" s="2">
        <v>5.7</v>
      </c>
      <c r="D38" s="2">
        <v>3.8</v>
      </c>
      <c r="E38" s="2">
        <v>1.7</v>
      </c>
      <c r="F38" s="2">
        <v>0.3</v>
      </c>
      <c r="G38" s="2" t="s">
        <v>21</v>
      </c>
      <c r="I38" s="1" t="s">
        <v>27</v>
      </c>
      <c r="M38" s="18" t="s">
        <v>16</v>
      </c>
      <c r="N38" s="19" t="s">
        <v>33</v>
      </c>
    </row>
    <row r="39" spans="2:14" x14ac:dyDescent="0.25">
      <c r="B39" s="8">
        <v>20</v>
      </c>
      <c r="C39" s="2">
        <v>5.0999999999999996</v>
      </c>
      <c r="D39" s="2">
        <v>3.8</v>
      </c>
      <c r="E39" s="2">
        <v>1.5</v>
      </c>
      <c r="F39" s="2">
        <v>0.3</v>
      </c>
      <c r="G39" s="2" t="s">
        <v>21</v>
      </c>
      <c r="M39" s="18" t="s">
        <v>17</v>
      </c>
      <c r="N39" s="19" t="s">
        <v>33</v>
      </c>
    </row>
    <row r="40" spans="2:14" x14ac:dyDescent="0.25">
      <c r="B40" s="8">
        <v>21</v>
      </c>
      <c r="C40" s="2">
        <v>5.4</v>
      </c>
      <c r="D40" s="2">
        <v>3.4</v>
      </c>
      <c r="E40" s="2">
        <v>1.7</v>
      </c>
      <c r="F40" s="2">
        <v>0.2</v>
      </c>
      <c r="G40" s="2" t="s">
        <v>21</v>
      </c>
      <c r="M40" s="18" t="s">
        <v>18</v>
      </c>
      <c r="N40" s="19" t="s">
        <v>33</v>
      </c>
    </row>
    <row r="41" spans="2:14" x14ac:dyDescent="0.25">
      <c r="B41" s="8">
        <v>22</v>
      </c>
      <c r="C41" s="2">
        <v>5.0999999999999996</v>
      </c>
      <c r="D41" s="2">
        <v>3.7</v>
      </c>
      <c r="E41" s="2">
        <v>1.5</v>
      </c>
      <c r="F41" s="2">
        <v>0.4</v>
      </c>
      <c r="G41" s="2" t="s">
        <v>21</v>
      </c>
      <c r="M41" s="18" t="s">
        <v>19</v>
      </c>
      <c r="N41" s="19" t="s">
        <v>33</v>
      </c>
    </row>
    <row r="42" spans="2:14" x14ac:dyDescent="0.25">
      <c r="B42" s="8">
        <v>23</v>
      </c>
      <c r="C42" s="2">
        <v>4.5999999999999996</v>
      </c>
      <c r="D42" s="2">
        <v>3.6</v>
      </c>
      <c r="E42" s="2">
        <v>1</v>
      </c>
      <c r="F42" s="2">
        <v>0.2</v>
      </c>
      <c r="G42" s="2" t="s">
        <v>21</v>
      </c>
      <c r="M42" s="20" t="s">
        <v>20</v>
      </c>
      <c r="N42" s="21" t="s">
        <v>34</v>
      </c>
    </row>
    <row r="43" spans="2:14" x14ac:dyDescent="0.25">
      <c r="B43" s="8">
        <v>24</v>
      </c>
      <c r="C43" s="2">
        <v>5.0999999999999996</v>
      </c>
      <c r="D43" s="2">
        <v>3.3</v>
      </c>
      <c r="E43" s="2">
        <v>1.7</v>
      </c>
      <c r="F43" s="2">
        <v>0.5</v>
      </c>
      <c r="G43" s="2" t="s">
        <v>21</v>
      </c>
    </row>
    <row r="44" spans="2:14" x14ac:dyDescent="0.25">
      <c r="B44" s="8">
        <v>25</v>
      </c>
      <c r="C44" s="2">
        <v>4.8</v>
      </c>
      <c r="D44" s="2">
        <v>3.4</v>
      </c>
      <c r="E44" s="2">
        <v>1.9</v>
      </c>
      <c r="F44" s="2">
        <v>0.2</v>
      </c>
      <c r="G44" s="2" t="s">
        <v>21</v>
      </c>
    </row>
    <row r="45" spans="2:14" x14ac:dyDescent="0.25">
      <c r="B45" s="8">
        <v>26</v>
      </c>
      <c r="C45" s="2">
        <v>5</v>
      </c>
      <c r="D45" s="2">
        <v>3</v>
      </c>
      <c r="E45" s="2">
        <v>1.6</v>
      </c>
      <c r="F45" s="2">
        <v>0.2</v>
      </c>
      <c r="G45" s="2" t="s">
        <v>21</v>
      </c>
    </row>
    <row r="46" spans="2:14" x14ac:dyDescent="0.25">
      <c r="B46" s="8">
        <v>27</v>
      </c>
      <c r="C46" s="2">
        <v>5</v>
      </c>
      <c r="D46" s="2">
        <v>3.4</v>
      </c>
      <c r="E46" s="2">
        <v>1.6</v>
      </c>
      <c r="F46" s="2">
        <v>0.4</v>
      </c>
      <c r="G46" s="2" t="s">
        <v>21</v>
      </c>
    </row>
    <row r="47" spans="2:14" x14ac:dyDescent="0.25">
      <c r="B47" s="8">
        <v>28</v>
      </c>
      <c r="C47" s="2">
        <v>5.2</v>
      </c>
      <c r="D47" s="2">
        <v>3.5</v>
      </c>
      <c r="E47" s="2">
        <v>1.5</v>
      </c>
      <c r="F47" s="2">
        <v>0.2</v>
      </c>
      <c r="G47" s="2" t="s">
        <v>21</v>
      </c>
    </row>
    <row r="48" spans="2:14" x14ac:dyDescent="0.25">
      <c r="B48" s="8">
        <v>29</v>
      </c>
      <c r="C48" s="2">
        <v>5.2</v>
      </c>
      <c r="D48" s="2">
        <v>3.4</v>
      </c>
      <c r="E48" s="2">
        <v>1.4</v>
      </c>
      <c r="F48" s="2">
        <v>0.2</v>
      </c>
      <c r="G48" s="2" t="s">
        <v>21</v>
      </c>
    </row>
    <row r="49" spans="2:26" x14ac:dyDescent="0.25">
      <c r="B49" s="8">
        <v>30</v>
      </c>
      <c r="C49" s="2">
        <v>4.7</v>
      </c>
      <c r="D49" s="2">
        <v>3.2</v>
      </c>
      <c r="E49" s="2">
        <v>1.6</v>
      </c>
      <c r="F49" s="2">
        <v>0.2</v>
      </c>
      <c r="G49" s="2" t="s">
        <v>21</v>
      </c>
    </row>
    <row r="50" spans="2:26" x14ac:dyDescent="0.25">
      <c r="B50" s="8">
        <v>31</v>
      </c>
      <c r="C50" s="2">
        <v>4.8</v>
      </c>
      <c r="D50" s="2">
        <v>3.1</v>
      </c>
      <c r="E50" s="2">
        <v>1.6</v>
      </c>
      <c r="F50" s="2">
        <v>0.2</v>
      </c>
      <c r="G50" s="2" t="s">
        <v>21</v>
      </c>
    </row>
    <row r="51" spans="2:26" x14ac:dyDescent="0.25">
      <c r="B51" s="8">
        <v>32</v>
      </c>
      <c r="C51" s="2">
        <v>5.4</v>
      </c>
      <c r="D51" s="2">
        <v>3.4</v>
      </c>
      <c r="E51" s="2">
        <v>1.5</v>
      </c>
      <c r="F51" s="2">
        <v>0.4</v>
      </c>
      <c r="G51" s="2" t="s">
        <v>21</v>
      </c>
      <c r="M51" s="6" t="s">
        <v>36</v>
      </c>
    </row>
    <row r="52" spans="2:26" x14ac:dyDescent="0.25">
      <c r="B52" s="8">
        <v>33</v>
      </c>
      <c r="C52" s="2">
        <v>5.2</v>
      </c>
      <c r="D52" s="2">
        <v>4.0999999999999996</v>
      </c>
      <c r="E52" s="2">
        <v>1.5</v>
      </c>
      <c r="F52" s="2">
        <v>0.1</v>
      </c>
      <c r="G52" s="2" t="s">
        <v>21</v>
      </c>
    </row>
    <row r="53" spans="2:26" x14ac:dyDescent="0.25">
      <c r="B53" s="8">
        <v>34</v>
      </c>
      <c r="C53" s="2">
        <v>5.5</v>
      </c>
      <c r="D53" s="2">
        <v>4.2</v>
      </c>
      <c r="E53" s="2">
        <v>1.4</v>
      </c>
      <c r="F53" s="2">
        <v>0.2</v>
      </c>
      <c r="G53" s="2" t="s">
        <v>21</v>
      </c>
      <c r="M53" s="38" t="s">
        <v>37</v>
      </c>
      <c r="R53" s="38" t="s">
        <v>38</v>
      </c>
      <c r="W53" s="38" t="s">
        <v>39</v>
      </c>
    </row>
    <row r="54" spans="2:26" x14ac:dyDescent="0.25">
      <c r="B54" s="8">
        <v>35</v>
      </c>
      <c r="C54" s="2">
        <v>4.9000000000000004</v>
      </c>
      <c r="D54" s="2">
        <v>3.1</v>
      </c>
      <c r="E54" s="2">
        <v>1.5</v>
      </c>
      <c r="F54" s="2">
        <v>0.2</v>
      </c>
      <c r="G54" s="2" t="s">
        <v>21</v>
      </c>
    </row>
    <row r="55" spans="2:26" x14ac:dyDescent="0.25">
      <c r="B55" s="8">
        <v>36</v>
      </c>
      <c r="C55" s="2">
        <v>5</v>
      </c>
      <c r="D55" s="2">
        <v>3.2</v>
      </c>
      <c r="E55" s="2">
        <v>1.2</v>
      </c>
      <c r="F55" s="2">
        <v>0.2</v>
      </c>
      <c r="G55" s="2" t="s">
        <v>21</v>
      </c>
      <c r="M55" s="3" t="s">
        <v>16</v>
      </c>
      <c r="N55" s="4" t="s">
        <v>17</v>
      </c>
      <c r="O55" s="4" t="s">
        <v>18</v>
      </c>
      <c r="P55" s="5" t="s">
        <v>19</v>
      </c>
      <c r="R55" s="3" t="s">
        <v>16</v>
      </c>
      <c r="S55" s="4" t="s">
        <v>17</v>
      </c>
      <c r="T55" s="4" t="s">
        <v>18</v>
      </c>
      <c r="U55" s="5" t="s">
        <v>19</v>
      </c>
      <c r="W55" s="3" t="s">
        <v>16</v>
      </c>
      <c r="X55" s="4" t="s">
        <v>17</v>
      </c>
      <c r="Y55" s="4" t="s">
        <v>18</v>
      </c>
      <c r="Z55" s="5" t="s">
        <v>19</v>
      </c>
    </row>
    <row r="56" spans="2:26" x14ac:dyDescent="0.25">
      <c r="B56" s="8">
        <v>37</v>
      </c>
      <c r="C56" s="2">
        <v>5.5</v>
      </c>
      <c r="D56" s="2">
        <v>3.5</v>
      </c>
      <c r="E56" s="2">
        <v>1.3</v>
      </c>
      <c r="F56" s="2">
        <v>0.2</v>
      </c>
      <c r="G56" s="2" t="s">
        <v>21</v>
      </c>
      <c r="M56" s="2">
        <v>5.0999999999999996</v>
      </c>
      <c r="N56" s="2">
        <v>3.5</v>
      </c>
      <c r="O56" s="2">
        <v>1.4</v>
      </c>
      <c r="P56" s="2">
        <v>0.2</v>
      </c>
      <c r="R56" s="2">
        <v>7</v>
      </c>
      <c r="S56" s="2">
        <v>3.2</v>
      </c>
      <c r="T56" s="2">
        <v>4.7</v>
      </c>
      <c r="U56" s="2">
        <v>1.4</v>
      </c>
      <c r="W56" s="2">
        <v>6.3</v>
      </c>
      <c r="X56" s="2">
        <v>3.3</v>
      </c>
      <c r="Y56" s="2">
        <v>6</v>
      </c>
      <c r="Z56" s="2">
        <v>2.5</v>
      </c>
    </row>
    <row r="57" spans="2:26" x14ac:dyDescent="0.25">
      <c r="B57" s="8">
        <v>38</v>
      </c>
      <c r="C57" s="2">
        <v>4.9000000000000004</v>
      </c>
      <c r="D57" s="2">
        <v>3.6</v>
      </c>
      <c r="E57" s="2">
        <v>1.4</v>
      </c>
      <c r="F57" s="2">
        <v>0.1</v>
      </c>
      <c r="G57" s="2" t="s">
        <v>21</v>
      </c>
      <c r="M57" s="2">
        <v>4.9000000000000004</v>
      </c>
      <c r="N57" s="2">
        <v>3</v>
      </c>
      <c r="O57" s="2">
        <v>1.4</v>
      </c>
      <c r="P57" s="2">
        <v>0.2</v>
      </c>
      <c r="R57" s="2">
        <v>6.4</v>
      </c>
      <c r="S57" s="2">
        <v>3.2</v>
      </c>
      <c r="T57" s="2">
        <v>4.5</v>
      </c>
      <c r="U57" s="2">
        <v>1.5</v>
      </c>
      <c r="W57" s="2">
        <v>5.8</v>
      </c>
      <c r="X57" s="2">
        <v>2.7</v>
      </c>
      <c r="Y57" s="2">
        <v>5.0999999999999996</v>
      </c>
      <c r="Z57" s="2">
        <v>1.9</v>
      </c>
    </row>
    <row r="58" spans="2:26" x14ac:dyDescent="0.25">
      <c r="B58" s="8">
        <v>39</v>
      </c>
      <c r="C58" s="2">
        <v>4.4000000000000004</v>
      </c>
      <c r="D58" s="2">
        <v>3</v>
      </c>
      <c r="E58" s="2">
        <v>1.3</v>
      </c>
      <c r="F58" s="2">
        <v>0.2</v>
      </c>
      <c r="G58" s="2" t="s">
        <v>21</v>
      </c>
      <c r="M58" s="2">
        <v>4.7</v>
      </c>
      <c r="N58" s="2">
        <v>3.2</v>
      </c>
      <c r="O58" s="2">
        <v>1.3</v>
      </c>
      <c r="P58" s="2">
        <v>0.2</v>
      </c>
      <c r="R58" s="2">
        <v>6.9</v>
      </c>
      <c r="S58" s="2">
        <v>3.1</v>
      </c>
      <c r="T58" s="2">
        <v>4.9000000000000004</v>
      </c>
      <c r="U58" s="2">
        <v>1.5</v>
      </c>
      <c r="W58" s="2">
        <v>7.1</v>
      </c>
      <c r="X58" s="2">
        <v>3</v>
      </c>
      <c r="Y58" s="2">
        <v>5.9</v>
      </c>
      <c r="Z58" s="2">
        <v>2.1</v>
      </c>
    </row>
    <row r="59" spans="2:26" x14ac:dyDescent="0.25">
      <c r="B59" s="8">
        <v>40</v>
      </c>
      <c r="C59" s="2">
        <v>5.0999999999999996</v>
      </c>
      <c r="D59" s="2">
        <v>3.4</v>
      </c>
      <c r="E59" s="2">
        <v>1.5</v>
      </c>
      <c r="F59" s="2">
        <v>0.2</v>
      </c>
      <c r="G59" s="2" t="s">
        <v>21</v>
      </c>
      <c r="M59" s="2">
        <v>4.5999999999999996</v>
      </c>
      <c r="N59" s="2">
        <v>3.1</v>
      </c>
      <c r="O59" s="2">
        <v>1.5</v>
      </c>
      <c r="P59" s="2">
        <v>0.2</v>
      </c>
      <c r="R59" s="2">
        <v>5.5</v>
      </c>
      <c r="S59" s="2">
        <v>2.2999999999999998</v>
      </c>
      <c r="T59" s="2">
        <v>4</v>
      </c>
      <c r="U59" s="2">
        <v>1.3</v>
      </c>
      <c r="W59" s="2">
        <v>6.3</v>
      </c>
      <c r="X59" s="2">
        <v>2.9</v>
      </c>
      <c r="Y59" s="2">
        <v>5.6</v>
      </c>
      <c r="Z59" s="2">
        <v>1.8</v>
      </c>
    </row>
    <row r="60" spans="2:26" x14ac:dyDescent="0.25">
      <c r="B60" s="8">
        <v>41</v>
      </c>
      <c r="C60" s="2">
        <v>5</v>
      </c>
      <c r="D60" s="2">
        <v>3.5</v>
      </c>
      <c r="E60" s="2">
        <v>1.3</v>
      </c>
      <c r="F60" s="2">
        <v>0.3</v>
      </c>
      <c r="G60" s="2" t="s">
        <v>21</v>
      </c>
      <c r="M60" s="2">
        <v>5</v>
      </c>
      <c r="N60" s="2">
        <v>3.6</v>
      </c>
      <c r="O60" s="2">
        <v>1.4</v>
      </c>
      <c r="P60" s="2">
        <v>0.2</v>
      </c>
      <c r="R60" s="2">
        <v>6.5</v>
      </c>
      <c r="S60" s="2">
        <v>2.8</v>
      </c>
      <c r="T60" s="2">
        <v>4.5999999999999996</v>
      </c>
      <c r="U60" s="2">
        <v>1.5</v>
      </c>
      <c r="W60" s="2">
        <v>6.5</v>
      </c>
      <c r="X60" s="2">
        <v>3</v>
      </c>
      <c r="Y60" s="2">
        <v>5.8</v>
      </c>
      <c r="Z60" s="2">
        <v>2.2000000000000002</v>
      </c>
    </row>
    <row r="61" spans="2:26" x14ac:dyDescent="0.25">
      <c r="B61" s="8">
        <v>42</v>
      </c>
      <c r="C61" s="2">
        <v>4.5</v>
      </c>
      <c r="D61" s="2">
        <v>2.2999999999999998</v>
      </c>
      <c r="E61" s="2">
        <v>1.3</v>
      </c>
      <c r="F61" s="2">
        <v>0.3</v>
      </c>
      <c r="G61" s="2" t="s">
        <v>21</v>
      </c>
      <c r="M61" s="2">
        <v>5.4</v>
      </c>
      <c r="N61" s="2">
        <v>3.9</v>
      </c>
      <c r="O61" s="2">
        <v>1.7</v>
      </c>
      <c r="P61" s="2">
        <v>0.4</v>
      </c>
      <c r="R61" s="2">
        <v>5.7</v>
      </c>
      <c r="S61" s="2">
        <v>2.8</v>
      </c>
      <c r="T61" s="2">
        <v>4.5</v>
      </c>
      <c r="U61" s="2">
        <v>1.3</v>
      </c>
      <c r="W61" s="2">
        <v>7.6</v>
      </c>
      <c r="X61" s="2">
        <v>3</v>
      </c>
      <c r="Y61" s="2">
        <v>6.6</v>
      </c>
      <c r="Z61" s="2">
        <v>2.1</v>
      </c>
    </row>
    <row r="62" spans="2:26" x14ac:dyDescent="0.25">
      <c r="B62" s="8">
        <v>43</v>
      </c>
      <c r="C62" s="2">
        <v>4.4000000000000004</v>
      </c>
      <c r="D62" s="2">
        <v>3.2</v>
      </c>
      <c r="E62" s="2">
        <v>1.3</v>
      </c>
      <c r="F62" s="2">
        <v>0.2</v>
      </c>
      <c r="G62" s="2" t="s">
        <v>21</v>
      </c>
      <c r="M62" s="2">
        <v>4.5999999999999996</v>
      </c>
      <c r="N62" s="2">
        <v>3.4</v>
      </c>
      <c r="O62" s="2">
        <v>1.4</v>
      </c>
      <c r="P62" s="2">
        <v>0.3</v>
      </c>
      <c r="R62" s="2">
        <v>6.3</v>
      </c>
      <c r="S62" s="2">
        <v>3.3</v>
      </c>
      <c r="T62" s="2">
        <v>4.7</v>
      </c>
      <c r="U62" s="2">
        <v>1.6</v>
      </c>
      <c r="W62" s="2">
        <v>4.9000000000000004</v>
      </c>
      <c r="X62" s="2">
        <v>2.5</v>
      </c>
      <c r="Y62" s="2">
        <v>4.5</v>
      </c>
      <c r="Z62" s="2">
        <v>1.7</v>
      </c>
    </row>
    <row r="63" spans="2:26" x14ac:dyDescent="0.25">
      <c r="B63" s="8">
        <v>44</v>
      </c>
      <c r="C63" s="2">
        <v>5</v>
      </c>
      <c r="D63" s="2">
        <v>3.5</v>
      </c>
      <c r="E63" s="2">
        <v>1.6</v>
      </c>
      <c r="F63" s="2">
        <v>0.6</v>
      </c>
      <c r="G63" s="2" t="s">
        <v>21</v>
      </c>
      <c r="M63" s="2">
        <v>5</v>
      </c>
      <c r="N63" s="2">
        <v>3.4</v>
      </c>
      <c r="O63" s="2">
        <v>1.5</v>
      </c>
      <c r="P63" s="2">
        <v>0.2</v>
      </c>
      <c r="R63" s="2">
        <v>4.9000000000000004</v>
      </c>
      <c r="S63" s="2">
        <v>2.4</v>
      </c>
      <c r="T63" s="2">
        <v>3.3</v>
      </c>
      <c r="U63" s="2">
        <v>1</v>
      </c>
      <c r="W63" s="2">
        <v>7.3</v>
      </c>
      <c r="X63" s="2">
        <v>2.9</v>
      </c>
      <c r="Y63" s="2">
        <v>6.3</v>
      </c>
      <c r="Z63" s="2">
        <v>1.8</v>
      </c>
    </row>
    <row r="64" spans="2:26" x14ac:dyDescent="0.25">
      <c r="B64" s="8">
        <v>45</v>
      </c>
      <c r="C64" s="2">
        <v>5.0999999999999996</v>
      </c>
      <c r="D64" s="2">
        <v>3.8</v>
      </c>
      <c r="E64" s="2">
        <v>1.9</v>
      </c>
      <c r="F64" s="2">
        <v>0.4</v>
      </c>
      <c r="G64" s="2" t="s">
        <v>21</v>
      </c>
      <c r="M64" s="2">
        <v>4.4000000000000004</v>
      </c>
      <c r="N64" s="2">
        <v>2.9</v>
      </c>
      <c r="O64" s="2">
        <v>1.4</v>
      </c>
      <c r="P64" s="2">
        <v>0.2</v>
      </c>
      <c r="R64" s="2">
        <v>6.6</v>
      </c>
      <c r="S64" s="2">
        <v>2.9</v>
      </c>
      <c r="T64" s="2">
        <v>4.5999999999999996</v>
      </c>
      <c r="U64" s="2">
        <v>1.3</v>
      </c>
      <c r="W64" s="2">
        <v>6.7</v>
      </c>
      <c r="X64" s="2">
        <v>2.5</v>
      </c>
      <c r="Y64" s="2">
        <v>5.8</v>
      </c>
      <c r="Z64" s="2">
        <v>1.8</v>
      </c>
    </row>
    <row r="65" spans="2:26" x14ac:dyDescent="0.25">
      <c r="B65" s="8">
        <v>46</v>
      </c>
      <c r="C65" s="2">
        <v>4.8</v>
      </c>
      <c r="D65" s="2">
        <v>3</v>
      </c>
      <c r="E65" s="2">
        <v>1.4</v>
      </c>
      <c r="F65" s="2">
        <v>0.3</v>
      </c>
      <c r="G65" s="2" t="s">
        <v>21</v>
      </c>
      <c r="M65" s="2">
        <v>4.9000000000000004</v>
      </c>
      <c r="N65" s="2">
        <v>3.1</v>
      </c>
      <c r="O65" s="2">
        <v>1.5</v>
      </c>
      <c r="P65" s="2">
        <v>0.1</v>
      </c>
      <c r="R65" s="2">
        <v>5.2</v>
      </c>
      <c r="S65" s="2">
        <v>2.7</v>
      </c>
      <c r="T65" s="2">
        <v>3.9</v>
      </c>
      <c r="U65" s="2">
        <v>1.4</v>
      </c>
      <c r="W65" s="2">
        <v>7.2</v>
      </c>
      <c r="X65" s="2">
        <v>3.6</v>
      </c>
      <c r="Y65" s="2">
        <v>6.1</v>
      </c>
      <c r="Z65" s="2">
        <v>2.5</v>
      </c>
    </row>
    <row r="66" spans="2:26" x14ac:dyDescent="0.25">
      <c r="B66" s="8">
        <v>47</v>
      </c>
      <c r="C66" s="2">
        <v>5.0999999999999996</v>
      </c>
      <c r="D66" s="2">
        <v>3.8</v>
      </c>
      <c r="E66" s="2">
        <v>1.6</v>
      </c>
      <c r="F66" s="2">
        <v>0.2</v>
      </c>
      <c r="G66" s="2" t="s">
        <v>21</v>
      </c>
      <c r="M66" s="2">
        <v>5.4</v>
      </c>
      <c r="N66" s="2">
        <v>3.7</v>
      </c>
      <c r="O66" s="2">
        <v>1.5</v>
      </c>
      <c r="P66" s="2">
        <v>0.2</v>
      </c>
      <c r="R66" s="2">
        <v>5</v>
      </c>
      <c r="S66" s="2">
        <v>2</v>
      </c>
      <c r="T66" s="2">
        <v>3.5</v>
      </c>
      <c r="U66" s="2">
        <v>1</v>
      </c>
      <c r="W66" s="2">
        <v>6.5</v>
      </c>
      <c r="X66" s="2">
        <v>3.2</v>
      </c>
      <c r="Y66" s="2">
        <v>5.0999999999999996</v>
      </c>
      <c r="Z66" s="2">
        <v>2</v>
      </c>
    </row>
    <row r="67" spans="2:26" x14ac:dyDescent="0.25">
      <c r="B67" s="8">
        <v>48</v>
      </c>
      <c r="C67" s="2">
        <v>4.5999999999999996</v>
      </c>
      <c r="D67" s="2">
        <v>3.2</v>
      </c>
      <c r="E67" s="2">
        <v>1.4</v>
      </c>
      <c r="F67" s="2">
        <v>0.2</v>
      </c>
      <c r="G67" s="2" t="s">
        <v>21</v>
      </c>
      <c r="M67" s="2">
        <v>4.8</v>
      </c>
      <c r="N67" s="2">
        <v>3.4</v>
      </c>
      <c r="O67" s="2">
        <v>1.6</v>
      </c>
      <c r="P67" s="2">
        <v>0.2</v>
      </c>
      <c r="R67" s="2">
        <v>5.9</v>
      </c>
      <c r="S67" s="2">
        <v>3</v>
      </c>
      <c r="T67" s="2">
        <v>4.2</v>
      </c>
      <c r="U67" s="2">
        <v>1.5</v>
      </c>
      <c r="W67" s="2">
        <v>6.4</v>
      </c>
      <c r="X67" s="2">
        <v>2.7</v>
      </c>
      <c r="Y67" s="2">
        <v>5.3</v>
      </c>
      <c r="Z67" s="2">
        <v>1.9</v>
      </c>
    </row>
    <row r="68" spans="2:26" x14ac:dyDescent="0.25">
      <c r="B68" s="8">
        <v>49</v>
      </c>
      <c r="C68" s="2">
        <v>5.3</v>
      </c>
      <c r="D68" s="2">
        <v>3.7</v>
      </c>
      <c r="E68" s="2">
        <v>1.5</v>
      </c>
      <c r="F68" s="2">
        <v>0.2</v>
      </c>
      <c r="G68" s="2" t="s">
        <v>21</v>
      </c>
      <c r="M68" s="2">
        <v>4.8</v>
      </c>
      <c r="N68" s="2">
        <v>3</v>
      </c>
      <c r="O68" s="2">
        <v>1.4</v>
      </c>
      <c r="P68" s="2">
        <v>0.1</v>
      </c>
      <c r="R68" s="2">
        <v>6</v>
      </c>
      <c r="S68" s="2">
        <v>2.2000000000000002</v>
      </c>
      <c r="T68" s="2">
        <v>4</v>
      </c>
      <c r="U68" s="2">
        <v>1</v>
      </c>
      <c r="W68" s="2">
        <v>6.8</v>
      </c>
      <c r="X68" s="2">
        <v>3</v>
      </c>
      <c r="Y68" s="2">
        <v>5.5</v>
      </c>
      <c r="Z68" s="2">
        <v>2.1</v>
      </c>
    </row>
    <row r="69" spans="2:26" x14ac:dyDescent="0.25">
      <c r="B69" s="8">
        <v>50</v>
      </c>
      <c r="C69" s="2">
        <v>5</v>
      </c>
      <c r="D69" s="2">
        <v>3.3</v>
      </c>
      <c r="E69" s="2">
        <v>1.4</v>
      </c>
      <c r="F69" s="2">
        <v>0.2</v>
      </c>
      <c r="G69" s="2" t="s">
        <v>21</v>
      </c>
      <c r="M69" s="2">
        <v>4.3</v>
      </c>
      <c r="N69" s="2">
        <v>3</v>
      </c>
      <c r="O69" s="2">
        <v>1.1000000000000001</v>
      </c>
      <c r="P69" s="2">
        <v>0.1</v>
      </c>
      <c r="R69" s="2">
        <v>6.1</v>
      </c>
      <c r="S69" s="2">
        <v>2.9</v>
      </c>
      <c r="T69" s="2">
        <v>4.7</v>
      </c>
      <c r="U69" s="2">
        <v>1.4</v>
      </c>
      <c r="W69" s="2">
        <v>5.7</v>
      </c>
      <c r="X69" s="2">
        <v>2.5</v>
      </c>
      <c r="Y69" s="2">
        <v>5</v>
      </c>
      <c r="Z69" s="2">
        <v>2</v>
      </c>
    </row>
    <row r="70" spans="2:26" x14ac:dyDescent="0.25">
      <c r="B70" s="8">
        <v>51</v>
      </c>
      <c r="C70" s="2">
        <v>7</v>
      </c>
      <c r="D70" s="2">
        <v>3.2</v>
      </c>
      <c r="E70" s="2">
        <v>4.7</v>
      </c>
      <c r="F70" s="2">
        <v>1.4</v>
      </c>
      <c r="G70" s="2" t="s">
        <v>22</v>
      </c>
      <c r="M70" s="2">
        <v>5.8</v>
      </c>
      <c r="N70" s="2">
        <v>4</v>
      </c>
      <c r="O70" s="2">
        <v>1.2</v>
      </c>
      <c r="P70" s="2">
        <v>0.2</v>
      </c>
      <c r="R70" s="2">
        <v>5.6</v>
      </c>
      <c r="S70" s="2">
        <v>2.9</v>
      </c>
      <c r="T70" s="2">
        <v>3.6</v>
      </c>
      <c r="U70" s="2">
        <v>1.3</v>
      </c>
      <c r="W70" s="2">
        <v>5.8</v>
      </c>
      <c r="X70" s="2">
        <v>2.8</v>
      </c>
      <c r="Y70" s="2">
        <v>5.0999999999999996</v>
      </c>
      <c r="Z70" s="2">
        <v>2.4</v>
      </c>
    </row>
    <row r="71" spans="2:26" x14ac:dyDescent="0.25">
      <c r="B71" s="8">
        <v>52</v>
      </c>
      <c r="C71" s="2">
        <v>6.4</v>
      </c>
      <c r="D71" s="2">
        <v>3.2</v>
      </c>
      <c r="E71" s="2">
        <v>4.5</v>
      </c>
      <c r="F71" s="2">
        <v>1.5</v>
      </c>
      <c r="G71" s="2" t="s">
        <v>22</v>
      </c>
      <c r="M71" s="2">
        <v>5.7</v>
      </c>
      <c r="N71" s="2">
        <v>4.4000000000000004</v>
      </c>
      <c r="O71" s="2">
        <v>1.5</v>
      </c>
      <c r="P71" s="2">
        <v>0.4</v>
      </c>
      <c r="R71" s="2">
        <v>6.7</v>
      </c>
      <c r="S71" s="2">
        <v>3.1</v>
      </c>
      <c r="T71" s="2">
        <v>4.4000000000000004</v>
      </c>
      <c r="U71" s="2">
        <v>1.4</v>
      </c>
      <c r="W71" s="2">
        <v>6.4</v>
      </c>
      <c r="X71" s="2">
        <v>3.2</v>
      </c>
      <c r="Y71" s="2">
        <v>5.3</v>
      </c>
      <c r="Z71" s="2">
        <v>2.2999999999999998</v>
      </c>
    </row>
    <row r="72" spans="2:26" x14ac:dyDescent="0.25">
      <c r="B72" s="8">
        <v>53</v>
      </c>
      <c r="C72" s="2">
        <v>6.9</v>
      </c>
      <c r="D72" s="2">
        <v>3.1</v>
      </c>
      <c r="E72" s="2">
        <v>4.9000000000000004</v>
      </c>
      <c r="F72" s="2">
        <v>1.5</v>
      </c>
      <c r="G72" s="2" t="s">
        <v>22</v>
      </c>
      <c r="M72" s="2">
        <v>5.4</v>
      </c>
      <c r="N72" s="2">
        <v>3.9</v>
      </c>
      <c r="O72" s="2">
        <v>1.3</v>
      </c>
      <c r="P72" s="2">
        <v>0.4</v>
      </c>
      <c r="R72" s="2">
        <v>5.6</v>
      </c>
      <c r="S72" s="2">
        <v>3</v>
      </c>
      <c r="T72" s="2">
        <v>4.5</v>
      </c>
      <c r="U72" s="2">
        <v>1.5</v>
      </c>
      <c r="W72" s="2">
        <v>6.5</v>
      </c>
      <c r="X72" s="2">
        <v>3</v>
      </c>
      <c r="Y72" s="2">
        <v>5.5</v>
      </c>
      <c r="Z72" s="2">
        <v>1.8</v>
      </c>
    </row>
    <row r="73" spans="2:26" x14ac:dyDescent="0.25">
      <c r="B73" s="8">
        <v>54</v>
      </c>
      <c r="C73" s="2">
        <v>5.5</v>
      </c>
      <c r="D73" s="2">
        <v>2.2999999999999998</v>
      </c>
      <c r="E73" s="2">
        <v>4</v>
      </c>
      <c r="F73" s="2">
        <v>1.3</v>
      </c>
      <c r="G73" s="2" t="s">
        <v>22</v>
      </c>
      <c r="M73" s="2">
        <v>5.0999999999999996</v>
      </c>
      <c r="N73" s="2">
        <v>3.5</v>
      </c>
      <c r="O73" s="2">
        <v>1.4</v>
      </c>
      <c r="P73" s="2">
        <v>0.3</v>
      </c>
      <c r="R73" s="2">
        <v>5.8</v>
      </c>
      <c r="S73" s="2">
        <v>2.7</v>
      </c>
      <c r="T73" s="2">
        <v>4.0999999999999996</v>
      </c>
      <c r="U73" s="2">
        <v>1</v>
      </c>
      <c r="W73" s="2">
        <v>7.7</v>
      </c>
      <c r="X73" s="2">
        <v>3.8</v>
      </c>
      <c r="Y73" s="2">
        <v>6.7</v>
      </c>
      <c r="Z73" s="2">
        <v>2.2000000000000002</v>
      </c>
    </row>
    <row r="74" spans="2:26" x14ac:dyDescent="0.25">
      <c r="B74" s="8">
        <v>55</v>
      </c>
      <c r="C74" s="2">
        <v>6.5</v>
      </c>
      <c r="D74" s="2">
        <v>2.8</v>
      </c>
      <c r="E74" s="2">
        <v>4.5999999999999996</v>
      </c>
      <c r="F74" s="2">
        <v>1.5</v>
      </c>
      <c r="G74" s="2" t="s">
        <v>22</v>
      </c>
      <c r="M74" s="2">
        <v>5.7</v>
      </c>
      <c r="N74" s="2">
        <v>3.8</v>
      </c>
      <c r="O74" s="2">
        <v>1.7</v>
      </c>
      <c r="P74" s="2">
        <v>0.3</v>
      </c>
      <c r="R74" s="2">
        <v>6.2</v>
      </c>
      <c r="S74" s="2">
        <v>2.2000000000000002</v>
      </c>
      <c r="T74" s="2">
        <v>4.5</v>
      </c>
      <c r="U74" s="2">
        <v>1.5</v>
      </c>
      <c r="W74" s="2">
        <v>7.7</v>
      </c>
      <c r="X74" s="2">
        <v>2.6</v>
      </c>
      <c r="Y74" s="2">
        <v>6.9</v>
      </c>
      <c r="Z74" s="2">
        <v>2.2999999999999998</v>
      </c>
    </row>
    <row r="75" spans="2:26" x14ac:dyDescent="0.25">
      <c r="B75" s="8">
        <v>56</v>
      </c>
      <c r="C75" s="2">
        <v>5.7</v>
      </c>
      <c r="D75" s="2">
        <v>2.8</v>
      </c>
      <c r="E75" s="2">
        <v>4.5</v>
      </c>
      <c r="F75" s="2">
        <v>1.3</v>
      </c>
      <c r="G75" s="2" t="s">
        <v>22</v>
      </c>
      <c r="M75" s="2">
        <v>5.0999999999999996</v>
      </c>
      <c r="N75" s="2">
        <v>3.8</v>
      </c>
      <c r="O75" s="2">
        <v>1.5</v>
      </c>
      <c r="P75" s="2">
        <v>0.3</v>
      </c>
      <c r="R75" s="2">
        <v>5.6</v>
      </c>
      <c r="S75" s="2">
        <v>2.5</v>
      </c>
      <c r="T75" s="2">
        <v>3.9</v>
      </c>
      <c r="U75" s="2">
        <v>1.1000000000000001</v>
      </c>
      <c r="W75" s="2">
        <v>6</v>
      </c>
      <c r="X75" s="2">
        <v>2.2000000000000002</v>
      </c>
      <c r="Y75" s="2">
        <v>5</v>
      </c>
      <c r="Z75" s="2">
        <v>1.5</v>
      </c>
    </row>
    <row r="76" spans="2:26" x14ac:dyDescent="0.25">
      <c r="B76" s="8">
        <v>57</v>
      </c>
      <c r="C76" s="2">
        <v>6.3</v>
      </c>
      <c r="D76" s="2">
        <v>3.3</v>
      </c>
      <c r="E76" s="2">
        <v>4.7</v>
      </c>
      <c r="F76" s="2">
        <v>1.6</v>
      </c>
      <c r="G76" s="2" t="s">
        <v>22</v>
      </c>
      <c r="M76" s="2">
        <v>5.4</v>
      </c>
      <c r="N76" s="2">
        <v>3.4</v>
      </c>
      <c r="O76" s="2">
        <v>1.7</v>
      </c>
      <c r="P76" s="2">
        <v>0.2</v>
      </c>
      <c r="R76" s="2">
        <v>5.9</v>
      </c>
      <c r="S76" s="2">
        <v>3.2</v>
      </c>
      <c r="T76" s="2">
        <v>4.8</v>
      </c>
      <c r="U76" s="2">
        <v>1.8</v>
      </c>
      <c r="W76" s="2">
        <v>6.9</v>
      </c>
      <c r="X76" s="2">
        <v>3.2</v>
      </c>
      <c r="Y76" s="2">
        <v>5.7</v>
      </c>
      <c r="Z76" s="2">
        <v>2.2999999999999998</v>
      </c>
    </row>
    <row r="77" spans="2:26" x14ac:dyDescent="0.25">
      <c r="B77" s="8">
        <v>58</v>
      </c>
      <c r="C77" s="2">
        <v>4.9000000000000004</v>
      </c>
      <c r="D77" s="2">
        <v>2.4</v>
      </c>
      <c r="E77" s="2">
        <v>3.3</v>
      </c>
      <c r="F77" s="2">
        <v>1</v>
      </c>
      <c r="G77" s="2" t="s">
        <v>22</v>
      </c>
      <c r="M77" s="2">
        <v>5.0999999999999996</v>
      </c>
      <c r="N77" s="2">
        <v>3.7</v>
      </c>
      <c r="O77" s="2">
        <v>1.5</v>
      </c>
      <c r="P77" s="2">
        <v>0.4</v>
      </c>
      <c r="R77" s="2">
        <v>6.1</v>
      </c>
      <c r="S77" s="2">
        <v>2.8</v>
      </c>
      <c r="T77" s="2">
        <v>4</v>
      </c>
      <c r="U77" s="2">
        <v>1.3</v>
      </c>
      <c r="W77" s="2">
        <v>5.6</v>
      </c>
      <c r="X77" s="2">
        <v>2.8</v>
      </c>
      <c r="Y77" s="2">
        <v>4.9000000000000004</v>
      </c>
      <c r="Z77" s="2">
        <v>2</v>
      </c>
    </row>
    <row r="78" spans="2:26" x14ac:dyDescent="0.25">
      <c r="B78" s="8">
        <v>59</v>
      </c>
      <c r="C78" s="2">
        <v>6.6</v>
      </c>
      <c r="D78" s="2">
        <v>2.9</v>
      </c>
      <c r="E78" s="2">
        <v>4.5999999999999996</v>
      </c>
      <c r="F78" s="2">
        <v>1.3</v>
      </c>
      <c r="G78" s="2" t="s">
        <v>22</v>
      </c>
      <c r="M78" s="2">
        <v>4.5999999999999996</v>
      </c>
      <c r="N78" s="2">
        <v>3.6</v>
      </c>
      <c r="O78" s="2">
        <v>1</v>
      </c>
      <c r="P78" s="2">
        <v>0.2</v>
      </c>
      <c r="R78" s="2">
        <v>6.3</v>
      </c>
      <c r="S78" s="2">
        <v>2.5</v>
      </c>
      <c r="T78" s="2">
        <v>4.9000000000000004</v>
      </c>
      <c r="U78" s="2">
        <v>1.5</v>
      </c>
      <c r="W78" s="2">
        <v>7.7</v>
      </c>
      <c r="X78" s="2">
        <v>2.8</v>
      </c>
      <c r="Y78" s="2">
        <v>6.7</v>
      </c>
      <c r="Z78" s="2">
        <v>2</v>
      </c>
    </row>
    <row r="79" spans="2:26" x14ac:dyDescent="0.25">
      <c r="B79" s="8">
        <v>60</v>
      </c>
      <c r="C79" s="2">
        <v>5.2</v>
      </c>
      <c r="D79" s="2">
        <v>2.7</v>
      </c>
      <c r="E79" s="2">
        <v>3.9</v>
      </c>
      <c r="F79" s="2">
        <v>1.4</v>
      </c>
      <c r="G79" s="2" t="s">
        <v>22</v>
      </c>
      <c r="M79" s="2">
        <v>5.0999999999999996</v>
      </c>
      <c r="N79" s="2">
        <v>3.3</v>
      </c>
      <c r="O79" s="2">
        <v>1.7</v>
      </c>
      <c r="P79" s="2">
        <v>0.5</v>
      </c>
      <c r="R79" s="2">
        <v>6.1</v>
      </c>
      <c r="S79" s="2">
        <v>2.8</v>
      </c>
      <c r="T79" s="2">
        <v>4.7</v>
      </c>
      <c r="U79" s="2">
        <v>1.2</v>
      </c>
      <c r="W79" s="2">
        <v>6.3</v>
      </c>
      <c r="X79" s="2">
        <v>2.7</v>
      </c>
      <c r="Y79" s="2">
        <v>4.9000000000000004</v>
      </c>
      <c r="Z79" s="2">
        <v>1.8</v>
      </c>
    </row>
    <row r="80" spans="2:26" x14ac:dyDescent="0.25">
      <c r="B80" s="8">
        <v>61</v>
      </c>
      <c r="C80" s="2">
        <v>5</v>
      </c>
      <c r="D80" s="2">
        <v>2</v>
      </c>
      <c r="E80" s="2">
        <v>3.5</v>
      </c>
      <c r="F80" s="2">
        <v>1</v>
      </c>
      <c r="G80" s="2" t="s">
        <v>22</v>
      </c>
      <c r="M80" s="2">
        <v>4.8</v>
      </c>
      <c r="N80" s="2">
        <v>3.4</v>
      </c>
      <c r="O80" s="2">
        <v>1.9</v>
      </c>
      <c r="P80" s="2">
        <v>0.2</v>
      </c>
      <c r="R80" s="2">
        <v>6.4</v>
      </c>
      <c r="S80" s="2">
        <v>2.9</v>
      </c>
      <c r="T80" s="2">
        <v>4.3</v>
      </c>
      <c r="U80" s="2">
        <v>1.3</v>
      </c>
      <c r="W80" s="2">
        <v>6.7</v>
      </c>
      <c r="X80" s="2">
        <v>3.3</v>
      </c>
      <c r="Y80" s="2">
        <v>5.7</v>
      </c>
      <c r="Z80" s="2">
        <v>2.1</v>
      </c>
    </row>
    <row r="81" spans="2:26" x14ac:dyDescent="0.25">
      <c r="B81" s="8">
        <v>62</v>
      </c>
      <c r="C81" s="2">
        <v>5.9</v>
      </c>
      <c r="D81" s="2">
        <v>3</v>
      </c>
      <c r="E81" s="2">
        <v>4.2</v>
      </c>
      <c r="F81" s="2">
        <v>1.5</v>
      </c>
      <c r="G81" s="2" t="s">
        <v>22</v>
      </c>
      <c r="M81" s="2">
        <v>5</v>
      </c>
      <c r="N81" s="2">
        <v>3</v>
      </c>
      <c r="O81" s="2">
        <v>1.6</v>
      </c>
      <c r="P81" s="2">
        <v>0.2</v>
      </c>
      <c r="R81" s="2">
        <v>6.6</v>
      </c>
      <c r="S81" s="2">
        <v>3</v>
      </c>
      <c r="T81" s="2">
        <v>4.4000000000000004</v>
      </c>
      <c r="U81" s="2">
        <v>1.4</v>
      </c>
      <c r="W81" s="2">
        <v>7.2</v>
      </c>
      <c r="X81" s="2">
        <v>3.2</v>
      </c>
      <c r="Y81" s="2">
        <v>6</v>
      </c>
      <c r="Z81" s="2">
        <v>1.8</v>
      </c>
    </row>
    <row r="82" spans="2:26" x14ac:dyDescent="0.25">
      <c r="B82" s="8">
        <v>63</v>
      </c>
      <c r="C82" s="2">
        <v>6</v>
      </c>
      <c r="D82" s="2">
        <v>2.2000000000000002</v>
      </c>
      <c r="E82" s="2">
        <v>4</v>
      </c>
      <c r="F82" s="2">
        <v>1</v>
      </c>
      <c r="G82" s="2" t="s">
        <v>22</v>
      </c>
      <c r="M82" s="2">
        <v>5</v>
      </c>
      <c r="N82" s="2">
        <v>3.4</v>
      </c>
      <c r="O82" s="2">
        <v>1.6</v>
      </c>
      <c r="P82" s="2">
        <v>0.4</v>
      </c>
      <c r="R82" s="2">
        <v>6.8</v>
      </c>
      <c r="S82" s="2">
        <v>2.8</v>
      </c>
      <c r="T82" s="2">
        <v>4.8</v>
      </c>
      <c r="U82" s="2">
        <v>1.4</v>
      </c>
      <c r="W82" s="2">
        <v>6.2</v>
      </c>
      <c r="X82" s="2">
        <v>2.8</v>
      </c>
      <c r="Y82" s="2">
        <v>4.8</v>
      </c>
      <c r="Z82" s="2">
        <v>1.8</v>
      </c>
    </row>
    <row r="83" spans="2:26" x14ac:dyDescent="0.25">
      <c r="B83" s="8">
        <v>64</v>
      </c>
      <c r="C83" s="2">
        <v>6.1</v>
      </c>
      <c r="D83" s="2">
        <v>2.9</v>
      </c>
      <c r="E83" s="2">
        <v>4.7</v>
      </c>
      <c r="F83" s="2">
        <v>1.4</v>
      </c>
      <c r="G83" s="2" t="s">
        <v>22</v>
      </c>
      <c r="M83" s="2">
        <v>5.2</v>
      </c>
      <c r="N83" s="2">
        <v>3.5</v>
      </c>
      <c r="O83" s="2">
        <v>1.5</v>
      </c>
      <c r="P83" s="2">
        <v>0.2</v>
      </c>
      <c r="R83" s="2">
        <v>6.7</v>
      </c>
      <c r="S83" s="2">
        <v>3</v>
      </c>
      <c r="T83" s="2">
        <v>5</v>
      </c>
      <c r="U83" s="2">
        <v>1.7</v>
      </c>
      <c r="W83" s="2">
        <v>6.1</v>
      </c>
      <c r="X83" s="2">
        <v>3</v>
      </c>
      <c r="Y83" s="2">
        <v>4.9000000000000004</v>
      </c>
      <c r="Z83" s="2">
        <v>1.8</v>
      </c>
    </row>
    <row r="84" spans="2:26" x14ac:dyDescent="0.25">
      <c r="B84" s="8">
        <v>65</v>
      </c>
      <c r="C84" s="2">
        <v>5.6</v>
      </c>
      <c r="D84" s="2">
        <v>2.9</v>
      </c>
      <c r="E84" s="2">
        <v>3.6</v>
      </c>
      <c r="F84" s="2">
        <v>1.3</v>
      </c>
      <c r="G84" s="2" t="s">
        <v>22</v>
      </c>
      <c r="M84" s="2">
        <v>5.2</v>
      </c>
      <c r="N84" s="2">
        <v>3.4</v>
      </c>
      <c r="O84" s="2">
        <v>1.4</v>
      </c>
      <c r="P84" s="2">
        <v>0.2</v>
      </c>
      <c r="R84" s="2">
        <v>6</v>
      </c>
      <c r="S84" s="2">
        <v>2.9</v>
      </c>
      <c r="T84" s="2">
        <v>4.5</v>
      </c>
      <c r="U84" s="2">
        <v>1.5</v>
      </c>
      <c r="W84" s="2">
        <v>6.4</v>
      </c>
      <c r="X84" s="2">
        <v>2.8</v>
      </c>
      <c r="Y84" s="2">
        <v>5.6</v>
      </c>
      <c r="Z84" s="2">
        <v>2.1</v>
      </c>
    </row>
    <row r="85" spans="2:26" x14ac:dyDescent="0.25">
      <c r="B85" s="8">
        <v>66</v>
      </c>
      <c r="C85" s="2">
        <v>6.7</v>
      </c>
      <c r="D85" s="2">
        <v>3.1</v>
      </c>
      <c r="E85" s="2">
        <v>4.4000000000000004</v>
      </c>
      <c r="F85" s="2">
        <v>1.4</v>
      </c>
      <c r="G85" s="2" t="s">
        <v>22</v>
      </c>
      <c r="M85" s="2">
        <v>4.7</v>
      </c>
      <c r="N85" s="2">
        <v>3.2</v>
      </c>
      <c r="O85" s="2">
        <v>1.6</v>
      </c>
      <c r="P85" s="2">
        <v>0.2</v>
      </c>
      <c r="R85" s="2">
        <v>5.7</v>
      </c>
      <c r="S85" s="2">
        <v>2.6</v>
      </c>
      <c r="T85" s="2">
        <v>3.5</v>
      </c>
      <c r="U85" s="2">
        <v>1</v>
      </c>
      <c r="W85" s="2">
        <v>7.2</v>
      </c>
      <c r="X85" s="2">
        <v>3</v>
      </c>
      <c r="Y85" s="2">
        <v>5.8</v>
      </c>
      <c r="Z85" s="2">
        <v>1.6</v>
      </c>
    </row>
    <row r="86" spans="2:26" x14ac:dyDescent="0.25">
      <c r="B86" s="8">
        <v>67</v>
      </c>
      <c r="C86" s="2">
        <v>5.6</v>
      </c>
      <c r="D86" s="2">
        <v>3</v>
      </c>
      <c r="E86" s="2">
        <v>4.5</v>
      </c>
      <c r="F86" s="2">
        <v>1.5</v>
      </c>
      <c r="G86" s="2" t="s">
        <v>22</v>
      </c>
      <c r="M86" s="2">
        <v>4.8</v>
      </c>
      <c r="N86" s="2">
        <v>3.1</v>
      </c>
      <c r="O86" s="2">
        <v>1.6</v>
      </c>
      <c r="P86" s="2">
        <v>0.2</v>
      </c>
      <c r="R86" s="2">
        <v>5.5</v>
      </c>
      <c r="S86" s="2">
        <v>2.4</v>
      </c>
      <c r="T86" s="2">
        <v>3.8</v>
      </c>
      <c r="U86" s="2">
        <v>1.1000000000000001</v>
      </c>
      <c r="W86" s="2">
        <v>7.4</v>
      </c>
      <c r="X86" s="2">
        <v>2.8</v>
      </c>
      <c r="Y86" s="2">
        <v>6.1</v>
      </c>
      <c r="Z86" s="2">
        <v>1.9</v>
      </c>
    </row>
    <row r="87" spans="2:26" x14ac:dyDescent="0.25">
      <c r="B87" s="8">
        <v>68</v>
      </c>
      <c r="C87" s="2">
        <v>5.8</v>
      </c>
      <c r="D87" s="2">
        <v>2.7</v>
      </c>
      <c r="E87" s="2">
        <v>4.0999999999999996</v>
      </c>
      <c r="F87" s="2">
        <v>1</v>
      </c>
      <c r="G87" s="2" t="s">
        <v>22</v>
      </c>
      <c r="M87" s="2">
        <v>5.4</v>
      </c>
      <c r="N87" s="2">
        <v>3.4</v>
      </c>
      <c r="O87" s="2">
        <v>1.5</v>
      </c>
      <c r="P87" s="2">
        <v>0.4</v>
      </c>
      <c r="R87" s="2">
        <v>5.5</v>
      </c>
      <c r="S87" s="2">
        <v>2.4</v>
      </c>
      <c r="T87" s="2">
        <v>3.7</v>
      </c>
      <c r="U87" s="2">
        <v>1</v>
      </c>
      <c r="W87" s="2">
        <v>7.9</v>
      </c>
      <c r="X87" s="2">
        <v>3.8</v>
      </c>
      <c r="Y87" s="2">
        <v>6.4</v>
      </c>
      <c r="Z87" s="2">
        <v>2</v>
      </c>
    </row>
    <row r="88" spans="2:26" x14ac:dyDescent="0.25">
      <c r="B88" s="8">
        <v>69</v>
      </c>
      <c r="C88" s="2">
        <v>6.2</v>
      </c>
      <c r="D88" s="2">
        <v>2.2000000000000002</v>
      </c>
      <c r="E88" s="2">
        <v>4.5</v>
      </c>
      <c r="F88" s="2">
        <v>1.5</v>
      </c>
      <c r="G88" s="2" t="s">
        <v>22</v>
      </c>
      <c r="M88" s="2">
        <v>5.2</v>
      </c>
      <c r="N88" s="2">
        <v>4.0999999999999996</v>
      </c>
      <c r="O88" s="2">
        <v>1.5</v>
      </c>
      <c r="P88" s="2">
        <v>0.1</v>
      </c>
      <c r="R88" s="2">
        <v>5.8</v>
      </c>
      <c r="S88" s="2">
        <v>2.7</v>
      </c>
      <c r="T88" s="2">
        <v>3.9</v>
      </c>
      <c r="U88" s="2">
        <v>1.2</v>
      </c>
      <c r="W88" s="2">
        <v>6.4</v>
      </c>
      <c r="X88" s="2">
        <v>2.8</v>
      </c>
      <c r="Y88" s="2">
        <v>5.6</v>
      </c>
      <c r="Z88" s="2">
        <v>2.2000000000000002</v>
      </c>
    </row>
    <row r="89" spans="2:26" x14ac:dyDescent="0.25">
      <c r="B89" s="8">
        <v>70</v>
      </c>
      <c r="C89" s="2">
        <v>5.6</v>
      </c>
      <c r="D89" s="2">
        <v>2.5</v>
      </c>
      <c r="E89" s="2">
        <v>3.9</v>
      </c>
      <c r="F89" s="2">
        <v>1.1000000000000001</v>
      </c>
      <c r="G89" s="2" t="s">
        <v>22</v>
      </c>
      <c r="M89" s="2">
        <v>5.5</v>
      </c>
      <c r="N89" s="2">
        <v>4.2</v>
      </c>
      <c r="O89" s="2">
        <v>1.4</v>
      </c>
      <c r="P89" s="2">
        <v>0.2</v>
      </c>
      <c r="R89" s="2">
        <v>6</v>
      </c>
      <c r="S89" s="2">
        <v>2.7</v>
      </c>
      <c r="T89" s="2">
        <v>5.0999999999999996</v>
      </c>
      <c r="U89" s="2">
        <v>1.6</v>
      </c>
      <c r="W89" s="2">
        <v>6.3</v>
      </c>
      <c r="X89" s="2">
        <v>2.8</v>
      </c>
      <c r="Y89" s="2">
        <v>5.0999999999999996</v>
      </c>
      <c r="Z89" s="2">
        <v>1.5</v>
      </c>
    </row>
    <row r="90" spans="2:26" x14ac:dyDescent="0.25">
      <c r="B90" s="8">
        <v>71</v>
      </c>
      <c r="C90" s="2">
        <v>5.9</v>
      </c>
      <c r="D90" s="2">
        <v>3.2</v>
      </c>
      <c r="E90" s="2">
        <v>4.8</v>
      </c>
      <c r="F90" s="2">
        <v>1.8</v>
      </c>
      <c r="G90" s="2" t="s">
        <v>22</v>
      </c>
      <c r="M90" s="2">
        <v>4.9000000000000004</v>
      </c>
      <c r="N90" s="2">
        <v>3.1</v>
      </c>
      <c r="O90" s="2">
        <v>1.5</v>
      </c>
      <c r="P90" s="2">
        <v>0.2</v>
      </c>
      <c r="R90" s="2">
        <v>5.4</v>
      </c>
      <c r="S90" s="2">
        <v>3</v>
      </c>
      <c r="T90" s="2">
        <v>4.5</v>
      </c>
      <c r="U90" s="2">
        <v>1.5</v>
      </c>
      <c r="W90" s="2">
        <v>6.1</v>
      </c>
      <c r="X90" s="2">
        <v>2.6</v>
      </c>
      <c r="Y90" s="2">
        <v>5.6</v>
      </c>
      <c r="Z90" s="2">
        <v>1.4</v>
      </c>
    </row>
    <row r="91" spans="2:26" x14ac:dyDescent="0.25">
      <c r="B91" s="8">
        <v>72</v>
      </c>
      <c r="C91" s="2">
        <v>6.1</v>
      </c>
      <c r="D91" s="2">
        <v>2.8</v>
      </c>
      <c r="E91" s="2">
        <v>4</v>
      </c>
      <c r="F91" s="2">
        <v>1.3</v>
      </c>
      <c r="G91" s="2" t="s">
        <v>22</v>
      </c>
      <c r="M91" s="2">
        <v>5</v>
      </c>
      <c r="N91" s="2">
        <v>3.2</v>
      </c>
      <c r="O91" s="2">
        <v>1.2</v>
      </c>
      <c r="P91" s="2">
        <v>0.2</v>
      </c>
      <c r="R91" s="2">
        <v>6</v>
      </c>
      <c r="S91" s="2">
        <v>3.4</v>
      </c>
      <c r="T91" s="2">
        <v>4.5</v>
      </c>
      <c r="U91" s="2">
        <v>1.6</v>
      </c>
      <c r="W91" s="2">
        <v>7.7</v>
      </c>
      <c r="X91" s="2">
        <v>3</v>
      </c>
      <c r="Y91" s="2">
        <v>6.1</v>
      </c>
      <c r="Z91" s="2">
        <v>2.2999999999999998</v>
      </c>
    </row>
    <row r="92" spans="2:26" x14ac:dyDescent="0.25">
      <c r="B92" s="8">
        <v>73</v>
      </c>
      <c r="C92" s="2">
        <v>6.3</v>
      </c>
      <c r="D92" s="2">
        <v>2.5</v>
      </c>
      <c r="E92" s="2">
        <v>4.9000000000000004</v>
      </c>
      <c r="F92" s="2">
        <v>1.5</v>
      </c>
      <c r="G92" s="2" t="s">
        <v>22</v>
      </c>
      <c r="M92" s="2">
        <v>5.5</v>
      </c>
      <c r="N92" s="2">
        <v>3.5</v>
      </c>
      <c r="O92" s="2">
        <v>1.3</v>
      </c>
      <c r="P92" s="2">
        <v>0.2</v>
      </c>
      <c r="R92" s="2">
        <v>6.7</v>
      </c>
      <c r="S92" s="2">
        <v>3.1</v>
      </c>
      <c r="T92" s="2">
        <v>4.7</v>
      </c>
      <c r="U92" s="2">
        <v>1.5</v>
      </c>
      <c r="W92" s="2">
        <v>6.3</v>
      </c>
      <c r="X92" s="2">
        <v>3.4</v>
      </c>
      <c r="Y92" s="2">
        <v>5.6</v>
      </c>
      <c r="Z92" s="2">
        <v>2.4</v>
      </c>
    </row>
    <row r="93" spans="2:26" x14ac:dyDescent="0.25">
      <c r="B93" s="8">
        <v>74</v>
      </c>
      <c r="C93" s="2">
        <v>6.1</v>
      </c>
      <c r="D93" s="2">
        <v>2.8</v>
      </c>
      <c r="E93" s="2">
        <v>4.7</v>
      </c>
      <c r="F93" s="2">
        <v>1.2</v>
      </c>
      <c r="G93" s="2" t="s">
        <v>22</v>
      </c>
      <c r="M93" s="2">
        <v>4.9000000000000004</v>
      </c>
      <c r="N93" s="2">
        <v>3.6</v>
      </c>
      <c r="O93" s="2">
        <v>1.4</v>
      </c>
      <c r="P93" s="2">
        <v>0.1</v>
      </c>
      <c r="R93" s="2">
        <v>6.3</v>
      </c>
      <c r="S93" s="2">
        <v>2.2999999999999998</v>
      </c>
      <c r="T93" s="2">
        <v>4.4000000000000004</v>
      </c>
      <c r="U93" s="2">
        <v>1.3</v>
      </c>
      <c r="W93" s="2">
        <v>6.4</v>
      </c>
      <c r="X93" s="2">
        <v>3.1</v>
      </c>
      <c r="Y93" s="2">
        <v>5.5</v>
      </c>
      <c r="Z93" s="2">
        <v>1.8</v>
      </c>
    </row>
    <row r="94" spans="2:26" x14ac:dyDescent="0.25">
      <c r="B94" s="8">
        <v>75</v>
      </c>
      <c r="C94" s="2">
        <v>6.4</v>
      </c>
      <c r="D94" s="2">
        <v>2.9</v>
      </c>
      <c r="E94" s="2">
        <v>4.3</v>
      </c>
      <c r="F94" s="2">
        <v>1.3</v>
      </c>
      <c r="G94" s="2" t="s">
        <v>22</v>
      </c>
      <c r="M94" s="2">
        <v>4.4000000000000004</v>
      </c>
      <c r="N94" s="2">
        <v>3</v>
      </c>
      <c r="O94" s="2">
        <v>1.3</v>
      </c>
      <c r="P94" s="2">
        <v>0.2</v>
      </c>
      <c r="R94" s="2">
        <v>5.6</v>
      </c>
      <c r="S94" s="2">
        <v>3</v>
      </c>
      <c r="T94" s="2">
        <v>4.0999999999999996</v>
      </c>
      <c r="U94" s="2">
        <v>1.3</v>
      </c>
      <c r="W94" s="2">
        <v>6</v>
      </c>
      <c r="X94" s="2">
        <v>3</v>
      </c>
      <c r="Y94" s="2">
        <v>4.8</v>
      </c>
      <c r="Z94" s="2">
        <v>1.8</v>
      </c>
    </row>
    <row r="95" spans="2:26" x14ac:dyDescent="0.25">
      <c r="B95" s="8">
        <v>76</v>
      </c>
      <c r="C95" s="2">
        <v>6.6</v>
      </c>
      <c r="D95" s="2">
        <v>3</v>
      </c>
      <c r="E95" s="2">
        <v>4.4000000000000004</v>
      </c>
      <c r="F95" s="2">
        <v>1.4</v>
      </c>
      <c r="G95" s="2" t="s">
        <v>22</v>
      </c>
      <c r="M95" s="2">
        <v>5.0999999999999996</v>
      </c>
      <c r="N95" s="2">
        <v>3.4</v>
      </c>
      <c r="O95" s="2">
        <v>1.5</v>
      </c>
      <c r="P95" s="2">
        <v>0.2</v>
      </c>
      <c r="R95" s="2">
        <v>5.5</v>
      </c>
      <c r="S95" s="2">
        <v>2.5</v>
      </c>
      <c r="T95" s="2">
        <v>4</v>
      </c>
      <c r="U95" s="2">
        <v>1.3</v>
      </c>
      <c r="W95" s="2">
        <v>6.9</v>
      </c>
      <c r="X95" s="2">
        <v>3.1</v>
      </c>
      <c r="Y95" s="2">
        <v>5.4</v>
      </c>
      <c r="Z95" s="2">
        <v>2.1</v>
      </c>
    </row>
    <row r="96" spans="2:26" x14ac:dyDescent="0.25">
      <c r="B96" s="8">
        <v>77</v>
      </c>
      <c r="C96" s="2">
        <v>6.8</v>
      </c>
      <c r="D96" s="2">
        <v>2.8</v>
      </c>
      <c r="E96" s="2">
        <v>4.8</v>
      </c>
      <c r="F96" s="2">
        <v>1.4</v>
      </c>
      <c r="G96" s="2" t="s">
        <v>22</v>
      </c>
      <c r="M96" s="2">
        <v>5</v>
      </c>
      <c r="N96" s="2">
        <v>3.5</v>
      </c>
      <c r="O96" s="2">
        <v>1.3</v>
      </c>
      <c r="P96" s="2">
        <v>0.3</v>
      </c>
      <c r="R96" s="2">
        <v>5.5</v>
      </c>
      <c r="S96" s="2">
        <v>2.6</v>
      </c>
      <c r="T96" s="2">
        <v>4.4000000000000004</v>
      </c>
      <c r="U96" s="2">
        <v>1.2</v>
      </c>
      <c r="W96" s="2">
        <v>6.7</v>
      </c>
      <c r="X96" s="2">
        <v>3.1</v>
      </c>
      <c r="Y96" s="2">
        <v>5.6</v>
      </c>
      <c r="Z96" s="2">
        <v>2.4</v>
      </c>
    </row>
    <row r="97" spans="2:26" x14ac:dyDescent="0.25">
      <c r="B97" s="8">
        <v>78</v>
      </c>
      <c r="C97" s="2">
        <v>6.7</v>
      </c>
      <c r="D97" s="2">
        <v>3</v>
      </c>
      <c r="E97" s="2">
        <v>5</v>
      </c>
      <c r="F97" s="2">
        <v>1.7</v>
      </c>
      <c r="G97" s="2" t="s">
        <v>22</v>
      </c>
      <c r="M97" s="2">
        <v>4.5</v>
      </c>
      <c r="N97" s="2">
        <v>2.2999999999999998</v>
      </c>
      <c r="O97" s="2">
        <v>1.3</v>
      </c>
      <c r="P97" s="2">
        <v>0.3</v>
      </c>
      <c r="R97" s="2">
        <v>6.1</v>
      </c>
      <c r="S97" s="2">
        <v>3</v>
      </c>
      <c r="T97" s="2">
        <v>4.5999999999999996</v>
      </c>
      <c r="U97" s="2">
        <v>1.4</v>
      </c>
      <c r="W97" s="2">
        <v>6.9</v>
      </c>
      <c r="X97" s="2">
        <v>3.1</v>
      </c>
      <c r="Y97" s="2">
        <v>5.0999999999999996</v>
      </c>
      <c r="Z97" s="2">
        <v>2.2999999999999998</v>
      </c>
    </row>
    <row r="98" spans="2:26" x14ac:dyDescent="0.25">
      <c r="B98" s="8">
        <v>79</v>
      </c>
      <c r="C98" s="2">
        <v>6</v>
      </c>
      <c r="D98" s="2">
        <v>2.9</v>
      </c>
      <c r="E98" s="2">
        <v>4.5</v>
      </c>
      <c r="F98" s="2">
        <v>1.5</v>
      </c>
      <c r="G98" s="2" t="s">
        <v>22</v>
      </c>
      <c r="M98" s="2">
        <v>4.4000000000000004</v>
      </c>
      <c r="N98" s="2">
        <v>3.2</v>
      </c>
      <c r="O98" s="2">
        <v>1.3</v>
      </c>
      <c r="P98" s="2">
        <v>0.2</v>
      </c>
      <c r="R98" s="2">
        <v>5.8</v>
      </c>
      <c r="S98" s="2">
        <v>2.6</v>
      </c>
      <c r="T98" s="2">
        <v>4</v>
      </c>
      <c r="U98" s="2">
        <v>1.2</v>
      </c>
      <c r="W98" s="2">
        <v>5.8</v>
      </c>
      <c r="X98" s="2">
        <v>2.7</v>
      </c>
      <c r="Y98" s="2">
        <v>5.0999999999999996</v>
      </c>
      <c r="Z98" s="2">
        <v>1.9</v>
      </c>
    </row>
    <row r="99" spans="2:26" x14ac:dyDescent="0.25">
      <c r="B99" s="8">
        <v>80</v>
      </c>
      <c r="C99" s="2">
        <v>5.7</v>
      </c>
      <c r="D99" s="2">
        <v>2.6</v>
      </c>
      <c r="E99" s="2">
        <v>3.5</v>
      </c>
      <c r="F99" s="2">
        <v>1</v>
      </c>
      <c r="G99" s="2" t="s">
        <v>22</v>
      </c>
      <c r="M99" s="2">
        <v>5</v>
      </c>
      <c r="N99" s="2">
        <v>3.5</v>
      </c>
      <c r="O99" s="2">
        <v>1.6</v>
      </c>
      <c r="P99" s="2">
        <v>0.6</v>
      </c>
      <c r="R99" s="2">
        <v>5</v>
      </c>
      <c r="S99" s="2">
        <v>2.2999999999999998</v>
      </c>
      <c r="T99" s="2">
        <v>3.3</v>
      </c>
      <c r="U99" s="2">
        <v>1</v>
      </c>
      <c r="W99" s="2">
        <v>6.8</v>
      </c>
      <c r="X99" s="2">
        <v>3.2</v>
      </c>
      <c r="Y99" s="2">
        <v>5.9</v>
      </c>
      <c r="Z99" s="2">
        <v>2.2999999999999998</v>
      </c>
    </row>
    <row r="100" spans="2:26" x14ac:dyDescent="0.25">
      <c r="B100" s="8">
        <v>81</v>
      </c>
      <c r="C100" s="2">
        <v>5.5</v>
      </c>
      <c r="D100" s="2">
        <v>2.4</v>
      </c>
      <c r="E100" s="2">
        <v>3.8</v>
      </c>
      <c r="F100" s="2">
        <v>1.1000000000000001</v>
      </c>
      <c r="G100" s="2" t="s">
        <v>22</v>
      </c>
      <c r="M100" s="2">
        <v>5.0999999999999996</v>
      </c>
      <c r="N100" s="2">
        <v>3.8</v>
      </c>
      <c r="O100" s="2">
        <v>1.9</v>
      </c>
      <c r="P100" s="2">
        <v>0.4</v>
      </c>
      <c r="R100" s="2">
        <v>5.6</v>
      </c>
      <c r="S100" s="2">
        <v>2.7</v>
      </c>
      <c r="T100" s="2">
        <v>4.2</v>
      </c>
      <c r="U100" s="2">
        <v>1.3</v>
      </c>
      <c r="W100" s="2">
        <v>6.7</v>
      </c>
      <c r="X100" s="2">
        <v>3.3</v>
      </c>
      <c r="Y100" s="2">
        <v>5.7</v>
      </c>
      <c r="Z100" s="2">
        <v>2.5</v>
      </c>
    </row>
    <row r="101" spans="2:26" x14ac:dyDescent="0.25">
      <c r="B101" s="8">
        <v>82</v>
      </c>
      <c r="C101" s="2">
        <v>5.5</v>
      </c>
      <c r="D101" s="2">
        <v>2.4</v>
      </c>
      <c r="E101" s="2">
        <v>3.7</v>
      </c>
      <c r="F101" s="2">
        <v>1</v>
      </c>
      <c r="G101" s="2" t="s">
        <v>22</v>
      </c>
      <c r="M101" s="2">
        <v>4.8</v>
      </c>
      <c r="N101" s="2">
        <v>3</v>
      </c>
      <c r="O101" s="2">
        <v>1.4</v>
      </c>
      <c r="P101" s="2">
        <v>0.3</v>
      </c>
      <c r="R101" s="2">
        <v>5.7</v>
      </c>
      <c r="S101" s="2">
        <v>3</v>
      </c>
      <c r="T101" s="2">
        <v>4.2</v>
      </c>
      <c r="U101" s="2">
        <v>1.2</v>
      </c>
      <c r="W101" s="2">
        <v>6.7</v>
      </c>
      <c r="X101" s="2">
        <v>3</v>
      </c>
      <c r="Y101" s="2">
        <v>5.2</v>
      </c>
      <c r="Z101" s="2">
        <v>2.2999999999999998</v>
      </c>
    </row>
    <row r="102" spans="2:26" x14ac:dyDescent="0.25">
      <c r="B102" s="8">
        <v>83</v>
      </c>
      <c r="C102" s="2">
        <v>5.8</v>
      </c>
      <c r="D102" s="2">
        <v>2.7</v>
      </c>
      <c r="E102" s="2">
        <v>3.9</v>
      </c>
      <c r="F102" s="2">
        <v>1.2</v>
      </c>
      <c r="G102" s="2" t="s">
        <v>22</v>
      </c>
      <c r="M102" s="2">
        <v>5.0999999999999996</v>
      </c>
      <c r="N102" s="2">
        <v>3.8</v>
      </c>
      <c r="O102" s="2">
        <v>1.6</v>
      </c>
      <c r="P102" s="2">
        <v>0.2</v>
      </c>
      <c r="R102" s="2">
        <v>5.7</v>
      </c>
      <c r="S102" s="2">
        <v>2.9</v>
      </c>
      <c r="T102" s="2">
        <v>4.2</v>
      </c>
      <c r="U102" s="2">
        <v>1.3</v>
      </c>
      <c r="W102" s="2">
        <v>6.3</v>
      </c>
      <c r="X102" s="2">
        <v>2.5</v>
      </c>
      <c r="Y102" s="2">
        <v>5</v>
      </c>
      <c r="Z102" s="2">
        <v>1.9</v>
      </c>
    </row>
    <row r="103" spans="2:26" x14ac:dyDescent="0.25">
      <c r="B103" s="8">
        <v>84</v>
      </c>
      <c r="C103" s="2">
        <v>6</v>
      </c>
      <c r="D103" s="2">
        <v>2.7</v>
      </c>
      <c r="E103" s="2">
        <v>5.0999999999999996</v>
      </c>
      <c r="F103" s="2">
        <v>1.6</v>
      </c>
      <c r="G103" s="2" t="s">
        <v>22</v>
      </c>
      <c r="M103" s="2">
        <v>4.5999999999999996</v>
      </c>
      <c r="N103" s="2">
        <v>3.2</v>
      </c>
      <c r="O103" s="2">
        <v>1.4</v>
      </c>
      <c r="P103" s="2">
        <v>0.2</v>
      </c>
      <c r="R103" s="2">
        <v>6.2</v>
      </c>
      <c r="S103" s="2">
        <v>2.9</v>
      </c>
      <c r="T103" s="2">
        <v>4.3</v>
      </c>
      <c r="U103" s="2">
        <v>1.3</v>
      </c>
      <c r="W103" s="2">
        <v>6.5</v>
      </c>
      <c r="X103" s="2">
        <v>3</v>
      </c>
      <c r="Y103" s="2">
        <v>5.2</v>
      </c>
      <c r="Z103" s="2">
        <v>2</v>
      </c>
    </row>
    <row r="104" spans="2:26" x14ac:dyDescent="0.25">
      <c r="B104" s="8">
        <v>85</v>
      </c>
      <c r="C104" s="2">
        <v>5.4</v>
      </c>
      <c r="D104" s="2">
        <v>3</v>
      </c>
      <c r="E104" s="2">
        <v>4.5</v>
      </c>
      <c r="F104" s="2">
        <v>1.5</v>
      </c>
      <c r="G104" s="2" t="s">
        <v>22</v>
      </c>
      <c r="M104" s="2">
        <v>5.3</v>
      </c>
      <c r="N104" s="2">
        <v>3.7</v>
      </c>
      <c r="O104" s="2">
        <v>1.5</v>
      </c>
      <c r="P104" s="2">
        <v>0.2</v>
      </c>
      <c r="R104" s="2">
        <v>5.0999999999999996</v>
      </c>
      <c r="S104" s="2">
        <v>2.5</v>
      </c>
      <c r="T104" s="2">
        <v>3</v>
      </c>
      <c r="U104" s="2">
        <v>1.1000000000000001</v>
      </c>
      <c r="W104" s="2">
        <v>6.2</v>
      </c>
      <c r="X104" s="2">
        <v>3.4</v>
      </c>
      <c r="Y104" s="2">
        <v>5.4</v>
      </c>
      <c r="Z104" s="2">
        <v>2.2999999999999998</v>
      </c>
    </row>
    <row r="105" spans="2:26" x14ac:dyDescent="0.25">
      <c r="B105" s="8">
        <v>86</v>
      </c>
      <c r="C105" s="2">
        <v>6</v>
      </c>
      <c r="D105" s="2">
        <v>3.4</v>
      </c>
      <c r="E105" s="2">
        <v>4.5</v>
      </c>
      <c r="F105" s="2">
        <v>1.6</v>
      </c>
      <c r="G105" s="2" t="s">
        <v>22</v>
      </c>
      <c r="M105" s="2">
        <v>5</v>
      </c>
      <c r="N105" s="2">
        <v>3.3</v>
      </c>
      <c r="O105" s="2">
        <v>1.4</v>
      </c>
      <c r="P105" s="2">
        <v>0.2</v>
      </c>
      <c r="R105" s="2">
        <v>5.7</v>
      </c>
      <c r="S105" s="2">
        <v>2.8</v>
      </c>
      <c r="T105" s="2">
        <v>4.0999999999999996</v>
      </c>
      <c r="U105" s="2">
        <v>1.3</v>
      </c>
      <c r="W105" s="2">
        <v>5.9</v>
      </c>
      <c r="X105" s="2">
        <v>3</v>
      </c>
      <c r="Y105" s="2">
        <v>5.0999999999999996</v>
      </c>
      <c r="Z105" s="2">
        <v>1.8</v>
      </c>
    </row>
    <row r="106" spans="2:26" x14ac:dyDescent="0.25">
      <c r="B106" s="8">
        <v>87</v>
      </c>
      <c r="C106" s="2">
        <v>6.7</v>
      </c>
      <c r="D106" s="2">
        <v>3.1</v>
      </c>
      <c r="E106" s="2">
        <v>4.7</v>
      </c>
      <c r="F106" s="2">
        <v>1.5</v>
      </c>
      <c r="G106" s="2" t="s">
        <v>22</v>
      </c>
    </row>
    <row r="107" spans="2:26" x14ac:dyDescent="0.25">
      <c r="B107" s="8">
        <v>88</v>
      </c>
      <c r="C107" s="2">
        <v>6.3</v>
      </c>
      <c r="D107" s="2">
        <v>2.2999999999999998</v>
      </c>
      <c r="E107" s="2">
        <v>4.4000000000000004</v>
      </c>
      <c r="F107" s="2">
        <v>1.3</v>
      </c>
      <c r="G107" s="2" t="s">
        <v>22</v>
      </c>
    </row>
    <row r="108" spans="2:26" x14ac:dyDescent="0.25">
      <c r="B108" s="8">
        <v>89</v>
      </c>
      <c r="C108" s="2">
        <v>5.6</v>
      </c>
      <c r="D108" s="2">
        <v>3</v>
      </c>
      <c r="E108" s="2">
        <v>4.0999999999999996</v>
      </c>
      <c r="F108" s="2">
        <v>1.3</v>
      </c>
      <c r="G108" s="2" t="s">
        <v>22</v>
      </c>
    </row>
    <row r="109" spans="2:26" x14ac:dyDescent="0.25">
      <c r="B109" s="8">
        <v>90</v>
      </c>
      <c r="C109" s="2">
        <v>5.5</v>
      </c>
      <c r="D109" s="2">
        <v>2.5</v>
      </c>
      <c r="E109" s="2">
        <v>4</v>
      </c>
      <c r="F109" s="2">
        <v>1.3</v>
      </c>
      <c r="G109" s="2" t="s">
        <v>22</v>
      </c>
    </row>
    <row r="110" spans="2:26" x14ac:dyDescent="0.25">
      <c r="B110" s="8">
        <v>91</v>
      </c>
      <c r="C110" s="2">
        <v>5.5</v>
      </c>
      <c r="D110" s="2">
        <v>2.6</v>
      </c>
      <c r="E110" s="2">
        <v>4.4000000000000004</v>
      </c>
      <c r="F110" s="2">
        <v>1.2</v>
      </c>
      <c r="G110" s="2" t="s">
        <v>22</v>
      </c>
    </row>
    <row r="111" spans="2:26" x14ac:dyDescent="0.25">
      <c r="B111" s="8">
        <v>92</v>
      </c>
      <c r="C111" s="2">
        <v>6.1</v>
      </c>
      <c r="D111" s="2">
        <v>3</v>
      </c>
      <c r="E111" s="2">
        <v>4.5999999999999996</v>
      </c>
      <c r="F111" s="2">
        <v>1.4</v>
      </c>
      <c r="G111" s="2" t="s">
        <v>22</v>
      </c>
    </row>
    <row r="112" spans="2:26" x14ac:dyDescent="0.25">
      <c r="B112" s="8">
        <v>93</v>
      </c>
      <c r="C112" s="2">
        <v>5.8</v>
      </c>
      <c r="D112" s="2">
        <v>2.6</v>
      </c>
      <c r="E112" s="2">
        <v>4</v>
      </c>
      <c r="F112" s="2">
        <v>1.2</v>
      </c>
      <c r="G112" s="2" t="s">
        <v>22</v>
      </c>
    </row>
    <row r="113" spans="2:7" x14ac:dyDescent="0.25">
      <c r="B113" s="8">
        <v>94</v>
      </c>
      <c r="C113" s="2">
        <v>5</v>
      </c>
      <c r="D113" s="2">
        <v>2.2999999999999998</v>
      </c>
      <c r="E113" s="2">
        <v>3.3</v>
      </c>
      <c r="F113" s="2">
        <v>1</v>
      </c>
      <c r="G113" s="2" t="s">
        <v>22</v>
      </c>
    </row>
    <row r="114" spans="2:7" x14ac:dyDescent="0.25">
      <c r="B114" s="8">
        <v>95</v>
      </c>
      <c r="C114" s="2">
        <v>5.6</v>
      </c>
      <c r="D114" s="2">
        <v>2.7</v>
      </c>
      <c r="E114" s="2">
        <v>4.2</v>
      </c>
      <c r="F114" s="2">
        <v>1.3</v>
      </c>
      <c r="G114" s="2" t="s">
        <v>22</v>
      </c>
    </row>
    <row r="115" spans="2:7" x14ac:dyDescent="0.25">
      <c r="B115" s="8">
        <v>96</v>
      </c>
      <c r="C115" s="2">
        <v>5.7</v>
      </c>
      <c r="D115" s="2">
        <v>3</v>
      </c>
      <c r="E115" s="2">
        <v>4.2</v>
      </c>
      <c r="F115" s="2">
        <v>1.2</v>
      </c>
      <c r="G115" s="2" t="s">
        <v>22</v>
      </c>
    </row>
    <row r="116" spans="2:7" x14ac:dyDescent="0.25">
      <c r="B116" s="8">
        <v>97</v>
      </c>
      <c r="C116" s="2">
        <v>5.7</v>
      </c>
      <c r="D116" s="2">
        <v>2.9</v>
      </c>
      <c r="E116" s="2">
        <v>4.2</v>
      </c>
      <c r="F116" s="2">
        <v>1.3</v>
      </c>
      <c r="G116" s="2" t="s">
        <v>22</v>
      </c>
    </row>
    <row r="117" spans="2:7" x14ac:dyDescent="0.25">
      <c r="B117" s="8">
        <v>98</v>
      </c>
      <c r="C117" s="2">
        <v>6.2</v>
      </c>
      <c r="D117" s="2">
        <v>2.9</v>
      </c>
      <c r="E117" s="2">
        <v>4.3</v>
      </c>
      <c r="F117" s="2">
        <v>1.3</v>
      </c>
      <c r="G117" s="2" t="s">
        <v>22</v>
      </c>
    </row>
    <row r="118" spans="2:7" x14ac:dyDescent="0.25">
      <c r="B118" s="8">
        <v>99</v>
      </c>
      <c r="C118" s="2">
        <v>5.0999999999999996</v>
      </c>
      <c r="D118" s="2">
        <v>2.5</v>
      </c>
      <c r="E118" s="2">
        <v>3</v>
      </c>
      <c r="F118" s="2">
        <v>1.1000000000000001</v>
      </c>
      <c r="G118" s="2" t="s">
        <v>22</v>
      </c>
    </row>
    <row r="119" spans="2:7" x14ac:dyDescent="0.25">
      <c r="B119" s="8">
        <v>100</v>
      </c>
      <c r="C119" s="2">
        <v>5.7</v>
      </c>
      <c r="D119" s="2">
        <v>2.8</v>
      </c>
      <c r="E119" s="2">
        <v>4.0999999999999996</v>
      </c>
      <c r="F119" s="2">
        <v>1.3</v>
      </c>
      <c r="G119" s="2" t="s">
        <v>22</v>
      </c>
    </row>
    <row r="120" spans="2:7" x14ac:dyDescent="0.25">
      <c r="B120" s="8">
        <v>101</v>
      </c>
      <c r="C120" s="2">
        <v>6.3</v>
      </c>
      <c r="D120" s="2">
        <v>3.3</v>
      </c>
      <c r="E120" s="2">
        <v>6</v>
      </c>
      <c r="F120" s="2">
        <v>2.5</v>
      </c>
      <c r="G120" s="2" t="s">
        <v>23</v>
      </c>
    </row>
    <row r="121" spans="2:7" x14ac:dyDescent="0.25">
      <c r="B121" s="8">
        <v>102</v>
      </c>
      <c r="C121" s="2">
        <v>5.8</v>
      </c>
      <c r="D121" s="2">
        <v>2.7</v>
      </c>
      <c r="E121" s="2">
        <v>5.0999999999999996</v>
      </c>
      <c r="F121" s="2">
        <v>1.9</v>
      </c>
      <c r="G121" s="2" t="s">
        <v>23</v>
      </c>
    </row>
    <row r="122" spans="2:7" x14ac:dyDescent="0.25">
      <c r="B122" s="8">
        <v>103</v>
      </c>
      <c r="C122" s="2">
        <v>7.1</v>
      </c>
      <c r="D122" s="2">
        <v>3</v>
      </c>
      <c r="E122" s="2">
        <v>5.9</v>
      </c>
      <c r="F122" s="2">
        <v>2.1</v>
      </c>
      <c r="G122" s="2" t="s">
        <v>23</v>
      </c>
    </row>
    <row r="123" spans="2:7" x14ac:dyDescent="0.25">
      <c r="B123" s="8">
        <v>104</v>
      </c>
      <c r="C123" s="2">
        <v>6.3</v>
      </c>
      <c r="D123" s="2">
        <v>2.9</v>
      </c>
      <c r="E123" s="2">
        <v>5.6</v>
      </c>
      <c r="F123" s="2">
        <v>1.8</v>
      </c>
      <c r="G123" s="2" t="s">
        <v>23</v>
      </c>
    </row>
    <row r="124" spans="2:7" x14ac:dyDescent="0.25">
      <c r="B124" s="8">
        <v>105</v>
      </c>
      <c r="C124" s="2">
        <v>6.5</v>
      </c>
      <c r="D124" s="2">
        <v>3</v>
      </c>
      <c r="E124" s="2">
        <v>5.8</v>
      </c>
      <c r="F124" s="2">
        <v>2.2000000000000002</v>
      </c>
      <c r="G124" s="2" t="s">
        <v>23</v>
      </c>
    </row>
    <row r="125" spans="2:7" x14ac:dyDescent="0.25">
      <c r="B125" s="8">
        <v>106</v>
      </c>
      <c r="C125" s="2">
        <v>7.6</v>
      </c>
      <c r="D125" s="2">
        <v>3</v>
      </c>
      <c r="E125" s="2">
        <v>6.6</v>
      </c>
      <c r="F125" s="2">
        <v>2.1</v>
      </c>
      <c r="G125" s="2" t="s">
        <v>23</v>
      </c>
    </row>
    <row r="126" spans="2:7" x14ac:dyDescent="0.25">
      <c r="B126" s="8">
        <v>107</v>
      </c>
      <c r="C126" s="2">
        <v>4.9000000000000004</v>
      </c>
      <c r="D126" s="2">
        <v>2.5</v>
      </c>
      <c r="E126" s="2">
        <v>4.5</v>
      </c>
      <c r="F126" s="2">
        <v>1.7</v>
      </c>
      <c r="G126" s="2" t="s">
        <v>23</v>
      </c>
    </row>
    <row r="127" spans="2:7" x14ac:dyDescent="0.25">
      <c r="B127" s="8">
        <v>108</v>
      </c>
      <c r="C127" s="2">
        <v>7.3</v>
      </c>
      <c r="D127" s="2">
        <v>2.9</v>
      </c>
      <c r="E127" s="2">
        <v>6.3</v>
      </c>
      <c r="F127" s="2">
        <v>1.8</v>
      </c>
      <c r="G127" s="2" t="s">
        <v>23</v>
      </c>
    </row>
    <row r="128" spans="2:7" x14ac:dyDescent="0.25">
      <c r="B128" s="8">
        <v>109</v>
      </c>
      <c r="C128" s="2">
        <v>6.7</v>
      </c>
      <c r="D128" s="2">
        <v>2.5</v>
      </c>
      <c r="E128" s="2">
        <v>5.8</v>
      </c>
      <c r="F128" s="2">
        <v>1.8</v>
      </c>
      <c r="G128" s="2" t="s">
        <v>23</v>
      </c>
    </row>
    <row r="129" spans="2:7" x14ac:dyDescent="0.25">
      <c r="B129" s="8">
        <v>110</v>
      </c>
      <c r="C129" s="2">
        <v>7.2</v>
      </c>
      <c r="D129" s="2">
        <v>3.6</v>
      </c>
      <c r="E129" s="2">
        <v>6.1</v>
      </c>
      <c r="F129" s="2">
        <v>2.5</v>
      </c>
      <c r="G129" s="2" t="s">
        <v>23</v>
      </c>
    </row>
    <row r="130" spans="2:7" x14ac:dyDescent="0.25">
      <c r="B130" s="8">
        <v>111</v>
      </c>
      <c r="C130" s="2">
        <v>6.5</v>
      </c>
      <c r="D130" s="2">
        <v>3.2</v>
      </c>
      <c r="E130" s="2">
        <v>5.0999999999999996</v>
      </c>
      <c r="F130" s="2">
        <v>2</v>
      </c>
      <c r="G130" s="2" t="s">
        <v>23</v>
      </c>
    </row>
    <row r="131" spans="2:7" x14ac:dyDescent="0.25">
      <c r="B131" s="8">
        <v>112</v>
      </c>
      <c r="C131" s="2">
        <v>6.4</v>
      </c>
      <c r="D131" s="2">
        <v>2.7</v>
      </c>
      <c r="E131" s="2">
        <v>5.3</v>
      </c>
      <c r="F131" s="2">
        <v>1.9</v>
      </c>
      <c r="G131" s="2" t="s">
        <v>23</v>
      </c>
    </row>
    <row r="132" spans="2:7" x14ac:dyDescent="0.25">
      <c r="B132" s="8">
        <v>113</v>
      </c>
      <c r="C132" s="2">
        <v>6.8</v>
      </c>
      <c r="D132" s="2">
        <v>3</v>
      </c>
      <c r="E132" s="2">
        <v>5.5</v>
      </c>
      <c r="F132" s="2">
        <v>2.1</v>
      </c>
      <c r="G132" s="2" t="s">
        <v>23</v>
      </c>
    </row>
    <row r="133" spans="2:7" x14ac:dyDescent="0.25">
      <c r="B133" s="8">
        <v>114</v>
      </c>
      <c r="C133" s="2">
        <v>5.7</v>
      </c>
      <c r="D133" s="2">
        <v>2.5</v>
      </c>
      <c r="E133" s="2">
        <v>5</v>
      </c>
      <c r="F133" s="2">
        <v>2</v>
      </c>
      <c r="G133" s="2" t="s">
        <v>23</v>
      </c>
    </row>
    <row r="134" spans="2:7" x14ac:dyDescent="0.25">
      <c r="B134" s="8">
        <v>115</v>
      </c>
      <c r="C134" s="2">
        <v>5.8</v>
      </c>
      <c r="D134" s="2">
        <v>2.8</v>
      </c>
      <c r="E134" s="2">
        <v>5.0999999999999996</v>
      </c>
      <c r="F134" s="2">
        <v>2.4</v>
      </c>
      <c r="G134" s="2" t="s">
        <v>23</v>
      </c>
    </row>
    <row r="135" spans="2:7" x14ac:dyDescent="0.25">
      <c r="B135" s="8">
        <v>116</v>
      </c>
      <c r="C135" s="2">
        <v>6.4</v>
      </c>
      <c r="D135" s="2">
        <v>3.2</v>
      </c>
      <c r="E135" s="2">
        <v>5.3</v>
      </c>
      <c r="F135" s="2">
        <v>2.2999999999999998</v>
      </c>
      <c r="G135" s="2" t="s">
        <v>23</v>
      </c>
    </row>
    <row r="136" spans="2:7" x14ac:dyDescent="0.25">
      <c r="B136" s="8">
        <v>117</v>
      </c>
      <c r="C136" s="2">
        <v>6.5</v>
      </c>
      <c r="D136" s="2">
        <v>3</v>
      </c>
      <c r="E136" s="2">
        <v>5.5</v>
      </c>
      <c r="F136" s="2">
        <v>1.8</v>
      </c>
      <c r="G136" s="2" t="s">
        <v>23</v>
      </c>
    </row>
    <row r="137" spans="2:7" x14ac:dyDescent="0.25">
      <c r="B137" s="8">
        <v>118</v>
      </c>
      <c r="C137" s="2">
        <v>7.7</v>
      </c>
      <c r="D137" s="2">
        <v>3.8</v>
      </c>
      <c r="E137" s="2">
        <v>6.7</v>
      </c>
      <c r="F137" s="2">
        <v>2.2000000000000002</v>
      </c>
      <c r="G137" s="2" t="s">
        <v>23</v>
      </c>
    </row>
    <row r="138" spans="2:7" x14ac:dyDescent="0.25">
      <c r="B138" s="8">
        <v>119</v>
      </c>
      <c r="C138" s="2">
        <v>7.7</v>
      </c>
      <c r="D138" s="2">
        <v>2.6</v>
      </c>
      <c r="E138" s="2">
        <v>6.9</v>
      </c>
      <c r="F138" s="2">
        <v>2.2999999999999998</v>
      </c>
      <c r="G138" s="2" t="s">
        <v>23</v>
      </c>
    </row>
    <row r="139" spans="2:7" x14ac:dyDescent="0.25">
      <c r="B139" s="8">
        <v>120</v>
      </c>
      <c r="C139" s="2">
        <v>6</v>
      </c>
      <c r="D139" s="2">
        <v>2.2000000000000002</v>
      </c>
      <c r="E139" s="2">
        <v>5</v>
      </c>
      <c r="F139" s="2">
        <v>1.5</v>
      </c>
      <c r="G139" s="2" t="s">
        <v>23</v>
      </c>
    </row>
    <row r="140" spans="2:7" x14ac:dyDescent="0.25">
      <c r="B140" s="8">
        <v>121</v>
      </c>
      <c r="C140" s="2">
        <v>6.9</v>
      </c>
      <c r="D140" s="2">
        <v>3.2</v>
      </c>
      <c r="E140" s="2">
        <v>5.7</v>
      </c>
      <c r="F140" s="2">
        <v>2.2999999999999998</v>
      </c>
      <c r="G140" s="2" t="s">
        <v>23</v>
      </c>
    </row>
    <row r="141" spans="2:7" x14ac:dyDescent="0.25">
      <c r="B141" s="8">
        <v>122</v>
      </c>
      <c r="C141" s="2">
        <v>5.6</v>
      </c>
      <c r="D141" s="2">
        <v>2.8</v>
      </c>
      <c r="E141" s="2">
        <v>4.9000000000000004</v>
      </c>
      <c r="F141" s="2">
        <v>2</v>
      </c>
      <c r="G141" s="2" t="s">
        <v>23</v>
      </c>
    </row>
    <row r="142" spans="2:7" x14ac:dyDescent="0.25">
      <c r="B142" s="8">
        <v>123</v>
      </c>
      <c r="C142" s="2">
        <v>7.7</v>
      </c>
      <c r="D142" s="2">
        <v>2.8</v>
      </c>
      <c r="E142" s="2">
        <v>6.7</v>
      </c>
      <c r="F142" s="2">
        <v>2</v>
      </c>
      <c r="G142" s="2" t="s">
        <v>23</v>
      </c>
    </row>
    <row r="143" spans="2:7" x14ac:dyDescent="0.25">
      <c r="B143" s="8">
        <v>124</v>
      </c>
      <c r="C143" s="2">
        <v>6.3</v>
      </c>
      <c r="D143" s="2">
        <v>2.7</v>
      </c>
      <c r="E143" s="2">
        <v>4.9000000000000004</v>
      </c>
      <c r="F143" s="2">
        <v>1.8</v>
      </c>
      <c r="G143" s="2" t="s">
        <v>23</v>
      </c>
    </row>
    <row r="144" spans="2:7" x14ac:dyDescent="0.25">
      <c r="B144" s="8">
        <v>125</v>
      </c>
      <c r="C144" s="2">
        <v>6.7</v>
      </c>
      <c r="D144" s="2">
        <v>3.3</v>
      </c>
      <c r="E144" s="2">
        <v>5.7</v>
      </c>
      <c r="F144" s="2">
        <v>2.1</v>
      </c>
      <c r="G144" s="2" t="s">
        <v>23</v>
      </c>
    </row>
    <row r="145" spans="2:7" x14ac:dyDescent="0.25">
      <c r="B145" s="8">
        <v>126</v>
      </c>
      <c r="C145" s="2">
        <v>7.2</v>
      </c>
      <c r="D145" s="2">
        <v>3.2</v>
      </c>
      <c r="E145" s="2">
        <v>6</v>
      </c>
      <c r="F145" s="2">
        <v>1.8</v>
      </c>
      <c r="G145" s="2" t="s">
        <v>23</v>
      </c>
    </row>
    <row r="146" spans="2:7" x14ac:dyDescent="0.25">
      <c r="B146" s="8">
        <v>127</v>
      </c>
      <c r="C146" s="2">
        <v>6.2</v>
      </c>
      <c r="D146" s="2">
        <v>2.8</v>
      </c>
      <c r="E146" s="2">
        <v>4.8</v>
      </c>
      <c r="F146" s="2">
        <v>1.8</v>
      </c>
      <c r="G146" s="2" t="s">
        <v>23</v>
      </c>
    </row>
    <row r="147" spans="2:7" x14ac:dyDescent="0.25">
      <c r="B147" s="8">
        <v>128</v>
      </c>
      <c r="C147" s="2">
        <v>6.1</v>
      </c>
      <c r="D147" s="2">
        <v>3</v>
      </c>
      <c r="E147" s="2">
        <v>4.9000000000000004</v>
      </c>
      <c r="F147" s="2">
        <v>1.8</v>
      </c>
      <c r="G147" s="2" t="s">
        <v>23</v>
      </c>
    </row>
    <row r="148" spans="2:7" x14ac:dyDescent="0.25">
      <c r="B148" s="8">
        <v>129</v>
      </c>
      <c r="C148" s="2">
        <v>6.4</v>
      </c>
      <c r="D148" s="2">
        <v>2.8</v>
      </c>
      <c r="E148" s="2">
        <v>5.6</v>
      </c>
      <c r="F148" s="2">
        <v>2.1</v>
      </c>
      <c r="G148" s="2" t="s">
        <v>23</v>
      </c>
    </row>
    <row r="149" spans="2:7" x14ac:dyDescent="0.25">
      <c r="B149" s="8">
        <v>130</v>
      </c>
      <c r="C149" s="2">
        <v>7.2</v>
      </c>
      <c r="D149" s="2">
        <v>3</v>
      </c>
      <c r="E149" s="2">
        <v>5.8</v>
      </c>
      <c r="F149" s="2">
        <v>1.6</v>
      </c>
      <c r="G149" s="2" t="s">
        <v>23</v>
      </c>
    </row>
    <row r="150" spans="2:7" x14ac:dyDescent="0.25">
      <c r="B150" s="8">
        <v>131</v>
      </c>
      <c r="C150" s="2">
        <v>7.4</v>
      </c>
      <c r="D150" s="2">
        <v>2.8</v>
      </c>
      <c r="E150" s="2">
        <v>6.1</v>
      </c>
      <c r="F150" s="2">
        <v>1.9</v>
      </c>
      <c r="G150" s="2" t="s">
        <v>23</v>
      </c>
    </row>
    <row r="151" spans="2:7" x14ac:dyDescent="0.25">
      <c r="B151" s="8">
        <v>132</v>
      </c>
      <c r="C151" s="2">
        <v>7.9</v>
      </c>
      <c r="D151" s="2">
        <v>3.8</v>
      </c>
      <c r="E151" s="2">
        <v>6.4</v>
      </c>
      <c r="F151" s="2">
        <v>2</v>
      </c>
      <c r="G151" s="2" t="s">
        <v>23</v>
      </c>
    </row>
    <row r="152" spans="2:7" x14ac:dyDescent="0.25">
      <c r="B152" s="8">
        <v>133</v>
      </c>
      <c r="C152" s="2">
        <v>6.4</v>
      </c>
      <c r="D152" s="2">
        <v>2.8</v>
      </c>
      <c r="E152" s="2">
        <v>5.6</v>
      </c>
      <c r="F152" s="2">
        <v>2.2000000000000002</v>
      </c>
      <c r="G152" s="2" t="s">
        <v>23</v>
      </c>
    </row>
    <row r="153" spans="2:7" x14ac:dyDescent="0.25">
      <c r="B153" s="8">
        <v>134</v>
      </c>
      <c r="C153" s="2">
        <v>6.3</v>
      </c>
      <c r="D153" s="2">
        <v>2.8</v>
      </c>
      <c r="E153" s="2">
        <v>5.0999999999999996</v>
      </c>
      <c r="F153" s="2">
        <v>1.5</v>
      </c>
      <c r="G153" s="2" t="s">
        <v>23</v>
      </c>
    </row>
    <row r="154" spans="2:7" x14ac:dyDescent="0.25">
      <c r="B154" s="8">
        <v>135</v>
      </c>
      <c r="C154" s="2">
        <v>6.1</v>
      </c>
      <c r="D154" s="2">
        <v>2.6</v>
      </c>
      <c r="E154" s="2">
        <v>5.6</v>
      </c>
      <c r="F154" s="2">
        <v>1.4</v>
      </c>
      <c r="G154" s="2" t="s">
        <v>23</v>
      </c>
    </row>
    <row r="155" spans="2:7" x14ac:dyDescent="0.25">
      <c r="B155" s="8">
        <v>136</v>
      </c>
      <c r="C155" s="2">
        <v>7.7</v>
      </c>
      <c r="D155" s="2">
        <v>3</v>
      </c>
      <c r="E155" s="2">
        <v>6.1</v>
      </c>
      <c r="F155" s="2">
        <v>2.2999999999999998</v>
      </c>
      <c r="G155" s="2" t="s">
        <v>23</v>
      </c>
    </row>
    <row r="156" spans="2:7" x14ac:dyDescent="0.25">
      <c r="B156" s="8">
        <v>137</v>
      </c>
      <c r="C156" s="2">
        <v>6.3</v>
      </c>
      <c r="D156" s="2">
        <v>3.4</v>
      </c>
      <c r="E156" s="2">
        <v>5.6</v>
      </c>
      <c r="F156" s="2">
        <v>2.4</v>
      </c>
      <c r="G156" s="2" t="s">
        <v>23</v>
      </c>
    </row>
    <row r="157" spans="2:7" x14ac:dyDescent="0.25">
      <c r="B157" s="8">
        <v>138</v>
      </c>
      <c r="C157" s="2">
        <v>6.4</v>
      </c>
      <c r="D157" s="2">
        <v>3.1</v>
      </c>
      <c r="E157" s="2">
        <v>5.5</v>
      </c>
      <c r="F157" s="2">
        <v>1.8</v>
      </c>
      <c r="G157" s="2" t="s">
        <v>23</v>
      </c>
    </row>
    <row r="158" spans="2:7" x14ac:dyDescent="0.25">
      <c r="B158" s="8">
        <v>139</v>
      </c>
      <c r="C158" s="2">
        <v>6</v>
      </c>
      <c r="D158" s="2">
        <v>3</v>
      </c>
      <c r="E158" s="2">
        <v>4.8</v>
      </c>
      <c r="F158" s="2">
        <v>1.8</v>
      </c>
      <c r="G158" s="2" t="s">
        <v>23</v>
      </c>
    </row>
    <row r="159" spans="2:7" x14ac:dyDescent="0.25">
      <c r="B159" s="8">
        <v>140</v>
      </c>
      <c r="C159" s="2">
        <v>6.9</v>
      </c>
      <c r="D159" s="2">
        <v>3.1</v>
      </c>
      <c r="E159" s="2">
        <v>5.4</v>
      </c>
      <c r="F159" s="2">
        <v>2.1</v>
      </c>
      <c r="G159" s="2" t="s">
        <v>23</v>
      </c>
    </row>
    <row r="160" spans="2:7" x14ac:dyDescent="0.25">
      <c r="B160" s="8">
        <v>141</v>
      </c>
      <c r="C160" s="2">
        <v>6.7</v>
      </c>
      <c r="D160" s="2">
        <v>3.1</v>
      </c>
      <c r="E160" s="2">
        <v>5.6</v>
      </c>
      <c r="F160" s="2">
        <v>2.4</v>
      </c>
      <c r="G160" s="2" t="s">
        <v>23</v>
      </c>
    </row>
    <row r="161" spans="2:7" x14ac:dyDescent="0.25">
      <c r="B161" s="8">
        <v>142</v>
      </c>
      <c r="C161" s="2">
        <v>6.9</v>
      </c>
      <c r="D161" s="2">
        <v>3.1</v>
      </c>
      <c r="E161" s="2">
        <v>5.0999999999999996</v>
      </c>
      <c r="F161" s="2">
        <v>2.2999999999999998</v>
      </c>
      <c r="G161" s="2" t="s">
        <v>23</v>
      </c>
    </row>
    <row r="162" spans="2:7" x14ac:dyDescent="0.25">
      <c r="B162" s="8">
        <v>143</v>
      </c>
      <c r="C162" s="2">
        <v>5.8</v>
      </c>
      <c r="D162" s="2">
        <v>2.7</v>
      </c>
      <c r="E162" s="2">
        <v>5.0999999999999996</v>
      </c>
      <c r="F162" s="2">
        <v>1.9</v>
      </c>
      <c r="G162" s="2" t="s">
        <v>23</v>
      </c>
    </row>
    <row r="163" spans="2:7" x14ac:dyDescent="0.25">
      <c r="B163" s="8">
        <v>144</v>
      </c>
      <c r="C163" s="2">
        <v>6.8</v>
      </c>
      <c r="D163" s="2">
        <v>3.2</v>
      </c>
      <c r="E163" s="2">
        <v>5.9</v>
      </c>
      <c r="F163" s="2">
        <v>2.2999999999999998</v>
      </c>
      <c r="G163" s="2" t="s">
        <v>23</v>
      </c>
    </row>
    <row r="164" spans="2:7" x14ac:dyDescent="0.25">
      <c r="B164" s="8">
        <v>145</v>
      </c>
      <c r="C164" s="2">
        <v>6.7</v>
      </c>
      <c r="D164" s="2">
        <v>3.3</v>
      </c>
      <c r="E164" s="2">
        <v>5.7</v>
      </c>
      <c r="F164" s="2">
        <v>2.5</v>
      </c>
      <c r="G164" s="2" t="s">
        <v>23</v>
      </c>
    </row>
    <row r="165" spans="2:7" x14ac:dyDescent="0.25">
      <c r="B165" s="8">
        <v>146</v>
      </c>
      <c r="C165" s="2">
        <v>6.7</v>
      </c>
      <c r="D165" s="2">
        <v>3</v>
      </c>
      <c r="E165" s="2">
        <v>5.2</v>
      </c>
      <c r="F165" s="2">
        <v>2.2999999999999998</v>
      </c>
      <c r="G165" s="2" t="s">
        <v>23</v>
      </c>
    </row>
    <row r="166" spans="2:7" x14ac:dyDescent="0.25">
      <c r="B166" s="8">
        <v>147</v>
      </c>
      <c r="C166" s="2">
        <v>6.3</v>
      </c>
      <c r="D166" s="2">
        <v>2.5</v>
      </c>
      <c r="E166" s="2">
        <v>5</v>
      </c>
      <c r="F166" s="2">
        <v>1.9</v>
      </c>
      <c r="G166" s="2" t="s">
        <v>23</v>
      </c>
    </row>
    <row r="167" spans="2:7" x14ac:dyDescent="0.25">
      <c r="B167" s="8">
        <v>148</v>
      </c>
      <c r="C167" s="2">
        <v>6.5</v>
      </c>
      <c r="D167" s="2">
        <v>3</v>
      </c>
      <c r="E167" s="2">
        <v>5.2</v>
      </c>
      <c r="F167" s="2">
        <v>2</v>
      </c>
      <c r="G167" s="2" t="s">
        <v>23</v>
      </c>
    </row>
    <row r="168" spans="2:7" x14ac:dyDescent="0.25">
      <c r="B168" s="8">
        <v>149</v>
      </c>
      <c r="C168" s="2">
        <v>6.2</v>
      </c>
      <c r="D168" s="2">
        <v>3.4</v>
      </c>
      <c r="E168" s="2">
        <v>5.4</v>
      </c>
      <c r="F168" s="2">
        <v>2.2999999999999998</v>
      </c>
      <c r="G168" s="2" t="s">
        <v>23</v>
      </c>
    </row>
    <row r="169" spans="2:7" x14ac:dyDescent="0.25">
      <c r="B169" s="8">
        <v>150</v>
      </c>
      <c r="C169" s="2">
        <v>5.9</v>
      </c>
      <c r="D169" s="2">
        <v>3</v>
      </c>
      <c r="E169" s="2">
        <v>5.0999999999999996</v>
      </c>
      <c r="F169" s="2">
        <v>1.8</v>
      </c>
      <c r="G169" s="2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J33"/>
  <sheetViews>
    <sheetView workbookViewId="0"/>
  </sheetViews>
  <sheetFormatPr baseColWidth="10" defaultRowHeight="15" x14ac:dyDescent="0.25"/>
  <cols>
    <col min="1" max="1" width="11.42578125" style="1"/>
    <col min="2" max="2" width="18" style="1" customWidth="1"/>
    <col min="3" max="3" width="19.85546875" style="1" customWidth="1"/>
    <col min="4" max="4" width="14.5703125" style="1" bestFit="1" customWidth="1"/>
    <col min="5" max="5" width="19.140625" style="1" customWidth="1"/>
    <col min="6" max="6" width="15.42578125" style="1" bestFit="1" customWidth="1"/>
    <col min="7" max="7" width="22.140625" style="1" bestFit="1" customWidth="1"/>
    <col min="8" max="16384" width="11.42578125" style="1"/>
  </cols>
  <sheetData>
    <row r="2" spans="2:4" x14ac:dyDescent="0.25">
      <c r="D2" s="1" t="s">
        <v>35</v>
      </c>
    </row>
    <row r="5" spans="2:4" x14ac:dyDescent="0.25">
      <c r="B5" s="1" t="s">
        <v>14</v>
      </c>
    </row>
    <row r="7" spans="2:4" x14ac:dyDescent="0.25">
      <c r="B7" s="6" t="s">
        <v>2</v>
      </c>
      <c r="C7" s="1" t="s">
        <v>7</v>
      </c>
    </row>
    <row r="8" spans="2:4" x14ac:dyDescent="0.25">
      <c r="B8" s="6" t="s">
        <v>5</v>
      </c>
      <c r="C8" s="1" t="s">
        <v>8</v>
      </c>
    </row>
    <row r="18" spans="2:10" x14ac:dyDescent="0.25">
      <c r="C18" s="3" t="s">
        <v>16</v>
      </c>
      <c r="D18" s="4" t="s">
        <v>17</v>
      </c>
      <c r="E18" s="4" t="s">
        <v>18</v>
      </c>
      <c r="F18" s="5" t="s">
        <v>19</v>
      </c>
    </row>
    <row r="19" spans="2:10" x14ac:dyDescent="0.25">
      <c r="B19" s="28" t="s">
        <v>2</v>
      </c>
      <c r="C19" s="34">
        <f>AVERAGE('TABLA DE DATOS'!C20:C169)</f>
        <v>5.8433333333333346</v>
      </c>
      <c r="D19" s="34">
        <f>AVERAGE('TABLA DE DATOS'!D20:D169)</f>
        <v>3.0573333333333341</v>
      </c>
      <c r="E19" s="34">
        <f>AVERAGE('TABLA DE DATOS'!E20:E169)</f>
        <v>3.7580000000000027</v>
      </c>
      <c r="F19" s="35">
        <f>AVERAGE('TABLA DE DATOS'!F20:F169)</f>
        <v>1.199333333333334</v>
      </c>
    </row>
    <row r="20" spans="2:10" x14ac:dyDescent="0.25">
      <c r="B20" s="29" t="s">
        <v>5</v>
      </c>
      <c r="C20" s="36">
        <f>MEDIAN('TABLA DE DATOS'!C20:C169)</f>
        <v>5.8</v>
      </c>
      <c r="D20" s="36">
        <f>MEDIAN('TABLA DE DATOS'!D20:D169)</f>
        <v>3</v>
      </c>
      <c r="E20" s="36">
        <f>MEDIAN('TABLA DE DATOS'!E20:E169)</f>
        <v>4.3499999999999996</v>
      </c>
      <c r="F20" s="37">
        <f>MEDIAN('TABLA DE DATOS'!F20:F169)</f>
        <v>1.3</v>
      </c>
    </row>
    <row r="23" spans="2:10" x14ac:dyDescent="0.25">
      <c r="B23" s="6" t="s">
        <v>43</v>
      </c>
      <c r="G23" s="6" t="s">
        <v>44</v>
      </c>
    </row>
    <row r="25" spans="2:10" x14ac:dyDescent="0.25">
      <c r="B25" s="2"/>
      <c r="C25" s="40" t="s">
        <v>40</v>
      </c>
      <c r="D25" s="41" t="s">
        <v>41</v>
      </c>
      <c r="E25" s="42" t="s">
        <v>42</v>
      </c>
      <c r="G25" s="2"/>
      <c r="H25" s="40" t="s">
        <v>40</v>
      </c>
      <c r="I25" s="41" t="s">
        <v>41</v>
      </c>
      <c r="J25" s="42" t="s">
        <v>42</v>
      </c>
    </row>
    <row r="26" spans="2:10" x14ac:dyDescent="0.25">
      <c r="B26" s="28" t="s">
        <v>16</v>
      </c>
      <c r="C26" s="24">
        <f>AVERAGE('TABLA DE DATOS'!$M$56:$M$105)</f>
        <v>5.0059999999999993</v>
      </c>
      <c r="D26" s="25">
        <f>AVERAGE('TABLA DE DATOS'!$R$56:$R$105)</f>
        <v>5.9359999999999999</v>
      </c>
      <c r="E26" s="26">
        <f>AVERAGE('TABLA DE DATOS'!$W$56:$W$105)</f>
        <v>6.5879999999999983</v>
      </c>
      <c r="G26" s="28" t="s">
        <v>16</v>
      </c>
      <c r="H26" s="24">
        <f>MEDIAN('TABLA DE DATOS'!$M$56:$M$105)</f>
        <v>5</v>
      </c>
      <c r="I26" s="25">
        <f>MEDIAN('TABLA DE DATOS'!$R$56:$R$105)</f>
        <v>5.9</v>
      </c>
      <c r="J26" s="26">
        <f>MEDIAN('TABLA DE DATOS'!$W$56:$W$105)</f>
        <v>6.5</v>
      </c>
    </row>
    <row r="27" spans="2:10" x14ac:dyDescent="0.25">
      <c r="B27" s="39" t="s">
        <v>17</v>
      </c>
      <c r="C27" s="18">
        <f>AVERAGE('TABLA DE DATOS'!$N$56:$N$105)</f>
        <v>3.4280000000000008</v>
      </c>
      <c r="D27" s="43">
        <f>AVERAGE('TABLA DE DATOS'!$S$56:$S$105)</f>
        <v>2.7700000000000005</v>
      </c>
      <c r="E27" s="19">
        <f>AVERAGE('TABLA DE DATOS'!$X$56:$X$105)</f>
        <v>2.9739999999999998</v>
      </c>
      <c r="G27" s="39" t="s">
        <v>17</v>
      </c>
      <c r="H27" s="18">
        <f>MEDIAN('TABLA DE DATOS'!$N$56:$N$105)</f>
        <v>3.4</v>
      </c>
      <c r="I27" s="43">
        <f>MEDIAN('TABLA DE DATOS'!$S$56:$S$105)</f>
        <v>2.8</v>
      </c>
      <c r="J27" s="19">
        <f>MEDIAN('TABLA DE DATOS'!$X$56:$X$105)</f>
        <v>3</v>
      </c>
    </row>
    <row r="28" spans="2:10" x14ac:dyDescent="0.25">
      <c r="B28" s="39" t="s">
        <v>18</v>
      </c>
      <c r="C28" s="18">
        <f>AVERAGE('TABLA DE DATOS'!$O$56:$O$105)</f>
        <v>1.4620000000000002</v>
      </c>
      <c r="D28" s="43">
        <f>AVERAGE('TABLA DE DATOS'!$T$56:$T$105)</f>
        <v>4.26</v>
      </c>
      <c r="E28" s="19">
        <f>AVERAGE('TABLA DE DATOS'!$Y$56:$Y$105)</f>
        <v>5.5519999999999996</v>
      </c>
      <c r="G28" s="39" t="s">
        <v>18</v>
      </c>
      <c r="H28" s="18">
        <f>MEDIAN('TABLA DE DATOS'!$O$56:$O$105)</f>
        <v>1.5</v>
      </c>
      <c r="I28" s="43">
        <f>MEDIAN('TABLA DE DATOS'!$T$56:$T$105)</f>
        <v>4.3499999999999996</v>
      </c>
      <c r="J28" s="19">
        <f>MEDIAN('TABLA DE DATOS'!$Y$56:$Y$105)</f>
        <v>5.55</v>
      </c>
    </row>
    <row r="29" spans="2:10" x14ac:dyDescent="0.25">
      <c r="B29" s="29" t="s">
        <v>19</v>
      </c>
      <c r="C29" s="20">
        <f>AVERAGE('TABLA DE DATOS'!$P$56:$P$105)</f>
        <v>0.24599999999999991</v>
      </c>
      <c r="D29" s="27">
        <f>AVERAGE('TABLA DE DATOS'!$U$56:$U$105)</f>
        <v>1.3259999999999998</v>
      </c>
      <c r="E29" s="21">
        <f>AVERAGE('TABLA DE DATOS'!$Z$56:$Z$105)</f>
        <v>2.0259999999999998</v>
      </c>
      <c r="G29" s="29" t="s">
        <v>19</v>
      </c>
      <c r="H29" s="20">
        <f>MEDIAN('TABLA DE DATOS'!$P$56:$P$105)</f>
        <v>0.2</v>
      </c>
      <c r="I29" s="27">
        <f>MEDIAN('TABLA DE DATOS'!$U$56:$U$105)</f>
        <v>1.3</v>
      </c>
      <c r="J29" s="21">
        <f>MEDIAN('TABLA DE DATOS'!$Z$56:$Z$105)</f>
        <v>2</v>
      </c>
    </row>
    <row r="32" spans="2:10" x14ac:dyDescent="0.25">
      <c r="B32" s="1" t="s">
        <v>45</v>
      </c>
    </row>
    <row r="33" spans="2:2" x14ac:dyDescent="0.25">
      <c r="B33" s="1" t="s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J33"/>
  <sheetViews>
    <sheetView workbookViewId="0"/>
  </sheetViews>
  <sheetFormatPr baseColWidth="10" defaultRowHeight="15" x14ac:dyDescent="0.25"/>
  <cols>
    <col min="1" max="1" width="11.42578125" style="1"/>
    <col min="2" max="2" width="28.85546875" style="1" customWidth="1"/>
    <col min="3" max="3" width="19.85546875" style="1" customWidth="1"/>
    <col min="4" max="4" width="14.5703125" style="1" bestFit="1" customWidth="1"/>
    <col min="5" max="5" width="19.140625" style="1" customWidth="1"/>
    <col min="6" max="6" width="15.42578125" style="1" bestFit="1" customWidth="1"/>
    <col min="7" max="7" width="22.140625" style="1" bestFit="1" customWidth="1"/>
    <col min="8" max="16384" width="11.42578125" style="1"/>
  </cols>
  <sheetData>
    <row r="2" spans="2:3" x14ac:dyDescent="0.25">
      <c r="C2" s="44" t="s">
        <v>53</v>
      </c>
    </row>
    <row r="5" spans="2:3" x14ac:dyDescent="0.25">
      <c r="B5" s="1" t="s">
        <v>14</v>
      </c>
    </row>
    <row r="7" spans="2:3" x14ac:dyDescent="0.25">
      <c r="B7" s="6" t="s">
        <v>3</v>
      </c>
      <c r="C7" s="1" t="s">
        <v>9</v>
      </c>
    </row>
    <row r="8" spans="2:3" x14ac:dyDescent="0.25">
      <c r="B8" s="6" t="s">
        <v>47</v>
      </c>
      <c r="C8" s="1" t="s">
        <v>10</v>
      </c>
    </row>
    <row r="18" spans="2:10" x14ac:dyDescent="0.25">
      <c r="C18" s="3" t="s">
        <v>16</v>
      </c>
      <c r="D18" s="4" t="s">
        <v>17</v>
      </c>
      <c r="E18" s="4" t="s">
        <v>18</v>
      </c>
      <c r="F18" s="5" t="s">
        <v>19</v>
      </c>
    </row>
    <row r="19" spans="2:10" x14ac:dyDescent="0.25">
      <c r="B19" s="28" t="s">
        <v>3</v>
      </c>
      <c r="C19" s="45">
        <f>STDEVA('TABLA DE DATOS'!C20:C169)</f>
        <v>0.82806612797784351</v>
      </c>
      <c r="D19" s="34">
        <f>STDEVA('TABLA DE DATOS'!D20:D169)</f>
        <v>0.43586628493668389</v>
      </c>
      <c r="E19" s="34">
        <f>STDEVA('TABLA DE DATOS'!E20:E169)</f>
        <v>1.7652982332594624</v>
      </c>
      <c r="F19" s="35">
        <f>STDEVA('TABLA DE DATOS'!F20:F169)</f>
        <v>0.76223766896034584</v>
      </c>
    </row>
    <row r="20" spans="2:10" x14ac:dyDescent="0.25">
      <c r="B20" s="29" t="s">
        <v>48</v>
      </c>
      <c r="C20" s="46">
        <f>QUARTILE('TABLA DE DATOS'!C20:C169,3)-QUARTILE('TABLA DE DATOS'!C20:C169,1)</f>
        <v>1.3000000000000007</v>
      </c>
      <c r="D20" s="36">
        <f>QUARTILE('TABLA DE DATOS'!D20:D169,3)-QUARTILE('TABLA DE DATOS'!D20:D169,1)</f>
        <v>0.5</v>
      </c>
      <c r="E20" s="36">
        <f>QUARTILE('TABLA DE DATOS'!E20:E169,3)-QUARTILE('TABLA DE DATOS'!E20:E169,1)</f>
        <v>3.4999999999999996</v>
      </c>
      <c r="F20" s="37">
        <f>QUARTILE('TABLA DE DATOS'!F20:F169,3)-QUARTILE('TABLA DE DATOS'!F20:F169,1)</f>
        <v>1.5</v>
      </c>
    </row>
    <row r="23" spans="2:10" x14ac:dyDescent="0.25">
      <c r="B23" s="6" t="s">
        <v>51</v>
      </c>
      <c r="G23" s="6" t="s">
        <v>52</v>
      </c>
    </row>
    <row r="25" spans="2:10" x14ac:dyDescent="0.25">
      <c r="B25" s="2"/>
      <c r="C25" s="40" t="s">
        <v>40</v>
      </c>
      <c r="D25" s="41" t="s">
        <v>41</v>
      </c>
      <c r="E25" s="42" t="s">
        <v>42</v>
      </c>
      <c r="G25" s="2"/>
      <c r="H25" s="24" t="s">
        <v>40</v>
      </c>
      <c r="I25" s="25" t="s">
        <v>41</v>
      </c>
      <c r="J25" s="26" t="s">
        <v>42</v>
      </c>
    </row>
    <row r="26" spans="2:10" x14ac:dyDescent="0.25">
      <c r="B26" s="28" t="s">
        <v>16</v>
      </c>
      <c r="C26" s="47">
        <f>STDEVA('TABLA DE DATOS'!$M$56:$M$105)</f>
        <v>0.3524896872134512</v>
      </c>
      <c r="D26" s="30">
        <f>STDEVA('TABLA DE DATOS'!$R$56:$R$105)</f>
        <v>0.51617114706386347</v>
      </c>
      <c r="E26" s="31">
        <f>STDEVA('TABLA DE DATOS'!$W$56:$W$105)</f>
        <v>0.635879593274432</v>
      </c>
      <c r="G26" s="24" t="s">
        <v>16</v>
      </c>
      <c r="H26" s="24">
        <f>QUARTILE('TABLA DE DATOS'!$M$56:$M$105,3)-QUARTILE('TABLA DE DATOS'!$M$56:$M$105,1)</f>
        <v>0.40000000000000036</v>
      </c>
      <c r="I26" s="25">
        <f>QUARTILE('TABLA DE DATOS'!$R$56:$R$105,3)-QUARTILE('TABLA DE DATOS'!$R$56:$R$105,1)</f>
        <v>0.70000000000000018</v>
      </c>
      <c r="J26" s="26">
        <f>QUARTILE('TABLA DE DATOS'!$W$56:$W$105,3)-QUARTILE('TABLA DE DATOS'!$W$56:$W$105,1)</f>
        <v>0.67500000000000071</v>
      </c>
    </row>
    <row r="27" spans="2:10" x14ac:dyDescent="0.25">
      <c r="B27" s="39" t="s">
        <v>17</v>
      </c>
      <c r="C27" s="48">
        <f>STDEVA('TABLA DE DATOS'!$N$56:$N$105)</f>
        <v>0.37906436909629143</v>
      </c>
      <c r="D27" s="49">
        <f>STDEVA('TABLA DE DATOS'!$S$56:$S$105)</f>
        <v>0.31379832337840918</v>
      </c>
      <c r="E27" s="50">
        <f>STDEVA('TABLA DE DATOS'!$X$56:$X$105)</f>
        <v>0.32249663817263963</v>
      </c>
      <c r="G27" s="18" t="s">
        <v>17</v>
      </c>
      <c r="H27" s="18">
        <f>QUARTILE('TABLA DE DATOS'!$N$56:$N$105,3)-QUARTILE('TABLA DE DATOS'!$N$56:$N$105,1)</f>
        <v>0.47500000000000009</v>
      </c>
      <c r="I27" s="43">
        <f>QUARTILE('TABLA DE DATOS'!$S$56:$S$105,3)-QUARTILE('TABLA DE DATOS'!$S$56:$S$105,1)</f>
        <v>0.47500000000000009</v>
      </c>
      <c r="J27" s="19">
        <f>QUARTILE('TABLA DE DATOS'!$X$56:$X$105,3)-QUARTILE('TABLA DE DATOS'!$X$56:$X$105,1)</f>
        <v>0.37500000000000044</v>
      </c>
    </row>
    <row r="28" spans="2:10" x14ac:dyDescent="0.25">
      <c r="B28" s="39" t="s">
        <v>18</v>
      </c>
      <c r="C28" s="48">
        <f>STDEVA('TABLA DE DATOS'!$O$56:$O$105)</f>
        <v>0.17366399648018002</v>
      </c>
      <c r="D28" s="49">
        <f>STDEVA('TABLA DE DATOS'!$T$56:$T$105)</f>
        <v>0.46991097723996639</v>
      </c>
      <c r="E28" s="50">
        <f>STDEVA('TABLA DE DATOS'!$Y$56:$Y$105)</f>
        <v>0.55189469566398353</v>
      </c>
      <c r="G28" s="18" t="s">
        <v>18</v>
      </c>
      <c r="H28" s="18">
        <f>QUARTILE('TABLA DE DATOS'!$O$56:$O$105,3)-QUARTILE('TABLA DE DATOS'!$O$56:$O$105,1)</f>
        <v>0.17500000000000027</v>
      </c>
      <c r="I28" s="43">
        <f>QUARTILE('TABLA DE DATOS'!$T$56:$T$105,3)-QUARTILE('TABLA DE DATOS'!$T$56:$T$105,1)</f>
        <v>0.59999999999999964</v>
      </c>
      <c r="J28" s="19">
        <f>QUARTILE('TABLA DE DATOS'!$Y$56:$Y$105,3)-QUARTILE('TABLA DE DATOS'!$Y$56:$Y$105,1)</f>
        <v>0.77500000000000036</v>
      </c>
    </row>
    <row r="29" spans="2:10" x14ac:dyDescent="0.25">
      <c r="B29" s="29" t="s">
        <v>19</v>
      </c>
      <c r="C29" s="51">
        <f>STDEVA('TABLA DE DATOS'!$P$56:$P$105)</f>
        <v>0.10538558938004595</v>
      </c>
      <c r="D29" s="32">
        <f>STDEVA('TABLA DE DATOS'!$U$56:$U$105)</f>
        <v>0.19775268000454274</v>
      </c>
      <c r="E29" s="33">
        <f>STDEVA('TABLA DE DATOS'!$Z$56:$Z$105)</f>
        <v>0.27465005563666967</v>
      </c>
      <c r="G29" s="20" t="s">
        <v>19</v>
      </c>
      <c r="H29" s="20">
        <f>QUARTILE('TABLA DE DATOS'!$P$56:$P$105,3)-QUARTILE('TABLA DE DATOS'!$P$56:$P$105,1)</f>
        <v>9.9999999999999978E-2</v>
      </c>
      <c r="I29" s="27">
        <f>QUARTILE('TABLA DE DATOS'!$U$56:$U$105,3)-QUARTILE('TABLA DE DATOS'!$U$56:$U$105,1)</f>
        <v>0.30000000000000004</v>
      </c>
      <c r="J29" s="21">
        <f>QUARTILE('TABLA DE DATOS'!$Z$56:$Z$105,3)-QUARTILE('TABLA DE DATOS'!$Z$56:$Z$105,1)</f>
        <v>0.49999999999999978</v>
      </c>
    </row>
    <row r="32" spans="2:10" x14ac:dyDescent="0.25">
      <c r="B32" s="1" t="s">
        <v>49</v>
      </c>
    </row>
    <row r="33" spans="2:2" x14ac:dyDescent="0.25">
      <c r="B33" s="1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J33"/>
  <sheetViews>
    <sheetView workbookViewId="0"/>
  </sheetViews>
  <sheetFormatPr baseColWidth="10" defaultRowHeight="15" x14ac:dyDescent="0.25"/>
  <cols>
    <col min="1" max="1" width="11.42578125" style="1"/>
    <col min="2" max="2" width="28.85546875" style="1" customWidth="1"/>
    <col min="3" max="3" width="19.85546875" style="1" customWidth="1"/>
    <col min="4" max="4" width="14.5703125" style="1" bestFit="1" customWidth="1"/>
    <col min="5" max="5" width="19.140625" style="1" customWidth="1"/>
    <col min="6" max="6" width="15.42578125" style="1" bestFit="1" customWidth="1"/>
    <col min="7" max="7" width="22.140625" style="1" bestFit="1" customWidth="1"/>
    <col min="8" max="8" width="15.42578125" style="1" customWidth="1"/>
    <col min="9" max="9" width="16" style="1" customWidth="1"/>
    <col min="10" max="10" width="15.7109375" style="1" customWidth="1"/>
    <col min="11" max="16384" width="11.42578125" style="1"/>
  </cols>
  <sheetData>
    <row r="2" spans="2:4" x14ac:dyDescent="0.25">
      <c r="D2" s="52" t="s">
        <v>54</v>
      </c>
    </row>
    <row r="5" spans="2:4" x14ac:dyDescent="0.25">
      <c r="B5" s="1" t="s">
        <v>14</v>
      </c>
    </row>
    <row r="7" spans="2:4" x14ac:dyDescent="0.25">
      <c r="B7" s="6" t="s">
        <v>55</v>
      </c>
      <c r="C7" s="1" t="s">
        <v>56</v>
      </c>
    </row>
    <row r="8" spans="2:4" x14ac:dyDescent="0.25">
      <c r="B8" s="6" t="s">
        <v>57</v>
      </c>
      <c r="C8" s="1" t="s">
        <v>58</v>
      </c>
    </row>
    <row r="9" spans="2:4" x14ac:dyDescent="0.25">
      <c r="B9" s="6" t="s">
        <v>59</v>
      </c>
      <c r="C9" s="1" t="s">
        <v>60</v>
      </c>
    </row>
    <row r="18" spans="2:10" x14ac:dyDescent="0.25">
      <c r="C18" s="22" t="s">
        <v>16</v>
      </c>
      <c r="D18" s="23" t="s">
        <v>17</v>
      </c>
      <c r="E18" s="23" t="s">
        <v>18</v>
      </c>
      <c r="F18" s="53" t="s">
        <v>19</v>
      </c>
    </row>
    <row r="19" spans="2:10" x14ac:dyDescent="0.25">
      <c r="B19" s="24" t="s">
        <v>61</v>
      </c>
      <c r="C19" s="45" t="str">
        <f>CONCATENATE(TEXT(CENTRALIDAD!C19,"0.00")," +/- ",TEXT(DISPERSIÓN!C19,"0.00"))</f>
        <v>5.84 +/- 0.83</v>
      </c>
      <c r="D19" s="34" t="str">
        <f>CONCATENATE(TEXT(CENTRALIDAD!D19,"0.00")," +/- ",TEXT(DISPERSIÓN!D19,"0.00"))</f>
        <v>3.06 +/- 0.44</v>
      </c>
      <c r="E19" s="34" t="str">
        <f>CONCATENATE(TEXT(CENTRALIDAD!E19,"0.00")," +/- ",TEXT(DISPERSIÓN!E19,"0.00"))</f>
        <v>3.76 +/- 1.77</v>
      </c>
      <c r="F19" s="35" t="str">
        <f>CONCATENATE(TEXT(CENTRALIDAD!F19,"0.00")," +/- ",TEXT(DISPERSIÓN!F19,"0.00"))</f>
        <v>1.20 +/- 0.76</v>
      </c>
    </row>
    <row r="20" spans="2:10" x14ac:dyDescent="0.25">
      <c r="B20" s="20" t="s">
        <v>62</v>
      </c>
      <c r="C20" s="46" t="str">
        <f>CONCATENATE(TEXT(CENTRALIDAD!C20,"0.00")," +/- ",TEXT(DISPERSIÓN!C20,"0.00"))</f>
        <v>5.80 +/- 1.30</v>
      </c>
      <c r="D20" s="36" t="str">
        <f>CONCATENATE(TEXT(CENTRALIDAD!D20,"0.00")," +/- ",TEXT(DISPERSIÓN!D20,"0.00"))</f>
        <v>3.00 +/- 0.50</v>
      </c>
      <c r="E20" s="36" t="str">
        <f>CONCATENATE(TEXT(CENTRALIDAD!E20,"0.00")," +/- ",TEXT(DISPERSIÓN!E20,"0.00"))</f>
        <v>4.35 +/- 3.50</v>
      </c>
      <c r="F20" s="37" t="str">
        <f>CONCATENATE(TEXT(CENTRALIDAD!F20,"0.00")," +/- ",TEXT(DISPERSIÓN!F20,"0.00"))</f>
        <v>1.30 +/- 1.50</v>
      </c>
    </row>
    <row r="23" spans="2:10" x14ac:dyDescent="0.25">
      <c r="B23" s="6" t="s">
        <v>63</v>
      </c>
      <c r="G23" s="6" t="s">
        <v>64</v>
      </c>
    </row>
    <row r="25" spans="2:10" x14ac:dyDescent="0.25">
      <c r="B25" s="2"/>
      <c r="C25" s="24" t="s">
        <v>40</v>
      </c>
      <c r="D25" s="25" t="s">
        <v>41</v>
      </c>
      <c r="E25" s="26" t="s">
        <v>42</v>
      </c>
      <c r="G25" s="2"/>
      <c r="H25" s="24" t="s">
        <v>40</v>
      </c>
      <c r="I25" s="25" t="s">
        <v>41</v>
      </c>
      <c r="J25" s="26" t="s">
        <v>42</v>
      </c>
    </row>
    <row r="26" spans="2:10" x14ac:dyDescent="0.25">
      <c r="B26" s="24" t="s">
        <v>16</v>
      </c>
      <c r="C26" s="47" t="str">
        <f>CONCATENATE(TEXT(CENTRALIDAD!C26,"0.00")," +/- ",TEXT(DISPERSIÓN!C26,"0.00"))</f>
        <v>5.01 +/- 0.35</v>
      </c>
      <c r="D26" s="30" t="str">
        <f>CONCATENATE(TEXT(CENTRALIDAD!D26,"0.00")," +/- ",TEXT(DISPERSIÓN!D26,"0.00"))</f>
        <v>5.94 +/- 0.52</v>
      </c>
      <c r="E26" s="31" t="str">
        <f>CONCATENATE(TEXT(CENTRALIDAD!E26,"0.00")," +/- ",TEXT(DISPERSIÓN!E26,"0.00"))</f>
        <v>6.59 +/- 0.64</v>
      </c>
      <c r="G26" s="24" t="s">
        <v>16</v>
      </c>
      <c r="H26" s="24" t="str">
        <f>CONCATENATE(TEXT(CENTRALIDAD!H26,"0.00")," +/- ",TEXT(DISPERSIÓN!H26,"0.00"))</f>
        <v>5.00 +/- 0.40</v>
      </c>
      <c r="I26" s="25" t="str">
        <f>CONCATENATE(TEXT(CENTRALIDAD!I26,"0.00")," +/- ",TEXT(DISPERSIÓN!I26,"0.00"))</f>
        <v>5.90 +/- 0.70</v>
      </c>
      <c r="J26" s="26" t="str">
        <f>CONCATENATE(TEXT(CENTRALIDAD!J26,"0.00")," +/- ",TEXT(DISPERSIÓN!J26,"0.00"))</f>
        <v>6.50 +/- 0.68</v>
      </c>
    </row>
    <row r="27" spans="2:10" x14ac:dyDescent="0.25">
      <c r="B27" s="18" t="s">
        <v>17</v>
      </c>
      <c r="C27" s="48" t="str">
        <f>CONCATENATE(TEXT(CENTRALIDAD!C27,"0.00")," +/- ",TEXT(DISPERSIÓN!C27,"0.00"))</f>
        <v>3.43 +/- 0.38</v>
      </c>
      <c r="D27" s="49" t="str">
        <f>CONCATENATE(TEXT(CENTRALIDAD!D27,"0.00")," +/- ",TEXT(DISPERSIÓN!D27,"0.00"))</f>
        <v>2.77 +/- 0.31</v>
      </c>
      <c r="E27" s="50" t="str">
        <f>CONCATENATE(TEXT(CENTRALIDAD!E27,"0.00")," +/- ",TEXT(DISPERSIÓN!E27,"0.00"))</f>
        <v>2.97 +/- 0.32</v>
      </c>
      <c r="G27" s="18" t="s">
        <v>17</v>
      </c>
      <c r="H27" s="18" t="str">
        <f>CONCATENATE(TEXT(CENTRALIDAD!H27,"0.00")," +/- ",TEXT(DISPERSIÓN!H27,"0.00"))</f>
        <v>3.40 +/- 0.48</v>
      </c>
      <c r="I27" s="43" t="str">
        <f>CONCATENATE(TEXT(CENTRALIDAD!I27,"0.00")," +/- ",TEXT(DISPERSIÓN!I27,"0.00"))</f>
        <v>2.80 +/- 0.48</v>
      </c>
      <c r="J27" s="19" t="str">
        <f>CONCATENATE(TEXT(CENTRALIDAD!J27,"0.00")," +/- ",TEXT(DISPERSIÓN!J27,"0.00"))</f>
        <v>3.00 +/- 0.38</v>
      </c>
    </row>
    <row r="28" spans="2:10" x14ac:dyDescent="0.25">
      <c r="B28" s="18" t="s">
        <v>18</v>
      </c>
      <c r="C28" s="48" t="str">
        <f>CONCATENATE(TEXT(CENTRALIDAD!C28,"0.00")," +/- ",TEXT(DISPERSIÓN!C28,"0.00"))</f>
        <v>1.46 +/- 0.17</v>
      </c>
      <c r="D28" s="49" t="str">
        <f>CONCATENATE(TEXT(CENTRALIDAD!D28,"0.00")," +/- ",TEXT(DISPERSIÓN!D28,"0.00"))</f>
        <v>4.26 +/- 0.47</v>
      </c>
      <c r="E28" s="50" t="str">
        <f>CONCATENATE(TEXT(CENTRALIDAD!E28,"0.00")," +/- ",TEXT(DISPERSIÓN!E28,"0.00"))</f>
        <v>5.55 +/- 0.55</v>
      </c>
      <c r="G28" s="18" t="s">
        <v>18</v>
      </c>
      <c r="H28" s="18" t="str">
        <f>CONCATENATE(TEXT(CENTRALIDAD!H28,"0.00")," +/- ",TEXT(DISPERSIÓN!H28,"0.00"))</f>
        <v>1.50 +/- 0.18</v>
      </c>
      <c r="I28" s="43" t="str">
        <f>CONCATENATE(TEXT(CENTRALIDAD!I28,"0.00")," +/- ",TEXT(DISPERSIÓN!I28,"0.00"))</f>
        <v>4.35 +/- 0.60</v>
      </c>
      <c r="J28" s="19" t="str">
        <f>CONCATENATE(TEXT(CENTRALIDAD!J28,"0.00")," +/- ",TEXT(DISPERSIÓN!J28,"0.00"))</f>
        <v>5.55 +/- 0.78</v>
      </c>
    </row>
    <row r="29" spans="2:10" x14ac:dyDescent="0.25">
      <c r="B29" s="20" t="s">
        <v>19</v>
      </c>
      <c r="C29" s="51" t="str">
        <f>CONCATENATE(TEXT(CENTRALIDAD!C29,"0.00")," +/- ",TEXT(DISPERSIÓN!C29,"0.00"))</f>
        <v>0.25 +/- 0.11</v>
      </c>
      <c r="D29" s="32" t="str">
        <f>CONCATENATE(TEXT(CENTRALIDAD!D29,"0.00")," +/- ",TEXT(DISPERSIÓN!D29,"0.00"))</f>
        <v>1.33 +/- 0.20</v>
      </c>
      <c r="E29" s="33" t="str">
        <f>CONCATENATE(TEXT(CENTRALIDAD!E29,"0.00")," +/- ",TEXT(DISPERSIÓN!E29,"0.00"))</f>
        <v>2.03 +/- 0.27</v>
      </c>
      <c r="G29" s="20" t="s">
        <v>19</v>
      </c>
      <c r="H29" s="20" t="str">
        <f>CONCATENATE(TEXT(CENTRALIDAD!H29,"0.00")," +/- ",TEXT(DISPERSIÓN!H29,"0.00"))</f>
        <v>0.20 +/- 0.10</v>
      </c>
      <c r="I29" s="27" t="str">
        <f>CONCATENATE(TEXT(CENTRALIDAD!I29,"0.00")," +/- ",TEXT(DISPERSIÓN!I29,"0.00"))</f>
        <v>1.30 +/- 0.30</v>
      </c>
      <c r="J29" s="21" t="str">
        <f>CONCATENATE(TEXT(CENTRALIDAD!J29,"0.00")," +/- ",TEXT(DISPERSIÓN!J29,"0.00"))</f>
        <v>2.00 +/- 0.50</v>
      </c>
    </row>
    <row r="32" spans="2:10" x14ac:dyDescent="0.25">
      <c r="B32" s="1" t="s">
        <v>65</v>
      </c>
    </row>
    <row r="33" spans="2:2" x14ac:dyDescent="0.25">
      <c r="B33" s="1" t="s">
        <v>66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topLeftCell="G10" workbookViewId="0">
      <selection activeCell="Q10" sqref="Q10"/>
    </sheetView>
  </sheetViews>
  <sheetFormatPr baseColWidth="10" defaultRowHeight="15" x14ac:dyDescent="0.25"/>
  <cols>
    <col min="1" max="2" width="11.42578125" style="1"/>
    <col min="3" max="3" width="27.5703125" style="1" bestFit="1" customWidth="1"/>
    <col min="4" max="4" width="50.140625" style="1" customWidth="1"/>
    <col min="5" max="5" width="11.42578125" style="1"/>
    <col min="6" max="6" width="30.28515625" style="1" customWidth="1"/>
    <col min="7" max="7" width="2.140625" style="1" customWidth="1"/>
    <col min="8" max="8" width="11.42578125" style="1"/>
    <col min="9" max="9" width="24.7109375" style="1" customWidth="1"/>
    <col min="10" max="10" width="32.5703125" style="1" customWidth="1"/>
    <col min="11" max="11" width="11.42578125" style="1"/>
    <col min="12" max="12" width="26" style="1" customWidth="1"/>
    <col min="13" max="16384" width="11.42578125" style="1"/>
  </cols>
  <sheetData>
    <row r="3" spans="2:12" x14ac:dyDescent="0.25">
      <c r="F3" s="1" t="s">
        <v>77</v>
      </c>
      <c r="G3" s="85"/>
      <c r="H3" s="85"/>
    </row>
    <row r="6" spans="2:12" x14ac:dyDescent="0.25">
      <c r="B6" s="1" t="s">
        <v>67</v>
      </c>
    </row>
    <row r="8" spans="2:12" x14ac:dyDescent="0.25">
      <c r="B8" s="1" t="s">
        <v>68</v>
      </c>
    </row>
    <row r="9" spans="2:12" ht="15.75" thickBot="1" x14ac:dyDescent="0.3"/>
    <row r="10" spans="2:12" x14ac:dyDescent="0.25">
      <c r="B10" s="56"/>
      <c r="C10" s="57"/>
      <c r="D10" s="57"/>
      <c r="E10" s="57"/>
      <c r="F10" s="58"/>
      <c r="G10" s="72"/>
      <c r="H10" s="56"/>
      <c r="I10" s="57"/>
      <c r="J10" s="57"/>
      <c r="K10" s="57"/>
      <c r="L10" s="58"/>
    </row>
    <row r="11" spans="2:12" ht="23.25" x14ac:dyDescent="0.35">
      <c r="B11" s="67" t="s">
        <v>71</v>
      </c>
      <c r="C11" s="68"/>
      <c r="D11" s="68"/>
      <c r="E11" s="68"/>
      <c r="F11" s="69"/>
      <c r="G11" s="73"/>
      <c r="H11" s="67" t="s">
        <v>115</v>
      </c>
      <c r="I11" s="68"/>
      <c r="J11" s="68"/>
      <c r="K11" s="68"/>
      <c r="L11" s="69"/>
    </row>
    <row r="12" spans="2:12" ht="23.25" x14ac:dyDescent="0.35">
      <c r="B12" s="62"/>
      <c r="C12" s="86" t="s">
        <v>70</v>
      </c>
      <c r="D12" s="86"/>
      <c r="E12" s="60"/>
      <c r="F12" s="61"/>
      <c r="G12" s="73"/>
      <c r="H12" s="67"/>
      <c r="I12" s="68"/>
      <c r="J12" s="68"/>
      <c r="K12" s="68"/>
      <c r="L12" s="69"/>
    </row>
    <row r="13" spans="2:12" ht="66.75" customHeight="1" x14ac:dyDescent="0.25">
      <c r="B13" s="62"/>
      <c r="C13" s="54" t="s">
        <v>69</v>
      </c>
      <c r="D13" s="70" t="s">
        <v>4</v>
      </c>
      <c r="E13" s="60"/>
      <c r="F13" s="63" t="s">
        <v>74</v>
      </c>
      <c r="G13" s="73"/>
      <c r="H13" s="62"/>
      <c r="I13" s="90">
        <v>0.54</v>
      </c>
      <c r="J13" s="90"/>
      <c r="K13" s="60"/>
      <c r="L13" s="75" t="s">
        <v>78</v>
      </c>
    </row>
    <row r="14" spans="2:12" ht="75.75" customHeight="1" x14ac:dyDescent="0.25">
      <c r="B14" s="62"/>
      <c r="C14" s="54" t="s">
        <v>72</v>
      </c>
      <c r="D14" s="70" t="s">
        <v>6</v>
      </c>
      <c r="E14" s="60"/>
      <c r="F14" s="63" t="s">
        <v>75</v>
      </c>
      <c r="G14" s="73"/>
      <c r="H14" s="62"/>
      <c r="I14" s="92" t="s">
        <v>76</v>
      </c>
      <c r="J14" s="92"/>
      <c r="K14" s="60"/>
      <c r="L14" s="63"/>
    </row>
    <row r="15" spans="2:12" ht="23.25" x14ac:dyDescent="0.35">
      <c r="B15" s="62"/>
      <c r="C15" s="60"/>
      <c r="D15" s="60"/>
      <c r="E15" s="60"/>
      <c r="F15" s="61"/>
      <c r="G15" s="73"/>
      <c r="H15" s="59"/>
      <c r="I15" s="60"/>
      <c r="J15" s="60"/>
      <c r="K15" s="60"/>
      <c r="L15" s="61"/>
    </row>
    <row r="16" spans="2:12" x14ac:dyDescent="0.25">
      <c r="B16" s="62"/>
      <c r="C16" s="60"/>
      <c r="D16" s="60"/>
      <c r="E16" s="60"/>
      <c r="F16" s="61"/>
      <c r="G16" s="73"/>
      <c r="H16" s="62"/>
      <c r="I16" s="91"/>
      <c r="J16" s="91"/>
      <c r="K16" s="60"/>
      <c r="L16" s="63"/>
    </row>
    <row r="17" spans="2:12" ht="23.25" x14ac:dyDescent="0.35">
      <c r="B17" s="67" t="s">
        <v>114</v>
      </c>
      <c r="C17" s="68"/>
      <c r="D17" s="68"/>
      <c r="E17" s="68"/>
      <c r="F17" s="69"/>
      <c r="G17" s="73"/>
      <c r="H17" s="67" t="s">
        <v>116</v>
      </c>
      <c r="I17" s="68"/>
      <c r="J17" s="68"/>
      <c r="K17" s="68"/>
      <c r="L17" s="69"/>
    </row>
    <row r="18" spans="2:12" ht="87" customHeight="1" x14ac:dyDescent="0.25">
      <c r="B18" s="62"/>
      <c r="C18" s="87" t="s">
        <v>73</v>
      </c>
      <c r="D18" s="87"/>
      <c r="E18" s="60"/>
      <c r="F18" s="63" t="s">
        <v>118</v>
      </c>
      <c r="G18" s="73"/>
      <c r="H18" s="62"/>
      <c r="I18" s="89" t="str">
        <f>CONCATENATE("Con un ",TEXT(I13,"0.00%")," de probabilidad de error  ", D13)</f>
        <v>Con un 54.00% de probabilidad de error  El grupo de versicolor tiene un ancho del pétalo diferente que el grupo de virginica</v>
      </c>
      <c r="J18" s="89"/>
      <c r="K18" s="60"/>
      <c r="L18" s="71" t="s">
        <v>79</v>
      </c>
    </row>
    <row r="19" spans="2:12" ht="21" customHeight="1" x14ac:dyDescent="0.25">
      <c r="B19" s="62"/>
      <c r="C19" s="55"/>
      <c r="D19" s="55"/>
      <c r="E19" s="60"/>
      <c r="F19" s="61"/>
      <c r="G19" s="73"/>
      <c r="H19" s="62"/>
      <c r="I19" s="55"/>
      <c r="J19" s="55"/>
      <c r="K19" s="60"/>
      <c r="L19" s="61"/>
    </row>
    <row r="20" spans="2:12" x14ac:dyDescent="0.25">
      <c r="B20" s="62"/>
      <c r="C20" s="60"/>
      <c r="D20" s="60"/>
      <c r="E20" s="60"/>
      <c r="F20" s="61"/>
      <c r="G20" s="73"/>
      <c r="H20" s="62"/>
      <c r="I20" s="60"/>
      <c r="J20" s="60"/>
      <c r="K20" s="60"/>
      <c r="L20" s="61"/>
    </row>
    <row r="21" spans="2:12" ht="23.25" x14ac:dyDescent="0.35">
      <c r="B21" s="67" t="s">
        <v>113</v>
      </c>
      <c r="C21" s="68"/>
      <c r="D21" s="68"/>
      <c r="E21" s="68"/>
      <c r="F21" s="69"/>
      <c r="G21" s="73"/>
      <c r="H21" s="67" t="s">
        <v>117</v>
      </c>
      <c r="I21" s="68"/>
      <c r="J21" s="68"/>
      <c r="K21" s="68"/>
      <c r="L21" s="69"/>
    </row>
    <row r="22" spans="2:12" ht="43.5" customHeight="1" x14ac:dyDescent="0.25">
      <c r="B22" s="62"/>
      <c r="C22" s="88">
        <v>0.05</v>
      </c>
      <c r="D22" s="88"/>
      <c r="E22" s="60"/>
      <c r="F22" s="63" t="s">
        <v>80</v>
      </c>
      <c r="G22" s="73"/>
      <c r="H22" s="62"/>
      <c r="I22" s="88" t="str">
        <f>IF(I13&lt;C22,CONCATENATE("La hipótesis: '",D13,"'. ¡Es cierta!"),CONCATENATE("La hipótesis '",D13,"'. ¡NO Es cierta!"))</f>
        <v>La hipótesis 'El grupo de versicolor tiene un ancho del pétalo diferente que el grupo de virginica'. ¡NO Es cierta!</v>
      </c>
      <c r="J22" s="88"/>
      <c r="K22" s="60"/>
      <c r="L22" s="61"/>
    </row>
    <row r="23" spans="2:12" ht="15.75" thickBot="1" x14ac:dyDescent="0.3">
      <c r="B23" s="64"/>
      <c r="C23" s="65"/>
      <c r="D23" s="65"/>
      <c r="E23" s="65"/>
      <c r="F23" s="66"/>
      <c r="G23" s="74"/>
      <c r="H23" s="64"/>
      <c r="I23" s="65"/>
      <c r="J23" s="65"/>
      <c r="K23" s="65"/>
      <c r="L23" s="66"/>
    </row>
    <row r="24" spans="2:12" x14ac:dyDescent="0.25">
      <c r="B24" s="60"/>
      <c r="C24" s="60"/>
      <c r="D24" s="60"/>
      <c r="E24" s="60"/>
      <c r="F24" s="60"/>
      <c r="H24" s="60"/>
      <c r="I24" s="60"/>
      <c r="J24" s="60"/>
      <c r="K24" s="60"/>
      <c r="L24" s="60"/>
    </row>
  </sheetData>
  <mergeCells count="9">
    <mergeCell ref="G3:H3"/>
    <mergeCell ref="C12:D12"/>
    <mergeCell ref="C18:D18"/>
    <mergeCell ref="C22:D22"/>
    <mergeCell ref="I18:J18"/>
    <mergeCell ref="I22:J22"/>
    <mergeCell ref="I13:J13"/>
    <mergeCell ref="I16:J16"/>
    <mergeCell ref="I14:J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D40"/>
  <sheetViews>
    <sheetView tabSelected="1" topLeftCell="A9" zoomScale="85" zoomScaleNormal="85" workbookViewId="0"/>
  </sheetViews>
  <sheetFormatPr baseColWidth="10" defaultRowHeight="15" x14ac:dyDescent="0.25"/>
  <cols>
    <col min="1" max="1" width="11.42578125" style="1"/>
    <col min="2" max="2" width="28.85546875" style="1" customWidth="1"/>
    <col min="3" max="3" width="19.85546875" style="1" customWidth="1"/>
    <col min="4" max="4" width="14.5703125" style="1" bestFit="1" customWidth="1"/>
    <col min="5" max="5" width="19.140625" style="1" customWidth="1"/>
    <col min="6" max="6" width="15.42578125" style="1" bestFit="1" customWidth="1"/>
    <col min="7" max="7" width="22.140625" style="1" bestFit="1" customWidth="1"/>
    <col min="8" max="16384" width="11.42578125" style="1"/>
  </cols>
  <sheetData>
    <row r="2" spans="2:4" x14ac:dyDescent="0.25">
      <c r="C2" s="44"/>
    </row>
    <row r="5" spans="2:4" x14ac:dyDescent="0.25">
      <c r="B5" s="1" t="s">
        <v>81</v>
      </c>
    </row>
    <row r="6" spans="2:4" x14ac:dyDescent="0.25">
      <c r="B6" s="1" t="s">
        <v>82</v>
      </c>
    </row>
    <row r="8" spans="2:4" x14ac:dyDescent="0.25">
      <c r="B8" s="1" t="s">
        <v>83</v>
      </c>
    </row>
    <row r="10" spans="2:4" x14ac:dyDescent="0.25">
      <c r="B10" s="6" t="s">
        <v>84</v>
      </c>
      <c r="C10" s="1" t="s">
        <v>85</v>
      </c>
    </row>
    <row r="11" spans="2:4" x14ac:dyDescent="0.25">
      <c r="B11" s="6"/>
      <c r="C11" s="1" t="s">
        <v>86</v>
      </c>
    </row>
    <row r="12" spans="2:4" x14ac:dyDescent="0.25">
      <c r="B12" s="6"/>
      <c r="C12" s="1" t="s">
        <v>87</v>
      </c>
    </row>
    <row r="13" spans="2:4" x14ac:dyDescent="0.25">
      <c r="B13" s="6"/>
      <c r="C13" s="76" t="s">
        <v>88</v>
      </c>
      <c r="D13" s="1" t="s">
        <v>97</v>
      </c>
    </row>
    <row r="14" spans="2:4" x14ac:dyDescent="0.25">
      <c r="B14" s="6"/>
      <c r="C14" s="76" t="s">
        <v>89</v>
      </c>
      <c r="D14" s="1" t="s">
        <v>98</v>
      </c>
    </row>
    <row r="15" spans="2:4" x14ac:dyDescent="0.25">
      <c r="B15" s="6"/>
      <c r="C15" s="76" t="s">
        <v>90</v>
      </c>
      <c r="D15" s="1" t="s">
        <v>99</v>
      </c>
    </row>
    <row r="16" spans="2:4" x14ac:dyDescent="0.25">
      <c r="B16" s="6"/>
      <c r="C16" s="76" t="s">
        <v>91</v>
      </c>
      <c r="D16" s="1" t="s">
        <v>100</v>
      </c>
    </row>
    <row r="17" spans="2:4" x14ac:dyDescent="0.25">
      <c r="B17" s="6"/>
      <c r="C17" s="76" t="s">
        <v>92</v>
      </c>
      <c r="D17" s="1" t="s">
        <v>101</v>
      </c>
    </row>
    <row r="18" spans="2:4" x14ac:dyDescent="0.25">
      <c r="B18" s="6"/>
      <c r="C18" s="76" t="s">
        <v>93</v>
      </c>
      <c r="D18" s="1" t="s">
        <v>102</v>
      </c>
    </row>
    <row r="19" spans="2:4" x14ac:dyDescent="0.25">
      <c r="B19" s="6"/>
      <c r="C19" s="76" t="s">
        <v>94</v>
      </c>
      <c r="D19" s="1" t="s">
        <v>103</v>
      </c>
    </row>
    <row r="20" spans="2:4" x14ac:dyDescent="0.25">
      <c r="B20" s="6"/>
      <c r="C20" s="76" t="s">
        <v>95</v>
      </c>
      <c r="D20" s="1" t="s">
        <v>104</v>
      </c>
    </row>
    <row r="21" spans="2:4" x14ac:dyDescent="0.25">
      <c r="B21" s="6"/>
      <c r="C21" s="76" t="s">
        <v>96</v>
      </c>
      <c r="D21" s="1" t="s">
        <v>105</v>
      </c>
    </row>
    <row r="22" spans="2:4" x14ac:dyDescent="0.25">
      <c r="B22" s="6"/>
    </row>
    <row r="27" spans="2:4" x14ac:dyDescent="0.25">
      <c r="B27" s="14" t="s">
        <v>106</v>
      </c>
      <c r="C27" s="84">
        <f>CORREL('TABLA DE DATOS'!C20:C169,'TABLA DE DATOS'!D20:D169)</f>
        <v>-0.11756978413300205</v>
      </c>
    </row>
    <row r="29" spans="2:4" x14ac:dyDescent="0.25">
      <c r="B29" s="1" t="s">
        <v>107</v>
      </c>
    </row>
    <row r="30" spans="2:4" x14ac:dyDescent="0.25">
      <c r="B30" s="1" t="s">
        <v>108</v>
      </c>
    </row>
    <row r="31" spans="2:4" x14ac:dyDescent="0.25">
      <c r="B31" s="1" t="s">
        <v>109</v>
      </c>
    </row>
    <row r="33" spans="2:4" x14ac:dyDescent="0.25">
      <c r="C33" s="2" t="s">
        <v>110</v>
      </c>
    </row>
    <row r="34" spans="2:4" x14ac:dyDescent="0.25">
      <c r="B34" s="77" t="s">
        <v>40</v>
      </c>
      <c r="C34" s="78">
        <f>CORREL('TABLA DE DATOS'!M56:M105,'TABLA DE DATOS'!N56:N105)</f>
        <v>0.74254668566515969</v>
      </c>
      <c r="D34" s="79"/>
    </row>
    <row r="35" spans="2:4" x14ac:dyDescent="0.25">
      <c r="B35" s="80" t="s">
        <v>41</v>
      </c>
      <c r="C35" s="81">
        <f>CORREL('TABLA DE DATOS'!R56:R105,'TABLA DE DATOS'!S56:S105)</f>
        <v>0.52591071728282435</v>
      </c>
      <c r="D35" s="82"/>
    </row>
    <row r="36" spans="2:4" x14ac:dyDescent="0.25">
      <c r="B36" s="11" t="s">
        <v>42</v>
      </c>
      <c r="C36" s="83">
        <f>CORREL('TABLA DE DATOS'!W56:W105,'TABLA DE DATOS'!X56:X105)</f>
        <v>0.45722781639411275</v>
      </c>
      <c r="D36" s="12"/>
    </row>
    <row r="39" spans="2:4" x14ac:dyDescent="0.25">
      <c r="B39" s="1" t="s">
        <v>111</v>
      </c>
    </row>
    <row r="40" spans="2:4" x14ac:dyDescent="0.25">
      <c r="B40" s="1" t="s">
        <v>112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 DE DATOS</vt:lpstr>
      <vt:lpstr>CENTRALIDAD</vt:lpstr>
      <vt:lpstr>DISPERSIÓN</vt:lpstr>
      <vt:lpstr>DESCRIPCIÓN NUMÉRICA</vt:lpstr>
      <vt:lpstr>PLANTILLA CONTRASTE HIPÓTESIS</vt:lpstr>
      <vt:lpstr>CORRELACIÓN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Adan Palma</cp:lastModifiedBy>
  <cp:lastPrinted>2018-03-14T17:51:17Z</cp:lastPrinted>
  <dcterms:created xsi:type="dcterms:W3CDTF">2018-03-14T16:40:03Z</dcterms:created>
  <dcterms:modified xsi:type="dcterms:W3CDTF">2021-01-04T23:44:26Z</dcterms:modified>
</cp:coreProperties>
</file>