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Analiza tus Datos/Etapa 2/Bloque 5 Analiza tus Datos/4. Comparar Proporciones/"/>
    </mc:Choice>
  </mc:AlternateContent>
  <xr:revisionPtr revIDLastSave="0" documentId="8_{A3EF27D2-A9C3-B94B-90A4-BB1782932B94}" xr6:coauthVersionLast="46" xr6:coauthVersionMax="46" xr10:uidLastSave="{00000000-0000-0000-0000-000000000000}"/>
  <bookViews>
    <workbookView xWindow="26640" yWindow="500" windowWidth="24560" windowHeight="28300" xr2:uid="{820055C0-DE7D-5545-81DF-BB0F0ED991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E46" i="1"/>
  <c r="F45" i="1"/>
  <c r="E45" i="1"/>
  <c r="F44" i="1"/>
  <c r="E44" i="1"/>
  <c r="F42" i="1"/>
  <c r="E42" i="1"/>
  <c r="F41" i="1"/>
  <c r="E41" i="1"/>
  <c r="F40" i="1"/>
  <c r="E40" i="1"/>
  <c r="F38" i="1"/>
  <c r="E38" i="1"/>
  <c r="F37" i="1"/>
  <c r="E37" i="1"/>
  <c r="F36" i="1"/>
  <c r="E36" i="1"/>
  <c r="F34" i="1"/>
  <c r="E34" i="1"/>
  <c r="F33" i="1"/>
  <c r="E33" i="1"/>
  <c r="F32" i="1"/>
  <c r="E32" i="1"/>
  <c r="F30" i="1"/>
  <c r="E30" i="1"/>
  <c r="F28" i="1"/>
  <c r="E28" i="1"/>
  <c r="E9" i="1"/>
  <c r="D9" i="1"/>
  <c r="E13" i="1"/>
  <c r="E21" i="1" s="1"/>
  <c r="E14" i="1"/>
  <c r="E22" i="1" s="1"/>
  <c r="E15" i="1"/>
  <c r="E23" i="1" s="1"/>
  <c r="E16" i="1"/>
  <c r="E24" i="1" s="1"/>
  <c r="E12" i="1"/>
  <c r="E20" i="1" s="1"/>
  <c r="D13" i="1"/>
  <c r="D21" i="1" s="1"/>
  <c r="D14" i="1"/>
  <c r="D22" i="1" s="1"/>
  <c r="D15" i="1"/>
  <c r="D23" i="1" s="1"/>
  <c r="D16" i="1"/>
  <c r="D24" i="1" s="1"/>
  <c r="D12" i="1"/>
  <c r="D20" i="1" s="1"/>
  <c r="E29" i="1" l="1"/>
  <c r="F29" i="1"/>
</calcChain>
</file>

<file path=xl/sharedStrings.xml><?xml version="1.0" encoding="utf-8"?>
<sst xmlns="http://schemas.openxmlformats.org/spreadsheetml/2006/main" count="53" uniqueCount="25">
  <si>
    <t>Mínima</t>
  </si>
  <si>
    <t>Estándar</t>
  </si>
  <si>
    <t>Investigación</t>
  </si>
  <si>
    <t>Moderada</t>
  </si>
  <si>
    <t>Intensa</t>
  </si>
  <si>
    <t>Discapacidad</t>
  </si>
  <si>
    <t>Máxima</t>
  </si>
  <si>
    <t>Nivel</t>
  </si>
  <si>
    <t>VALORES OBSERVADOS</t>
  </si>
  <si>
    <t>VALORES ESPERADOS</t>
  </si>
  <si>
    <t>Residuos</t>
  </si>
  <si>
    <t>LF_MES1</t>
  </si>
  <si>
    <t>Recuento</t>
  </si>
  <si>
    <t>Esperado</t>
  </si>
  <si>
    <t>% dentro del Grupo</t>
  </si>
  <si>
    <t>MODERADA</t>
  </si>
  <si>
    <t>GRUPO</t>
  </si>
  <si>
    <t>ESTANDAR</t>
  </si>
  <si>
    <t>INVESTIGACION</t>
  </si>
  <si>
    <t>P-VALOR</t>
  </si>
  <si>
    <t>MINIMA</t>
  </si>
  <si>
    <t>INTENSA</t>
  </si>
  <si>
    <t>DISCAPACIDAD</t>
  </si>
  <si>
    <t>MAXIMA</t>
  </si>
  <si>
    <t>4.25 e-07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</si>
</sst>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b/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9" xfId="0" applyFont="1" applyBorder="1"/>
    <xf numFmtId="0" fontId="4" fillId="0" borderId="9" xfId="0" applyFont="1" applyBorder="1"/>
    <xf numFmtId="0" fontId="2" fillId="0" borderId="0" xfId="0" applyFont="1"/>
    <xf numFmtId="0" fontId="6" fillId="0" borderId="9" xfId="0" applyFont="1" applyBorder="1"/>
    <xf numFmtId="0" fontId="6" fillId="0" borderId="0" xfId="0" applyFont="1" applyFill="1" applyBorder="1"/>
    <xf numFmtId="0" fontId="2" fillId="2" borderId="0" xfId="0" applyFont="1" applyFill="1"/>
    <xf numFmtId="0" fontId="7" fillId="0" borderId="0" xfId="0" applyFont="1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10" fontId="0" fillId="0" borderId="7" xfId="1" applyNumberFormat="1" applyFont="1" applyBorder="1"/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/>
    <xf numFmtId="11" fontId="0" fillId="0" borderId="3" xfId="0" applyNumberForma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0" xfId="0" applyFont="1" applyBorder="1"/>
    <xf numFmtId="0" fontId="9" fillId="0" borderId="6" xfId="0" applyFont="1" applyBorder="1" applyAlignment="1">
      <alignment horizontal="center" vertical="center"/>
    </xf>
    <xf numFmtId="0" fontId="8" fillId="0" borderId="7" xfId="0" applyFont="1" applyBorder="1"/>
    <xf numFmtId="10" fontId="8" fillId="0" borderId="7" xfId="0" applyNumberFormat="1" applyFont="1" applyBorder="1"/>
    <xf numFmtId="0" fontId="8" fillId="0" borderId="1" xfId="0" applyFont="1" applyBorder="1" applyAlignment="1">
      <alignment horizontal="center" vertical="center"/>
    </xf>
    <xf numFmtId="0" fontId="0" fillId="0" borderId="2" xfId="0" applyFont="1" applyBorder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ont="1" applyBorder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7" xfId="0" applyFont="1" applyBorder="1"/>
    <xf numFmtId="0" fontId="8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CA4C-1E66-3746-BE05-4A965A3EDB1E}">
  <dimension ref="C1:M46"/>
  <sheetViews>
    <sheetView tabSelected="1" topLeftCell="B1" workbookViewId="0">
      <selection activeCell="K21" sqref="K21"/>
    </sheetView>
  </sheetViews>
  <sheetFormatPr baseColWidth="10" defaultRowHeight="16" x14ac:dyDescent="0.2"/>
  <cols>
    <col min="3" max="3" width="13.6640625" customWidth="1"/>
    <col min="4" max="4" width="15.6640625" customWidth="1"/>
    <col min="5" max="5" width="17" customWidth="1"/>
    <col min="6" max="6" width="12.33203125" customWidth="1"/>
  </cols>
  <sheetData>
    <row r="1" spans="3:13" x14ac:dyDescent="0.2">
      <c r="C1" s="9" t="s">
        <v>11</v>
      </c>
    </row>
    <row r="2" spans="3:13" x14ac:dyDescent="0.2">
      <c r="C2" s="6" t="s">
        <v>8</v>
      </c>
    </row>
    <row r="3" spans="3:13" x14ac:dyDescent="0.2">
      <c r="C3" s="4" t="s">
        <v>7</v>
      </c>
      <c r="D3" s="5" t="s">
        <v>1</v>
      </c>
      <c r="E3" s="5" t="s">
        <v>2</v>
      </c>
      <c r="H3" s="1"/>
      <c r="I3" s="1"/>
      <c r="J3" s="1"/>
      <c r="K3" s="1"/>
      <c r="L3" s="1"/>
    </row>
    <row r="4" spans="3:13" x14ac:dyDescent="0.2">
      <c r="C4" s="5" t="s">
        <v>0</v>
      </c>
      <c r="D4" s="5">
        <v>0</v>
      </c>
      <c r="E4" s="5">
        <v>24</v>
      </c>
      <c r="H4" s="1"/>
      <c r="I4" s="1"/>
      <c r="J4" s="1"/>
      <c r="K4" s="1"/>
      <c r="L4" s="1"/>
    </row>
    <row r="5" spans="3:13" x14ac:dyDescent="0.2">
      <c r="C5" s="5" t="s">
        <v>3</v>
      </c>
      <c r="D5" s="5">
        <v>23</v>
      </c>
      <c r="E5" s="5">
        <v>64</v>
      </c>
      <c r="H5" s="1"/>
      <c r="I5" s="1"/>
      <c r="J5" s="2"/>
      <c r="K5" s="2"/>
      <c r="L5" s="2"/>
      <c r="M5" s="10"/>
    </row>
    <row r="6" spans="3:13" x14ac:dyDescent="0.2">
      <c r="C6" s="5" t="s">
        <v>4</v>
      </c>
      <c r="D6" s="5">
        <v>51</v>
      </c>
      <c r="E6" s="5">
        <v>11</v>
      </c>
      <c r="H6" s="1"/>
      <c r="I6" s="1"/>
      <c r="J6" s="2"/>
      <c r="K6" s="2"/>
      <c r="L6" s="2"/>
      <c r="M6" s="10"/>
    </row>
    <row r="7" spans="3:13" x14ac:dyDescent="0.2">
      <c r="C7" s="5" t="s">
        <v>5</v>
      </c>
      <c r="D7" s="5">
        <v>25</v>
      </c>
      <c r="E7" s="5">
        <v>0</v>
      </c>
      <c r="H7" s="1"/>
      <c r="I7" s="1"/>
      <c r="J7" s="2"/>
      <c r="K7" s="2"/>
      <c r="L7" s="2"/>
      <c r="M7" s="10"/>
    </row>
    <row r="8" spans="3:13" x14ac:dyDescent="0.2">
      <c r="C8" s="5" t="s">
        <v>6</v>
      </c>
      <c r="D8" s="5">
        <v>2</v>
      </c>
      <c r="E8" s="5">
        <v>0</v>
      </c>
      <c r="H8" s="1"/>
      <c r="I8" s="1"/>
      <c r="J8" s="2"/>
      <c r="K8" s="2"/>
      <c r="L8" s="2"/>
      <c r="M8" s="10"/>
    </row>
    <row r="9" spans="3:13" x14ac:dyDescent="0.2">
      <c r="C9" s="2"/>
      <c r="D9">
        <f>SUM(D4:D8)</f>
        <v>101</v>
      </c>
      <c r="E9">
        <f>SUM(E4:E8)</f>
        <v>99</v>
      </c>
      <c r="H9" s="1"/>
      <c r="I9" s="1"/>
      <c r="J9" s="2"/>
      <c r="K9" s="2"/>
      <c r="L9" s="2"/>
    </row>
    <row r="10" spans="3:13" x14ac:dyDescent="0.2">
      <c r="C10" s="6" t="s">
        <v>9</v>
      </c>
      <c r="I10" s="1"/>
      <c r="J10" s="2"/>
      <c r="K10" s="2"/>
      <c r="L10" s="2"/>
    </row>
    <row r="11" spans="3:13" x14ac:dyDescent="0.2">
      <c r="C11" s="4" t="s">
        <v>7</v>
      </c>
      <c r="D11" s="7" t="s">
        <v>1</v>
      </c>
      <c r="E11" s="7" t="s">
        <v>2</v>
      </c>
      <c r="I11" s="1"/>
      <c r="J11" s="2"/>
      <c r="K11" s="2"/>
      <c r="L11" s="2"/>
    </row>
    <row r="12" spans="3:13" x14ac:dyDescent="0.2">
      <c r="C12" s="5" t="s">
        <v>0</v>
      </c>
      <c r="D12" s="5">
        <f>SUM(D4:E4)*SUM($D$4:$D$8)/SUM($D$4:$E$8)</f>
        <v>12.12</v>
      </c>
      <c r="E12" s="5">
        <f>SUM(D4:E4)*SUM($E$4:$E$8)/SUM($D$4:$E$8)</f>
        <v>11.88</v>
      </c>
      <c r="I12" s="1"/>
      <c r="J12" s="2"/>
      <c r="K12" s="2"/>
      <c r="L12" s="2"/>
    </row>
    <row r="13" spans="3:13" x14ac:dyDescent="0.2">
      <c r="C13" s="5" t="s">
        <v>3</v>
      </c>
      <c r="D13" s="5">
        <f>SUM(D5:E5)*SUM($D$4:$D$8)/SUM($D$4:$E$8)</f>
        <v>43.935000000000002</v>
      </c>
      <c r="E13" s="5">
        <f>SUM(D5:E5)*SUM($E$4:$E$8)/SUM($D$4:$E$8)</f>
        <v>43.064999999999998</v>
      </c>
      <c r="I13" s="1"/>
      <c r="J13" s="2"/>
      <c r="K13" s="2"/>
      <c r="L13" s="2"/>
    </row>
    <row r="14" spans="3:13" x14ac:dyDescent="0.2">
      <c r="C14" s="5" t="s">
        <v>4</v>
      </c>
      <c r="D14" s="5">
        <f>SUM(D6:E6)*SUM($D$4:$D$8)/SUM($D$4:$E$8)</f>
        <v>31.31</v>
      </c>
      <c r="E14" s="5">
        <f>SUM(D6:E6)*SUM($E$4:$E$8)/SUM($D$4:$E$8)</f>
        <v>30.69</v>
      </c>
      <c r="I14" s="1"/>
      <c r="J14" s="2"/>
      <c r="K14" s="2"/>
      <c r="L14" s="2"/>
    </row>
    <row r="15" spans="3:13" x14ac:dyDescent="0.2">
      <c r="C15" s="5" t="s">
        <v>5</v>
      </c>
      <c r="D15" s="5">
        <f>SUM(D7:E7)*SUM($D$4:$D$8)/SUM($D$4:$E$8)</f>
        <v>12.625</v>
      </c>
      <c r="E15" s="5">
        <f>SUM(D7:E7)*SUM($E$4:$E$8)/SUM($D$4:$E$8)</f>
        <v>12.375</v>
      </c>
      <c r="I15" s="3"/>
    </row>
    <row r="16" spans="3:13" x14ac:dyDescent="0.2">
      <c r="C16" s="5" t="s">
        <v>6</v>
      </c>
      <c r="D16" s="5">
        <f>SUM(D8:E8)*SUM($D$4:$D$8)/SUM($D$4:$E$8)</f>
        <v>1.01</v>
      </c>
      <c r="E16" s="5">
        <f>SUM(D8:E8)*SUM($E$4:$E$8)/SUM($D$4:$E$8)</f>
        <v>0.99</v>
      </c>
    </row>
    <row r="18" spans="3:12" x14ac:dyDescent="0.2">
      <c r="C18" s="8" t="s">
        <v>10</v>
      </c>
    </row>
    <row r="19" spans="3:12" x14ac:dyDescent="0.2">
      <c r="C19" s="4" t="s">
        <v>7</v>
      </c>
      <c r="D19" s="7" t="s">
        <v>1</v>
      </c>
      <c r="E19" s="7" t="s">
        <v>2</v>
      </c>
    </row>
    <row r="20" spans="3:12" x14ac:dyDescent="0.2">
      <c r="C20" s="5" t="s">
        <v>0</v>
      </c>
      <c r="D20" s="5">
        <f>D4-D12</f>
        <v>-12.12</v>
      </c>
      <c r="E20" s="5">
        <f>E4-E12</f>
        <v>12.12</v>
      </c>
      <c r="I20" s="1"/>
      <c r="J20" s="1"/>
      <c r="K20" s="1"/>
      <c r="L20" s="1"/>
    </row>
    <row r="21" spans="3:12" x14ac:dyDescent="0.2">
      <c r="C21" s="5" t="s">
        <v>3</v>
      </c>
      <c r="D21" s="5">
        <f>D5-D13</f>
        <v>-20.935000000000002</v>
      </c>
      <c r="E21" s="5">
        <f t="shared" ref="E21:E24" si="0">E5-E13</f>
        <v>20.935000000000002</v>
      </c>
      <c r="I21" s="1"/>
      <c r="J21" s="1"/>
      <c r="K21" s="1"/>
      <c r="L21" s="1"/>
    </row>
    <row r="22" spans="3:12" x14ac:dyDescent="0.2">
      <c r="C22" s="5" t="s">
        <v>4</v>
      </c>
      <c r="D22" s="5">
        <f>D6-D14</f>
        <v>19.690000000000001</v>
      </c>
      <c r="E22" s="5">
        <f t="shared" si="0"/>
        <v>-19.690000000000001</v>
      </c>
      <c r="I22" s="1"/>
      <c r="J22" s="2"/>
      <c r="K22" s="2"/>
      <c r="L22" s="2"/>
    </row>
    <row r="23" spans="3:12" x14ac:dyDescent="0.2">
      <c r="C23" s="5" t="s">
        <v>5</v>
      </c>
      <c r="D23" s="5">
        <f>D7-D15</f>
        <v>12.375</v>
      </c>
      <c r="E23" s="5">
        <f t="shared" si="0"/>
        <v>-12.375</v>
      </c>
      <c r="I23" s="1"/>
      <c r="J23" s="2"/>
      <c r="K23" s="2"/>
      <c r="L23" s="2"/>
    </row>
    <row r="24" spans="3:12" x14ac:dyDescent="0.2">
      <c r="C24" s="5" t="s">
        <v>6</v>
      </c>
      <c r="D24" s="5">
        <f>D8-D16</f>
        <v>0.99</v>
      </c>
      <c r="E24" s="5">
        <f t="shared" si="0"/>
        <v>-0.99</v>
      </c>
      <c r="I24" s="1"/>
      <c r="J24" s="2"/>
      <c r="K24" s="2"/>
      <c r="L24" s="2"/>
    </row>
    <row r="25" spans="3:12" x14ac:dyDescent="0.2">
      <c r="I25" s="1"/>
      <c r="J25" s="2"/>
      <c r="K25" s="2"/>
      <c r="L25" s="2"/>
    </row>
    <row r="26" spans="3:12" x14ac:dyDescent="0.2">
      <c r="E26" s="12" t="s">
        <v>16</v>
      </c>
      <c r="F26" s="12"/>
      <c r="G26" s="6"/>
      <c r="H26" s="6"/>
      <c r="I26" s="1"/>
      <c r="J26" s="2"/>
      <c r="K26" s="2"/>
      <c r="L26" s="2"/>
    </row>
    <row r="27" spans="3:12" ht="17" thickBot="1" x14ac:dyDescent="0.25">
      <c r="E27" s="6" t="s">
        <v>17</v>
      </c>
      <c r="F27" s="6" t="s">
        <v>18</v>
      </c>
      <c r="G27" s="6"/>
      <c r="H27" s="6" t="s">
        <v>19</v>
      </c>
      <c r="I27" s="1"/>
      <c r="J27" s="2"/>
      <c r="K27" s="2"/>
      <c r="L27" s="2"/>
    </row>
    <row r="28" spans="3:12" x14ac:dyDescent="0.2">
      <c r="C28" s="13" t="s">
        <v>15</v>
      </c>
      <c r="D28" s="14" t="s">
        <v>12</v>
      </c>
      <c r="E28" s="14">
        <f>D4</f>
        <v>0</v>
      </c>
      <c r="F28" s="14">
        <f>E4</f>
        <v>24</v>
      </c>
      <c r="G28" s="14"/>
      <c r="H28" s="15" t="s">
        <v>24</v>
      </c>
      <c r="I28" s="1"/>
      <c r="J28" s="2"/>
      <c r="K28" s="2"/>
      <c r="L28" s="2"/>
    </row>
    <row r="29" spans="3:12" x14ac:dyDescent="0.2">
      <c r="C29" s="16"/>
      <c r="D29" s="11" t="s">
        <v>13</v>
      </c>
      <c r="E29" s="11">
        <f>D12</f>
        <v>12.12</v>
      </c>
      <c r="F29" s="11">
        <f>E12</f>
        <v>11.88</v>
      </c>
      <c r="G29" s="11"/>
      <c r="H29" s="17"/>
      <c r="I29" s="1"/>
      <c r="J29" s="2"/>
      <c r="K29" s="2"/>
      <c r="L29" s="2"/>
    </row>
    <row r="30" spans="3:12" ht="17" thickBot="1" x14ac:dyDescent="0.25">
      <c r="C30" s="18"/>
      <c r="D30" s="19" t="s">
        <v>14</v>
      </c>
      <c r="E30" s="20">
        <f>+E28/D9</f>
        <v>0</v>
      </c>
      <c r="F30" s="20">
        <f>F28/E9</f>
        <v>0.24242424242424243</v>
      </c>
      <c r="G30" s="19"/>
      <c r="H30" s="21"/>
      <c r="I30" s="1"/>
      <c r="J30" s="2"/>
      <c r="K30" s="2"/>
      <c r="L30" s="2"/>
    </row>
    <row r="31" spans="3:12" ht="17" thickBot="1" x14ac:dyDescent="0.25">
      <c r="C31" s="6"/>
      <c r="I31" s="1"/>
      <c r="J31" s="2"/>
      <c r="K31" s="2"/>
      <c r="L31" s="2"/>
    </row>
    <row r="32" spans="3:12" x14ac:dyDescent="0.2">
      <c r="C32" s="13" t="s">
        <v>20</v>
      </c>
      <c r="D32" s="14" t="s">
        <v>12</v>
      </c>
      <c r="E32" s="14">
        <f>D5</f>
        <v>23</v>
      </c>
      <c r="F32" s="14">
        <f>E5</f>
        <v>64</v>
      </c>
      <c r="G32" s="14"/>
      <c r="H32" s="15">
        <v>5.5500000000000001E-9</v>
      </c>
      <c r="I32" s="3"/>
    </row>
    <row r="33" spans="3:8" x14ac:dyDescent="0.2">
      <c r="C33" s="16"/>
      <c r="D33" s="11" t="s">
        <v>13</v>
      </c>
      <c r="E33" s="11">
        <f>D13</f>
        <v>43.935000000000002</v>
      </c>
      <c r="F33" s="11">
        <f>E13</f>
        <v>43.064999999999998</v>
      </c>
      <c r="G33" s="11"/>
      <c r="H33" s="17"/>
    </row>
    <row r="34" spans="3:8" ht="17" thickBot="1" x14ac:dyDescent="0.25">
      <c r="C34" s="18"/>
      <c r="D34" s="19" t="s">
        <v>14</v>
      </c>
      <c r="E34" s="20">
        <f>E32/D9</f>
        <v>0.22772277227722773</v>
      </c>
      <c r="F34" s="20">
        <f>F32/E9</f>
        <v>0.64646464646464652</v>
      </c>
      <c r="G34" s="19"/>
      <c r="H34" s="21"/>
    </row>
    <row r="35" spans="3:8" ht="17" thickBot="1" x14ac:dyDescent="0.25">
      <c r="C35" s="6"/>
    </row>
    <row r="36" spans="3:8" x14ac:dyDescent="0.2">
      <c r="C36" s="22" t="s">
        <v>21</v>
      </c>
      <c r="D36" s="23" t="s">
        <v>12</v>
      </c>
      <c r="E36" s="23">
        <f>D6</f>
        <v>51</v>
      </c>
      <c r="F36" s="23">
        <f>E6</f>
        <v>11</v>
      </c>
      <c r="G36" s="14"/>
      <c r="H36" s="24">
        <v>4.4050000000000004E-9</v>
      </c>
    </row>
    <row r="37" spans="3:8" x14ac:dyDescent="0.2">
      <c r="C37" s="25"/>
      <c r="D37" s="26" t="s">
        <v>13</v>
      </c>
      <c r="E37" s="26">
        <f>D14</f>
        <v>31.31</v>
      </c>
      <c r="F37" s="26">
        <f>E14</f>
        <v>30.69</v>
      </c>
      <c r="G37" s="11"/>
      <c r="H37" s="17"/>
    </row>
    <row r="38" spans="3:8" ht="17" thickBot="1" x14ac:dyDescent="0.25">
      <c r="C38" s="27"/>
      <c r="D38" s="28" t="s">
        <v>14</v>
      </c>
      <c r="E38" s="29">
        <f>E36/D9</f>
        <v>0.50495049504950495</v>
      </c>
      <c r="F38" s="29">
        <f>F36/E9</f>
        <v>0.1111111111111111</v>
      </c>
      <c r="G38" s="19"/>
      <c r="H38" s="21"/>
    </row>
    <row r="39" spans="3:8" ht="17" thickBot="1" x14ac:dyDescent="0.25">
      <c r="C39" s="6"/>
    </row>
    <row r="40" spans="3:8" x14ac:dyDescent="0.2">
      <c r="C40" s="22" t="s">
        <v>22</v>
      </c>
      <c r="D40" s="23" t="s">
        <v>12</v>
      </c>
      <c r="E40" s="23">
        <f>D7</f>
        <v>25</v>
      </c>
      <c r="F40" s="23">
        <f>E7</f>
        <v>0</v>
      </c>
      <c r="G40" s="14"/>
      <c r="H40" s="24">
        <v>3.8099999999999998E-7</v>
      </c>
    </row>
    <row r="41" spans="3:8" x14ac:dyDescent="0.2">
      <c r="C41" s="25"/>
      <c r="D41" s="26" t="s">
        <v>13</v>
      </c>
      <c r="E41" s="26">
        <f>D15</f>
        <v>12.625</v>
      </c>
      <c r="F41" s="26">
        <f>E15</f>
        <v>12.375</v>
      </c>
      <c r="G41" s="11"/>
      <c r="H41" s="17"/>
    </row>
    <row r="42" spans="3:8" ht="17" thickBot="1" x14ac:dyDescent="0.25">
      <c r="C42" s="27"/>
      <c r="D42" s="28" t="s">
        <v>14</v>
      </c>
      <c r="E42" s="29">
        <f>E40/D9</f>
        <v>0.24752475247524752</v>
      </c>
      <c r="F42" s="29">
        <f>F40/E9</f>
        <v>0</v>
      </c>
      <c r="G42" s="19"/>
      <c r="H42" s="21"/>
    </row>
    <row r="43" spans="3:8" ht="17" thickBot="1" x14ac:dyDescent="0.25">
      <c r="C43" s="6"/>
    </row>
    <row r="44" spans="3:8" x14ac:dyDescent="0.2">
      <c r="C44" s="30" t="s">
        <v>23</v>
      </c>
      <c r="D44" s="23" t="s">
        <v>12</v>
      </c>
      <c r="E44" s="23">
        <f>D8</f>
        <v>2</v>
      </c>
      <c r="F44" s="23">
        <f>E8</f>
        <v>0</v>
      </c>
      <c r="G44" s="31"/>
      <c r="H44" s="32">
        <v>0.48599999999999999</v>
      </c>
    </row>
    <row r="45" spans="3:8" x14ac:dyDescent="0.2">
      <c r="C45" s="33"/>
      <c r="D45" s="26" t="s">
        <v>13</v>
      </c>
      <c r="E45" s="26">
        <f>D16</f>
        <v>1.01</v>
      </c>
      <c r="F45" s="26">
        <f>E16</f>
        <v>0.99</v>
      </c>
      <c r="G45" s="34"/>
      <c r="H45" s="35"/>
    </row>
    <row r="46" spans="3:8" ht="17" thickBot="1" x14ac:dyDescent="0.25">
      <c r="C46" s="36"/>
      <c r="D46" s="28" t="s">
        <v>14</v>
      </c>
      <c r="E46" s="29">
        <f>E44/D9</f>
        <v>1.9801980198019802E-2</v>
      </c>
      <c r="F46" s="29">
        <f>F44/E9</f>
        <v>0</v>
      </c>
      <c r="G46" s="37"/>
      <c r="H46" s="38"/>
    </row>
  </sheetData>
  <mergeCells count="11">
    <mergeCell ref="H44:H46"/>
    <mergeCell ref="H28:H30"/>
    <mergeCell ref="H32:H34"/>
    <mergeCell ref="H36:H38"/>
    <mergeCell ref="H40:H42"/>
    <mergeCell ref="C28:C30"/>
    <mergeCell ref="E26:F26"/>
    <mergeCell ref="C32:C34"/>
    <mergeCell ref="C36:C38"/>
    <mergeCell ref="C40:C42"/>
    <mergeCell ref="C44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PALMA</dc:creator>
  <cp:lastModifiedBy>ADAN PALMA</cp:lastModifiedBy>
  <dcterms:created xsi:type="dcterms:W3CDTF">2021-04-16T23:16:08Z</dcterms:created>
  <dcterms:modified xsi:type="dcterms:W3CDTF">2021-04-17T01:51:44Z</dcterms:modified>
</cp:coreProperties>
</file>