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injacart\"/>
    </mc:Choice>
  </mc:AlternateContent>
  <bookViews>
    <workbookView xWindow="0" yWindow="0" windowWidth="20490" windowHeight="6405"/>
  </bookViews>
  <sheets>
    <sheet name="MarketPrice" sheetId="1" r:id="rId1"/>
    <sheet name="ExpGRN" sheetId="3" r:id="rId2"/>
    <sheet name="TodaysMarketPrices_MITeam" sheetId="2" r:id="rId3"/>
  </sheets>
  <definedNames>
    <definedName name="_xlnm._FilterDatabase" localSheetId="2" hidden="1">TodaysMarketPrices_MITeam!$A$1:$F$83</definedName>
    <definedName name="ExternalData_1" localSheetId="0" hidden="1">MarketPrice!$A$2:$R$95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</calcChain>
</file>

<file path=xl/connections.xml><?xml version="1.0" encoding="utf-8"?>
<connections xmlns="http://schemas.openxmlformats.org/spreadsheetml/2006/main">
  <connection id="1" name="Prev3DayMarketPrices" description="marketprices" type="1" refreshedVersion="6" background="1" saveData="1">
    <dbPr connection="DSN=Ninja_DB;UID=analytics;SERVER=88.99.213.227;DATABASE=asgard;PORT=3306;" command="select mkt.SKUID, mkt.SKUName, mkt.SKUClass as SKUClassification, mkt.ConversionToKgs,_x000d__x000a__x0009__x0009_sum(case when mkt.PurchaseDate = curdate() - interval 3 day then mkt.RetailPrice end) as 'T-3 NC_Retail',_x000d__x000a_        sum(case when mkt.PurchaseDate = curdate() - interval 2 day then mkt.RetailPrice end) as 'T-2 NC_Retail',_x000d__x000a_        sum(case when mkt.PurchaseDate = curdate() - interval 1 day then mkt.RetailPrice end) as 'T-1 NC_Retail',_x000d__x000a_        sum(case when mkt.PurchaseDate = curdate() - interval 3 day then mkt.Wholesale end) as 'T-3 WS',_x000d__x000a_        sum(case when mkt.PurchaseDate = curdate() - interval 2 day then mkt.Wholesale end) as 'T-2 WS',_x000d__x000a_        sum(case when mkt.PurchaseDate = curdate() - interval 1 day then mkt.Wholesale end) as 'T-1 WS'_x000d__x000a_from_x000d__x000a_(select mp.PurchaseDate, s.id as SKUID, s.Name as SKUName, sc.Name as SKUClass, scon.ConversionToKgs,_x000d__x000a__x0009__x0009_mp.Wholesale, mp.RetailPrice_x000d__x000a__x000d__x000a_from MarketPrice mp_x000d__x000a_join Sku s on s.id = mp.skuid _x000d__x000a_left join SkuClassification sc on s.SkuClassificationId = sc.id_x000d__x000a_left join SkuConfiguration scon on scon.SkuId = s.id_x000d__x000a__x000d__x000a_where mp.PriceSourceId = 8 and mp.MarketId = 15 and _x000d__x000a__x0009_mp.PurchaseDate between curdate() - interval 3 day and curdate() - interval 1 day_x000d__x000a_    _x000d__x000a_group by mp.PurchaseDate, s.id) mkt_x000d__x000a__x000d__x000a_group by mkt.SKUID_x000d__x000a__x000d__x000a_;"/>
  </connection>
</connections>
</file>

<file path=xl/sharedStrings.xml><?xml version="1.0" encoding="utf-8"?>
<sst xmlns="http://schemas.openxmlformats.org/spreadsheetml/2006/main" count="771" uniqueCount="259">
  <si>
    <t>SKUID</t>
  </si>
  <si>
    <t>SKUName</t>
  </si>
  <si>
    <t>ConversionToKgs</t>
  </si>
  <si>
    <t>Arvi</t>
  </si>
  <si>
    <t>Non-Essentials</t>
  </si>
  <si>
    <t>Ash gourd</t>
  </si>
  <si>
    <t>Banana stem</t>
  </si>
  <si>
    <t>Beans (chikkadi kai)</t>
  </si>
  <si>
    <t>Beans (cluster)</t>
  </si>
  <si>
    <t>Beans (cow pea)</t>
  </si>
  <si>
    <t>Beans (french/ haricot)</t>
  </si>
  <si>
    <t>Essentials</t>
  </si>
  <si>
    <t>Beans (local)</t>
  </si>
  <si>
    <t>Beetroot</t>
  </si>
  <si>
    <t>Brinjal bottle black</t>
  </si>
  <si>
    <t>Brinjal long green</t>
  </si>
  <si>
    <t>Brinjal small (Purple/Stripes)</t>
  </si>
  <si>
    <t>Brinjal small (Green)</t>
  </si>
  <si>
    <t>Cabbage local</t>
  </si>
  <si>
    <t>Cabbage otty</t>
  </si>
  <si>
    <t>Capsicum (green)</t>
  </si>
  <si>
    <t>Capsicum (red and yellow)</t>
  </si>
  <si>
    <t>Exotics</t>
  </si>
  <si>
    <t>Carrot (local)</t>
  </si>
  <si>
    <t>Cauliflower</t>
  </si>
  <si>
    <t>Chilli (bajji)</t>
  </si>
  <si>
    <t>Chilli (long)</t>
  </si>
  <si>
    <t>Chow chow</t>
  </si>
  <si>
    <t>Corn (baby)</t>
  </si>
  <si>
    <t>Corn (sweet) (Pack of 2)</t>
  </si>
  <si>
    <t>Cucumber (english)</t>
  </si>
  <si>
    <t>Cucumber (Indian)</t>
  </si>
  <si>
    <t>Cucumber (sambar)</t>
  </si>
  <si>
    <t>Drumstick</t>
  </si>
  <si>
    <t>Green peas</t>
  </si>
  <si>
    <t>Knol khol</t>
  </si>
  <si>
    <t>Ladies finger</t>
  </si>
  <si>
    <t>Pumpkin (big)</t>
  </si>
  <si>
    <t>Pumpkin Red (Disco)</t>
  </si>
  <si>
    <t>Tomato (hybrid) - Standard</t>
  </si>
  <si>
    <t>Tomato</t>
  </si>
  <si>
    <t>Tomato (local)</t>
  </si>
  <si>
    <t>Mushroom</t>
  </si>
  <si>
    <t>Apple gourd (thinda)</t>
  </si>
  <si>
    <t>Bitter gourd (regular)</t>
  </si>
  <si>
    <t>Bottle gourd</t>
  </si>
  <si>
    <t>Parwal</t>
  </si>
  <si>
    <t>Ivy gourd</t>
  </si>
  <si>
    <t>Ridge gourd</t>
  </si>
  <si>
    <t>Snake gourd</t>
  </si>
  <si>
    <t>Amaranthus green</t>
  </si>
  <si>
    <t>Leaves</t>
  </si>
  <si>
    <t>Amaranthus red</t>
  </si>
  <si>
    <t>Coriander</t>
  </si>
  <si>
    <t>Curry leaves</t>
  </si>
  <si>
    <t>Dill leaves</t>
  </si>
  <si>
    <t>Gongura leaves</t>
  </si>
  <si>
    <t>Methi</t>
  </si>
  <si>
    <t>Palak</t>
  </si>
  <si>
    <t>Pudhina (indian mint)</t>
  </si>
  <si>
    <t>Spring onion</t>
  </si>
  <si>
    <t>Coconut</t>
  </si>
  <si>
    <t>Commodity</t>
  </si>
  <si>
    <t>Garlic</t>
  </si>
  <si>
    <t>Ginger</t>
  </si>
  <si>
    <t>Onion - Graded (Local)</t>
  </si>
  <si>
    <t>Onion</t>
  </si>
  <si>
    <t>Onion (sambar)</t>
  </si>
  <si>
    <t>Potato (local)</t>
  </si>
  <si>
    <t>Potato</t>
  </si>
  <si>
    <t>Potato (baby)</t>
  </si>
  <si>
    <t>Sweet potato</t>
  </si>
  <si>
    <t>Yam</t>
  </si>
  <si>
    <t>Banana nendra</t>
  </si>
  <si>
    <t>Fruits</t>
  </si>
  <si>
    <t>Banana yellaki</t>
  </si>
  <si>
    <t>Chicco (sapota)</t>
  </si>
  <si>
    <t>Mosambi (sweet lime)</t>
  </si>
  <si>
    <t>Papaya (round)</t>
  </si>
  <si>
    <t>Pineapple</t>
  </si>
  <si>
    <t>Pomegranate (big)</t>
  </si>
  <si>
    <t>Strawberry</t>
  </si>
  <si>
    <t>Watermelon kiran</t>
  </si>
  <si>
    <t>Raw mango</t>
  </si>
  <si>
    <t>Cauliflower(Medium)</t>
  </si>
  <si>
    <t>Coconut (medium)</t>
  </si>
  <si>
    <t>Apple Washington (big)</t>
  </si>
  <si>
    <t>Apple fuji (Lucky)</t>
  </si>
  <si>
    <t>Carrot Ooty</t>
  </si>
  <si>
    <t>Raddish</t>
  </si>
  <si>
    <t>Banana Flower</t>
  </si>
  <si>
    <t>Banana Pachabale Crates</t>
  </si>
  <si>
    <t>Brinjal small dark purple</t>
  </si>
  <si>
    <t>Banana Leaf</t>
  </si>
  <si>
    <t>Raw banana (in kg)</t>
  </si>
  <si>
    <t>Lemon (KG)</t>
  </si>
  <si>
    <t>Onion - Graded (Nashik)</t>
  </si>
  <si>
    <t>Baby Bottle Gourd</t>
  </si>
  <si>
    <t>White Onion</t>
  </si>
  <si>
    <t>Apple Shimla</t>
  </si>
  <si>
    <t>Grapes Sonaka (Green) Seedless</t>
  </si>
  <si>
    <t>Orange (Nagpur)</t>
  </si>
  <si>
    <t>Potato - T</t>
  </si>
  <si>
    <t>Retail1</t>
  </si>
  <si>
    <t>WS1</t>
  </si>
  <si>
    <t>Retail2</t>
  </si>
  <si>
    <t>WS2</t>
  </si>
  <si>
    <t>Retail3</t>
  </si>
  <si>
    <t>WS3</t>
  </si>
  <si>
    <t>Retail4</t>
  </si>
  <si>
    <t>WS4</t>
  </si>
  <si>
    <t>Kalasipalyam Market</t>
  </si>
  <si>
    <t>Madiwala Market</t>
  </si>
  <si>
    <t>Yeshwantpur Market</t>
  </si>
  <si>
    <t>HAL Market</t>
  </si>
  <si>
    <t>PurchaseDate</t>
  </si>
  <si>
    <t>MarketName</t>
  </si>
  <si>
    <t xml:space="preserve">WholesalePrice </t>
  </si>
  <si>
    <t>RetailPrice</t>
  </si>
  <si>
    <t>Team</t>
  </si>
  <si>
    <t>MI</t>
  </si>
  <si>
    <t>Chilli (short)</t>
  </si>
  <si>
    <t>Tapioca(kappa)</t>
  </si>
  <si>
    <t>Hal Market</t>
  </si>
  <si>
    <t>T-3 NC_Retail</t>
  </si>
  <si>
    <t>T-2 NC_Retail</t>
  </si>
  <si>
    <t>T-1 NC_Retail</t>
  </si>
  <si>
    <t>T-3 WS</t>
  </si>
  <si>
    <t>T-2 WS</t>
  </si>
  <si>
    <t>T-1 WS</t>
  </si>
  <si>
    <t>SKUClassification</t>
  </si>
  <si>
    <t>GRN_Price</t>
  </si>
  <si>
    <t>Expected GRN</t>
  </si>
  <si>
    <t>Sum of Final_GRN</t>
  </si>
  <si>
    <t>Average of Yest_GRN</t>
  </si>
  <si>
    <t>Num of Complete PO</t>
  </si>
  <si>
    <t>Raw banana</t>
  </si>
  <si>
    <t>Lemon - Regular</t>
  </si>
  <si>
    <t>Basil</t>
  </si>
  <si>
    <t>Broccolli Ooty</t>
  </si>
  <si>
    <t>Celery</t>
  </si>
  <si>
    <t>Chineese cabbage</t>
  </si>
  <si>
    <t>Parsly</t>
  </si>
  <si>
    <t>Bitter gourd (small)</t>
  </si>
  <si>
    <t>Anjura / fig</t>
  </si>
  <si>
    <t>Avacado (butter fruit)</t>
  </si>
  <si>
    <t>Guava</t>
  </si>
  <si>
    <t>Guava allahabad (red)</t>
  </si>
  <si>
    <t>Orange (south africa)</t>
  </si>
  <si>
    <t>Orange (australia)</t>
  </si>
  <si>
    <t>Orange (nagpura)</t>
  </si>
  <si>
    <t>Dragon fruit</t>
  </si>
  <si>
    <t>Musk melon (local)</t>
  </si>
  <si>
    <t>Pears (shandong)</t>
  </si>
  <si>
    <t>Pears (golden)</t>
  </si>
  <si>
    <t>Mango Banganapalle</t>
  </si>
  <si>
    <t>Mango senthoora</t>
  </si>
  <si>
    <t>Mango thotapuri</t>
  </si>
  <si>
    <t>Lettuce Iceberg</t>
  </si>
  <si>
    <t>Lettuce Red</t>
  </si>
  <si>
    <t>Lettuce Green</t>
  </si>
  <si>
    <t>Zucchini Green</t>
  </si>
  <si>
    <t>Zucchini Yellow</t>
  </si>
  <si>
    <t>Red Cabbage</t>
  </si>
  <si>
    <t>Mosambi (juice)</t>
  </si>
  <si>
    <t>Pomegranate (medium)</t>
  </si>
  <si>
    <t>Lemon (small)</t>
  </si>
  <si>
    <t>Musk Melon (Stripes)</t>
  </si>
  <si>
    <t>Tomato (hybrid) -Ripe</t>
  </si>
  <si>
    <t>Potato - L</t>
  </si>
  <si>
    <t>Onion - L</t>
  </si>
  <si>
    <t>Kiwi - Zespri - New Zealand</t>
  </si>
  <si>
    <t>Tomato (local) -Ripe</t>
  </si>
  <si>
    <t>Pineapple Ripen</t>
  </si>
  <si>
    <t>Potato - Big</t>
  </si>
  <si>
    <t>Lemon - Medium</t>
  </si>
  <si>
    <t>Sweet Tamarind(250 gm pack)</t>
  </si>
  <si>
    <t>Onion - Big</t>
  </si>
  <si>
    <t>Amaranthus Green - Hotel</t>
  </si>
  <si>
    <t>Amaranthus Red - Hotel</t>
  </si>
  <si>
    <t>Coriander-Hotel</t>
  </si>
  <si>
    <t>Methi-Hotel</t>
  </si>
  <si>
    <t>Palak-Hotel</t>
  </si>
  <si>
    <t>Pudhina-Hotel</t>
  </si>
  <si>
    <t>Curry leaves-Hotel</t>
  </si>
  <si>
    <t>Spring onion-Hotel</t>
  </si>
  <si>
    <t>Dill leaves-Hotel</t>
  </si>
  <si>
    <t>Gongura leaves-Hotel</t>
  </si>
  <si>
    <t>Drumstick (Kg)</t>
  </si>
  <si>
    <t>White Bitter Gourd</t>
  </si>
  <si>
    <t>Banana Pachabale (ripen)</t>
  </si>
  <si>
    <t>Papaya (ripen)</t>
  </si>
  <si>
    <t>Mustard Leaves Hotel</t>
  </si>
  <si>
    <t>Bathua Leaves Hotel</t>
  </si>
  <si>
    <t>Cabbage (pcs)</t>
  </si>
  <si>
    <t>Pineapple (pcs)</t>
  </si>
  <si>
    <t>Parsley (Kg)</t>
  </si>
  <si>
    <t>Celery (Kg)</t>
  </si>
  <si>
    <t>Tomato (Hybrid)- Semi Ripened</t>
  </si>
  <si>
    <t>Chives</t>
  </si>
  <si>
    <t>Tomato (local) - Semi ripened</t>
  </si>
  <si>
    <t>Potato - M (25 Kg)</t>
  </si>
  <si>
    <t>Carrot Big</t>
  </si>
  <si>
    <t>Apple royal gala(Leni's)</t>
  </si>
  <si>
    <t>Apple Granny smith (Leni's)</t>
  </si>
  <si>
    <t>Garlic - Peeled (100 gm)</t>
  </si>
  <si>
    <t>Channa Sprouts</t>
  </si>
  <si>
    <t>Green Gram Sprouts</t>
  </si>
  <si>
    <t>Green Peas Sprouts</t>
  </si>
  <si>
    <t>Horse Gram Sprouts</t>
  </si>
  <si>
    <t>Mixed Sprouts</t>
  </si>
  <si>
    <t>Brown Channa Sprouts</t>
  </si>
  <si>
    <t>Green Moong Sprouts</t>
  </si>
  <si>
    <t>Onion (sambar) - Peeled</t>
  </si>
  <si>
    <t>Sunmelon</t>
  </si>
  <si>
    <t>Golden kiwi - Zespri (pack of 3)</t>
  </si>
  <si>
    <t>Orange (Juice)</t>
  </si>
  <si>
    <t>Orange kinnow(malta)</t>
  </si>
  <si>
    <t>Cucumber Indian slim</t>
  </si>
  <si>
    <t>Turmeric Whole Fresh</t>
  </si>
  <si>
    <t>Orange Imported Pack of 4</t>
  </si>
  <si>
    <t>Pears China Pack of 4</t>
  </si>
  <si>
    <t>Orange Imported (Pack of 4) in KG</t>
  </si>
  <si>
    <t>Pears China Pack of 4 in KG</t>
  </si>
  <si>
    <t>Kiwi - New Zealand (Pack of 5)</t>
  </si>
  <si>
    <t>Mixed Leaves (1 kg)</t>
  </si>
  <si>
    <t>Apple Ambri</t>
  </si>
  <si>
    <t>Pears green Anjou</t>
  </si>
  <si>
    <t>Beetroot - Big</t>
  </si>
  <si>
    <t>Cabbage Local - Big</t>
  </si>
  <si>
    <t>Carrot Local - Big</t>
  </si>
  <si>
    <t>Ladies Finger - Big</t>
  </si>
  <si>
    <t>Ridge gourd - Big</t>
  </si>
  <si>
    <t>Cauliflower without leaves</t>
  </si>
  <si>
    <t>Onion Sambar (250gm)</t>
  </si>
  <si>
    <t>Ginger (200gm) pack</t>
  </si>
  <si>
    <t>Garlic (200gm) pack</t>
  </si>
  <si>
    <t>Corn - (baby) 500gm</t>
  </si>
  <si>
    <t>Grapes Sharad (Blue) Seedless</t>
  </si>
  <si>
    <t>Carrot (Delhi)</t>
  </si>
  <si>
    <t>Carrot (local) - Market</t>
  </si>
  <si>
    <t>Raddish - Market</t>
  </si>
  <si>
    <t>Beans (french/ haricot) - Market</t>
  </si>
  <si>
    <t>Beans (local) - Market</t>
  </si>
  <si>
    <t>Beans (chikkadi kai) - Market</t>
  </si>
  <si>
    <t>Brinjal small (Purple/Stripes) - Market</t>
  </si>
  <si>
    <t>Brinjal long green - Market</t>
  </si>
  <si>
    <t>Chilli (bajji) - Market</t>
  </si>
  <si>
    <t>Knol khol - Market</t>
  </si>
  <si>
    <t>Ladies finger - Market</t>
  </si>
  <si>
    <t>Beans (cluster) - Market</t>
  </si>
  <si>
    <t>Capsicum (green) - Market</t>
  </si>
  <si>
    <t>Cucumber (sambar) - Market</t>
  </si>
  <si>
    <t>Raw banana - Market</t>
  </si>
  <si>
    <t>Banana stem - Market</t>
  </si>
  <si>
    <t>Pumpkin (big) - Market</t>
  </si>
  <si>
    <t>Pumpkin Red (Disco) - Market</t>
  </si>
  <si>
    <t>Ash gourd - Market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</si>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</sst>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15"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8" unboundColumnsRight="1">
    <queryTableFields count="19">
      <queryTableField id="1" name="SKUID" tableColumnId="1"/>
      <queryTableField id="2" name="SKUName" tableColumnId="2"/>
      <queryTableField id="26" dataBound="0" tableColumnId="20"/>
      <queryTableField id="4" name="ConversionToKgs" tableColumnId="4"/>
      <queryTableField id="18" dataBound="0" tableColumnId="18"/>
      <queryTableField id="17" dataBound="0" tableColumnId="17"/>
      <queryTableField id="16" dataBound="0" tableColumnId="16"/>
      <queryTableField id="15" dataBound="0" tableColumnId="15"/>
      <queryTableField id="14" dataBound="0" tableColumnId="14"/>
      <queryTableField id="13" dataBound="0" tableColumnId="13"/>
      <queryTableField id="12" dataBound="0" tableColumnId="12"/>
      <queryTableField id="11" dataBound="0" tableColumnId="11"/>
      <queryTableField id="19" name="T-3 NC_Retail" tableColumnId="5"/>
      <queryTableField id="20" name="T-2 NC_Retail" tableColumnId="6"/>
      <queryTableField id="21" name="T-1 NC_Retail" tableColumnId="7"/>
      <queryTableField id="22" name="T-3 WS" tableColumnId="8"/>
      <queryTableField id="23" name="T-2 WS" tableColumnId="9"/>
      <queryTableField id="24" name="T-1 WS" tableColumnId="10"/>
      <queryTableField id="27" dataBound="0" tableColumnId="21"/>
    </queryTableFields>
    <queryTableDeletedFields count="1">
      <deletedField name="SKUClassificatio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ExternalData_1" displayName="Table_ExternalData_1" ref="A2:S95" tableType="queryTable" totalsRowShown="0">
  <autoFilter ref="A2:S95"/>
  <tableColumns count="19">
    <tableColumn id="1" uniqueName="1" name="SKUID" queryTableFieldId="1"/>
    <tableColumn id="2" uniqueName="2" name="SKUName" queryTableFieldId="2"/>
    <tableColumn id="20" uniqueName="20" name="SKUClassification" queryTableFieldId="26"/>
    <tableColumn id="4" uniqueName="4" name="ConversionToKgs" queryTableFieldId="4"/>
    <tableColumn id="18" uniqueName="18" name="Retail1" queryTableFieldId="18" dataDxfId="14">
      <calculatedColumnFormula>MROUND(SUMIFS(TodaysMarketPrices_MITeam!$E:$E,TodaysMarketPrices_MITeam!$B:$B,Table_ExternalData_1[[#This Row],[SKUName]],TodaysMarketPrices_MITeam!$C:$C,MarketPrice!E$1,TodaysMarketPrices_MITeam!$A:$A, TODAY()),0.5)</calculatedColumnFormula>
    </tableColumn>
    <tableColumn id="17" uniqueName="17" name="WS1" queryTableFieldId="17" dataDxfId="13">
      <calculatedColumnFormula>MROUND(SUMIFS(TodaysMarketPrices_MITeam!$D:$D,TodaysMarketPrices_MITeam!$B:$B,Table_ExternalData_1[[#This Row],[SKUName]],TodaysMarketPrices_MITeam!$C:$C,MarketPrice!E$1,TodaysMarketPrices_MITeam!$A:$A, TODAY()), 0.5)</calculatedColumnFormula>
    </tableColumn>
    <tableColumn id="16" uniqueName="16" name="Retail2" queryTableFieldId="16" dataDxfId="12">
      <calculatedColumnFormula>MROUND(SUMIFS(TodaysMarketPrices_MITeam!$E:$E,TodaysMarketPrices_MITeam!$B:$B,Table_ExternalData_1[[#This Row],[SKUName]],TodaysMarketPrices_MITeam!$C:$C,MarketPrice!G$1,TodaysMarketPrices_MITeam!$A:$A, TODAY()),0.5)</calculatedColumnFormula>
    </tableColumn>
    <tableColumn id="15" uniqueName="15" name="WS2" queryTableFieldId="15" dataDxfId="11">
      <calculatedColumnFormula>MROUND(SUMIFS(TodaysMarketPrices_MITeam!$D:$D,TodaysMarketPrices_MITeam!$B:$B,Table_ExternalData_1[[#This Row],[SKUName]],TodaysMarketPrices_MITeam!$C:$C,MarketPrice!G$1,TodaysMarketPrices_MITeam!$A:$A, TODAY()), 0.5)</calculatedColumnFormula>
    </tableColumn>
    <tableColumn id="14" uniqueName="14" name="Retail3" queryTableFieldId="14" dataDxfId="10">
      <calculatedColumnFormula>MROUND(SUMIFS(TodaysMarketPrices_MITeam!$E:$E,TodaysMarketPrices_MITeam!$B:$B,Table_ExternalData_1[[#This Row],[SKUName]],TodaysMarketPrices_MITeam!$C:$C,MarketPrice!I$1,TodaysMarketPrices_MITeam!$A:$A, TODAY()),0.5)</calculatedColumnFormula>
    </tableColumn>
    <tableColumn id="13" uniqueName="13" name="WS3" queryTableFieldId="13" dataDxfId="9">
      <calculatedColumnFormula>MROUND(SUMIFS(TodaysMarketPrices_MITeam!$D:$D,TodaysMarketPrices_MITeam!$B:$B,Table_ExternalData_1[[#This Row],[SKUName]],TodaysMarketPrices_MITeam!$C:$C,MarketPrice!I$1,TodaysMarketPrices_MITeam!$A:$A, TODAY()), 0.5)</calculatedColumnFormula>
    </tableColumn>
    <tableColumn id="12" uniqueName="12" name="Retail4" queryTableFieldId="12" dataDxfId="8">
      <calculatedColumnFormula>MROUND(SUMIFS(TodaysMarketPrices_MITeam!$E:$E,TodaysMarketPrices_MITeam!$B:$B,Table_ExternalData_1[[#This Row],[SKUName]],TodaysMarketPrices_MITeam!$C:$C,MarketPrice!K$1,TodaysMarketPrices_MITeam!$A:$A, TODAY()),0.5)</calculatedColumnFormula>
    </tableColumn>
    <tableColumn id="11" uniqueName="11" name="WS4" queryTableFieldId="11" dataDxfId="7">
      <calculatedColumnFormula>MROUND(SUMIFS(TodaysMarketPrices_MITeam!$D:$D,TodaysMarketPrices_MITeam!$B:$B,Table_ExternalData_1[[#This Row],[SKUName]],TodaysMarketPrices_MITeam!$C:$C,MarketPrice!K$1,TodaysMarketPrices_MITeam!$A:$A, TODAY()), 0.5)</calculatedColumnFormula>
    </tableColumn>
    <tableColumn id="5" uniqueName="5" name="T-3 NC_Retail" queryTableFieldId="19" dataDxfId="6"/>
    <tableColumn id="6" uniqueName="6" name="T-2 NC_Retail" queryTableFieldId="20" dataDxfId="5"/>
    <tableColumn id="7" uniqueName="7" name="T-1 NC_Retail" queryTableFieldId="21" dataDxfId="4"/>
    <tableColumn id="8" uniqueName="8" name="T-3 WS" queryTableFieldId="22" dataDxfId="3"/>
    <tableColumn id="9" uniqueName="9" name="T-2 WS" queryTableFieldId="23" dataDxfId="2"/>
    <tableColumn id="10" uniqueName="10" name="T-1 WS" queryTableFieldId="24" dataDxfId="1"/>
    <tableColumn id="21" uniqueName="21" name="GRN_Price" queryTableFieldId="27" dataDxfId="0">
      <calculatedColumnFormula>IF(VLOOKUP(Table_ExternalData_1[[#This Row],[SKUName]],ExpGRN!B:C,2,FALSE)=0, "-",VLOOKUP(Table_ExternalData_1[[#This Row],[SKUName]],ExpGRN!B:C,2,FALSE))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95"/>
  <sheetViews>
    <sheetView tabSelected="1" workbookViewId="0"/>
  </sheetViews>
  <sheetFormatPr defaultRowHeight="15" x14ac:dyDescent="0.25"/>
  <cols>
    <col min="1" max="1" width="8.7109375" customWidth="1"/>
    <col min="2" max="2" width="30.140625" bestFit="1" customWidth="1"/>
    <col min="3" max="3" width="18.7109375" bestFit="1" customWidth="1"/>
    <col min="4" max="4" width="18.5703125" customWidth="1"/>
    <col min="5" max="5" width="9.42578125" customWidth="1"/>
    <col min="6" max="6" width="7.28515625" customWidth="1"/>
    <col min="7" max="7" width="9.42578125" customWidth="1"/>
    <col min="8" max="8" width="7.28515625" customWidth="1"/>
    <col min="9" max="9" width="9.42578125" customWidth="1"/>
    <col min="10" max="10" width="7.28515625" customWidth="1"/>
    <col min="11" max="11" width="9.42578125" customWidth="1"/>
    <col min="12" max="12" width="7.28515625" customWidth="1"/>
    <col min="13" max="15" width="15.140625" customWidth="1"/>
    <col min="16" max="18" width="9.42578125" customWidth="1"/>
    <col min="19" max="19" width="12.7109375" bestFit="1" customWidth="1"/>
    <col min="20" max="22" width="7.42578125" bestFit="1" customWidth="1"/>
    <col min="23" max="25" width="8.28515625" bestFit="1" customWidth="1"/>
  </cols>
  <sheetData>
    <row r="1" spans="1:19" ht="15.75" thickBot="1" x14ac:dyDescent="0.3">
      <c r="E1" s="4" t="s">
        <v>111</v>
      </c>
      <c r="F1" s="5"/>
      <c r="G1" s="6" t="s">
        <v>112</v>
      </c>
      <c r="H1" s="6"/>
      <c r="I1" s="4" t="s">
        <v>113</v>
      </c>
      <c r="J1" s="5"/>
      <c r="K1" s="4" t="s">
        <v>114</v>
      </c>
      <c r="L1" s="5"/>
    </row>
    <row r="2" spans="1:19" x14ac:dyDescent="0.25">
      <c r="A2" t="s">
        <v>0</v>
      </c>
      <c r="B2" t="s">
        <v>1</v>
      </c>
      <c r="C2" t="s">
        <v>130</v>
      </c>
      <c r="D2" t="s">
        <v>2</v>
      </c>
      <c r="E2" t="s">
        <v>103</v>
      </c>
      <c r="F2" t="s">
        <v>104</v>
      </c>
      <c r="G2" t="s">
        <v>105</v>
      </c>
      <c r="H2" t="s">
        <v>106</v>
      </c>
      <c r="I2" t="s">
        <v>107</v>
      </c>
      <c r="J2" t="s">
        <v>108</v>
      </c>
      <c r="K2" t="s">
        <v>109</v>
      </c>
      <c r="L2" t="s">
        <v>110</v>
      </c>
      <c r="M2" t="s">
        <v>124</v>
      </c>
      <c r="N2" t="s">
        <v>125</v>
      </c>
      <c r="O2" t="s">
        <v>126</v>
      </c>
      <c r="P2" t="s">
        <v>127</v>
      </c>
      <c r="Q2" t="s">
        <v>128</v>
      </c>
      <c r="R2" t="s">
        <v>129</v>
      </c>
      <c r="S2" t="s">
        <v>131</v>
      </c>
    </row>
    <row r="3" spans="1:19" x14ac:dyDescent="0.25">
      <c r="A3">
        <v>2</v>
      </c>
      <c r="B3" t="s">
        <v>3</v>
      </c>
      <c r="C3" s="2" t="s">
        <v>4</v>
      </c>
      <c r="D3">
        <v>1</v>
      </c>
      <c r="E3">
        <f ca="1">MROUND(SUMIFS(TodaysMarketPrices_MITeam!$E:$E,TodaysMarketPrices_MITeam!$B:$B,Table_ExternalData_1[[#This Row],[SKUName]],TodaysMarketPrices_MITeam!$C:$C,MarketPrice!E$1,TodaysMarketPrices_MITeam!$A:$A, TODAY()),0.5)</f>
        <v>50</v>
      </c>
      <c r="F3">
        <f ca="1">MROUND(SUMIFS(TodaysMarketPrices_MITeam!$D:$D,TodaysMarketPrices_MITeam!$B:$B,Table_ExternalData_1[[#This Row],[SKUName]],TodaysMarketPrices_MITeam!$C:$C,MarketPrice!E$1,TodaysMarketPrices_MITeam!$A:$A, TODAY()), 0.5)</f>
        <v>44</v>
      </c>
      <c r="G3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3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3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3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3">
        <f ca="1">MROUND(SUMIFS(TodaysMarketPrices_MITeam!$E:$E,TodaysMarketPrices_MITeam!$B:$B,Table_ExternalData_1[[#This Row],[SKUName]],TodaysMarketPrices_MITeam!$C:$C,MarketPrice!K$1,TodaysMarketPrices_MITeam!$A:$A, TODAY()),0.5)</f>
        <v>50</v>
      </c>
      <c r="L3">
        <f ca="1">MROUND(SUMIFS(TodaysMarketPrices_MITeam!$D:$D,TodaysMarketPrices_MITeam!$B:$B,Table_ExternalData_1[[#This Row],[SKUName]],TodaysMarketPrices_MITeam!$C:$C,MarketPrice!K$1,TodaysMarketPrices_MITeam!$A:$A, TODAY()), 0.5)</f>
        <v>45</v>
      </c>
      <c r="M3" s="2">
        <v>46</v>
      </c>
      <c r="N3" s="2">
        <v>48</v>
      </c>
      <c r="O3" s="2">
        <v>48</v>
      </c>
      <c r="P3" s="2">
        <v>40</v>
      </c>
      <c r="Q3" s="2">
        <v>43</v>
      </c>
      <c r="R3" s="2">
        <v>43</v>
      </c>
      <c r="S3" s="3">
        <f>IF(VLOOKUP(Table_ExternalData_1[[#This Row],[SKUName]],ExpGRN!B:C,2,FALSE)=0, "-",VLOOKUP(Table_ExternalData_1[[#This Row],[SKUName]],ExpGRN!B:C,2,FALSE))</f>
        <v>38</v>
      </c>
    </row>
    <row r="4" spans="1:19" x14ac:dyDescent="0.25">
      <c r="A4">
        <v>3</v>
      </c>
      <c r="B4" t="s">
        <v>5</v>
      </c>
      <c r="C4" s="2" t="s">
        <v>4</v>
      </c>
      <c r="D4">
        <v>1</v>
      </c>
      <c r="E4">
        <f ca="1">MROUND(SUMIFS(TodaysMarketPrices_MITeam!$E:$E,TodaysMarketPrices_MITeam!$B:$B,Table_ExternalData_1[[#This Row],[SKUName]],TodaysMarketPrices_MITeam!$C:$C,MarketPrice!E$1,TodaysMarketPrices_MITeam!$A:$A, TODAY()),0.5)</f>
        <v>24</v>
      </c>
      <c r="F4">
        <f ca="1">MROUND(SUMIFS(TodaysMarketPrices_MITeam!$D:$D,TodaysMarketPrices_MITeam!$B:$B,Table_ExternalData_1[[#This Row],[SKUName]],TodaysMarketPrices_MITeam!$C:$C,MarketPrice!E$1,TodaysMarketPrices_MITeam!$A:$A, TODAY()), 0.5)</f>
        <v>22</v>
      </c>
      <c r="G4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4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4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4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4">
        <f ca="1">MROUND(SUMIFS(TodaysMarketPrices_MITeam!$E:$E,TodaysMarketPrices_MITeam!$B:$B,Table_ExternalData_1[[#This Row],[SKUName]],TodaysMarketPrices_MITeam!$C:$C,MarketPrice!K$1,TodaysMarketPrices_MITeam!$A:$A, TODAY()),0.5)</f>
        <v>29</v>
      </c>
      <c r="L4">
        <f ca="1">MROUND(SUMIFS(TodaysMarketPrices_MITeam!$D:$D,TodaysMarketPrices_MITeam!$B:$B,Table_ExternalData_1[[#This Row],[SKUName]],TodaysMarketPrices_MITeam!$C:$C,MarketPrice!K$1,TodaysMarketPrices_MITeam!$A:$A, TODAY()), 0.5)</f>
        <v>26</v>
      </c>
      <c r="M4" s="2">
        <v>24</v>
      </c>
      <c r="N4" s="2">
        <v>24</v>
      </c>
      <c r="O4" s="2">
        <v>24</v>
      </c>
      <c r="P4" s="2">
        <v>22</v>
      </c>
      <c r="Q4" s="2">
        <v>20</v>
      </c>
      <c r="R4" s="2">
        <v>20</v>
      </c>
      <c r="S4" s="3">
        <f>IF(VLOOKUP(Table_ExternalData_1[[#This Row],[SKUName]],ExpGRN!B:C,2,FALSE)=0, "-",VLOOKUP(Table_ExternalData_1[[#This Row],[SKUName]],ExpGRN!B:C,2,FALSE))</f>
        <v>18</v>
      </c>
    </row>
    <row r="5" spans="1:19" x14ac:dyDescent="0.25">
      <c r="A5">
        <v>5</v>
      </c>
      <c r="B5" t="s">
        <v>6</v>
      </c>
      <c r="C5" s="2" t="s">
        <v>4</v>
      </c>
      <c r="D5">
        <v>0.3</v>
      </c>
      <c r="E5">
        <f ca="1">MROUND(SUMIFS(TodaysMarketPrices_MITeam!$E:$E,TodaysMarketPrices_MITeam!$B:$B,Table_ExternalData_1[[#This Row],[SKUName]],TodaysMarketPrices_MITeam!$C:$C,MarketPrice!E$1,TodaysMarketPrices_MITeam!$A:$A, TODAY()),0.5)</f>
        <v>8</v>
      </c>
      <c r="F5">
        <f ca="1">MROUND(SUMIFS(TodaysMarketPrices_MITeam!$D:$D,TodaysMarketPrices_MITeam!$B:$B,Table_ExternalData_1[[#This Row],[SKUName]],TodaysMarketPrices_MITeam!$C:$C,MarketPrice!E$1,TodaysMarketPrices_MITeam!$A:$A, TODAY()), 0.5)</f>
        <v>7</v>
      </c>
      <c r="G5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5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5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5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5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5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5" s="2">
        <v>8</v>
      </c>
      <c r="N5" s="2">
        <v>8</v>
      </c>
      <c r="O5" s="2">
        <v>10</v>
      </c>
      <c r="P5" s="2">
        <v>7</v>
      </c>
      <c r="Q5" s="2">
        <v>7</v>
      </c>
      <c r="R5" s="2">
        <v>8</v>
      </c>
      <c r="S5" s="3" t="str">
        <f>IF(VLOOKUP(Table_ExternalData_1[[#This Row],[SKUName]],ExpGRN!B:C,2,FALSE)=0, "-",VLOOKUP(Table_ExternalData_1[[#This Row],[SKUName]],ExpGRN!B:C,2,FALSE))</f>
        <v>-</v>
      </c>
    </row>
    <row r="6" spans="1:19" x14ac:dyDescent="0.25">
      <c r="A6">
        <v>6</v>
      </c>
      <c r="B6" t="s">
        <v>7</v>
      </c>
      <c r="C6" s="2" t="s">
        <v>4</v>
      </c>
      <c r="D6">
        <v>1</v>
      </c>
      <c r="E6">
        <f ca="1">MROUND(SUMIFS(TodaysMarketPrices_MITeam!$E:$E,TodaysMarketPrices_MITeam!$B:$B,Table_ExternalData_1[[#This Row],[SKUName]],TodaysMarketPrices_MITeam!$C:$C,MarketPrice!E$1,TodaysMarketPrices_MITeam!$A:$A, TODAY()),0.5)</f>
        <v>50</v>
      </c>
      <c r="F6">
        <f ca="1">MROUND(SUMIFS(TodaysMarketPrices_MITeam!$D:$D,TodaysMarketPrices_MITeam!$B:$B,Table_ExternalData_1[[#This Row],[SKUName]],TodaysMarketPrices_MITeam!$C:$C,MarketPrice!E$1,TodaysMarketPrices_MITeam!$A:$A, TODAY()), 0.5)</f>
        <v>40</v>
      </c>
      <c r="G6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6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6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6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6">
        <f ca="1">MROUND(SUMIFS(TodaysMarketPrices_MITeam!$E:$E,TodaysMarketPrices_MITeam!$B:$B,Table_ExternalData_1[[#This Row],[SKUName]],TodaysMarketPrices_MITeam!$C:$C,MarketPrice!K$1,TodaysMarketPrices_MITeam!$A:$A, TODAY()),0.5)</f>
        <v>38</v>
      </c>
      <c r="L6">
        <f ca="1">MROUND(SUMIFS(TodaysMarketPrices_MITeam!$D:$D,TodaysMarketPrices_MITeam!$B:$B,Table_ExternalData_1[[#This Row],[SKUName]],TodaysMarketPrices_MITeam!$C:$C,MarketPrice!K$1,TodaysMarketPrices_MITeam!$A:$A, TODAY()), 0.5)</f>
        <v>36</v>
      </c>
      <c r="M6" s="2">
        <v>42</v>
      </c>
      <c r="N6" s="2">
        <v>34</v>
      </c>
      <c r="O6" s="2">
        <v>50</v>
      </c>
      <c r="P6" s="2">
        <v>34</v>
      </c>
      <c r="Q6" s="2">
        <v>28</v>
      </c>
      <c r="R6" s="2">
        <v>40</v>
      </c>
      <c r="S6" s="3">
        <f>IF(VLOOKUP(Table_ExternalData_1[[#This Row],[SKUName]],ExpGRN!B:C,2,FALSE)=0, "-",VLOOKUP(Table_ExternalData_1[[#This Row],[SKUName]],ExpGRN!B:C,2,FALSE))</f>
        <v>42</v>
      </c>
    </row>
    <row r="7" spans="1:19" x14ac:dyDescent="0.25">
      <c r="A7">
        <v>7</v>
      </c>
      <c r="B7" t="s">
        <v>8</v>
      </c>
      <c r="C7" s="2" t="s">
        <v>4</v>
      </c>
      <c r="D7">
        <v>1</v>
      </c>
      <c r="E7">
        <f ca="1">MROUND(SUMIFS(TodaysMarketPrices_MITeam!$E:$E,TodaysMarketPrices_MITeam!$B:$B,Table_ExternalData_1[[#This Row],[SKUName]],TodaysMarketPrices_MITeam!$C:$C,MarketPrice!E$1,TodaysMarketPrices_MITeam!$A:$A, TODAY()),0.5)</f>
        <v>30</v>
      </c>
      <c r="F7">
        <f ca="1">MROUND(SUMIFS(TodaysMarketPrices_MITeam!$D:$D,TodaysMarketPrices_MITeam!$B:$B,Table_ExternalData_1[[#This Row],[SKUName]],TodaysMarketPrices_MITeam!$C:$C,MarketPrice!E$1,TodaysMarketPrices_MITeam!$A:$A, TODAY()), 0.5)</f>
        <v>24</v>
      </c>
      <c r="G7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7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7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7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7">
        <f ca="1">MROUND(SUMIFS(TodaysMarketPrices_MITeam!$E:$E,TodaysMarketPrices_MITeam!$B:$B,Table_ExternalData_1[[#This Row],[SKUName]],TodaysMarketPrices_MITeam!$C:$C,MarketPrice!K$1,TodaysMarketPrices_MITeam!$A:$A, TODAY()),0.5)</f>
        <v>36</v>
      </c>
      <c r="L7">
        <f ca="1">MROUND(SUMIFS(TodaysMarketPrices_MITeam!$D:$D,TodaysMarketPrices_MITeam!$B:$B,Table_ExternalData_1[[#This Row],[SKUName]],TodaysMarketPrices_MITeam!$C:$C,MarketPrice!K$1,TodaysMarketPrices_MITeam!$A:$A, TODAY()), 0.5)</f>
        <v>33</v>
      </c>
      <c r="M7" s="2">
        <v>22</v>
      </c>
      <c r="N7" s="2">
        <v>22</v>
      </c>
      <c r="O7" s="2">
        <v>25</v>
      </c>
      <c r="P7" s="2">
        <v>17</v>
      </c>
      <c r="Q7" s="2">
        <v>20</v>
      </c>
      <c r="R7" s="2">
        <v>20</v>
      </c>
      <c r="S7" s="3">
        <f>IF(VLOOKUP(Table_ExternalData_1[[#This Row],[SKUName]],ExpGRN!B:C,2,FALSE)=0, "-",VLOOKUP(Table_ExternalData_1[[#This Row],[SKUName]],ExpGRN!B:C,2,FALSE))</f>
        <v>15</v>
      </c>
    </row>
    <row r="8" spans="1:19" x14ac:dyDescent="0.25">
      <c r="A8">
        <v>8</v>
      </c>
      <c r="B8" t="s">
        <v>9</v>
      </c>
      <c r="C8" s="2" t="s">
        <v>4</v>
      </c>
      <c r="D8">
        <v>1</v>
      </c>
      <c r="E8">
        <f ca="1">MROUND(SUMIFS(TodaysMarketPrices_MITeam!$E:$E,TodaysMarketPrices_MITeam!$B:$B,Table_ExternalData_1[[#This Row],[SKUName]],TodaysMarketPrices_MITeam!$C:$C,MarketPrice!E$1,TodaysMarketPrices_MITeam!$A:$A, TODAY()),0.5)</f>
        <v>60</v>
      </c>
      <c r="F8">
        <f ca="1">MROUND(SUMIFS(TodaysMarketPrices_MITeam!$D:$D,TodaysMarketPrices_MITeam!$B:$B,Table_ExternalData_1[[#This Row],[SKUName]],TodaysMarketPrices_MITeam!$C:$C,MarketPrice!E$1,TodaysMarketPrices_MITeam!$A:$A, TODAY()), 0.5)</f>
        <v>50</v>
      </c>
      <c r="G8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8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8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8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8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8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8" s="2">
        <v>46</v>
      </c>
      <c r="N8" s="2">
        <v>45</v>
      </c>
      <c r="O8" s="2">
        <v>45</v>
      </c>
      <c r="P8" s="2">
        <v>40</v>
      </c>
      <c r="Q8" s="2">
        <v>40</v>
      </c>
      <c r="R8" s="2">
        <v>42</v>
      </c>
      <c r="S8" s="3">
        <f>IF(VLOOKUP(Table_ExternalData_1[[#This Row],[SKUName]],ExpGRN!B:C,2,FALSE)=0, "-",VLOOKUP(Table_ExternalData_1[[#This Row],[SKUName]],ExpGRN!B:C,2,FALSE))</f>
        <v>31.333333333333332</v>
      </c>
    </row>
    <row r="9" spans="1:19" x14ac:dyDescent="0.25">
      <c r="A9">
        <v>10</v>
      </c>
      <c r="B9" t="s">
        <v>10</v>
      </c>
      <c r="C9" s="2" t="s">
        <v>11</v>
      </c>
      <c r="D9">
        <v>1</v>
      </c>
      <c r="E9">
        <f ca="1">MROUND(SUMIFS(TodaysMarketPrices_MITeam!$E:$E,TodaysMarketPrices_MITeam!$B:$B,Table_ExternalData_1[[#This Row],[SKUName]],TodaysMarketPrices_MITeam!$C:$C,MarketPrice!E$1,TodaysMarketPrices_MITeam!$A:$A, TODAY()),0.5)</f>
        <v>80</v>
      </c>
      <c r="F9">
        <f ca="1">MROUND(SUMIFS(TodaysMarketPrices_MITeam!$D:$D,TodaysMarketPrices_MITeam!$B:$B,Table_ExternalData_1[[#This Row],[SKUName]],TodaysMarketPrices_MITeam!$C:$C,MarketPrice!E$1,TodaysMarketPrices_MITeam!$A:$A, TODAY()), 0.5)</f>
        <v>70</v>
      </c>
      <c r="G9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9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9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9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9">
        <f ca="1">MROUND(SUMIFS(TodaysMarketPrices_MITeam!$E:$E,TodaysMarketPrices_MITeam!$B:$B,Table_ExternalData_1[[#This Row],[SKUName]],TodaysMarketPrices_MITeam!$C:$C,MarketPrice!K$1,TodaysMarketPrices_MITeam!$A:$A, TODAY()),0.5)</f>
        <v>65</v>
      </c>
      <c r="L9">
        <f ca="1">MROUND(SUMIFS(TodaysMarketPrices_MITeam!$D:$D,TodaysMarketPrices_MITeam!$B:$B,Table_ExternalData_1[[#This Row],[SKUName]],TodaysMarketPrices_MITeam!$C:$C,MarketPrice!K$1,TodaysMarketPrices_MITeam!$A:$A, TODAY()), 0.5)</f>
        <v>60</v>
      </c>
      <c r="M9" s="2">
        <v>75</v>
      </c>
      <c r="N9" s="2">
        <v>65</v>
      </c>
      <c r="O9" s="2">
        <v>70</v>
      </c>
      <c r="P9" s="2">
        <v>70</v>
      </c>
      <c r="Q9" s="2">
        <v>60</v>
      </c>
      <c r="R9" s="2">
        <v>60</v>
      </c>
      <c r="S9" s="3">
        <f>IF(VLOOKUP(Table_ExternalData_1[[#This Row],[SKUName]],ExpGRN!B:C,2,FALSE)=0, "-",VLOOKUP(Table_ExternalData_1[[#This Row],[SKUName]],ExpGRN!B:C,2,FALSE))</f>
        <v>87</v>
      </c>
    </row>
    <row r="10" spans="1:19" x14ac:dyDescent="0.25">
      <c r="A10">
        <v>11</v>
      </c>
      <c r="B10" t="s">
        <v>12</v>
      </c>
      <c r="C10" s="2" t="s">
        <v>11</v>
      </c>
      <c r="D10">
        <v>1</v>
      </c>
      <c r="E10">
        <f ca="1">MROUND(SUMIFS(TodaysMarketPrices_MITeam!$E:$E,TodaysMarketPrices_MITeam!$B:$B,Table_ExternalData_1[[#This Row],[SKUName]],TodaysMarketPrices_MITeam!$C:$C,MarketPrice!E$1,TodaysMarketPrices_MITeam!$A:$A, TODAY()),0.5)</f>
        <v>60</v>
      </c>
      <c r="F10">
        <f ca="1">MROUND(SUMIFS(TodaysMarketPrices_MITeam!$D:$D,TodaysMarketPrices_MITeam!$B:$B,Table_ExternalData_1[[#This Row],[SKUName]],TodaysMarketPrices_MITeam!$C:$C,MarketPrice!E$1,TodaysMarketPrices_MITeam!$A:$A, TODAY()), 0.5)</f>
        <v>50</v>
      </c>
      <c r="G10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10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10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10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10">
        <f ca="1">MROUND(SUMIFS(TodaysMarketPrices_MITeam!$E:$E,TodaysMarketPrices_MITeam!$B:$B,Table_ExternalData_1[[#This Row],[SKUName]],TodaysMarketPrices_MITeam!$C:$C,MarketPrice!K$1,TodaysMarketPrices_MITeam!$A:$A, TODAY()),0.5)</f>
        <v>93</v>
      </c>
      <c r="L10">
        <f ca="1">MROUND(SUMIFS(TodaysMarketPrices_MITeam!$D:$D,TodaysMarketPrices_MITeam!$B:$B,Table_ExternalData_1[[#This Row],[SKUName]],TodaysMarketPrices_MITeam!$C:$C,MarketPrice!K$1,TodaysMarketPrices_MITeam!$A:$A, TODAY()), 0.5)</f>
        <v>88</v>
      </c>
      <c r="M10" s="2">
        <v>55</v>
      </c>
      <c r="N10" s="2">
        <v>50</v>
      </c>
      <c r="O10" s="2">
        <v>52</v>
      </c>
      <c r="P10" s="2">
        <v>45</v>
      </c>
      <c r="Q10" s="2">
        <v>42</v>
      </c>
      <c r="R10" s="2">
        <v>42</v>
      </c>
      <c r="S10" s="3">
        <f>IF(VLOOKUP(Table_ExternalData_1[[#This Row],[SKUName]],ExpGRN!B:C,2,FALSE)=0, "-",VLOOKUP(Table_ExternalData_1[[#This Row],[SKUName]],ExpGRN!B:C,2,FALSE))</f>
        <v>38</v>
      </c>
    </row>
    <row r="11" spans="1:19" x14ac:dyDescent="0.25">
      <c r="A11">
        <v>12</v>
      </c>
      <c r="B11" t="s">
        <v>13</v>
      </c>
      <c r="C11" s="2" t="s">
        <v>4</v>
      </c>
      <c r="D11">
        <v>1</v>
      </c>
      <c r="E11">
        <f ca="1">MROUND(SUMIFS(TodaysMarketPrices_MITeam!$E:$E,TodaysMarketPrices_MITeam!$B:$B,Table_ExternalData_1[[#This Row],[SKUName]],TodaysMarketPrices_MITeam!$C:$C,MarketPrice!E$1,TodaysMarketPrices_MITeam!$A:$A, TODAY()),0.5)</f>
        <v>38</v>
      </c>
      <c r="F11">
        <f ca="1">MROUND(SUMIFS(TodaysMarketPrices_MITeam!$D:$D,TodaysMarketPrices_MITeam!$B:$B,Table_ExternalData_1[[#This Row],[SKUName]],TodaysMarketPrices_MITeam!$C:$C,MarketPrice!E$1,TodaysMarketPrices_MITeam!$A:$A, TODAY()), 0.5)</f>
        <v>32</v>
      </c>
      <c r="G11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11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11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11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11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11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11" s="2">
        <v>36</v>
      </c>
      <c r="N11" s="2">
        <v>36</v>
      </c>
      <c r="O11" s="2">
        <v>36</v>
      </c>
      <c r="P11" s="2">
        <v>28</v>
      </c>
      <c r="Q11" s="2">
        <v>28</v>
      </c>
      <c r="R11" s="2">
        <v>28</v>
      </c>
      <c r="S11" s="3">
        <f>IF(VLOOKUP(Table_ExternalData_1[[#This Row],[SKUName]],ExpGRN!B:C,2,FALSE)=0, "-",VLOOKUP(Table_ExternalData_1[[#This Row],[SKUName]],ExpGRN!B:C,2,FALSE))</f>
        <v>24</v>
      </c>
    </row>
    <row r="12" spans="1:19" x14ac:dyDescent="0.25">
      <c r="A12">
        <v>13</v>
      </c>
      <c r="B12" t="s">
        <v>14</v>
      </c>
      <c r="C12" s="2" t="s">
        <v>11</v>
      </c>
      <c r="D12">
        <v>1</v>
      </c>
      <c r="E12">
        <f ca="1">MROUND(SUMIFS(TodaysMarketPrices_MITeam!$E:$E,TodaysMarketPrices_MITeam!$B:$B,Table_ExternalData_1[[#This Row],[SKUName]],TodaysMarketPrices_MITeam!$C:$C,MarketPrice!E$1,TodaysMarketPrices_MITeam!$A:$A, TODAY()),0.5)</f>
        <v>50</v>
      </c>
      <c r="F12">
        <f ca="1">MROUND(SUMIFS(TodaysMarketPrices_MITeam!$D:$D,TodaysMarketPrices_MITeam!$B:$B,Table_ExternalData_1[[#This Row],[SKUName]],TodaysMarketPrices_MITeam!$C:$C,MarketPrice!E$1,TodaysMarketPrices_MITeam!$A:$A, TODAY()), 0.5)</f>
        <v>45</v>
      </c>
      <c r="G12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12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12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12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12">
        <f ca="1">MROUND(SUMIFS(TodaysMarketPrices_MITeam!$E:$E,TodaysMarketPrices_MITeam!$B:$B,Table_ExternalData_1[[#This Row],[SKUName]],TodaysMarketPrices_MITeam!$C:$C,MarketPrice!K$1,TodaysMarketPrices_MITeam!$A:$A, TODAY()),0.5)</f>
        <v>43</v>
      </c>
      <c r="L12">
        <f ca="1">MROUND(SUMIFS(TodaysMarketPrices_MITeam!$D:$D,TodaysMarketPrices_MITeam!$B:$B,Table_ExternalData_1[[#This Row],[SKUName]],TodaysMarketPrices_MITeam!$C:$C,MarketPrice!K$1,TodaysMarketPrices_MITeam!$A:$A, TODAY()), 0.5)</f>
        <v>41</v>
      </c>
      <c r="M12" s="2">
        <v>54</v>
      </c>
      <c r="N12" s="2">
        <v>56</v>
      </c>
      <c r="O12" s="2">
        <v>50</v>
      </c>
      <c r="P12" s="2">
        <v>50</v>
      </c>
      <c r="Q12" s="2">
        <v>48</v>
      </c>
      <c r="R12" s="2">
        <v>46</v>
      </c>
      <c r="S12" s="3">
        <f>IF(VLOOKUP(Table_ExternalData_1[[#This Row],[SKUName]],ExpGRN!B:C,2,FALSE)=0, "-",VLOOKUP(Table_ExternalData_1[[#This Row],[SKUName]],ExpGRN!B:C,2,FALSE))</f>
        <v>35.5</v>
      </c>
    </row>
    <row r="13" spans="1:19" x14ac:dyDescent="0.25">
      <c r="A13">
        <v>14</v>
      </c>
      <c r="B13" t="s">
        <v>15</v>
      </c>
      <c r="C13" s="2" t="s">
        <v>4</v>
      </c>
      <c r="D13">
        <v>1</v>
      </c>
      <c r="E13">
        <f ca="1">MROUND(SUMIFS(TodaysMarketPrices_MITeam!$E:$E,TodaysMarketPrices_MITeam!$B:$B,Table_ExternalData_1[[#This Row],[SKUName]],TodaysMarketPrices_MITeam!$C:$C,MarketPrice!E$1,TodaysMarketPrices_MITeam!$A:$A, TODAY()),0.5)</f>
        <v>40</v>
      </c>
      <c r="F13">
        <f ca="1">MROUND(SUMIFS(TodaysMarketPrices_MITeam!$D:$D,TodaysMarketPrices_MITeam!$B:$B,Table_ExternalData_1[[#This Row],[SKUName]],TodaysMarketPrices_MITeam!$C:$C,MarketPrice!E$1,TodaysMarketPrices_MITeam!$A:$A, TODAY()), 0.5)</f>
        <v>34</v>
      </c>
      <c r="G13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13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13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13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13">
        <f ca="1">MROUND(SUMIFS(TodaysMarketPrices_MITeam!$E:$E,TodaysMarketPrices_MITeam!$B:$B,Table_ExternalData_1[[#This Row],[SKUName]],TodaysMarketPrices_MITeam!$C:$C,MarketPrice!K$1,TodaysMarketPrices_MITeam!$A:$A, TODAY()),0.5)</f>
        <v>35</v>
      </c>
      <c r="L13">
        <f ca="1">MROUND(SUMIFS(TodaysMarketPrices_MITeam!$D:$D,TodaysMarketPrices_MITeam!$B:$B,Table_ExternalData_1[[#This Row],[SKUName]],TodaysMarketPrices_MITeam!$C:$C,MarketPrice!K$1,TodaysMarketPrices_MITeam!$A:$A, TODAY()), 0.5)</f>
        <v>32</v>
      </c>
      <c r="M13" s="2">
        <v>40</v>
      </c>
      <c r="N13" s="2">
        <v>38</v>
      </c>
      <c r="O13" s="2">
        <v>40</v>
      </c>
      <c r="P13" s="2">
        <v>30</v>
      </c>
      <c r="Q13" s="2">
        <v>32</v>
      </c>
      <c r="R13" s="2">
        <v>35</v>
      </c>
      <c r="S13" s="3">
        <f>IF(VLOOKUP(Table_ExternalData_1[[#This Row],[SKUName]],ExpGRN!B:C,2,FALSE)=0, "-",VLOOKUP(Table_ExternalData_1[[#This Row],[SKUName]],ExpGRN!B:C,2,FALSE))</f>
        <v>25.5</v>
      </c>
    </row>
    <row r="14" spans="1:19" x14ac:dyDescent="0.25">
      <c r="A14">
        <v>16</v>
      </c>
      <c r="B14" t="s">
        <v>16</v>
      </c>
      <c r="C14" s="2" t="s">
        <v>4</v>
      </c>
      <c r="D14">
        <v>1</v>
      </c>
      <c r="E14">
        <f ca="1">MROUND(SUMIFS(TodaysMarketPrices_MITeam!$E:$E,TodaysMarketPrices_MITeam!$B:$B,Table_ExternalData_1[[#This Row],[SKUName]],TodaysMarketPrices_MITeam!$C:$C,MarketPrice!E$1,TodaysMarketPrices_MITeam!$A:$A, TODAY()),0.5)</f>
        <v>36</v>
      </c>
      <c r="F14">
        <f ca="1">MROUND(SUMIFS(TodaysMarketPrices_MITeam!$D:$D,TodaysMarketPrices_MITeam!$B:$B,Table_ExternalData_1[[#This Row],[SKUName]],TodaysMarketPrices_MITeam!$C:$C,MarketPrice!E$1,TodaysMarketPrices_MITeam!$A:$A, TODAY()), 0.5)</f>
        <v>30</v>
      </c>
      <c r="G14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14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14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14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14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14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14" s="2">
        <v>30</v>
      </c>
      <c r="N14" s="2">
        <v>35</v>
      </c>
      <c r="O14" s="2">
        <v>38</v>
      </c>
      <c r="P14" s="2">
        <v>22</v>
      </c>
      <c r="Q14" s="2">
        <v>30</v>
      </c>
      <c r="R14" s="2">
        <v>32</v>
      </c>
      <c r="S14" s="3">
        <f>IF(VLOOKUP(Table_ExternalData_1[[#This Row],[SKUName]],ExpGRN!B:C,2,FALSE)=0, "-",VLOOKUP(Table_ExternalData_1[[#This Row],[SKUName]],ExpGRN!B:C,2,FALSE))</f>
        <v>19.066666666666666</v>
      </c>
    </row>
    <row r="15" spans="1:19" x14ac:dyDescent="0.25">
      <c r="A15">
        <v>17</v>
      </c>
      <c r="B15" t="s">
        <v>17</v>
      </c>
      <c r="C15" s="2" t="s">
        <v>4</v>
      </c>
      <c r="D15">
        <v>1</v>
      </c>
      <c r="E15">
        <f ca="1">MROUND(SUMIFS(TodaysMarketPrices_MITeam!$E:$E,TodaysMarketPrices_MITeam!$B:$B,Table_ExternalData_1[[#This Row],[SKUName]],TodaysMarketPrices_MITeam!$C:$C,MarketPrice!E$1,TodaysMarketPrices_MITeam!$A:$A, TODAY()),0.5)</f>
        <v>30</v>
      </c>
      <c r="F15">
        <f ca="1">MROUND(SUMIFS(TodaysMarketPrices_MITeam!$D:$D,TodaysMarketPrices_MITeam!$B:$B,Table_ExternalData_1[[#This Row],[SKUName]],TodaysMarketPrices_MITeam!$C:$C,MarketPrice!E$1,TodaysMarketPrices_MITeam!$A:$A, TODAY()), 0.5)</f>
        <v>24</v>
      </c>
      <c r="G15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15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15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15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15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15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15" s="2">
        <v>28</v>
      </c>
      <c r="N15" s="2">
        <v>30</v>
      </c>
      <c r="O15" s="2">
        <v>28</v>
      </c>
      <c r="P15" s="2">
        <v>22</v>
      </c>
      <c r="Q15" s="2">
        <v>24</v>
      </c>
      <c r="R15" s="2">
        <v>22</v>
      </c>
      <c r="S15" s="3" t="str">
        <f>IF(VLOOKUP(Table_ExternalData_1[[#This Row],[SKUName]],ExpGRN!B:C,2,FALSE)=0, "-",VLOOKUP(Table_ExternalData_1[[#This Row],[SKUName]],ExpGRN!B:C,2,FALSE))</f>
        <v>-</v>
      </c>
    </row>
    <row r="16" spans="1:19" x14ac:dyDescent="0.25">
      <c r="A16">
        <v>18</v>
      </c>
      <c r="B16" t="s">
        <v>18</v>
      </c>
      <c r="C16" s="2" t="s">
        <v>4</v>
      </c>
      <c r="D16">
        <v>1</v>
      </c>
      <c r="E16">
        <f ca="1">MROUND(SUMIFS(TodaysMarketPrices_MITeam!$E:$E,TodaysMarketPrices_MITeam!$B:$B,Table_ExternalData_1[[#This Row],[SKUName]],TodaysMarketPrices_MITeam!$C:$C,MarketPrice!E$1,TodaysMarketPrices_MITeam!$A:$A, TODAY()),0.5)</f>
        <v>22</v>
      </c>
      <c r="F16">
        <f ca="1">MROUND(SUMIFS(TodaysMarketPrices_MITeam!$D:$D,TodaysMarketPrices_MITeam!$B:$B,Table_ExternalData_1[[#This Row],[SKUName]],TodaysMarketPrices_MITeam!$C:$C,MarketPrice!E$1,TodaysMarketPrices_MITeam!$A:$A, TODAY()), 0.5)</f>
        <v>18</v>
      </c>
      <c r="G16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16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16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16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16">
        <f ca="1">MROUND(SUMIFS(TodaysMarketPrices_MITeam!$E:$E,TodaysMarketPrices_MITeam!$B:$B,Table_ExternalData_1[[#This Row],[SKUName]],TodaysMarketPrices_MITeam!$C:$C,MarketPrice!K$1,TodaysMarketPrices_MITeam!$A:$A, TODAY()),0.5)</f>
        <v>20</v>
      </c>
      <c r="L16">
        <f ca="1">MROUND(SUMIFS(TodaysMarketPrices_MITeam!$D:$D,TodaysMarketPrices_MITeam!$B:$B,Table_ExternalData_1[[#This Row],[SKUName]],TodaysMarketPrices_MITeam!$C:$C,MarketPrice!K$1,TodaysMarketPrices_MITeam!$A:$A, TODAY()), 0.5)</f>
        <v>16</v>
      </c>
      <c r="M16" s="2">
        <v>18</v>
      </c>
      <c r="N16" s="2">
        <v>18</v>
      </c>
      <c r="O16" s="2">
        <v>20</v>
      </c>
      <c r="P16" s="2">
        <v>17</v>
      </c>
      <c r="Q16" s="2">
        <v>16</v>
      </c>
      <c r="R16" s="2">
        <v>16</v>
      </c>
      <c r="S16" s="3">
        <f>IF(VLOOKUP(Table_ExternalData_1[[#This Row],[SKUName]],ExpGRN!B:C,2,FALSE)=0, "-",VLOOKUP(Table_ExternalData_1[[#This Row],[SKUName]],ExpGRN!B:C,2,FALSE))</f>
        <v>14</v>
      </c>
    </row>
    <row r="17" spans="1:19" x14ac:dyDescent="0.25">
      <c r="A17">
        <v>19</v>
      </c>
      <c r="B17" t="s">
        <v>19</v>
      </c>
      <c r="C17" s="2" t="s">
        <v>11</v>
      </c>
      <c r="D17">
        <v>1</v>
      </c>
      <c r="E17">
        <f ca="1">MROUND(SUMIFS(TodaysMarketPrices_MITeam!$E:$E,TodaysMarketPrices_MITeam!$B:$B,Table_ExternalData_1[[#This Row],[SKUName]],TodaysMarketPrices_MITeam!$C:$C,MarketPrice!E$1,TodaysMarketPrices_MITeam!$A:$A, TODAY()),0.5)</f>
        <v>24</v>
      </c>
      <c r="F17">
        <f ca="1">MROUND(SUMIFS(TodaysMarketPrices_MITeam!$D:$D,TodaysMarketPrices_MITeam!$B:$B,Table_ExternalData_1[[#This Row],[SKUName]],TodaysMarketPrices_MITeam!$C:$C,MarketPrice!E$1,TodaysMarketPrices_MITeam!$A:$A, TODAY()), 0.5)</f>
        <v>20</v>
      </c>
      <c r="G17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17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17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17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17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17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17" s="2">
        <v>20</v>
      </c>
      <c r="N17" s="2">
        <v>20</v>
      </c>
      <c r="O17" s="2">
        <v>20</v>
      </c>
      <c r="P17" s="2">
        <v>18</v>
      </c>
      <c r="Q17" s="2">
        <v>18</v>
      </c>
      <c r="R17" s="2">
        <v>18</v>
      </c>
      <c r="S17" s="3">
        <f>IF(VLOOKUP(Table_ExternalData_1[[#This Row],[SKUName]],ExpGRN!B:C,2,FALSE)=0, "-",VLOOKUP(Table_ExternalData_1[[#This Row],[SKUName]],ExpGRN!B:C,2,FALSE))</f>
        <v>24</v>
      </c>
    </row>
    <row r="18" spans="1:19" x14ac:dyDescent="0.25">
      <c r="A18">
        <v>20</v>
      </c>
      <c r="B18" t="s">
        <v>20</v>
      </c>
      <c r="C18" s="2" t="s">
        <v>11</v>
      </c>
      <c r="D18">
        <v>1</v>
      </c>
      <c r="E18">
        <f ca="1">MROUND(SUMIFS(TodaysMarketPrices_MITeam!$E:$E,TodaysMarketPrices_MITeam!$B:$B,Table_ExternalData_1[[#This Row],[SKUName]],TodaysMarketPrices_MITeam!$C:$C,MarketPrice!E$1,TodaysMarketPrices_MITeam!$A:$A, TODAY()),0.5)</f>
        <v>40</v>
      </c>
      <c r="F18">
        <f ca="1">MROUND(SUMIFS(TodaysMarketPrices_MITeam!$D:$D,TodaysMarketPrices_MITeam!$B:$B,Table_ExternalData_1[[#This Row],[SKUName]],TodaysMarketPrices_MITeam!$C:$C,MarketPrice!E$1,TodaysMarketPrices_MITeam!$A:$A, TODAY()), 0.5)</f>
        <v>34</v>
      </c>
      <c r="G18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18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18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18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18">
        <f ca="1">MROUND(SUMIFS(TodaysMarketPrices_MITeam!$E:$E,TodaysMarketPrices_MITeam!$B:$B,Table_ExternalData_1[[#This Row],[SKUName]],TodaysMarketPrices_MITeam!$C:$C,MarketPrice!K$1,TodaysMarketPrices_MITeam!$A:$A, TODAY()),0.5)</f>
        <v>38</v>
      </c>
      <c r="L18">
        <f ca="1">MROUND(SUMIFS(TodaysMarketPrices_MITeam!$D:$D,TodaysMarketPrices_MITeam!$B:$B,Table_ExternalData_1[[#This Row],[SKUName]],TodaysMarketPrices_MITeam!$C:$C,MarketPrice!K$1,TodaysMarketPrices_MITeam!$A:$A, TODAY()), 0.5)</f>
        <v>34</v>
      </c>
      <c r="M18" s="2">
        <v>30</v>
      </c>
      <c r="N18" s="2">
        <v>30</v>
      </c>
      <c r="O18" s="2">
        <v>30</v>
      </c>
      <c r="P18" s="2">
        <v>25</v>
      </c>
      <c r="Q18" s="2">
        <v>25</v>
      </c>
      <c r="R18" s="2">
        <v>24</v>
      </c>
      <c r="S18" s="3">
        <f>IF(VLOOKUP(Table_ExternalData_1[[#This Row],[SKUName]],ExpGRN!B:C,2,FALSE)=0, "-",VLOOKUP(Table_ExternalData_1[[#This Row],[SKUName]],ExpGRN!B:C,2,FALSE))</f>
        <v>18</v>
      </c>
    </row>
    <row r="19" spans="1:19" x14ac:dyDescent="0.25">
      <c r="A19">
        <v>21</v>
      </c>
      <c r="B19" t="s">
        <v>21</v>
      </c>
      <c r="C19" s="2" t="s">
        <v>22</v>
      </c>
      <c r="D19">
        <v>1</v>
      </c>
      <c r="E19">
        <f ca="1">MROUND(SUMIFS(TodaysMarketPrices_MITeam!$E:$E,TodaysMarketPrices_MITeam!$B:$B,Table_ExternalData_1[[#This Row],[SKUName]],TodaysMarketPrices_MITeam!$C:$C,MarketPrice!E$1,TodaysMarketPrices_MITeam!$A:$A, TODAY()),0.5)</f>
        <v>80</v>
      </c>
      <c r="F19">
        <f ca="1">MROUND(SUMIFS(TodaysMarketPrices_MITeam!$D:$D,TodaysMarketPrices_MITeam!$B:$B,Table_ExternalData_1[[#This Row],[SKUName]],TodaysMarketPrices_MITeam!$C:$C,MarketPrice!E$1,TodaysMarketPrices_MITeam!$A:$A, TODAY()), 0.5)</f>
        <v>70</v>
      </c>
      <c r="G19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19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19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19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19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19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19" s="2">
        <v>70</v>
      </c>
      <c r="N19" s="2">
        <v>68</v>
      </c>
      <c r="O19" s="2">
        <v>75</v>
      </c>
      <c r="P19" s="2">
        <v>65</v>
      </c>
      <c r="Q19" s="2">
        <v>64</v>
      </c>
      <c r="R19" s="2">
        <v>65</v>
      </c>
      <c r="S19" s="3">
        <f>IF(VLOOKUP(Table_ExternalData_1[[#This Row],[SKUName]],ExpGRN!B:C,2,FALSE)=0, "-",VLOOKUP(Table_ExternalData_1[[#This Row],[SKUName]],ExpGRN!B:C,2,FALSE))</f>
        <v>55</v>
      </c>
    </row>
    <row r="20" spans="1:19" x14ac:dyDescent="0.25">
      <c r="A20">
        <v>22</v>
      </c>
      <c r="B20" t="s">
        <v>23</v>
      </c>
      <c r="C20" s="2" t="s">
        <v>11</v>
      </c>
      <c r="D20">
        <v>1</v>
      </c>
      <c r="E20">
        <f ca="1">MROUND(SUMIFS(TodaysMarketPrices_MITeam!$E:$E,TodaysMarketPrices_MITeam!$B:$B,Table_ExternalData_1[[#This Row],[SKUName]],TodaysMarketPrices_MITeam!$C:$C,MarketPrice!E$1,TodaysMarketPrices_MITeam!$A:$A, TODAY()),0.5)</f>
        <v>52</v>
      </c>
      <c r="F20">
        <f ca="1">MROUND(SUMIFS(TodaysMarketPrices_MITeam!$D:$D,TodaysMarketPrices_MITeam!$B:$B,Table_ExternalData_1[[#This Row],[SKUName]],TodaysMarketPrices_MITeam!$C:$C,MarketPrice!E$1,TodaysMarketPrices_MITeam!$A:$A, TODAY()), 0.5)</f>
        <v>44</v>
      </c>
      <c r="G20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20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20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20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20">
        <f ca="1">MROUND(SUMIFS(TodaysMarketPrices_MITeam!$E:$E,TodaysMarketPrices_MITeam!$B:$B,Table_ExternalData_1[[#This Row],[SKUName]],TodaysMarketPrices_MITeam!$C:$C,MarketPrice!K$1,TodaysMarketPrices_MITeam!$A:$A, TODAY()),0.5)</f>
        <v>39</v>
      </c>
      <c r="L20">
        <f ca="1">MROUND(SUMIFS(TodaysMarketPrices_MITeam!$D:$D,TodaysMarketPrices_MITeam!$B:$B,Table_ExternalData_1[[#This Row],[SKUName]],TodaysMarketPrices_MITeam!$C:$C,MarketPrice!K$1,TodaysMarketPrices_MITeam!$A:$A, TODAY()), 0.5)</f>
        <v>36</v>
      </c>
      <c r="M20" s="2">
        <v>50</v>
      </c>
      <c r="N20" s="2">
        <v>48</v>
      </c>
      <c r="O20" s="2">
        <v>50</v>
      </c>
      <c r="P20" s="2">
        <v>42</v>
      </c>
      <c r="Q20" s="2">
        <v>42</v>
      </c>
      <c r="R20" s="2">
        <v>40</v>
      </c>
      <c r="S20" s="3">
        <f>IF(VLOOKUP(Table_ExternalData_1[[#This Row],[SKUName]],ExpGRN!B:C,2,FALSE)=0, "-",VLOOKUP(Table_ExternalData_1[[#This Row],[SKUName]],ExpGRN!B:C,2,FALSE))</f>
        <v>53</v>
      </c>
    </row>
    <row r="21" spans="1:19" x14ac:dyDescent="0.25">
      <c r="A21">
        <v>23</v>
      </c>
      <c r="B21" t="s">
        <v>24</v>
      </c>
      <c r="C21" s="2" t="s">
        <v>11</v>
      </c>
      <c r="D21">
        <v>1.7</v>
      </c>
      <c r="E21">
        <f ca="1">MROUND(SUMIFS(TodaysMarketPrices_MITeam!$E:$E,TodaysMarketPrices_MITeam!$B:$B,Table_ExternalData_1[[#This Row],[SKUName]],TodaysMarketPrices_MITeam!$C:$C,MarketPrice!E$1,TodaysMarketPrices_MITeam!$A:$A, TODAY()),0.5)</f>
        <v>35</v>
      </c>
      <c r="F21">
        <f ca="1">MROUND(SUMIFS(TodaysMarketPrices_MITeam!$D:$D,TodaysMarketPrices_MITeam!$B:$B,Table_ExternalData_1[[#This Row],[SKUName]],TodaysMarketPrices_MITeam!$C:$C,MarketPrice!E$1,TodaysMarketPrices_MITeam!$A:$A, TODAY()), 0.5)</f>
        <v>30</v>
      </c>
      <c r="G21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21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21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21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21">
        <f ca="1">MROUND(SUMIFS(TodaysMarketPrices_MITeam!$E:$E,TodaysMarketPrices_MITeam!$B:$B,Table_ExternalData_1[[#This Row],[SKUName]],TodaysMarketPrices_MITeam!$C:$C,MarketPrice!K$1,TodaysMarketPrices_MITeam!$A:$A, TODAY()),0.5)</f>
        <v>32</v>
      </c>
      <c r="L21">
        <f ca="1">MROUND(SUMIFS(TodaysMarketPrices_MITeam!$D:$D,TodaysMarketPrices_MITeam!$B:$B,Table_ExternalData_1[[#This Row],[SKUName]],TodaysMarketPrices_MITeam!$C:$C,MarketPrice!K$1,TodaysMarketPrices_MITeam!$A:$A, TODAY()), 0.5)</f>
        <v>30</v>
      </c>
      <c r="M21" s="2">
        <v>35</v>
      </c>
      <c r="N21" s="2">
        <v>35</v>
      </c>
      <c r="O21" s="2">
        <v>35</v>
      </c>
      <c r="P21" s="2">
        <v>30</v>
      </c>
      <c r="Q21" s="2">
        <v>30</v>
      </c>
      <c r="R21" s="2">
        <v>30</v>
      </c>
      <c r="S21" s="3" t="str">
        <f>IF(VLOOKUP(Table_ExternalData_1[[#This Row],[SKUName]],ExpGRN!B:C,2,FALSE)=0, "-",VLOOKUP(Table_ExternalData_1[[#This Row],[SKUName]],ExpGRN!B:C,2,FALSE))</f>
        <v>-</v>
      </c>
    </row>
    <row r="22" spans="1:19" x14ac:dyDescent="0.25">
      <c r="A22">
        <v>24</v>
      </c>
      <c r="B22" t="s">
        <v>25</v>
      </c>
      <c r="C22" s="2" t="s">
        <v>4</v>
      </c>
      <c r="D22">
        <v>1</v>
      </c>
      <c r="E22">
        <f ca="1">MROUND(SUMIFS(TodaysMarketPrices_MITeam!$E:$E,TodaysMarketPrices_MITeam!$B:$B,Table_ExternalData_1[[#This Row],[SKUName]],TodaysMarketPrices_MITeam!$C:$C,MarketPrice!E$1,TodaysMarketPrices_MITeam!$A:$A, TODAY()),0.5)</f>
        <v>42</v>
      </c>
      <c r="F22">
        <f ca="1">MROUND(SUMIFS(TodaysMarketPrices_MITeam!$D:$D,TodaysMarketPrices_MITeam!$B:$B,Table_ExternalData_1[[#This Row],[SKUName]],TodaysMarketPrices_MITeam!$C:$C,MarketPrice!E$1,TodaysMarketPrices_MITeam!$A:$A, TODAY()), 0.5)</f>
        <v>36</v>
      </c>
      <c r="G22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22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22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22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22">
        <f ca="1">MROUND(SUMIFS(TodaysMarketPrices_MITeam!$E:$E,TodaysMarketPrices_MITeam!$B:$B,Table_ExternalData_1[[#This Row],[SKUName]],TodaysMarketPrices_MITeam!$C:$C,MarketPrice!K$1,TodaysMarketPrices_MITeam!$A:$A, TODAY()),0.5)</f>
        <v>34</v>
      </c>
      <c r="L22">
        <f ca="1">MROUND(SUMIFS(TodaysMarketPrices_MITeam!$D:$D,TodaysMarketPrices_MITeam!$B:$B,Table_ExternalData_1[[#This Row],[SKUName]],TodaysMarketPrices_MITeam!$C:$C,MarketPrice!K$1,TodaysMarketPrices_MITeam!$A:$A, TODAY()), 0.5)</f>
        <v>31</v>
      </c>
      <c r="M22" s="2">
        <v>40</v>
      </c>
      <c r="N22" s="2">
        <v>40</v>
      </c>
      <c r="O22" s="2">
        <v>40</v>
      </c>
      <c r="P22" s="2">
        <v>32</v>
      </c>
      <c r="Q22" s="2">
        <v>32</v>
      </c>
      <c r="R22" s="2">
        <v>32</v>
      </c>
      <c r="S22" s="3">
        <f>IF(VLOOKUP(Table_ExternalData_1[[#This Row],[SKUName]],ExpGRN!B:C,2,FALSE)=0, "-",VLOOKUP(Table_ExternalData_1[[#This Row],[SKUName]],ExpGRN!B:C,2,FALSE))</f>
        <v>40</v>
      </c>
    </row>
    <row r="23" spans="1:19" x14ac:dyDescent="0.25">
      <c r="A23">
        <v>25</v>
      </c>
      <c r="B23" t="s">
        <v>26</v>
      </c>
      <c r="C23" s="2" t="s">
        <v>11</v>
      </c>
      <c r="D23">
        <v>1</v>
      </c>
      <c r="E23">
        <f ca="1">MROUND(SUMIFS(TodaysMarketPrices_MITeam!$E:$E,TodaysMarketPrices_MITeam!$B:$B,Table_ExternalData_1[[#This Row],[SKUName]],TodaysMarketPrices_MITeam!$C:$C,MarketPrice!E$1,TodaysMarketPrices_MITeam!$A:$A, TODAY()),0.5)</f>
        <v>48</v>
      </c>
      <c r="F23">
        <f ca="1">MROUND(SUMIFS(TodaysMarketPrices_MITeam!$D:$D,TodaysMarketPrices_MITeam!$B:$B,Table_ExternalData_1[[#This Row],[SKUName]],TodaysMarketPrices_MITeam!$C:$C,MarketPrice!E$1,TodaysMarketPrices_MITeam!$A:$A, TODAY()), 0.5)</f>
        <v>40</v>
      </c>
      <c r="G23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23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23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23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23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23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23" s="2">
        <v>55</v>
      </c>
      <c r="N23" s="2">
        <v>50</v>
      </c>
      <c r="O23" s="2">
        <v>52</v>
      </c>
      <c r="P23" s="2">
        <v>45</v>
      </c>
      <c r="Q23" s="2">
        <v>42</v>
      </c>
      <c r="R23" s="2">
        <v>40</v>
      </c>
      <c r="S23" s="3">
        <f>IF(VLOOKUP(Table_ExternalData_1[[#This Row],[SKUName]],ExpGRN!B:C,2,FALSE)=0, "-",VLOOKUP(Table_ExternalData_1[[#This Row],[SKUName]],ExpGRN!B:C,2,FALSE))</f>
        <v>34.159999999999997</v>
      </c>
    </row>
    <row r="24" spans="1:19" x14ac:dyDescent="0.25">
      <c r="A24">
        <v>27</v>
      </c>
      <c r="B24" t="s">
        <v>27</v>
      </c>
      <c r="C24" s="2" t="s">
        <v>4</v>
      </c>
      <c r="D24">
        <v>1</v>
      </c>
      <c r="E24">
        <f ca="1">MROUND(SUMIFS(TodaysMarketPrices_MITeam!$E:$E,TodaysMarketPrices_MITeam!$B:$B,Table_ExternalData_1[[#This Row],[SKUName]],TodaysMarketPrices_MITeam!$C:$C,MarketPrice!E$1,TodaysMarketPrices_MITeam!$A:$A, TODAY()),0.5)</f>
        <v>36</v>
      </c>
      <c r="F24">
        <f ca="1">MROUND(SUMIFS(TodaysMarketPrices_MITeam!$D:$D,TodaysMarketPrices_MITeam!$B:$B,Table_ExternalData_1[[#This Row],[SKUName]],TodaysMarketPrices_MITeam!$C:$C,MarketPrice!E$1,TodaysMarketPrices_MITeam!$A:$A, TODAY()), 0.5)</f>
        <v>30</v>
      </c>
      <c r="G24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24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24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24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24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24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24" s="2">
        <v>40</v>
      </c>
      <c r="N24" s="2">
        <v>40</v>
      </c>
      <c r="O24" s="2">
        <v>38</v>
      </c>
      <c r="P24" s="2">
        <v>32</v>
      </c>
      <c r="Q24" s="2">
        <v>36</v>
      </c>
      <c r="R24" s="2">
        <v>32</v>
      </c>
      <c r="S24" s="3">
        <f>IF(VLOOKUP(Table_ExternalData_1[[#This Row],[SKUName]],ExpGRN!B:C,2,FALSE)=0, "-",VLOOKUP(Table_ExternalData_1[[#This Row],[SKUName]],ExpGRN!B:C,2,FALSE))</f>
        <v>30.714285714285715</v>
      </c>
    </row>
    <row r="25" spans="1:19" x14ac:dyDescent="0.25">
      <c r="A25">
        <v>28</v>
      </c>
      <c r="B25" t="s">
        <v>28</v>
      </c>
      <c r="C25" s="2" t="s">
        <v>4</v>
      </c>
      <c r="D25">
        <v>0.2</v>
      </c>
      <c r="E25">
        <f ca="1">MROUND(SUMIFS(TodaysMarketPrices_MITeam!$E:$E,TodaysMarketPrices_MITeam!$B:$B,Table_ExternalData_1[[#This Row],[SKUName]],TodaysMarketPrices_MITeam!$C:$C,MarketPrice!E$1,TodaysMarketPrices_MITeam!$A:$A, TODAY()),0.5)</f>
        <v>25</v>
      </c>
      <c r="F25">
        <f ca="1">MROUND(SUMIFS(TodaysMarketPrices_MITeam!$D:$D,TodaysMarketPrices_MITeam!$B:$B,Table_ExternalData_1[[#This Row],[SKUName]],TodaysMarketPrices_MITeam!$C:$C,MarketPrice!E$1,TodaysMarketPrices_MITeam!$A:$A, TODAY()), 0.5)</f>
        <v>15</v>
      </c>
      <c r="G25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25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25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25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25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25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25" s="2">
        <v>20</v>
      </c>
      <c r="N25" s="2">
        <v>20</v>
      </c>
      <c r="O25" s="2">
        <v>20</v>
      </c>
      <c r="P25" s="2">
        <v>16</v>
      </c>
      <c r="Q25" s="2">
        <v>16</v>
      </c>
      <c r="R25" s="2">
        <v>16</v>
      </c>
      <c r="S25" s="3">
        <f>IF(VLOOKUP(Table_ExternalData_1[[#This Row],[SKUName]],ExpGRN!B:C,2,FALSE)=0, "-",VLOOKUP(Table_ExternalData_1[[#This Row],[SKUName]],ExpGRN!B:C,2,FALSE))</f>
        <v>15</v>
      </c>
    </row>
    <row r="26" spans="1:19" x14ac:dyDescent="0.25">
      <c r="A26">
        <v>29</v>
      </c>
      <c r="B26" t="s">
        <v>29</v>
      </c>
      <c r="C26" s="2" t="s">
        <v>11</v>
      </c>
      <c r="D26">
        <v>0.4</v>
      </c>
      <c r="E26">
        <f ca="1">MROUND(SUMIFS(TodaysMarketPrices_MITeam!$E:$E,TodaysMarketPrices_MITeam!$B:$B,Table_ExternalData_1[[#This Row],[SKUName]],TodaysMarketPrices_MITeam!$C:$C,MarketPrice!E$1,TodaysMarketPrices_MITeam!$A:$A, TODAY()),0.5)</f>
        <v>24</v>
      </c>
      <c r="F26">
        <f ca="1">MROUND(SUMIFS(TodaysMarketPrices_MITeam!$D:$D,TodaysMarketPrices_MITeam!$B:$B,Table_ExternalData_1[[#This Row],[SKUName]],TodaysMarketPrices_MITeam!$C:$C,MarketPrice!E$1,TodaysMarketPrices_MITeam!$A:$A, TODAY()), 0.5)</f>
        <v>15</v>
      </c>
      <c r="G26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26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26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26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26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26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26" s="2">
        <v>19</v>
      </c>
      <c r="N26" s="2">
        <v>18</v>
      </c>
      <c r="O26" s="2">
        <v>22</v>
      </c>
      <c r="P26" s="2">
        <v>17</v>
      </c>
      <c r="Q26" s="2">
        <v>16</v>
      </c>
      <c r="R26" s="2">
        <v>16</v>
      </c>
      <c r="S26" s="3">
        <f>IF(VLOOKUP(Table_ExternalData_1[[#This Row],[SKUName]],ExpGRN!B:C,2,FALSE)=0, "-",VLOOKUP(Table_ExternalData_1[[#This Row],[SKUName]],ExpGRN!B:C,2,FALSE))</f>
        <v>9.7307692307692299</v>
      </c>
    </row>
    <row r="27" spans="1:19" x14ac:dyDescent="0.25">
      <c r="A27">
        <v>30</v>
      </c>
      <c r="B27" t="s">
        <v>30</v>
      </c>
      <c r="C27" s="2" t="s">
        <v>4</v>
      </c>
      <c r="D27">
        <v>1</v>
      </c>
      <c r="E27">
        <f ca="1">MROUND(SUMIFS(TodaysMarketPrices_MITeam!$E:$E,TodaysMarketPrices_MITeam!$B:$B,Table_ExternalData_1[[#This Row],[SKUName]],TodaysMarketPrices_MITeam!$C:$C,MarketPrice!E$1,TodaysMarketPrices_MITeam!$A:$A, TODAY()),0.5)</f>
        <v>30</v>
      </c>
      <c r="F27">
        <f ca="1">MROUND(SUMIFS(TodaysMarketPrices_MITeam!$D:$D,TodaysMarketPrices_MITeam!$B:$B,Table_ExternalData_1[[#This Row],[SKUName]],TodaysMarketPrices_MITeam!$C:$C,MarketPrice!E$1,TodaysMarketPrices_MITeam!$A:$A, TODAY()), 0.5)</f>
        <v>25</v>
      </c>
      <c r="G27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27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27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27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27">
        <f ca="1">MROUND(SUMIFS(TodaysMarketPrices_MITeam!$E:$E,TodaysMarketPrices_MITeam!$B:$B,Table_ExternalData_1[[#This Row],[SKUName]],TodaysMarketPrices_MITeam!$C:$C,MarketPrice!K$1,TodaysMarketPrices_MITeam!$A:$A, TODAY()),0.5)</f>
        <v>27</v>
      </c>
      <c r="L27">
        <f ca="1">MROUND(SUMIFS(TodaysMarketPrices_MITeam!$D:$D,TodaysMarketPrices_MITeam!$B:$B,Table_ExternalData_1[[#This Row],[SKUName]],TodaysMarketPrices_MITeam!$C:$C,MarketPrice!K$1,TodaysMarketPrices_MITeam!$A:$A, TODAY()), 0.5)</f>
        <v>24</v>
      </c>
      <c r="M27" s="2">
        <v>30</v>
      </c>
      <c r="N27" s="2">
        <v>30</v>
      </c>
      <c r="O27" s="2">
        <v>32</v>
      </c>
      <c r="P27" s="2">
        <v>26</v>
      </c>
      <c r="Q27" s="2">
        <v>26</v>
      </c>
      <c r="R27" s="2">
        <v>30</v>
      </c>
      <c r="S27" s="3">
        <f>IF(VLOOKUP(Table_ExternalData_1[[#This Row],[SKUName]],ExpGRN!B:C,2,FALSE)=0, "-",VLOOKUP(Table_ExternalData_1[[#This Row],[SKUName]],ExpGRN!B:C,2,FALSE))</f>
        <v>24.888888888888889</v>
      </c>
    </row>
    <row r="28" spans="1:19" x14ac:dyDescent="0.25">
      <c r="A28">
        <v>31</v>
      </c>
      <c r="B28" t="s">
        <v>31</v>
      </c>
      <c r="C28" s="2" t="s">
        <v>11</v>
      </c>
      <c r="D28">
        <v>1</v>
      </c>
      <c r="E28">
        <f ca="1">MROUND(SUMIFS(TodaysMarketPrices_MITeam!$E:$E,TodaysMarketPrices_MITeam!$B:$B,Table_ExternalData_1[[#This Row],[SKUName]],TodaysMarketPrices_MITeam!$C:$C,MarketPrice!E$1,TodaysMarketPrices_MITeam!$A:$A, TODAY()),0.5)</f>
        <v>30</v>
      </c>
      <c r="F28">
        <f ca="1">MROUND(SUMIFS(TodaysMarketPrices_MITeam!$D:$D,TodaysMarketPrices_MITeam!$B:$B,Table_ExternalData_1[[#This Row],[SKUName]],TodaysMarketPrices_MITeam!$C:$C,MarketPrice!E$1,TodaysMarketPrices_MITeam!$A:$A, TODAY()), 0.5)</f>
        <v>24</v>
      </c>
      <c r="G28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28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28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28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28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28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28" s="2">
        <v>25</v>
      </c>
      <c r="N28" s="2">
        <v>25</v>
      </c>
      <c r="O28" s="2">
        <v>24</v>
      </c>
      <c r="P28" s="2">
        <v>20</v>
      </c>
      <c r="Q28" s="2">
        <v>20</v>
      </c>
      <c r="R28" s="2">
        <v>20</v>
      </c>
      <c r="S28" s="3">
        <f>IF(VLOOKUP(Table_ExternalData_1[[#This Row],[SKUName]],ExpGRN!B:C,2,FALSE)=0, "-",VLOOKUP(Table_ExternalData_1[[#This Row],[SKUName]],ExpGRN!B:C,2,FALSE))</f>
        <v>19.388888888888889</v>
      </c>
    </row>
    <row r="29" spans="1:19" x14ac:dyDescent="0.25">
      <c r="A29">
        <v>33</v>
      </c>
      <c r="B29" t="s">
        <v>32</v>
      </c>
      <c r="C29" s="2" t="s">
        <v>4</v>
      </c>
      <c r="D29">
        <v>1</v>
      </c>
      <c r="E29">
        <f ca="1">MROUND(SUMIFS(TodaysMarketPrices_MITeam!$E:$E,TodaysMarketPrices_MITeam!$B:$B,Table_ExternalData_1[[#This Row],[SKUName]],TodaysMarketPrices_MITeam!$C:$C,MarketPrice!E$1,TodaysMarketPrices_MITeam!$A:$A, TODAY()),0.5)</f>
        <v>26</v>
      </c>
      <c r="F29">
        <f ca="1">MROUND(SUMIFS(TodaysMarketPrices_MITeam!$D:$D,TodaysMarketPrices_MITeam!$B:$B,Table_ExternalData_1[[#This Row],[SKUName]],TodaysMarketPrices_MITeam!$C:$C,MarketPrice!E$1,TodaysMarketPrices_MITeam!$A:$A, TODAY()), 0.5)</f>
        <v>20</v>
      </c>
      <c r="G29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29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29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29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29">
        <f ca="1">MROUND(SUMIFS(TodaysMarketPrices_MITeam!$E:$E,TodaysMarketPrices_MITeam!$B:$B,Table_ExternalData_1[[#This Row],[SKUName]],TodaysMarketPrices_MITeam!$C:$C,MarketPrice!K$1,TodaysMarketPrices_MITeam!$A:$A, TODAY()),0.5)</f>
        <v>20</v>
      </c>
      <c r="L29">
        <f ca="1">MROUND(SUMIFS(TodaysMarketPrices_MITeam!$D:$D,TodaysMarketPrices_MITeam!$B:$B,Table_ExternalData_1[[#This Row],[SKUName]],TodaysMarketPrices_MITeam!$C:$C,MarketPrice!K$1,TodaysMarketPrices_MITeam!$A:$A, TODAY()), 0.5)</f>
        <v>16</v>
      </c>
      <c r="M29" s="2">
        <v>16</v>
      </c>
      <c r="N29" s="2">
        <v>22</v>
      </c>
      <c r="O29" s="2">
        <v>22</v>
      </c>
      <c r="P29" s="2">
        <v>14</v>
      </c>
      <c r="Q29" s="2">
        <v>16</v>
      </c>
      <c r="R29" s="2">
        <v>16</v>
      </c>
      <c r="S29" s="3">
        <f>IF(VLOOKUP(Table_ExternalData_1[[#This Row],[SKUName]],ExpGRN!B:C,2,FALSE)=0, "-",VLOOKUP(Table_ExternalData_1[[#This Row],[SKUName]],ExpGRN!B:C,2,FALSE))</f>
        <v>11.5</v>
      </c>
    </row>
    <row r="30" spans="1:19" x14ac:dyDescent="0.25">
      <c r="A30">
        <v>34</v>
      </c>
      <c r="B30" t="s">
        <v>33</v>
      </c>
      <c r="C30" s="2" t="s">
        <v>11</v>
      </c>
      <c r="D30">
        <v>0.1</v>
      </c>
      <c r="E30">
        <f ca="1">MROUND(SUMIFS(TodaysMarketPrices_MITeam!$E:$E,TodaysMarketPrices_MITeam!$B:$B,Table_ExternalData_1[[#This Row],[SKUName]],TodaysMarketPrices_MITeam!$C:$C,MarketPrice!E$1,TodaysMarketPrices_MITeam!$A:$A, TODAY()),0.5)</f>
        <v>6</v>
      </c>
      <c r="F30">
        <f ca="1">MROUND(SUMIFS(TodaysMarketPrices_MITeam!$D:$D,TodaysMarketPrices_MITeam!$B:$B,Table_ExternalData_1[[#This Row],[SKUName]],TodaysMarketPrices_MITeam!$C:$C,MarketPrice!E$1,TodaysMarketPrices_MITeam!$A:$A, TODAY()), 0.5)</f>
        <v>4</v>
      </c>
      <c r="G30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30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30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30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30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30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30" s="2">
        <v>4</v>
      </c>
      <c r="N30" s="2">
        <v>4</v>
      </c>
      <c r="O30" s="2">
        <v>5</v>
      </c>
      <c r="P30" s="2">
        <v>3</v>
      </c>
      <c r="Q30" s="2">
        <v>3</v>
      </c>
      <c r="R30" s="2">
        <v>3</v>
      </c>
      <c r="S30" s="3">
        <f>IF(VLOOKUP(Table_ExternalData_1[[#This Row],[SKUName]],ExpGRN!B:C,2,FALSE)=0, "-",VLOOKUP(Table_ExternalData_1[[#This Row],[SKUName]],ExpGRN!B:C,2,FALSE))</f>
        <v>2</v>
      </c>
    </row>
    <row r="31" spans="1:19" x14ac:dyDescent="0.25">
      <c r="A31">
        <v>35</v>
      </c>
      <c r="B31" t="s">
        <v>34</v>
      </c>
      <c r="C31" s="2" t="s">
        <v>4</v>
      </c>
      <c r="D31">
        <v>1</v>
      </c>
      <c r="E31">
        <f ca="1">MROUND(SUMIFS(TodaysMarketPrices_MITeam!$E:$E,TodaysMarketPrices_MITeam!$B:$B,Table_ExternalData_1[[#This Row],[SKUName]],TodaysMarketPrices_MITeam!$C:$C,MarketPrice!E$1,TodaysMarketPrices_MITeam!$A:$A, TODAY()),0.5)</f>
        <v>110</v>
      </c>
      <c r="F31">
        <f ca="1">MROUND(SUMIFS(TodaysMarketPrices_MITeam!$D:$D,TodaysMarketPrices_MITeam!$B:$B,Table_ExternalData_1[[#This Row],[SKUName]],TodaysMarketPrices_MITeam!$C:$C,MarketPrice!E$1,TodaysMarketPrices_MITeam!$A:$A, TODAY()), 0.5)</f>
        <v>100</v>
      </c>
      <c r="G31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31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31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31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31">
        <f ca="1">MROUND(SUMIFS(TodaysMarketPrices_MITeam!$E:$E,TodaysMarketPrices_MITeam!$B:$B,Table_ExternalData_1[[#This Row],[SKUName]],TodaysMarketPrices_MITeam!$C:$C,MarketPrice!K$1,TodaysMarketPrices_MITeam!$A:$A, TODAY()),0.5)</f>
        <v>94</v>
      </c>
      <c r="L31">
        <f ca="1">MROUND(SUMIFS(TodaysMarketPrices_MITeam!$D:$D,TodaysMarketPrices_MITeam!$B:$B,Table_ExternalData_1[[#This Row],[SKUName]],TodaysMarketPrices_MITeam!$C:$C,MarketPrice!K$1,TodaysMarketPrices_MITeam!$A:$A, TODAY()), 0.5)</f>
        <v>89</v>
      </c>
      <c r="M31" s="2">
        <v>110</v>
      </c>
      <c r="N31" s="2">
        <v>100</v>
      </c>
      <c r="O31" s="2">
        <v>110</v>
      </c>
      <c r="P31" s="2">
        <v>100</v>
      </c>
      <c r="Q31" s="2">
        <v>90</v>
      </c>
      <c r="R31" s="2">
        <v>100</v>
      </c>
      <c r="S31" s="3">
        <f>IF(VLOOKUP(Table_ExternalData_1[[#This Row],[SKUName]],ExpGRN!B:C,2,FALSE)=0, "-",VLOOKUP(Table_ExternalData_1[[#This Row],[SKUName]],ExpGRN!B:C,2,FALSE))</f>
        <v>110</v>
      </c>
    </row>
    <row r="32" spans="1:19" x14ac:dyDescent="0.25">
      <c r="A32">
        <v>36</v>
      </c>
      <c r="B32" t="s">
        <v>35</v>
      </c>
      <c r="C32" s="2" t="s">
        <v>4</v>
      </c>
      <c r="D32">
        <v>1</v>
      </c>
      <c r="E32">
        <f ca="1">MROUND(SUMIFS(TodaysMarketPrices_MITeam!$E:$E,TodaysMarketPrices_MITeam!$B:$B,Table_ExternalData_1[[#This Row],[SKUName]],TodaysMarketPrices_MITeam!$C:$C,MarketPrice!E$1,TodaysMarketPrices_MITeam!$A:$A, TODAY()),0.5)</f>
        <v>34</v>
      </c>
      <c r="F32">
        <f ca="1">MROUND(SUMIFS(TodaysMarketPrices_MITeam!$D:$D,TodaysMarketPrices_MITeam!$B:$B,Table_ExternalData_1[[#This Row],[SKUName]],TodaysMarketPrices_MITeam!$C:$C,MarketPrice!E$1,TodaysMarketPrices_MITeam!$A:$A, TODAY()), 0.5)</f>
        <v>26</v>
      </c>
      <c r="G32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32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32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32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32">
        <f ca="1">MROUND(SUMIFS(TodaysMarketPrices_MITeam!$E:$E,TodaysMarketPrices_MITeam!$B:$B,Table_ExternalData_1[[#This Row],[SKUName]],TodaysMarketPrices_MITeam!$C:$C,MarketPrice!K$1,TodaysMarketPrices_MITeam!$A:$A, TODAY()),0.5)</f>
        <v>30</v>
      </c>
      <c r="L32">
        <f ca="1">MROUND(SUMIFS(TodaysMarketPrices_MITeam!$D:$D,TodaysMarketPrices_MITeam!$B:$B,Table_ExternalData_1[[#This Row],[SKUName]],TodaysMarketPrices_MITeam!$C:$C,MarketPrice!K$1,TodaysMarketPrices_MITeam!$A:$A, TODAY()), 0.5)</f>
        <v>22</v>
      </c>
      <c r="M32" s="2">
        <v>30</v>
      </c>
      <c r="N32" s="2">
        <v>30</v>
      </c>
      <c r="O32" s="2">
        <v>26</v>
      </c>
      <c r="P32" s="2">
        <v>24</v>
      </c>
      <c r="Q32" s="2">
        <v>20</v>
      </c>
      <c r="R32" s="2">
        <v>22</v>
      </c>
      <c r="S32" s="3">
        <f>IF(VLOOKUP(Table_ExternalData_1[[#This Row],[SKUName]],ExpGRN!B:C,2,FALSE)=0, "-",VLOOKUP(Table_ExternalData_1[[#This Row],[SKUName]],ExpGRN!B:C,2,FALSE))</f>
        <v>20</v>
      </c>
    </row>
    <row r="33" spans="1:19" x14ac:dyDescent="0.25">
      <c r="A33">
        <v>37</v>
      </c>
      <c r="B33" t="s">
        <v>36</v>
      </c>
      <c r="C33" s="2" t="s">
        <v>11</v>
      </c>
      <c r="D33">
        <v>1</v>
      </c>
      <c r="E33">
        <f ca="1">MROUND(SUMIFS(TodaysMarketPrices_MITeam!$E:$E,TodaysMarketPrices_MITeam!$B:$B,Table_ExternalData_1[[#This Row],[SKUName]],TodaysMarketPrices_MITeam!$C:$C,MarketPrice!E$1,TodaysMarketPrices_MITeam!$A:$A, TODAY()),0.5)</f>
        <v>30</v>
      </c>
      <c r="F33">
        <f ca="1">MROUND(SUMIFS(TodaysMarketPrices_MITeam!$D:$D,TodaysMarketPrices_MITeam!$B:$B,Table_ExternalData_1[[#This Row],[SKUName]],TodaysMarketPrices_MITeam!$C:$C,MarketPrice!E$1,TodaysMarketPrices_MITeam!$A:$A, TODAY()), 0.5)</f>
        <v>22</v>
      </c>
      <c r="G33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33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33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33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33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33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33" s="2">
        <v>24</v>
      </c>
      <c r="N33" s="2">
        <v>24</v>
      </c>
      <c r="O33" s="2">
        <v>24</v>
      </c>
      <c r="P33" s="2">
        <v>18</v>
      </c>
      <c r="Q33" s="2">
        <v>20</v>
      </c>
      <c r="R33" s="2">
        <v>18</v>
      </c>
      <c r="S33" s="3">
        <f>IF(VLOOKUP(Table_ExternalData_1[[#This Row],[SKUName]],ExpGRN!B:C,2,FALSE)=0, "-",VLOOKUP(Table_ExternalData_1[[#This Row],[SKUName]],ExpGRN!B:C,2,FALSE))</f>
        <v>15.44</v>
      </c>
    </row>
    <row r="34" spans="1:19" x14ac:dyDescent="0.25">
      <c r="A34">
        <v>38</v>
      </c>
      <c r="B34" t="s">
        <v>37</v>
      </c>
      <c r="C34" s="2" t="s">
        <v>4</v>
      </c>
      <c r="D34">
        <v>1</v>
      </c>
      <c r="E34">
        <f ca="1">MROUND(SUMIFS(TodaysMarketPrices_MITeam!$E:$E,TodaysMarketPrices_MITeam!$B:$B,Table_ExternalData_1[[#This Row],[SKUName]],TodaysMarketPrices_MITeam!$C:$C,MarketPrice!E$1,TodaysMarketPrices_MITeam!$A:$A, TODAY()),0.5)</f>
        <v>25</v>
      </c>
      <c r="F34">
        <f ca="1">MROUND(SUMIFS(TodaysMarketPrices_MITeam!$D:$D,TodaysMarketPrices_MITeam!$B:$B,Table_ExternalData_1[[#This Row],[SKUName]],TodaysMarketPrices_MITeam!$C:$C,MarketPrice!E$1,TodaysMarketPrices_MITeam!$A:$A, TODAY()), 0.5)</f>
        <v>22</v>
      </c>
      <c r="G34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34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34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34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34">
        <f ca="1">MROUND(SUMIFS(TodaysMarketPrices_MITeam!$E:$E,TodaysMarketPrices_MITeam!$B:$B,Table_ExternalData_1[[#This Row],[SKUName]],TodaysMarketPrices_MITeam!$C:$C,MarketPrice!K$1,TodaysMarketPrices_MITeam!$A:$A, TODAY()),0.5)</f>
        <v>19</v>
      </c>
      <c r="L34">
        <f ca="1">MROUND(SUMIFS(TodaysMarketPrices_MITeam!$D:$D,TodaysMarketPrices_MITeam!$B:$B,Table_ExternalData_1[[#This Row],[SKUName]],TodaysMarketPrices_MITeam!$C:$C,MarketPrice!K$1,TodaysMarketPrices_MITeam!$A:$A, TODAY()), 0.5)</f>
        <v>15</v>
      </c>
      <c r="M34" s="2">
        <v>24</v>
      </c>
      <c r="N34" s="2">
        <v>25</v>
      </c>
      <c r="O34" s="2">
        <v>22</v>
      </c>
      <c r="P34" s="2">
        <v>20</v>
      </c>
      <c r="Q34" s="2">
        <v>22</v>
      </c>
      <c r="R34" s="2">
        <v>20</v>
      </c>
      <c r="S34" s="3">
        <f>IF(VLOOKUP(Table_ExternalData_1[[#This Row],[SKUName]],ExpGRN!B:C,2,FALSE)=0, "-",VLOOKUP(Table_ExternalData_1[[#This Row],[SKUName]],ExpGRN!B:C,2,FALSE))</f>
        <v>9</v>
      </c>
    </row>
    <row r="35" spans="1:19" x14ac:dyDescent="0.25">
      <c r="A35">
        <v>39</v>
      </c>
      <c r="B35" t="s">
        <v>38</v>
      </c>
      <c r="C35" s="2" t="s">
        <v>4</v>
      </c>
      <c r="D35">
        <v>1</v>
      </c>
      <c r="E35">
        <f ca="1">MROUND(SUMIFS(TodaysMarketPrices_MITeam!$E:$E,TodaysMarketPrices_MITeam!$B:$B,Table_ExternalData_1[[#This Row],[SKUName]],TodaysMarketPrices_MITeam!$C:$C,MarketPrice!E$1,TodaysMarketPrices_MITeam!$A:$A, TODAY()),0.5)</f>
        <v>34</v>
      </c>
      <c r="F35">
        <f ca="1">MROUND(SUMIFS(TodaysMarketPrices_MITeam!$D:$D,TodaysMarketPrices_MITeam!$B:$B,Table_ExternalData_1[[#This Row],[SKUName]],TodaysMarketPrices_MITeam!$C:$C,MarketPrice!E$1,TodaysMarketPrices_MITeam!$A:$A, TODAY()), 0.5)</f>
        <v>32</v>
      </c>
      <c r="G35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35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35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35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35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35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35" s="2">
        <v>35</v>
      </c>
      <c r="N35" s="2">
        <v>30</v>
      </c>
      <c r="O35" s="2"/>
      <c r="P35" s="2">
        <v>30</v>
      </c>
      <c r="Q35" s="2">
        <v>28</v>
      </c>
      <c r="R35" s="2"/>
      <c r="S35" s="3">
        <f>IF(VLOOKUP(Table_ExternalData_1[[#This Row],[SKUName]],ExpGRN!B:C,2,FALSE)=0, "-",VLOOKUP(Table_ExternalData_1[[#This Row],[SKUName]],ExpGRN!B:C,2,FALSE))</f>
        <v>35</v>
      </c>
    </row>
    <row r="36" spans="1:19" x14ac:dyDescent="0.25">
      <c r="A36">
        <v>43</v>
      </c>
      <c r="B36" t="s">
        <v>39</v>
      </c>
      <c r="C36" s="2" t="s">
        <v>40</v>
      </c>
      <c r="D36">
        <v>1</v>
      </c>
      <c r="E36">
        <f ca="1">MROUND(SUMIFS(TodaysMarketPrices_MITeam!$E:$E,TodaysMarketPrices_MITeam!$B:$B,Table_ExternalData_1[[#This Row],[SKUName]],TodaysMarketPrices_MITeam!$C:$C,MarketPrice!E$1,TodaysMarketPrices_MITeam!$A:$A, TODAY()),0.5)</f>
        <v>9</v>
      </c>
      <c r="F36">
        <f ca="1">MROUND(SUMIFS(TodaysMarketPrices_MITeam!$D:$D,TodaysMarketPrices_MITeam!$B:$B,Table_ExternalData_1[[#This Row],[SKUName]],TodaysMarketPrices_MITeam!$C:$C,MarketPrice!E$1,TodaysMarketPrices_MITeam!$A:$A, TODAY()), 0.5)</f>
        <v>8</v>
      </c>
      <c r="G36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36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36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36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36">
        <f ca="1">MROUND(SUMIFS(TodaysMarketPrices_MITeam!$E:$E,TodaysMarketPrices_MITeam!$B:$B,Table_ExternalData_1[[#This Row],[SKUName]],TodaysMarketPrices_MITeam!$C:$C,MarketPrice!K$1,TodaysMarketPrices_MITeam!$A:$A, TODAY()),0.5)</f>
        <v>10</v>
      </c>
      <c r="L36">
        <f ca="1">MROUND(SUMIFS(TodaysMarketPrices_MITeam!$D:$D,TodaysMarketPrices_MITeam!$B:$B,Table_ExternalData_1[[#This Row],[SKUName]],TodaysMarketPrices_MITeam!$C:$C,MarketPrice!K$1,TodaysMarketPrices_MITeam!$A:$A, TODAY()), 0.5)</f>
        <v>9</v>
      </c>
      <c r="M36" s="2">
        <v>9</v>
      </c>
      <c r="N36" s="2">
        <v>9</v>
      </c>
      <c r="O36" s="2">
        <v>8</v>
      </c>
      <c r="P36" s="2">
        <v>8</v>
      </c>
      <c r="Q36" s="2">
        <v>8</v>
      </c>
      <c r="R36" s="2">
        <v>7</v>
      </c>
      <c r="S36" s="3">
        <f>IF(VLOOKUP(Table_ExternalData_1[[#This Row],[SKUName]],ExpGRN!B:C,2,FALSE)=0, "-",VLOOKUP(Table_ExternalData_1[[#This Row],[SKUName]],ExpGRN!B:C,2,FALSE))</f>
        <v>6.3964285714285714</v>
      </c>
    </row>
    <row r="37" spans="1:19" x14ac:dyDescent="0.25">
      <c r="A37">
        <v>44</v>
      </c>
      <c r="B37" t="s">
        <v>41</v>
      </c>
      <c r="C37" s="2" t="s">
        <v>40</v>
      </c>
      <c r="D37">
        <v>1</v>
      </c>
      <c r="E37">
        <f ca="1">MROUND(SUMIFS(TodaysMarketPrices_MITeam!$E:$E,TodaysMarketPrices_MITeam!$B:$B,Table_ExternalData_1[[#This Row],[SKUName]],TodaysMarketPrices_MITeam!$C:$C,MarketPrice!E$1,TodaysMarketPrices_MITeam!$A:$A, TODAY()),0.5)</f>
        <v>9</v>
      </c>
      <c r="F37">
        <f ca="1">MROUND(SUMIFS(TodaysMarketPrices_MITeam!$D:$D,TodaysMarketPrices_MITeam!$B:$B,Table_ExternalData_1[[#This Row],[SKUName]],TodaysMarketPrices_MITeam!$C:$C,MarketPrice!E$1,TodaysMarketPrices_MITeam!$A:$A, TODAY()), 0.5)</f>
        <v>8</v>
      </c>
      <c r="G37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37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37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37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37">
        <f ca="1">MROUND(SUMIFS(TodaysMarketPrices_MITeam!$E:$E,TodaysMarketPrices_MITeam!$B:$B,Table_ExternalData_1[[#This Row],[SKUName]],TodaysMarketPrices_MITeam!$C:$C,MarketPrice!K$1,TodaysMarketPrices_MITeam!$A:$A, TODAY()),0.5)</f>
        <v>9</v>
      </c>
      <c r="L37">
        <f ca="1">MROUND(SUMIFS(TodaysMarketPrices_MITeam!$D:$D,TodaysMarketPrices_MITeam!$B:$B,Table_ExternalData_1[[#This Row],[SKUName]],TodaysMarketPrices_MITeam!$C:$C,MarketPrice!K$1,TodaysMarketPrices_MITeam!$A:$A, TODAY()), 0.5)</f>
        <v>8</v>
      </c>
      <c r="M37" s="2">
        <v>9</v>
      </c>
      <c r="N37" s="2">
        <v>8</v>
      </c>
      <c r="O37" s="2">
        <v>7</v>
      </c>
      <c r="P37" s="2">
        <v>8</v>
      </c>
      <c r="Q37" s="2">
        <v>7</v>
      </c>
      <c r="R37" s="2">
        <v>6</v>
      </c>
      <c r="S37" s="3">
        <f>IF(VLOOKUP(Table_ExternalData_1[[#This Row],[SKUName]],ExpGRN!B:C,2,FALSE)=0, "-",VLOOKUP(Table_ExternalData_1[[#This Row],[SKUName]],ExpGRN!B:C,2,FALSE))</f>
        <v>8</v>
      </c>
    </row>
    <row r="38" spans="1:19" x14ac:dyDescent="0.25">
      <c r="A38">
        <v>54</v>
      </c>
      <c r="B38" t="s">
        <v>42</v>
      </c>
      <c r="C38" s="2" t="s">
        <v>11</v>
      </c>
      <c r="D38">
        <v>0.2</v>
      </c>
      <c r="E38">
        <f ca="1">MROUND(SUMIFS(TodaysMarketPrices_MITeam!$E:$E,TodaysMarketPrices_MITeam!$B:$B,Table_ExternalData_1[[#This Row],[SKUName]],TodaysMarketPrices_MITeam!$C:$C,MarketPrice!E$1,TodaysMarketPrices_MITeam!$A:$A, TODAY()),0.5)</f>
        <v>40</v>
      </c>
      <c r="F38">
        <f ca="1">MROUND(SUMIFS(TodaysMarketPrices_MITeam!$D:$D,TodaysMarketPrices_MITeam!$B:$B,Table_ExternalData_1[[#This Row],[SKUName]],TodaysMarketPrices_MITeam!$C:$C,MarketPrice!E$1,TodaysMarketPrices_MITeam!$A:$A, TODAY()), 0.5)</f>
        <v>30</v>
      </c>
      <c r="G38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38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38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38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38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38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38" s="2">
        <v>35</v>
      </c>
      <c r="N38" s="2">
        <v>36</v>
      </c>
      <c r="O38" s="2">
        <v>36.5</v>
      </c>
      <c r="P38" s="2">
        <v>33</v>
      </c>
      <c r="Q38" s="2">
        <v>32</v>
      </c>
      <c r="R38" s="2">
        <v>32</v>
      </c>
      <c r="S38" s="3">
        <f>IF(VLOOKUP(Table_ExternalData_1[[#This Row],[SKUName]],ExpGRN!B:C,2,FALSE)=0, "-",VLOOKUP(Table_ExternalData_1[[#This Row],[SKUName]],ExpGRN!B:C,2,FALSE))</f>
        <v>31</v>
      </c>
    </row>
    <row r="39" spans="1:19" x14ac:dyDescent="0.25">
      <c r="A39">
        <v>58</v>
      </c>
      <c r="B39" t="s">
        <v>43</v>
      </c>
      <c r="C39" s="2" t="s">
        <v>4</v>
      </c>
      <c r="D39">
        <v>1</v>
      </c>
      <c r="E39">
        <f ca="1">MROUND(SUMIFS(TodaysMarketPrices_MITeam!$E:$E,TodaysMarketPrices_MITeam!$B:$B,Table_ExternalData_1[[#This Row],[SKUName]],TodaysMarketPrices_MITeam!$C:$C,MarketPrice!E$1,TodaysMarketPrices_MITeam!$A:$A, TODAY()),0.5)</f>
        <v>56</v>
      </c>
      <c r="F39">
        <f ca="1">MROUND(SUMIFS(TodaysMarketPrices_MITeam!$D:$D,TodaysMarketPrices_MITeam!$B:$B,Table_ExternalData_1[[#This Row],[SKUName]],TodaysMarketPrices_MITeam!$C:$C,MarketPrice!E$1,TodaysMarketPrices_MITeam!$A:$A, TODAY()), 0.5)</f>
        <v>45</v>
      </c>
      <c r="G39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39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39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39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39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39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39" s="2">
        <v>50</v>
      </c>
      <c r="N39" s="2">
        <v>50</v>
      </c>
      <c r="O39" s="2">
        <v>50</v>
      </c>
      <c r="P39" s="2">
        <v>44</v>
      </c>
      <c r="Q39" s="2">
        <v>44</v>
      </c>
      <c r="R39" s="2">
        <v>44</v>
      </c>
      <c r="S39" s="3" t="str">
        <f>IF(VLOOKUP(Table_ExternalData_1[[#This Row],[SKUName]],ExpGRN!B:C,2,FALSE)=0, "-",VLOOKUP(Table_ExternalData_1[[#This Row],[SKUName]],ExpGRN!B:C,2,FALSE))</f>
        <v>-</v>
      </c>
    </row>
    <row r="40" spans="1:19" x14ac:dyDescent="0.25">
      <c r="A40">
        <v>59</v>
      </c>
      <c r="B40" t="s">
        <v>44</v>
      </c>
      <c r="C40" s="2" t="s">
        <v>11</v>
      </c>
      <c r="D40">
        <v>1</v>
      </c>
      <c r="E40">
        <f ca="1">MROUND(SUMIFS(TodaysMarketPrices_MITeam!$E:$E,TodaysMarketPrices_MITeam!$B:$B,Table_ExternalData_1[[#This Row],[SKUName]],TodaysMarketPrices_MITeam!$C:$C,MarketPrice!E$1,TodaysMarketPrices_MITeam!$A:$A, TODAY()),0.5)</f>
        <v>50</v>
      </c>
      <c r="F40">
        <f ca="1">MROUND(SUMIFS(TodaysMarketPrices_MITeam!$D:$D,TodaysMarketPrices_MITeam!$B:$B,Table_ExternalData_1[[#This Row],[SKUName]],TodaysMarketPrices_MITeam!$C:$C,MarketPrice!E$1,TodaysMarketPrices_MITeam!$A:$A, TODAY()), 0.5)</f>
        <v>44</v>
      </c>
      <c r="G40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40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40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40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40">
        <f ca="1">MROUND(SUMIFS(TodaysMarketPrices_MITeam!$E:$E,TodaysMarketPrices_MITeam!$B:$B,Table_ExternalData_1[[#This Row],[SKUName]],TodaysMarketPrices_MITeam!$C:$C,MarketPrice!K$1,TodaysMarketPrices_MITeam!$A:$A, TODAY()),0.5)</f>
        <v>38</v>
      </c>
      <c r="L40">
        <f ca="1">MROUND(SUMIFS(TodaysMarketPrices_MITeam!$D:$D,TodaysMarketPrices_MITeam!$B:$B,Table_ExternalData_1[[#This Row],[SKUName]],TodaysMarketPrices_MITeam!$C:$C,MarketPrice!K$1,TodaysMarketPrices_MITeam!$A:$A, TODAY()), 0.5)</f>
        <v>33</v>
      </c>
      <c r="M40" s="2">
        <v>42</v>
      </c>
      <c r="N40" s="2">
        <v>45</v>
      </c>
      <c r="O40" s="2">
        <v>50</v>
      </c>
      <c r="P40" s="2">
        <v>35</v>
      </c>
      <c r="Q40" s="2">
        <v>34</v>
      </c>
      <c r="R40" s="2">
        <v>38</v>
      </c>
      <c r="S40" s="3">
        <f>IF(VLOOKUP(Table_ExternalData_1[[#This Row],[SKUName]],ExpGRN!B:C,2,FALSE)=0, "-",VLOOKUP(Table_ExternalData_1[[#This Row],[SKUName]],ExpGRN!B:C,2,FALSE))</f>
        <v>33.432835820895519</v>
      </c>
    </row>
    <row r="41" spans="1:19" x14ac:dyDescent="0.25">
      <c r="A41">
        <v>61</v>
      </c>
      <c r="B41" t="s">
        <v>45</v>
      </c>
      <c r="C41" s="2" t="s">
        <v>11</v>
      </c>
      <c r="D41">
        <v>1</v>
      </c>
      <c r="E41">
        <f ca="1">MROUND(SUMIFS(TodaysMarketPrices_MITeam!$E:$E,TodaysMarketPrices_MITeam!$B:$B,Table_ExternalData_1[[#This Row],[SKUName]],TodaysMarketPrices_MITeam!$C:$C,MarketPrice!E$1,TodaysMarketPrices_MITeam!$A:$A, TODAY()),0.5)</f>
        <v>34</v>
      </c>
      <c r="F41">
        <f ca="1">MROUND(SUMIFS(TodaysMarketPrices_MITeam!$D:$D,TodaysMarketPrices_MITeam!$B:$B,Table_ExternalData_1[[#This Row],[SKUName]],TodaysMarketPrices_MITeam!$C:$C,MarketPrice!E$1,TodaysMarketPrices_MITeam!$A:$A, TODAY()), 0.5)</f>
        <v>26</v>
      </c>
      <c r="G41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41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41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41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41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41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41" s="2">
        <v>22</v>
      </c>
      <c r="N41" s="2">
        <v>21</v>
      </c>
      <c r="O41" s="2">
        <v>25</v>
      </c>
      <c r="P41" s="2">
        <v>18</v>
      </c>
      <c r="Q41" s="2">
        <v>17</v>
      </c>
      <c r="R41" s="2">
        <v>22</v>
      </c>
      <c r="S41" s="3">
        <f>IF(VLOOKUP(Table_ExternalData_1[[#This Row],[SKUName]],ExpGRN!B:C,2,FALSE)=0, "-",VLOOKUP(Table_ExternalData_1[[#This Row],[SKUName]],ExpGRN!B:C,2,FALSE))</f>
        <v>10.142857142857142</v>
      </c>
    </row>
    <row r="42" spans="1:19" x14ac:dyDescent="0.25">
      <c r="A42">
        <v>62</v>
      </c>
      <c r="B42" t="s">
        <v>46</v>
      </c>
      <c r="C42" s="2" t="s">
        <v>4</v>
      </c>
      <c r="D42">
        <v>1</v>
      </c>
      <c r="E42">
        <f ca="1">MROUND(SUMIFS(TodaysMarketPrices_MITeam!$E:$E,TodaysMarketPrices_MITeam!$B:$B,Table_ExternalData_1[[#This Row],[SKUName]],TodaysMarketPrices_MITeam!$C:$C,MarketPrice!E$1,TodaysMarketPrices_MITeam!$A:$A, TODAY()),0.5)</f>
        <v>60</v>
      </c>
      <c r="F42">
        <f ca="1">MROUND(SUMIFS(TodaysMarketPrices_MITeam!$D:$D,TodaysMarketPrices_MITeam!$B:$B,Table_ExternalData_1[[#This Row],[SKUName]],TodaysMarketPrices_MITeam!$C:$C,MarketPrice!E$1,TodaysMarketPrices_MITeam!$A:$A, TODAY()), 0.5)</f>
        <v>50</v>
      </c>
      <c r="G42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42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42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42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42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42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42" s="2">
        <v>48</v>
      </c>
      <c r="N42" s="2">
        <v>48</v>
      </c>
      <c r="O42" s="2">
        <v>55</v>
      </c>
      <c r="P42" s="2">
        <v>42</v>
      </c>
      <c r="Q42" s="2">
        <v>44</v>
      </c>
      <c r="R42" s="2">
        <v>45</v>
      </c>
      <c r="S42" s="3" t="str">
        <f>IF(VLOOKUP(Table_ExternalData_1[[#This Row],[SKUName]],ExpGRN!B:C,2,FALSE)=0, "-",VLOOKUP(Table_ExternalData_1[[#This Row],[SKUName]],ExpGRN!B:C,2,FALSE))</f>
        <v>-</v>
      </c>
    </row>
    <row r="43" spans="1:19" x14ac:dyDescent="0.25">
      <c r="A43">
        <v>63</v>
      </c>
      <c r="B43" t="s">
        <v>47</v>
      </c>
      <c r="C43" s="2" t="s">
        <v>4</v>
      </c>
      <c r="D43">
        <v>1</v>
      </c>
      <c r="E43">
        <f ca="1">MROUND(SUMIFS(TodaysMarketPrices_MITeam!$E:$E,TodaysMarketPrices_MITeam!$B:$B,Table_ExternalData_1[[#This Row],[SKUName]],TodaysMarketPrices_MITeam!$C:$C,MarketPrice!E$1,TodaysMarketPrices_MITeam!$A:$A, TODAY()),0.5)</f>
        <v>24</v>
      </c>
      <c r="F43">
        <f ca="1">MROUND(SUMIFS(TodaysMarketPrices_MITeam!$D:$D,TodaysMarketPrices_MITeam!$B:$B,Table_ExternalData_1[[#This Row],[SKUName]],TodaysMarketPrices_MITeam!$C:$C,MarketPrice!E$1,TodaysMarketPrices_MITeam!$A:$A, TODAY()), 0.5)</f>
        <v>18</v>
      </c>
      <c r="G43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43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43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43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43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43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43" s="2">
        <v>17</v>
      </c>
      <c r="N43" s="2">
        <v>18</v>
      </c>
      <c r="O43" s="2">
        <v>20</v>
      </c>
      <c r="P43" s="2">
        <v>16</v>
      </c>
      <c r="Q43" s="2">
        <v>17</v>
      </c>
      <c r="R43" s="2">
        <v>18</v>
      </c>
      <c r="S43" s="3">
        <f>IF(VLOOKUP(Table_ExternalData_1[[#This Row],[SKUName]],ExpGRN!B:C,2,FALSE)=0, "-",VLOOKUP(Table_ExternalData_1[[#This Row],[SKUName]],ExpGRN!B:C,2,FALSE))</f>
        <v>10</v>
      </c>
    </row>
    <row r="44" spans="1:19" x14ac:dyDescent="0.25">
      <c r="A44">
        <v>64</v>
      </c>
      <c r="B44" t="s">
        <v>48</v>
      </c>
      <c r="C44" s="2" t="s">
        <v>11</v>
      </c>
      <c r="D44">
        <v>1</v>
      </c>
      <c r="E44">
        <f ca="1">MROUND(SUMIFS(TodaysMarketPrices_MITeam!$E:$E,TodaysMarketPrices_MITeam!$B:$B,Table_ExternalData_1[[#This Row],[SKUName]],TodaysMarketPrices_MITeam!$C:$C,MarketPrice!E$1,TodaysMarketPrices_MITeam!$A:$A, TODAY()),0.5)</f>
        <v>34</v>
      </c>
      <c r="F44">
        <f ca="1">MROUND(SUMIFS(TodaysMarketPrices_MITeam!$D:$D,TodaysMarketPrices_MITeam!$B:$B,Table_ExternalData_1[[#This Row],[SKUName]],TodaysMarketPrices_MITeam!$C:$C,MarketPrice!E$1,TodaysMarketPrices_MITeam!$A:$A, TODAY()), 0.5)</f>
        <v>28</v>
      </c>
      <c r="G44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44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44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44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44">
        <f ca="1">MROUND(SUMIFS(TodaysMarketPrices_MITeam!$E:$E,TodaysMarketPrices_MITeam!$B:$B,Table_ExternalData_1[[#This Row],[SKUName]],TodaysMarketPrices_MITeam!$C:$C,MarketPrice!K$1,TodaysMarketPrices_MITeam!$A:$A, TODAY()),0.5)</f>
        <v>28</v>
      </c>
      <c r="L44">
        <f ca="1">MROUND(SUMIFS(TodaysMarketPrices_MITeam!$D:$D,TodaysMarketPrices_MITeam!$B:$B,Table_ExternalData_1[[#This Row],[SKUName]],TodaysMarketPrices_MITeam!$C:$C,MarketPrice!K$1,TodaysMarketPrices_MITeam!$A:$A, TODAY()), 0.5)</f>
        <v>24</v>
      </c>
      <c r="M44" s="2">
        <v>24</v>
      </c>
      <c r="N44" s="2">
        <v>28</v>
      </c>
      <c r="O44" s="2">
        <v>32</v>
      </c>
      <c r="P44" s="2">
        <v>22</v>
      </c>
      <c r="Q44" s="2">
        <v>24</v>
      </c>
      <c r="R44" s="2">
        <v>26</v>
      </c>
      <c r="S44" s="3">
        <f>IF(VLOOKUP(Table_ExternalData_1[[#This Row],[SKUName]],ExpGRN!B:C,2,FALSE)=0, "-",VLOOKUP(Table_ExternalData_1[[#This Row],[SKUName]],ExpGRN!B:C,2,FALSE))</f>
        <v>18.8</v>
      </c>
    </row>
    <row r="45" spans="1:19" x14ac:dyDescent="0.25">
      <c r="A45">
        <v>65</v>
      </c>
      <c r="B45" t="s">
        <v>49</v>
      </c>
      <c r="C45" s="2" t="s">
        <v>4</v>
      </c>
      <c r="D45">
        <v>1</v>
      </c>
      <c r="E45">
        <f ca="1">MROUND(SUMIFS(TodaysMarketPrices_MITeam!$E:$E,TodaysMarketPrices_MITeam!$B:$B,Table_ExternalData_1[[#This Row],[SKUName]],TodaysMarketPrices_MITeam!$C:$C,MarketPrice!E$1,TodaysMarketPrices_MITeam!$A:$A, TODAY()),0.5)</f>
        <v>26</v>
      </c>
      <c r="F45">
        <f ca="1">MROUND(SUMIFS(TodaysMarketPrices_MITeam!$D:$D,TodaysMarketPrices_MITeam!$B:$B,Table_ExternalData_1[[#This Row],[SKUName]],TodaysMarketPrices_MITeam!$C:$C,MarketPrice!E$1,TodaysMarketPrices_MITeam!$A:$A, TODAY()), 0.5)</f>
        <v>20</v>
      </c>
      <c r="G45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45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45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45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45">
        <f ca="1">MROUND(SUMIFS(TodaysMarketPrices_MITeam!$E:$E,TodaysMarketPrices_MITeam!$B:$B,Table_ExternalData_1[[#This Row],[SKUName]],TodaysMarketPrices_MITeam!$C:$C,MarketPrice!K$1,TodaysMarketPrices_MITeam!$A:$A, TODAY()),0.5)</f>
        <v>29</v>
      </c>
      <c r="L45">
        <f ca="1">MROUND(SUMIFS(TodaysMarketPrices_MITeam!$D:$D,TodaysMarketPrices_MITeam!$B:$B,Table_ExternalData_1[[#This Row],[SKUName]],TodaysMarketPrices_MITeam!$C:$C,MarketPrice!K$1,TodaysMarketPrices_MITeam!$A:$A, TODAY()), 0.5)</f>
        <v>27</v>
      </c>
      <c r="M45" s="2">
        <v>30</v>
      </c>
      <c r="N45" s="2">
        <v>26</v>
      </c>
      <c r="O45" s="2">
        <v>23</v>
      </c>
      <c r="P45" s="2">
        <v>22</v>
      </c>
      <c r="Q45" s="2">
        <v>20</v>
      </c>
      <c r="R45" s="2">
        <v>20</v>
      </c>
      <c r="S45" s="3">
        <f>IF(VLOOKUP(Table_ExternalData_1[[#This Row],[SKUName]],ExpGRN!B:C,2,FALSE)=0, "-",VLOOKUP(Table_ExternalData_1[[#This Row],[SKUName]],ExpGRN!B:C,2,FALSE))</f>
        <v>13.583333333333334</v>
      </c>
    </row>
    <row r="46" spans="1:19" x14ac:dyDescent="0.25">
      <c r="A46">
        <v>67</v>
      </c>
      <c r="B46" t="s">
        <v>50</v>
      </c>
      <c r="C46" s="2" t="s">
        <v>51</v>
      </c>
      <c r="D46">
        <v>0.15</v>
      </c>
      <c r="E46">
        <f ca="1">MROUND(SUMIFS(TodaysMarketPrices_MITeam!$E:$E,TodaysMarketPrices_MITeam!$B:$B,Table_ExternalData_1[[#This Row],[SKUName]],TodaysMarketPrices_MITeam!$C:$C,MarketPrice!E$1,TodaysMarketPrices_MITeam!$A:$A, TODAY()),0.5)</f>
        <v>15</v>
      </c>
      <c r="F46">
        <f ca="1">MROUND(SUMIFS(TodaysMarketPrices_MITeam!$D:$D,TodaysMarketPrices_MITeam!$B:$B,Table_ExternalData_1[[#This Row],[SKUName]],TodaysMarketPrices_MITeam!$C:$C,MarketPrice!E$1,TodaysMarketPrices_MITeam!$A:$A, TODAY()), 0.5)</f>
        <v>12</v>
      </c>
      <c r="G46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46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46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46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46">
        <f ca="1">MROUND(SUMIFS(TodaysMarketPrices_MITeam!$E:$E,TodaysMarketPrices_MITeam!$B:$B,Table_ExternalData_1[[#This Row],[SKUName]],TodaysMarketPrices_MITeam!$C:$C,MarketPrice!K$1,TodaysMarketPrices_MITeam!$A:$A, TODAY()),0.5)</f>
        <v>8</v>
      </c>
      <c r="L46">
        <f ca="1">MROUND(SUMIFS(TodaysMarketPrices_MITeam!$D:$D,TodaysMarketPrices_MITeam!$B:$B,Table_ExternalData_1[[#This Row],[SKUName]],TodaysMarketPrices_MITeam!$C:$C,MarketPrice!K$1,TodaysMarketPrices_MITeam!$A:$A, TODAY()), 0.5)</f>
        <v>7</v>
      </c>
      <c r="M46" s="2">
        <v>4</v>
      </c>
      <c r="N46" s="2">
        <v>4</v>
      </c>
      <c r="O46" s="2">
        <v>4</v>
      </c>
      <c r="P46" s="2">
        <v>4</v>
      </c>
      <c r="Q46" s="2">
        <v>4</v>
      </c>
      <c r="R46" s="2">
        <v>4</v>
      </c>
      <c r="S46" s="3">
        <f>IF(VLOOKUP(Table_ExternalData_1[[#This Row],[SKUName]],ExpGRN!B:C,2,FALSE)=0, "-",VLOOKUP(Table_ExternalData_1[[#This Row],[SKUName]],ExpGRN!B:C,2,FALSE))</f>
        <v>3</v>
      </c>
    </row>
    <row r="47" spans="1:19" x14ac:dyDescent="0.25">
      <c r="A47">
        <v>68</v>
      </c>
      <c r="B47" t="s">
        <v>52</v>
      </c>
      <c r="C47" s="2" t="s">
        <v>51</v>
      </c>
      <c r="D47">
        <v>0.15</v>
      </c>
      <c r="E47">
        <f ca="1">MROUND(SUMIFS(TodaysMarketPrices_MITeam!$E:$E,TodaysMarketPrices_MITeam!$B:$B,Table_ExternalData_1[[#This Row],[SKUName]],TodaysMarketPrices_MITeam!$C:$C,MarketPrice!E$1,TodaysMarketPrices_MITeam!$A:$A, TODAY()),0.5)</f>
        <v>15</v>
      </c>
      <c r="F47">
        <f ca="1">MROUND(SUMIFS(TodaysMarketPrices_MITeam!$D:$D,TodaysMarketPrices_MITeam!$B:$B,Table_ExternalData_1[[#This Row],[SKUName]],TodaysMarketPrices_MITeam!$C:$C,MarketPrice!E$1,TodaysMarketPrices_MITeam!$A:$A, TODAY()), 0.5)</f>
        <v>12</v>
      </c>
      <c r="G47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47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47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47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47">
        <f ca="1">MROUND(SUMIFS(TodaysMarketPrices_MITeam!$E:$E,TodaysMarketPrices_MITeam!$B:$B,Table_ExternalData_1[[#This Row],[SKUName]],TodaysMarketPrices_MITeam!$C:$C,MarketPrice!K$1,TodaysMarketPrices_MITeam!$A:$A, TODAY()),0.5)</f>
        <v>9</v>
      </c>
      <c r="L47">
        <f ca="1">MROUND(SUMIFS(TodaysMarketPrices_MITeam!$D:$D,TodaysMarketPrices_MITeam!$B:$B,Table_ExternalData_1[[#This Row],[SKUName]],TodaysMarketPrices_MITeam!$C:$C,MarketPrice!K$1,TodaysMarketPrices_MITeam!$A:$A, TODAY()), 0.5)</f>
        <v>8</v>
      </c>
      <c r="M47" s="2">
        <v>4</v>
      </c>
      <c r="N47" s="2">
        <v>4</v>
      </c>
      <c r="O47" s="2">
        <v>4</v>
      </c>
      <c r="P47" s="2">
        <v>4</v>
      </c>
      <c r="Q47" s="2">
        <v>4</v>
      </c>
      <c r="R47" s="2">
        <v>4</v>
      </c>
      <c r="S47" s="3">
        <f>IF(VLOOKUP(Table_ExternalData_1[[#This Row],[SKUName]],ExpGRN!B:C,2,FALSE)=0, "-",VLOOKUP(Table_ExternalData_1[[#This Row],[SKUName]],ExpGRN!B:C,2,FALSE))</f>
        <v>3</v>
      </c>
    </row>
    <row r="48" spans="1:19" x14ac:dyDescent="0.25">
      <c r="A48">
        <v>69</v>
      </c>
      <c r="B48" t="s">
        <v>53</v>
      </c>
      <c r="C48" s="2" t="s">
        <v>51</v>
      </c>
      <c r="D48">
        <v>0.15</v>
      </c>
      <c r="E48">
        <f ca="1">MROUND(SUMIFS(TodaysMarketPrices_MITeam!$E:$E,TodaysMarketPrices_MITeam!$B:$B,Table_ExternalData_1[[#This Row],[SKUName]],TodaysMarketPrices_MITeam!$C:$C,MarketPrice!E$1,TodaysMarketPrices_MITeam!$A:$A, TODAY()),0.5)</f>
        <v>20</v>
      </c>
      <c r="F48">
        <f ca="1">MROUND(SUMIFS(TodaysMarketPrices_MITeam!$D:$D,TodaysMarketPrices_MITeam!$B:$B,Table_ExternalData_1[[#This Row],[SKUName]],TodaysMarketPrices_MITeam!$C:$C,MarketPrice!E$1,TodaysMarketPrices_MITeam!$A:$A, TODAY()), 0.5)</f>
        <v>15</v>
      </c>
      <c r="G48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48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48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48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48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48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48" s="2">
        <v>5</v>
      </c>
      <c r="N48" s="2">
        <v>5</v>
      </c>
      <c r="O48" s="2">
        <v>5</v>
      </c>
      <c r="P48" s="2">
        <v>5</v>
      </c>
      <c r="Q48" s="2">
        <v>5</v>
      </c>
      <c r="R48" s="2">
        <v>5</v>
      </c>
      <c r="S48" s="3">
        <f>IF(VLOOKUP(Table_ExternalData_1[[#This Row],[SKUName]],ExpGRN!B:C,2,FALSE)=0, "-",VLOOKUP(Table_ExternalData_1[[#This Row],[SKUName]],ExpGRN!B:C,2,FALSE))</f>
        <v>4</v>
      </c>
    </row>
    <row r="49" spans="1:19" x14ac:dyDescent="0.25">
      <c r="A49">
        <v>70</v>
      </c>
      <c r="B49" t="s">
        <v>54</v>
      </c>
      <c r="C49" s="2" t="s">
        <v>51</v>
      </c>
      <c r="D49">
        <v>0.05</v>
      </c>
      <c r="E49">
        <f ca="1">MROUND(SUMIFS(TodaysMarketPrices_MITeam!$E:$E,TodaysMarketPrices_MITeam!$B:$B,Table_ExternalData_1[[#This Row],[SKUName]],TodaysMarketPrices_MITeam!$C:$C,MarketPrice!E$1,TodaysMarketPrices_MITeam!$A:$A, TODAY()),0.5)</f>
        <v>12</v>
      </c>
      <c r="F49">
        <f ca="1">MROUND(SUMIFS(TodaysMarketPrices_MITeam!$D:$D,TodaysMarketPrices_MITeam!$B:$B,Table_ExternalData_1[[#This Row],[SKUName]],TodaysMarketPrices_MITeam!$C:$C,MarketPrice!E$1,TodaysMarketPrices_MITeam!$A:$A, TODAY()), 0.5)</f>
        <v>10</v>
      </c>
      <c r="G49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49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49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49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49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49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49" s="2">
        <v>4.5</v>
      </c>
      <c r="N49" s="2">
        <v>4.5</v>
      </c>
      <c r="O49" s="2">
        <v>4.5</v>
      </c>
      <c r="P49" s="2">
        <v>4.5</v>
      </c>
      <c r="Q49" s="2">
        <v>4.5</v>
      </c>
      <c r="R49" s="2">
        <v>4.5</v>
      </c>
      <c r="S49" s="3">
        <f>IF(VLOOKUP(Table_ExternalData_1[[#This Row],[SKUName]],ExpGRN!B:C,2,FALSE)=0, "-",VLOOKUP(Table_ExternalData_1[[#This Row],[SKUName]],ExpGRN!B:C,2,FALSE))</f>
        <v>3.25</v>
      </c>
    </row>
    <row r="50" spans="1:19" x14ac:dyDescent="0.25">
      <c r="A50">
        <v>71</v>
      </c>
      <c r="B50" t="s">
        <v>55</v>
      </c>
      <c r="C50" s="2" t="s">
        <v>51</v>
      </c>
      <c r="D50">
        <v>0.15</v>
      </c>
      <c r="E50">
        <f ca="1">MROUND(SUMIFS(TodaysMarketPrices_MITeam!$E:$E,TodaysMarketPrices_MITeam!$B:$B,Table_ExternalData_1[[#This Row],[SKUName]],TodaysMarketPrices_MITeam!$C:$C,MarketPrice!E$1,TodaysMarketPrices_MITeam!$A:$A, TODAY()),0.5)</f>
        <v>15</v>
      </c>
      <c r="F50">
        <f ca="1">MROUND(SUMIFS(TodaysMarketPrices_MITeam!$D:$D,TodaysMarketPrices_MITeam!$B:$B,Table_ExternalData_1[[#This Row],[SKUName]],TodaysMarketPrices_MITeam!$C:$C,MarketPrice!E$1,TodaysMarketPrices_MITeam!$A:$A, TODAY()), 0.5)</f>
        <v>12</v>
      </c>
      <c r="G50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50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50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50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50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50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50" s="2">
        <v>4</v>
      </c>
      <c r="N50" s="2">
        <v>4</v>
      </c>
      <c r="O50" s="2">
        <v>4</v>
      </c>
      <c r="P50" s="2">
        <v>4</v>
      </c>
      <c r="Q50" s="2">
        <v>4</v>
      </c>
      <c r="R50" s="2">
        <v>4</v>
      </c>
      <c r="S50" s="3">
        <f>IF(VLOOKUP(Table_ExternalData_1[[#This Row],[SKUName]],ExpGRN!B:C,2,FALSE)=0, "-",VLOOKUP(Table_ExternalData_1[[#This Row],[SKUName]],ExpGRN!B:C,2,FALSE))</f>
        <v>3</v>
      </c>
    </row>
    <row r="51" spans="1:19" x14ac:dyDescent="0.25">
      <c r="A51">
        <v>72</v>
      </c>
      <c r="B51" t="s">
        <v>56</v>
      </c>
      <c r="C51" s="2" t="s">
        <v>51</v>
      </c>
      <c r="D51">
        <v>0.15</v>
      </c>
      <c r="E51">
        <f ca="1">MROUND(SUMIFS(TodaysMarketPrices_MITeam!$E:$E,TodaysMarketPrices_MITeam!$B:$B,Table_ExternalData_1[[#This Row],[SKUName]],TodaysMarketPrices_MITeam!$C:$C,MarketPrice!E$1,TodaysMarketPrices_MITeam!$A:$A, TODAY()),0.5)</f>
        <v>0</v>
      </c>
      <c r="F51">
        <f ca="1">MROUND(SUMIFS(TodaysMarketPrices_MITeam!$D:$D,TodaysMarketPrices_MITeam!$B:$B,Table_ExternalData_1[[#This Row],[SKUName]],TodaysMarketPrices_MITeam!$C:$C,MarketPrice!E$1,TodaysMarketPrices_MITeam!$A:$A, TODAY()), 0.5)</f>
        <v>0</v>
      </c>
      <c r="G51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51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51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51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51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51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51" s="2">
        <v>5</v>
      </c>
      <c r="N51" s="2">
        <v>5</v>
      </c>
      <c r="O51" s="2">
        <v>5</v>
      </c>
      <c r="P51" s="2">
        <v>5</v>
      </c>
      <c r="Q51" s="2">
        <v>5</v>
      </c>
      <c r="R51" s="2">
        <v>5</v>
      </c>
      <c r="S51" s="3" t="str">
        <f>IF(VLOOKUP(Table_ExternalData_1[[#This Row],[SKUName]],ExpGRN!B:C,2,FALSE)=0, "-",VLOOKUP(Table_ExternalData_1[[#This Row],[SKUName]],ExpGRN!B:C,2,FALSE))</f>
        <v>-</v>
      </c>
    </row>
    <row r="52" spans="1:19" x14ac:dyDescent="0.25">
      <c r="A52">
        <v>73</v>
      </c>
      <c r="B52" t="s">
        <v>57</v>
      </c>
      <c r="C52" s="2" t="s">
        <v>51</v>
      </c>
      <c r="D52">
        <v>0.15</v>
      </c>
      <c r="E52">
        <f ca="1">MROUND(SUMIFS(TodaysMarketPrices_MITeam!$E:$E,TodaysMarketPrices_MITeam!$B:$B,Table_ExternalData_1[[#This Row],[SKUName]],TodaysMarketPrices_MITeam!$C:$C,MarketPrice!E$1,TodaysMarketPrices_MITeam!$A:$A, TODAY()),0.5)</f>
        <v>14</v>
      </c>
      <c r="F52">
        <f ca="1">MROUND(SUMIFS(TodaysMarketPrices_MITeam!$D:$D,TodaysMarketPrices_MITeam!$B:$B,Table_ExternalData_1[[#This Row],[SKUName]],TodaysMarketPrices_MITeam!$C:$C,MarketPrice!E$1,TodaysMarketPrices_MITeam!$A:$A, TODAY()), 0.5)</f>
        <v>10</v>
      </c>
      <c r="G52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52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52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52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52">
        <f ca="1">MROUND(SUMIFS(TodaysMarketPrices_MITeam!$E:$E,TodaysMarketPrices_MITeam!$B:$B,Table_ExternalData_1[[#This Row],[SKUName]],TodaysMarketPrices_MITeam!$C:$C,MarketPrice!K$1,TodaysMarketPrices_MITeam!$A:$A, TODAY()),0.5)</f>
        <v>10</v>
      </c>
      <c r="L52">
        <f ca="1">MROUND(SUMIFS(TodaysMarketPrices_MITeam!$D:$D,TodaysMarketPrices_MITeam!$B:$B,Table_ExternalData_1[[#This Row],[SKUName]],TodaysMarketPrices_MITeam!$C:$C,MarketPrice!K$1,TodaysMarketPrices_MITeam!$A:$A, TODAY()), 0.5)</f>
        <v>7</v>
      </c>
      <c r="M52" s="2">
        <v>5</v>
      </c>
      <c r="N52" s="2">
        <v>5</v>
      </c>
      <c r="O52" s="2">
        <v>5</v>
      </c>
      <c r="P52" s="2">
        <v>5</v>
      </c>
      <c r="Q52" s="2">
        <v>5</v>
      </c>
      <c r="R52" s="2">
        <v>5</v>
      </c>
      <c r="S52" s="3">
        <f>IF(VLOOKUP(Table_ExternalData_1[[#This Row],[SKUName]],ExpGRN!B:C,2,FALSE)=0, "-",VLOOKUP(Table_ExternalData_1[[#This Row],[SKUName]],ExpGRN!B:C,2,FALSE))</f>
        <v>3.5</v>
      </c>
    </row>
    <row r="53" spans="1:19" x14ac:dyDescent="0.25">
      <c r="A53">
        <v>74</v>
      </c>
      <c r="B53" t="s">
        <v>58</v>
      </c>
      <c r="C53" s="2" t="s">
        <v>51</v>
      </c>
      <c r="D53">
        <v>0.2</v>
      </c>
      <c r="E53">
        <f ca="1">MROUND(SUMIFS(TodaysMarketPrices_MITeam!$E:$E,TodaysMarketPrices_MITeam!$B:$B,Table_ExternalData_1[[#This Row],[SKUName]],TodaysMarketPrices_MITeam!$C:$C,MarketPrice!E$1,TodaysMarketPrices_MITeam!$A:$A, TODAY()),0.5)</f>
        <v>15</v>
      </c>
      <c r="F53">
        <f ca="1">MROUND(SUMIFS(TodaysMarketPrices_MITeam!$D:$D,TodaysMarketPrices_MITeam!$B:$B,Table_ExternalData_1[[#This Row],[SKUName]],TodaysMarketPrices_MITeam!$C:$C,MarketPrice!E$1,TodaysMarketPrices_MITeam!$A:$A, TODAY()), 0.5)</f>
        <v>12</v>
      </c>
      <c r="G53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53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53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53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53">
        <f ca="1">MROUND(SUMIFS(TodaysMarketPrices_MITeam!$E:$E,TodaysMarketPrices_MITeam!$B:$B,Table_ExternalData_1[[#This Row],[SKUName]],TodaysMarketPrices_MITeam!$C:$C,MarketPrice!K$1,TodaysMarketPrices_MITeam!$A:$A, TODAY()),0.5)</f>
        <v>9</v>
      </c>
      <c r="L53">
        <f ca="1">MROUND(SUMIFS(TodaysMarketPrices_MITeam!$D:$D,TodaysMarketPrices_MITeam!$B:$B,Table_ExternalData_1[[#This Row],[SKUName]],TodaysMarketPrices_MITeam!$C:$C,MarketPrice!K$1,TodaysMarketPrices_MITeam!$A:$A, TODAY()), 0.5)</f>
        <v>7</v>
      </c>
      <c r="M53" s="2">
        <v>4</v>
      </c>
      <c r="N53" s="2">
        <v>4</v>
      </c>
      <c r="O53" s="2">
        <v>4</v>
      </c>
      <c r="P53" s="2">
        <v>4</v>
      </c>
      <c r="Q53" s="2">
        <v>4</v>
      </c>
      <c r="R53" s="2">
        <v>4</v>
      </c>
      <c r="S53" s="3">
        <f>IF(VLOOKUP(Table_ExternalData_1[[#This Row],[SKUName]],ExpGRN!B:C,2,FALSE)=0, "-",VLOOKUP(Table_ExternalData_1[[#This Row],[SKUName]],ExpGRN!B:C,2,FALSE))</f>
        <v>3</v>
      </c>
    </row>
    <row r="54" spans="1:19" x14ac:dyDescent="0.25">
      <c r="A54">
        <v>75</v>
      </c>
      <c r="B54" t="s">
        <v>59</v>
      </c>
      <c r="C54" s="2" t="s">
        <v>51</v>
      </c>
      <c r="D54">
        <v>0.15</v>
      </c>
      <c r="E54">
        <f ca="1">MROUND(SUMIFS(TodaysMarketPrices_MITeam!$E:$E,TodaysMarketPrices_MITeam!$B:$B,Table_ExternalData_1[[#This Row],[SKUName]],TodaysMarketPrices_MITeam!$C:$C,MarketPrice!E$1,TodaysMarketPrices_MITeam!$A:$A, TODAY()),0.5)</f>
        <v>10</v>
      </c>
      <c r="F54">
        <f ca="1">MROUND(SUMIFS(TodaysMarketPrices_MITeam!$D:$D,TodaysMarketPrices_MITeam!$B:$B,Table_ExternalData_1[[#This Row],[SKUName]],TodaysMarketPrices_MITeam!$C:$C,MarketPrice!E$1,TodaysMarketPrices_MITeam!$A:$A, TODAY()), 0.5)</f>
        <v>8</v>
      </c>
      <c r="G54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54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54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54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54">
        <f ca="1">MROUND(SUMIFS(TodaysMarketPrices_MITeam!$E:$E,TodaysMarketPrices_MITeam!$B:$B,Table_ExternalData_1[[#This Row],[SKUName]],TodaysMarketPrices_MITeam!$C:$C,MarketPrice!K$1,TodaysMarketPrices_MITeam!$A:$A, TODAY()),0.5)</f>
        <v>8</v>
      </c>
      <c r="L54">
        <f ca="1">MROUND(SUMIFS(TodaysMarketPrices_MITeam!$D:$D,TodaysMarketPrices_MITeam!$B:$B,Table_ExternalData_1[[#This Row],[SKUName]],TodaysMarketPrices_MITeam!$C:$C,MarketPrice!K$1,TodaysMarketPrices_MITeam!$A:$A, TODAY()), 0.5)</f>
        <v>6</v>
      </c>
      <c r="M54" s="2">
        <v>4</v>
      </c>
      <c r="N54" s="2">
        <v>4</v>
      </c>
      <c r="O54" s="2">
        <v>4</v>
      </c>
      <c r="P54" s="2">
        <v>4</v>
      </c>
      <c r="Q54" s="2">
        <v>4</v>
      </c>
      <c r="R54" s="2">
        <v>4</v>
      </c>
      <c r="S54" s="3">
        <f>IF(VLOOKUP(Table_ExternalData_1[[#This Row],[SKUName]],ExpGRN!B:C,2,FALSE)=0, "-",VLOOKUP(Table_ExternalData_1[[#This Row],[SKUName]],ExpGRN!B:C,2,FALSE))</f>
        <v>3</v>
      </c>
    </row>
    <row r="55" spans="1:19" x14ac:dyDescent="0.25">
      <c r="A55">
        <v>76</v>
      </c>
      <c r="B55" t="s">
        <v>60</v>
      </c>
      <c r="C55" s="2" t="s">
        <v>51</v>
      </c>
      <c r="D55">
        <v>0.1</v>
      </c>
      <c r="E55">
        <f ca="1">MROUND(SUMIFS(TodaysMarketPrices_MITeam!$E:$E,TodaysMarketPrices_MITeam!$B:$B,Table_ExternalData_1[[#This Row],[SKUName]],TodaysMarketPrices_MITeam!$C:$C,MarketPrice!E$1,TodaysMarketPrices_MITeam!$A:$A, TODAY()),0.5)</f>
        <v>15</v>
      </c>
      <c r="F55">
        <f ca="1">MROUND(SUMIFS(TodaysMarketPrices_MITeam!$D:$D,TodaysMarketPrices_MITeam!$B:$B,Table_ExternalData_1[[#This Row],[SKUName]],TodaysMarketPrices_MITeam!$C:$C,MarketPrice!E$1,TodaysMarketPrices_MITeam!$A:$A, TODAY()), 0.5)</f>
        <v>12</v>
      </c>
      <c r="G55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55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55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55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55">
        <f ca="1">MROUND(SUMIFS(TodaysMarketPrices_MITeam!$E:$E,TodaysMarketPrices_MITeam!$B:$B,Table_ExternalData_1[[#This Row],[SKUName]],TodaysMarketPrices_MITeam!$C:$C,MarketPrice!K$1,TodaysMarketPrices_MITeam!$A:$A, TODAY()),0.5)</f>
        <v>16</v>
      </c>
      <c r="L55">
        <f ca="1">MROUND(SUMIFS(TodaysMarketPrices_MITeam!$D:$D,TodaysMarketPrices_MITeam!$B:$B,Table_ExternalData_1[[#This Row],[SKUName]],TodaysMarketPrices_MITeam!$C:$C,MarketPrice!K$1,TodaysMarketPrices_MITeam!$A:$A, TODAY()), 0.5)</f>
        <v>13</v>
      </c>
      <c r="M55" s="2">
        <v>10</v>
      </c>
      <c r="N55" s="2">
        <v>10</v>
      </c>
      <c r="O55" s="2">
        <v>10</v>
      </c>
      <c r="P55" s="2">
        <v>10</v>
      </c>
      <c r="Q55" s="2">
        <v>10</v>
      </c>
      <c r="R55" s="2">
        <v>10</v>
      </c>
      <c r="S55" s="3">
        <f>IF(VLOOKUP(Table_ExternalData_1[[#This Row],[SKUName]],ExpGRN!B:C,2,FALSE)=0, "-",VLOOKUP(Table_ExternalData_1[[#This Row],[SKUName]],ExpGRN!B:C,2,FALSE))</f>
        <v>4</v>
      </c>
    </row>
    <row r="56" spans="1:19" x14ac:dyDescent="0.25">
      <c r="A56">
        <v>78</v>
      </c>
      <c r="B56" t="s">
        <v>61</v>
      </c>
      <c r="C56" s="2" t="s">
        <v>62</v>
      </c>
      <c r="D56">
        <v>0.55000000000000004</v>
      </c>
      <c r="E56">
        <f ca="1">MROUND(SUMIFS(TodaysMarketPrices_MITeam!$E:$E,TodaysMarketPrices_MITeam!$B:$B,Table_ExternalData_1[[#This Row],[SKUName]],TodaysMarketPrices_MITeam!$C:$C,MarketPrice!E$1,TodaysMarketPrices_MITeam!$A:$A, TODAY()),0.5)</f>
        <v>30</v>
      </c>
      <c r="F56">
        <f ca="1">MROUND(SUMIFS(TodaysMarketPrices_MITeam!$D:$D,TodaysMarketPrices_MITeam!$B:$B,Table_ExternalData_1[[#This Row],[SKUName]],TodaysMarketPrices_MITeam!$C:$C,MarketPrice!E$1,TodaysMarketPrices_MITeam!$A:$A, TODAY()), 0.5)</f>
        <v>25</v>
      </c>
      <c r="G56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56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56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56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56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56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56" s="2">
        <v>26</v>
      </c>
      <c r="N56" s="2">
        <v>24</v>
      </c>
      <c r="O56" s="2">
        <v>26</v>
      </c>
      <c r="P56" s="2">
        <v>24</v>
      </c>
      <c r="Q56" s="2">
        <v>23</v>
      </c>
      <c r="R56" s="2">
        <v>24</v>
      </c>
      <c r="S56" s="3">
        <f>IF(VLOOKUP(Table_ExternalData_1[[#This Row],[SKUName]],ExpGRN!B:C,2,FALSE)=0, "-",VLOOKUP(Table_ExternalData_1[[#This Row],[SKUName]],ExpGRN!B:C,2,FALSE))</f>
        <v>16.785393316195371</v>
      </c>
    </row>
    <row r="57" spans="1:19" x14ac:dyDescent="0.25">
      <c r="A57">
        <v>79</v>
      </c>
      <c r="B57" t="s">
        <v>63</v>
      </c>
      <c r="C57" s="2" t="s">
        <v>62</v>
      </c>
      <c r="D57">
        <v>1</v>
      </c>
      <c r="E57">
        <f ca="1">MROUND(SUMIFS(TodaysMarketPrices_MITeam!$E:$E,TodaysMarketPrices_MITeam!$B:$B,Table_ExternalData_1[[#This Row],[SKUName]],TodaysMarketPrices_MITeam!$C:$C,MarketPrice!E$1,TodaysMarketPrices_MITeam!$A:$A, TODAY()),0.5)</f>
        <v>75</v>
      </c>
      <c r="F57">
        <f ca="1">MROUND(SUMIFS(TodaysMarketPrices_MITeam!$D:$D,TodaysMarketPrices_MITeam!$B:$B,Table_ExternalData_1[[#This Row],[SKUName]],TodaysMarketPrices_MITeam!$C:$C,MarketPrice!E$1,TodaysMarketPrices_MITeam!$A:$A, TODAY()), 0.5)</f>
        <v>68</v>
      </c>
      <c r="G57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57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57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57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57">
        <f ca="1">MROUND(SUMIFS(TodaysMarketPrices_MITeam!$E:$E,TodaysMarketPrices_MITeam!$B:$B,Table_ExternalData_1[[#This Row],[SKUName]],TodaysMarketPrices_MITeam!$C:$C,MarketPrice!K$1,TodaysMarketPrices_MITeam!$A:$A, TODAY()),0.5)</f>
        <v>73</v>
      </c>
      <c r="L57">
        <f ca="1">MROUND(SUMIFS(TodaysMarketPrices_MITeam!$D:$D,TodaysMarketPrices_MITeam!$B:$B,Table_ExternalData_1[[#This Row],[SKUName]],TodaysMarketPrices_MITeam!$C:$C,MarketPrice!K$1,TodaysMarketPrices_MITeam!$A:$A, TODAY()), 0.5)</f>
        <v>68</v>
      </c>
      <c r="M57" s="2">
        <v>78</v>
      </c>
      <c r="N57" s="2">
        <v>70</v>
      </c>
      <c r="O57" s="2">
        <v>78</v>
      </c>
      <c r="P57" s="2">
        <v>70</v>
      </c>
      <c r="Q57" s="2">
        <v>65</v>
      </c>
      <c r="R57" s="2">
        <v>70</v>
      </c>
      <c r="S57" s="3">
        <f>IF(VLOOKUP(Table_ExternalData_1[[#This Row],[SKUName]],ExpGRN!B:C,2,FALSE)=0, "-",VLOOKUP(Table_ExternalData_1[[#This Row],[SKUName]],ExpGRN!B:C,2,FALSE))</f>
        <v>66.510657600000002</v>
      </c>
    </row>
    <row r="58" spans="1:19" x14ac:dyDescent="0.25">
      <c r="A58">
        <v>82</v>
      </c>
      <c r="B58" t="s">
        <v>64</v>
      </c>
      <c r="C58" s="2" t="s">
        <v>62</v>
      </c>
      <c r="D58">
        <v>1</v>
      </c>
      <c r="E58">
        <f ca="1">MROUND(SUMIFS(TodaysMarketPrices_MITeam!$E:$E,TodaysMarketPrices_MITeam!$B:$B,Table_ExternalData_1[[#This Row],[SKUName]],TodaysMarketPrices_MITeam!$C:$C,MarketPrice!E$1,TodaysMarketPrices_MITeam!$A:$A, TODAY()),0.5)</f>
        <v>30</v>
      </c>
      <c r="F58">
        <f ca="1">MROUND(SUMIFS(TodaysMarketPrices_MITeam!$D:$D,TodaysMarketPrices_MITeam!$B:$B,Table_ExternalData_1[[#This Row],[SKUName]],TodaysMarketPrices_MITeam!$C:$C,MarketPrice!E$1,TodaysMarketPrices_MITeam!$A:$A, TODAY()), 0.5)</f>
        <v>24</v>
      </c>
      <c r="G58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58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58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58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58">
        <f ca="1">MROUND(SUMIFS(TodaysMarketPrices_MITeam!$E:$E,TodaysMarketPrices_MITeam!$B:$B,Table_ExternalData_1[[#This Row],[SKUName]],TodaysMarketPrices_MITeam!$C:$C,MarketPrice!K$1,TodaysMarketPrices_MITeam!$A:$A, TODAY()),0.5)</f>
        <v>40</v>
      </c>
      <c r="L58">
        <f ca="1">MROUND(SUMIFS(TodaysMarketPrices_MITeam!$D:$D,TodaysMarketPrices_MITeam!$B:$B,Table_ExternalData_1[[#This Row],[SKUName]],TodaysMarketPrices_MITeam!$C:$C,MarketPrice!K$1,TodaysMarketPrices_MITeam!$A:$A, TODAY()), 0.5)</f>
        <v>34</v>
      </c>
      <c r="M58" s="2">
        <v>28</v>
      </c>
      <c r="N58" s="2">
        <v>30</v>
      </c>
      <c r="O58" s="2">
        <v>30</v>
      </c>
      <c r="P58" s="2">
        <v>24</v>
      </c>
      <c r="Q58" s="2">
        <v>24</v>
      </c>
      <c r="R58" s="2">
        <v>24</v>
      </c>
      <c r="S58" s="3">
        <f>IF(VLOOKUP(Table_ExternalData_1[[#This Row],[SKUName]],ExpGRN!B:C,2,FALSE)=0, "-",VLOOKUP(Table_ExternalData_1[[#This Row],[SKUName]],ExpGRN!B:C,2,FALSE))</f>
        <v>21.131117647058822</v>
      </c>
    </row>
    <row r="59" spans="1:19" x14ac:dyDescent="0.25">
      <c r="A59">
        <v>84</v>
      </c>
      <c r="B59" t="s">
        <v>65</v>
      </c>
      <c r="C59" s="2" t="s">
        <v>66</v>
      </c>
      <c r="D59">
        <v>1</v>
      </c>
      <c r="E59">
        <f ca="1">MROUND(SUMIFS(TodaysMarketPrices_MITeam!$E:$E,TodaysMarketPrices_MITeam!$B:$B,Table_ExternalData_1[[#This Row],[SKUName]],TodaysMarketPrices_MITeam!$C:$C,MarketPrice!E$1,TodaysMarketPrices_MITeam!$A:$A, TODAY()),0.5)</f>
        <v>12</v>
      </c>
      <c r="F59">
        <f ca="1">MROUND(SUMIFS(TodaysMarketPrices_MITeam!$D:$D,TodaysMarketPrices_MITeam!$B:$B,Table_ExternalData_1[[#This Row],[SKUName]],TodaysMarketPrices_MITeam!$C:$C,MarketPrice!E$1,TodaysMarketPrices_MITeam!$A:$A, TODAY()), 0.5)</f>
        <v>11</v>
      </c>
      <c r="G59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59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59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59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59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59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59" s="2">
        <v>12</v>
      </c>
      <c r="N59" s="2">
        <v>12</v>
      </c>
      <c r="O59" s="2">
        <v>12</v>
      </c>
      <c r="P59" s="2">
        <v>11</v>
      </c>
      <c r="Q59" s="2">
        <v>11</v>
      </c>
      <c r="R59" s="2">
        <v>11</v>
      </c>
      <c r="S59" s="3" t="str">
        <f>IF(VLOOKUP(Table_ExternalData_1[[#This Row],[SKUName]],ExpGRN!B:C,2,FALSE)=0, "-",VLOOKUP(Table_ExternalData_1[[#This Row],[SKUName]],ExpGRN!B:C,2,FALSE))</f>
        <v>-</v>
      </c>
    </row>
    <row r="60" spans="1:19" x14ac:dyDescent="0.25">
      <c r="A60">
        <v>85</v>
      </c>
      <c r="B60" t="s">
        <v>67</v>
      </c>
      <c r="C60" s="2" t="s">
        <v>62</v>
      </c>
      <c r="D60">
        <v>1</v>
      </c>
      <c r="E60">
        <f ca="1">MROUND(SUMIFS(TodaysMarketPrices_MITeam!$E:$E,TodaysMarketPrices_MITeam!$B:$B,Table_ExternalData_1[[#This Row],[SKUName]],TodaysMarketPrices_MITeam!$C:$C,MarketPrice!E$1,TodaysMarketPrices_MITeam!$A:$A, TODAY()),0.5)</f>
        <v>110</v>
      </c>
      <c r="F60">
        <f ca="1">MROUND(SUMIFS(TodaysMarketPrices_MITeam!$D:$D,TodaysMarketPrices_MITeam!$B:$B,Table_ExternalData_1[[#This Row],[SKUName]],TodaysMarketPrices_MITeam!$C:$C,MarketPrice!E$1,TodaysMarketPrices_MITeam!$A:$A, TODAY()), 0.5)</f>
        <v>100</v>
      </c>
      <c r="G60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60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60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60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60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60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60" s="2">
        <v>100</v>
      </c>
      <c r="N60" s="2">
        <v>100</v>
      </c>
      <c r="O60" s="2">
        <v>100</v>
      </c>
      <c r="P60" s="2">
        <v>90</v>
      </c>
      <c r="Q60" s="2">
        <v>90</v>
      </c>
      <c r="R60" s="2">
        <v>90</v>
      </c>
      <c r="S60" s="3">
        <f>IF(VLOOKUP(Table_ExternalData_1[[#This Row],[SKUName]],ExpGRN!B:C,2,FALSE)=0, "-",VLOOKUP(Table_ExternalData_1[[#This Row],[SKUName]],ExpGRN!B:C,2,FALSE))</f>
        <v>76</v>
      </c>
    </row>
    <row r="61" spans="1:19" x14ac:dyDescent="0.25">
      <c r="A61">
        <v>86</v>
      </c>
      <c r="B61" t="s">
        <v>68</v>
      </c>
      <c r="C61" s="2" t="s">
        <v>69</v>
      </c>
      <c r="D61">
        <v>1</v>
      </c>
      <c r="E61">
        <f ca="1">MROUND(SUMIFS(TodaysMarketPrices_MITeam!$E:$E,TodaysMarketPrices_MITeam!$B:$B,Table_ExternalData_1[[#This Row],[SKUName]],TodaysMarketPrices_MITeam!$C:$C,MarketPrice!E$1,TodaysMarketPrices_MITeam!$A:$A, TODAY()),0.5)</f>
        <v>14</v>
      </c>
      <c r="F61">
        <f ca="1">MROUND(SUMIFS(TodaysMarketPrices_MITeam!$D:$D,TodaysMarketPrices_MITeam!$B:$B,Table_ExternalData_1[[#This Row],[SKUName]],TodaysMarketPrices_MITeam!$C:$C,MarketPrice!E$1,TodaysMarketPrices_MITeam!$A:$A, TODAY()), 0.5)</f>
        <v>13</v>
      </c>
      <c r="G61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61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61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61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61">
        <f ca="1">MROUND(SUMIFS(TodaysMarketPrices_MITeam!$E:$E,TodaysMarketPrices_MITeam!$B:$B,Table_ExternalData_1[[#This Row],[SKUName]],TodaysMarketPrices_MITeam!$C:$C,MarketPrice!K$1,TodaysMarketPrices_MITeam!$A:$A, TODAY()),0.5)</f>
        <v>14</v>
      </c>
      <c r="L61">
        <f ca="1">MROUND(SUMIFS(TodaysMarketPrices_MITeam!$D:$D,TodaysMarketPrices_MITeam!$B:$B,Table_ExternalData_1[[#This Row],[SKUName]],TodaysMarketPrices_MITeam!$C:$C,MarketPrice!K$1,TodaysMarketPrices_MITeam!$A:$A, TODAY()), 0.5)</f>
        <v>13</v>
      </c>
      <c r="M61" s="2">
        <v>14</v>
      </c>
      <c r="N61" s="2">
        <v>14</v>
      </c>
      <c r="O61" s="2">
        <v>14</v>
      </c>
      <c r="P61" s="2">
        <v>13</v>
      </c>
      <c r="Q61" s="2">
        <v>13</v>
      </c>
      <c r="R61" s="2">
        <v>13</v>
      </c>
      <c r="S61" s="3">
        <f>IF(VLOOKUP(Table_ExternalData_1[[#This Row],[SKUName]],ExpGRN!B:C,2,FALSE)=0, "-",VLOOKUP(Table_ExternalData_1[[#This Row],[SKUName]],ExpGRN!B:C,2,FALSE))</f>
        <v>10.32</v>
      </c>
    </row>
    <row r="62" spans="1:19" x14ac:dyDescent="0.25">
      <c r="A62">
        <v>87</v>
      </c>
      <c r="B62" t="s">
        <v>70</v>
      </c>
      <c r="C62" s="2" t="s">
        <v>62</v>
      </c>
      <c r="D62">
        <v>1</v>
      </c>
      <c r="E62">
        <f ca="1">MROUND(SUMIFS(TodaysMarketPrices_MITeam!$E:$E,TodaysMarketPrices_MITeam!$B:$B,Table_ExternalData_1[[#This Row],[SKUName]],TodaysMarketPrices_MITeam!$C:$C,MarketPrice!E$1,TodaysMarketPrices_MITeam!$A:$A, TODAY()),0.5)</f>
        <v>32</v>
      </c>
      <c r="F62">
        <f ca="1">MROUND(SUMIFS(TodaysMarketPrices_MITeam!$D:$D,TodaysMarketPrices_MITeam!$B:$B,Table_ExternalData_1[[#This Row],[SKUName]],TodaysMarketPrices_MITeam!$C:$C,MarketPrice!E$1,TodaysMarketPrices_MITeam!$A:$A, TODAY()), 0.5)</f>
        <v>30</v>
      </c>
      <c r="G62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62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62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62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62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62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62" s="2">
        <v>35</v>
      </c>
      <c r="N62" s="2">
        <v>32</v>
      </c>
      <c r="O62" s="2">
        <v>30</v>
      </c>
      <c r="P62" s="2">
        <v>32</v>
      </c>
      <c r="Q62" s="2">
        <v>30</v>
      </c>
      <c r="R62" s="2">
        <v>28</v>
      </c>
      <c r="S62" s="3">
        <f>IF(VLOOKUP(Table_ExternalData_1[[#This Row],[SKUName]],ExpGRN!B:C,2,FALSE)=0, "-",VLOOKUP(Table_ExternalData_1[[#This Row],[SKUName]],ExpGRN!B:C,2,FALSE))</f>
        <v>20</v>
      </c>
    </row>
    <row r="63" spans="1:19" x14ac:dyDescent="0.25">
      <c r="A63">
        <v>88</v>
      </c>
      <c r="B63" t="s">
        <v>71</v>
      </c>
      <c r="C63" s="2" t="s">
        <v>4</v>
      </c>
      <c r="D63">
        <v>1</v>
      </c>
      <c r="E63">
        <f ca="1">MROUND(SUMIFS(TodaysMarketPrices_MITeam!$E:$E,TodaysMarketPrices_MITeam!$B:$B,Table_ExternalData_1[[#This Row],[SKUName]],TodaysMarketPrices_MITeam!$C:$C,MarketPrice!E$1,TodaysMarketPrices_MITeam!$A:$A, TODAY()),0.5)</f>
        <v>0</v>
      </c>
      <c r="F63">
        <f ca="1">MROUND(SUMIFS(TodaysMarketPrices_MITeam!$D:$D,TodaysMarketPrices_MITeam!$B:$B,Table_ExternalData_1[[#This Row],[SKUName]],TodaysMarketPrices_MITeam!$C:$C,MarketPrice!E$1,TodaysMarketPrices_MITeam!$A:$A, TODAY()), 0.5)</f>
        <v>0</v>
      </c>
      <c r="G63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63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63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63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63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63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63" s="2">
        <v>40</v>
      </c>
      <c r="N63" s="2">
        <v>40</v>
      </c>
      <c r="O63" s="2">
        <v>36</v>
      </c>
      <c r="P63" s="2">
        <v>35</v>
      </c>
      <c r="Q63" s="2">
        <v>35</v>
      </c>
      <c r="R63" s="2">
        <v>32</v>
      </c>
      <c r="S63" s="3">
        <f>IF(VLOOKUP(Table_ExternalData_1[[#This Row],[SKUName]],ExpGRN!B:C,2,FALSE)=0, "-",VLOOKUP(Table_ExternalData_1[[#This Row],[SKUName]],ExpGRN!B:C,2,FALSE))</f>
        <v>37</v>
      </c>
    </row>
    <row r="64" spans="1:19" x14ac:dyDescent="0.25">
      <c r="A64">
        <v>89</v>
      </c>
      <c r="B64" t="s">
        <v>72</v>
      </c>
      <c r="C64" s="2" t="s">
        <v>4</v>
      </c>
      <c r="D64">
        <v>1</v>
      </c>
      <c r="E64">
        <f ca="1">MROUND(SUMIFS(TodaysMarketPrices_MITeam!$E:$E,TodaysMarketPrices_MITeam!$B:$B,Table_ExternalData_1[[#This Row],[SKUName]],TodaysMarketPrices_MITeam!$C:$C,MarketPrice!E$1,TodaysMarketPrices_MITeam!$A:$A, TODAY()),0.5)</f>
        <v>54</v>
      </c>
      <c r="F64">
        <f ca="1">MROUND(SUMIFS(TodaysMarketPrices_MITeam!$D:$D,TodaysMarketPrices_MITeam!$B:$B,Table_ExternalData_1[[#This Row],[SKUName]],TodaysMarketPrices_MITeam!$C:$C,MarketPrice!E$1,TodaysMarketPrices_MITeam!$A:$A, TODAY()), 0.5)</f>
        <v>44</v>
      </c>
      <c r="G64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64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64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64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64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64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64" s="2">
        <v>48</v>
      </c>
      <c r="N64" s="2">
        <v>46</v>
      </c>
      <c r="O64" s="2">
        <v>48</v>
      </c>
      <c r="P64" s="2">
        <v>40</v>
      </c>
      <c r="Q64" s="2">
        <v>40</v>
      </c>
      <c r="R64" s="2">
        <v>42</v>
      </c>
      <c r="S64" s="3">
        <f>IF(VLOOKUP(Table_ExternalData_1[[#This Row],[SKUName]],ExpGRN!B:C,2,FALSE)=0, "-",VLOOKUP(Table_ExternalData_1[[#This Row],[SKUName]],ExpGRN!B:C,2,FALSE))</f>
        <v>48</v>
      </c>
    </row>
    <row r="65" spans="1:19" x14ac:dyDescent="0.25">
      <c r="A65">
        <v>97</v>
      </c>
      <c r="B65" t="s">
        <v>73</v>
      </c>
      <c r="C65" s="2" t="s">
        <v>74</v>
      </c>
      <c r="D65">
        <v>1</v>
      </c>
      <c r="E65">
        <f ca="1">MROUND(SUMIFS(TodaysMarketPrices_MITeam!$E:$E,TodaysMarketPrices_MITeam!$B:$B,Table_ExternalData_1[[#This Row],[SKUName]],TodaysMarketPrices_MITeam!$C:$C,MarketPrice!E$1,TodaysMarketPrices_MITeam!$A:$A, TODAY()),0.5)</f>
        <v>0</v>
      </c>
      <c r="F65">
        <f ca="1">MROUND(SUMIFS(TodaysMarketPrices_MITeam!$D:$D,TodaysMarketPrices_MITeam!$B:$B,Table_ExternalData_1[[#This Row],[SKUName]],TodaysMarketPrices_MITeam!$C:$C,MarketPrice!E$1,TodaysMarketPrices_MITeam!$A:$A, TODAY()), 0.5)</f>
        <v>0</v>
      </c>
      <c r="G65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65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65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65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65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65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65" s="2">
        <v>48</v>
      </c>
      <c r="N65" s="2">
        <v>46</v>
      </c>
      <c r="O65" s="2">
        <v>46</v>
      </c>
      <c r="P65" s="2">
        <v>44</v>
      </c>
      <c r="Q65" s="2">
        <v>42</v>
      </c>
      <c r="R65" s="2">
        <v>42</v>
      </c>
      <c r="S65" s="3" t="str">
        <f>IF(VLOOKUP(Table_ExternalData_1[[#This Row],[SKUName]],ExpGRN!B:C,2,FALSE)=0, "-",VLOOKUP(Table_ExternalData_1[[#This Row],[SKUName]],ExpGRN!B:C,2,FALSE))</f>
        <v>-</v>
      </c>
    </row>
    <row r="66" spans="1:19" x14ac:dyDescent="0.25">
      <c r="A66">
        <v>99</v>
      </c>
      <c r="B66" t="s">
        <v>75</v>
      </c>
      <c r="C66" s="2" t="s">
        <v>74</v>
      </c>
      <c r="D66">
        <v>1</v>
      </c>
      <c r="E66">
        <f ca="1">MROUND(SUMIFS(TodaysMarketPrices_MITeam!$E:$E,TodaysMarketPrices_MITeam!$B:$B,Table_ExternalData_1[[#This Row],[SKUName]],TodaysMarketPrices_MITeam!$C:$C,MarketPrice!E$1,TodaysMarketPrices_MITeam!$A:$A, TODAY()),0.5)</f>
        <v>0</v>
      </c>
      <c r="F66">
        <f ca="1">MROUND(SUMIFS(TodaysMarketPrices_MITeam!$D:$D,TodaysMarketPrices_MITeam!$B:$B,Table_ExternalData_1[[#This Row],[SKUName]],TodaysMarketPrices_MITeam!$C:$C,MarketPrice!E$1,TodaysMarketPrices_MITeam!$A:$A, TODAY()), 0.5)</f>
        <v>0</v>
      </c>
      <c r="G66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66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66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66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66">
        <f ca="1">MROUND(SUMIFS(TodaysMarketPrices_MITeam!$E:$E,TodaysMarketPrices_MITeam!$B:$B,Table_ExternalData_1[[#This Row],[SKUName]],TodaysMarketPrices_MITeam!$C:$C,MarketPrice!K$1,TodaysMarketPrices_MITeam!$A:$A, TODAY()),0.5)</f>
        <v>56</v>
      </c>
      <c r="L66">
        <f ca="1">MROUND(SUMIFS(TodaysMarketPrices_MITeam!$D:$D,TodaysMarketPrices_MITeam!$B:$B,Table_ExternalData_1[[#This Row],[SKUName]],TodaysMarketPrices_MITeam!$C:$C,MarketPrice!K$1,TodaysMarketPrices_MITeam!$A:$A, TODAY()), 0.5)</f>
        <v>52</v>
      </c>
      <c r="M66" s="2">
        <v>52</v>
      </c>
      <c r="N66" s="2">
        <v>55</v>
      </c>
      <c r="O66" s="2">
        <v>55</v>
      </c>
      <c r="P66" s="2">
        <v>48</v>
      </c>
      <c r="Q66" s="2">
        <v>50</v>
      </c>
      <c r="R66" s="2">
        <v>50</v>
      </c>
      <c r="S66" s="3">
        <f>IF(VLOOKUP(Table_ExternalData_1[[#This Row],[SKUName]],ExpGRN!B:C,2,FALSE)=0, "-",VLOOKUP(Table_ExternalData_1[[#This Row],[SKUName]],ExpGRN!B:C,2,FALSE))</f>
        <v>45</v>
      </c>
    </row>
    <row r="67" spans="1:19" x14ac:dyDescent="0.25">
      <c r="A67">
        <v>100</v>
      </c>
      <c r="B67" t="s">
        <v>76</v>
      </c>
      <c r="C67" s="2" t="s">
        <v>74</v>
      </c>
      <c r="D67">
        <v>1</v>
      </c>
      <c r="E67">
        <f ca="1">MROUND(SUMIFS(TodaysMarketPrices_MITeam!$E:$E,TodaysMarketPrices_MITeam!$B:$B,Table_ExternalData_1[[#This Row],[SKUName]],TodaysMarketPrices_MITeam!$C:$C,MarketPrice!E$1,TodaysMarketPrices_MITeam!$A:$A, TODAY()),0.5)</f>
        <v>0</v>
      </c>
      <c r="F67">
        <f ca="1">MROUND(SUMIFS(TodaysMarketPrices_MITeam!$D:$D,TodaysMarketPrices_MITeam!$B:$B,Table_ExternalData_1[[#This Row],[SKUName]],TodaysMarketPrices_MITeam!$C:$C,MarketPrice!E$1,TodaysMarketPrices_MITeam!$A:$A, TODAY()), 0.5)</f>
        <v>0</v>
      </c>
      <c r="G67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67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67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67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67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67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67" s="2">
        <v>48</v>
      </c>
      <c r="N67" s="2">
        <v>50</v>
      </c>
      <c r="O67" s="2">
        <v>50</v>
      </c>
      <c r="P67" s="2">
        <v>44</v>
      </c>
      <c r="Q67" s="2">
        <v>45</v>
      </c>
      <c r="R67" s="2">
        <v>45</v>
      </c>
      <c r="S67" s="3" t="str">
        <f>IF(VLOOKUP(Table_ExternalData_1[[#This Row],[SKUName]],ExpGRN!B:C,2,FALSE)=0, "-",VLOOKUP(Table_ExternalData_1[[#This Row],[SKUName]],ExpGRN!B:C,2,FALSE))</f>
        <v>-</v>
      </c>
    </row>
    <row r="68" spans="1:19" x14ac:dyDescent="0.25">
      <c r="A68">
        <v>106</v>
      </c>
      <c r="B68" t="s">
        <v>77</v>
      </c>
      <c r="C68" s="2" t="s">
        <v>74</v>
      </c>
      <c r="D68">
        <v>1</v>
      </c>
      <c r="E68">
        <f ca="1">MROUND(SUMIFS(TodaysMarketPrices_MITeam!$E:$E,TodaysMarketPrices_MITeam!$B:$B,Table_ExternalData_1[[#This Row],[SKUName]],TodaysMarketPrices_MITeam!$C:$C,MarketPrice!E$1,TodaysMarketPrices_MITeam!$A:$A, TODAY()),0.5)</f>
        <v>0</v>
      </c>
      <c r="F68">
        <f ca="1">MROUND(SUMIFS(TodaysMarketPrices_MITeam!$D:$D,TodaysMarketPrices_MITeam!$B:$B,Table_ExternalData_1[[#This Row],[SKUName]],TodaysMarketPrices_MITeam!$C:$C,MarketPrice!E$1,TodaysMarketPrices_MITeam!$A:$A, TODAY()), 0.5)</f>
        <v>0</v>
      </c>
      <c r="G68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68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68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68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68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68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68" s="2">
        <v>55</v>
      </c>
      <c r="N68" s="2"/>
      <c r="O68" s="2"/>
      <c r="P68" s="2">
        <v>50</v>
      </c>
      <c r="Q68" s="2"/>
      <c r="R68" s="2"/>
      <c r="S68" s="3" t="str">
        <f>IF(VLOOKUP(Table_ExternalData_1[[#This Row],[SKUName]],ExpGRN!B:C,2,FALSE)=0, "-",VLOOKUP(Table_ExternalData_1[[#This Row],[SKUName]],ExpGRN!B:C,2,FALSE))</f>
        <v>-</v>
      </c>
    </row>
    <row r="69" spans="1:19" x14ac:dyDescent="0.25">
      <c r="A69">
        <v>117</v>
      </c>
      <c r="B69" t="s">
        <v>78</v>
      </c>
      <c r="C69" s="2" t="s">
        <v>74</v>
      </c>
      <c r="D69">
        <v>1</v>
      </c>
      <c r="E69">
        <f ca="1">MROUND(SUMIFS(TodaysMarketPrices_MITeam!$E:$E,TodaysMarketPrices_MITeam!$B:$B,Table_ExternalData_1[[#This Row],[SKUName]],TodaysMarketPrices_MITeam!$C:$C,MarketPrice!E$1,TodaysMarketPrices_MITeam!$A:$A, TODAY()),0.5)</f>
        <v>0</v>
      </c>
      <c r="F69">
        <f ca="1">MROUND(SUMIFS(TodaysMarketPrices_MITeam!$D:$D,TodaysMarketPrices_MITeam!$B:$B,Table_ExternalData_1[[#This Row],[SKUName]],TodaysMarketPrices_MITeam!$C:$C,MarketPrice!E$1,TodaysMarketPrices_MITeam!$A:$A, TODAY()), 0.5)</f>
        <v>0</v>
      </c>
      <c r="G69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69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69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69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69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69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69" s="2">
        <v>25</v>
      </c>
      <c r="N69" s="2">
        <v>26</v>
      </c>
      <c r="O69" s="2"/>
      <c r="P69" s="2">
        <v>22</v>
      </c>
      <c r="Q69" s="2">
        <v>23</v>
      </c>
      <c r="R69" s="2"/>
      <c r="S69" s="3">
        <f>IF(VLOOKUP(Table_ExternalData_1[[#This Row],[SKUName]],ExpGRN!B:C,2,FALSE)=0, "-",VLOOKUP(Table_ExternalData_1[[#This Row],[SKUName]],ExpGRN!B:C,2,FALSE))</f>
        <v>15</v>
      </c>
    </row>
    <row r="70" spans="1:19" x14ac:dyDescent="0.25">
      <c r="A70">
        <v>120</v>
      </c>
      <c r="B70" t="s">
        <v>79</v>
      </c>
      <c r="C70" s="2" t="s">
        <v>74</v>
      </c>
      <c r="D70">
        <v>1</v>
      </c>
      <c r="E70">
        <f ca="1">MROUND(SUMIFS(TodaysMarketPrices_MITeam!$E:$E,TodaysMarketPrices_MITeam!$B:$B,Table_ExternalData_1[[#This Row],[SKUName]],TodaysMarketPrices_MITeam!$C:$C,MarketPrice!E$1,TodaysMarketPrices_MITeam!$A:$A, TODAY()),0.5)</f>
        <v>0</v>
      </c>
      <c r="F70">
        <f ca="1">MROUND(SUMIFS(TodaysMarketPrices_MITeam!$D:$D,TodaysMarketPrices_MITeam!$B:$B,Table_ExternalData_1[[#This Row],[SKUName]],TodaysMarketPrices_MITeam!$C:$C,MarketPrice!E$1,TodaysMarketPrices_MITeam!$A:$A, TODAY()), 0.5)</f>
        <v>0</v>
      </c>
      <c r="G70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70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70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70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70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70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70" s="2">
        <v>40</v>
      </c>
      <c r="N70" s="2">
        <v>38</v>
      </c>
      <c r="O70" s="2"/>
      <c r="P70" s="2">
        <v>35</v>
      </c>
      <c r="Q70" s="2">
        <v>32</v>
      </c>
      <c r="R70" s="2"/>
      <c r="S70" s="3">
        <f>IF(VLOOKUP(Table_ExternalData_1[[#This Row],[SKUName]],ExpGRN!B:C,2,FALSE)=0, "-",VLOOKUP(Table_ExternalData_1[[#This Row],[SKUName]],ExpGRN!B:C,2,FALSE))</f>
        <v>26</v>
      </c>
    </row>
    <row r="71" spans="1:19" x14ac:dyDescent="0.25">
      <c r="A71">
        <v>121</v>
      </c>
      <c r="B71" t="s">
        <v>80</v>
      </c>
      <c r="C71" s="2" t="s">
        <v>74</v>
      </c>
      <c r="D71">
        <v>1</v>
      </c>
      <c r="E71">
        <f ca="1">MROUND(SUMIFS(TodaysMarketPrices_MITeam!$E:$E,TodaysMarketPrices_MITeam!$B:$B,Table_ExternalData_1[[#This Row],[SKUName]],TodaysMarketPrices_MITeam!$C:$C,MarketPrice!E$1,TodaysMarketPrices_MITeam!$A:$A, TODAY()),0.5)</f>
        <v>0</v>
      </c>
      <c r="F71">
        <f ca="1">MROUND(SUMIFS(TodaysMarketPrices_MITeam!$D:$D,TodaysMarketPrices_MITeam!$B:$B,Table_ExternalData_1[[#This Row],[SKUName]],TodaysMarketPrices_MITeam!$C:$C,MarketPrice!E$1,TodaysMarketPrices_MITeam!$A:$A, TODAY()), 0.5)</f>
        <v>0</v>
      </c>
      <c r="G71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71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71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71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71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71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71" s="2">
        <v>90</v>
      </c>
      <c r="N71" s="2">
        <v>95</v>
      </c>
      <c r="O71" s="2"/>
      <c r="P71" s="2">
        <v>85</v>
      </c>
      <c r="Q71" s="2">
        <v>90</v>
      </c>
      <c r="R71" s="2"/>
      <c r="S71" s="3">
        <f>IF(VLOOKUP(Table_ExternalData_1[[#This Row],[SKUName]],ExpGRN!B:C,2,FALSE)=0, "-",VLOOKUP(Table_ExternalData_1[[#This Row],[SKUName]],ExpGRN!B:C,2,FALSE))</f>
        <v>59.55</v>
      </c>
    </row>
    <row r="72" spans="1:19" x14ac:dyDescent="0.25">
      <c r="A72">
        <v>122</v>
      </c>
      <c r="B72" t="s">
        <v>81</v>
      </c>
      <c r="C72" s="2" t="s">
        <v>74</v>
      </c>
      <c r="E72">
        <f ca="1">MROUND(SUMIFS(TodaysMarketPrices_MITeam!$E:$E,TodaysMarketPrices_MITeam!$B:$B,Table_ExternalData_1[[#This Row],[SKUName]],TodaysMarketPrices_MITeam!$C:$C,MarketPrice!E$1,TodaysMarketPrices_MITeam!$A:$A, TODAY()),0.5)</f>
        <v>0</v>
      </c>
      <c r="F72">
        <f ca="1">MROUND(SUMIFS(TodaysMarketPrices_MITeam!$D:$D,TodaysMarketPrices_MITeam!$B:$B,Table_ExternalData_1[[#This Row],[SKUName]],TodaysMarketPrices_MITeam!$C:$C,MarketPrice!E$1,TodaysMarketPrices_MITeam!$A:$A, TODAY()), 0.5)</f>
        <v>0</v>
      </c>
      <c r="G72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72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72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72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72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72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72" s="2">
        <v>24</v>
      </c>
      <c r="N72" s="2">
        <v>25</v>
      </c>
      <c r="O72" s="2"/>
      <c r="P72" s="2">
        <v>21</v>
      </c>
      <c r="Q72" s="2">
        <v>22</v>
      </c>
      <c r="R72" s="2"/>
      <c r="S72" s="3" t="str">
        <f>IF(VLOOKUP(Table_ExternalData_1[[#This Row],[SKUName]],ExpGRN!B:C,2,FALSE)=0, "-",VLOOKUP(Table_ExternalData_1[[#This Row],[SKUName]],ExpGRN!B:C,2,FALSE))</f>
        <v>-</v>
      </c>
    </row>
    <row r="73" spans="1:19" x14ac:dyDescent="0.25">
      <c r="A73">
        <v>124</v>
      </c>
      <c r="B73" t="s">
        <v>82</v>
      </c>
      <c r="C73" s="2" t="s">
        <v>74</v>
      </c>
      <c r="D73">
        <v>1</v>
      </c>
      <c r="E73">
        <f ca="1">MROUND(SUMIFS(TodaysMarketPrices_MITeam!$E:$E,TodaysMarketPrices_MITeam!$B:$B,Table_ExternalData_1[[#This Row],[SKUName]],TodaysMarketPrices_MITeam!$C:$C,MarketPrice!E$1,TodaysMarketPrices_MITeam!$A:$A, TODAY()),0.5)</f>
        <v>0</v>
      </c>
      <c r="F73">
        <f ca="1">MROUND(SUMIFS(TodaysMarketPrices_MITeam!$D:$D,TodaysMarketPrices_MITeam!$B:$B,Table_ExternalData_1[[#This Row],[SKUName]],TodaysMarketPrices_MITeam!$C:$C,MarketPrice!E$1,TodaysMarketPrices_MITeam!$A:$A, TODAY()), 0.5)</f>
        <v>0</v>
      </c>
      <c r="G73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73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73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73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73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73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73" s="2">
        <v>15</v>
      </c>
      <c r="N73" s="2">
        <v>16</v>
      </c>
      <c r="O73" s="2"/>
      <c r="P73" s="2">
        <v>13</v>
      </c>
      <c r="Q73" s="2">
        <v>14</v>
      </c>
      <c r="R73" s="2"/>
      <c r="S73" s="3">
        <f>IF(VLOOKUP(Table_ExternalData_1[[#This Row],[SKUName]],ExpGRN!B:C,2,FALSE)=0, "-",VLOOKUP(Table_ExternalData_1[[#This Row],[SKUName]],ExpGRN!B:C,2,FALSE))</f>
        <v>12</v>
      </c>
    </row>
    <row r="74" spans="1:19" x14ac:dyDescent="0.25">
      <c r="A74">
        <v>140</v>
      </c>
      <c r="B74" t="s">
        <v>83</v>
      </c>
      <c r="C74" s="2" t="s">
        <v>4</v>
      </c>
      <c r="D74">
        <v>1</v>
      </c>
      <c r="E74">
        <f ca="1">MROUND(SUMIFS(TodaysMarketPrices_MITeam!$E:$E,TodaysMarketPrices_MITeam!$B:$B,Table_ExternalData_1[[#This Row],[SKUName]],TodaysMarketPrices_MITeam!$C:$C,MarketPrice!E$1,TodaysMarketPrices_MITeam!$A:$A, TODAY()),0.5)</f>
        <v>34</v>
      </c>
      <c r="F74">
        <f ca="1">MROUND(SUMIFS(TodaysMarketPrices_MITeam!$D:$D,TodaysMarketPrices_MITeam!$B:$B,Table_ExternalData_1[[#This Row],[SKUName]],TodaysMarketPrices_MITeam!$C:$C,MarketPrice!E$1,TodaysMarketPrices_MITeam!$A:$A, TODAY()), 0.5)</f>
        <v>26</v>
      </c>
      <c r="G74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74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74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74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74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74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74" s="2">
        <v>30</v>
      </c>
      <c r="N74" s="2">
        <v>34</v>
      </c>
      <c r="O74" s="2">
        <v>34</v>
      </c>
      <c r="P74" s="2">
        <v>24</v>
      </c>
      <c r="Q74" s="2">
        <v>26</v>
      </c>
      <c r="R74" s="2">
        <v>32</v>
      </c>
      <c r="S74" s="3">
        <f>IF(VLOOKUP(Table_ExternalData_1[[#This Row],[SKUName]],ExpGRN!B:C,2,FALSE)=0, "-",VLOOKUP(Table_ExternalData_1[[#This Row],[SKUName]],ExpGRN!B:C,2,FALSE))</f>
        <v>26.538181818181815</v>
      </c>
    </row>
    <row r="75" spans="1:19" x14ac:dyDescent="0.25">
      <c r="A75">
        <v>142</v>
      </c>
      <c r="B75" t="s">
        <v>84</v>
      </c>
      <c r="C75" s="2" t="s">
        <v>11</v>
      </c>
      <c r="D75">
        <v>1</v>
      </c>
      <c r="E75">
        <f ca="1">MROUND(SUMIFS(TodaysMarketPrices_MITeam!$E:$E,TodaysMarketPrices_MITeam!$B:$B,Table_ExternalData_1[[#This Row],[SKUName]],TodaysMarketPrices_MITeam!$C:$C,MarketPrice!E$1,TodaysMarketPrices_MITeam!$A:$A, TODAY()),0.5)</f>
        <v>30</v>
      </c>
      <c r="F75">
        <f ca="1">MROUND(SUMIFS(TodaysMarketPrices_MITeam!$D:$D,TodaysMarketPrices_MITeam!$B:$B,Table_ExternalData_1[[#This Row],[SKUName]],TodaysMarketPrices_MITeam!$C:$C,MarketPrice!E$1,TodaysMarketPrices_MITeam!$A:$A, TODAY()), 0.5)</f>
        <v>25</v>
      </c>
      <c r="G75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75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75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75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75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75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75" s="2">
        <v>24</v>
      </c>
      <c r="N75" s="2">
        <v>25</v>
      </c>
      <c r="O75" s="2">
        <v>34</v>
      </c>
      <c r="P75" s="2">
        <v>21</v>
      </c>
      <c r="Q75" s="2">
        <v>22</v>
      </c>
      <c r="R75" s="2">
        <v>24</v>
      </c>
      <c r="S75" s="3">
        <f>IF(VLOOKUP(Table_ExternalData_1[[#This Row],[SKUName]],ExpGRN!B:C,2,FALSE)=0, "-",VLOOKUP(Table_ExternalData_1[[#This Row],[SKUName]],ExpGRN!B:C,2,FALSE))</f>
        <v>18.7</v>
      </c>
    </row>
    <row r="76" spans="1:19" x14ac:dyDescent="0.25">
      <c r="A76">
        <v>143</v>
      </c>
      <c r="B76" t="s">
        <v>85</v>
      </c>
      <c r="C76" s="2" t="s">
        <v>62</v>
      </c>
      <c r="D76">
        <v>1.5</v>
      </c>
      <c r="E76">
        <f ca="1">MROUND(SUMIFS(TodaysMarketPrices_MITeam!$E:$E,TodaysMarketPrices_MITeam!$B:$B,Table_ExternalData_1[[#This Row],[SKUName]],TodaysMarketPrices_MITeam!$C:$C,MarketPrice!E$1,TodaysMarketPrices_MITeam!$A:$A, TODAY()),0.5)</f>
        <v>25</v>
      </c>
      <c r="F76">
        <f ca="1">MROUND(SUMIFS(TodaysMarketPrices_MITeam!$D:$D,TodaysMarketPrices_MITeam!$B:$B,Table_ExternalData_1[[#This Row],[SKUName]],TodaysMarketPrices_MITeam!$C:$C,MarketPrice!E$1,TodaysMarketPrices_MITeam!$A:$A, TODAY()), 0.5)</f>
        <v>20</v>
      </c>
      <c r="G76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76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76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76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76">
        <f ca="1">MROUND(SUMIFS(TodaysMarketPrices_MITeam!$E:$E,TodaysMarketPrices_MITeam!$B:$B,Table_ExternalData_1[[#This Row],[SKUName]],TodaysMarketPrices_MITeam!$C:$C,MarketPrice!K$1,TodaysMarketPrices_MITeam!$A:$A, TODAY()),0.5)</f>
        <v>23</v>
      </c>
      <c r="L76">
        <f ca="1">MROUND(SUMIFS(TodaysMarketPrices_MITeam!$D:$D,TodaysMarketPrices_MITeam!$B:$B,Table_ExternalData_1[[#This Row],[SKUName]],TodaysMarketPrices_MITeam!$C:$C,MarketPrice!K$1,TodaysMarketPrices_MITeam!$A:$A, TODAY()), 0.5)</f>
        <v>18</v>
      </c>
      <c r="M76" s="2">
        <v>20</v>
      </c>
      <c r="N76" s="2">
        <v>20</v>
      </c>
      <c r="O76" s="2">
        <v>22</v>
      </c>
      <c r="P76" s="2">
        <v>18</v>
      </c>
      <c r="Q76" s="2">
        <v>17</v>
      </c>
      <c r="R76" s="2">
        <v>20</v>
      </c>
      <c r="S76" s="3" t="str">
        <f>IF(VLOOKUP(Table_ExternalData_1[[#This Row],[SKUName]],ExpGRN!B:C,2,FALSE)=0, "-",VLOOKUP(Table_ExternalData_1[[#This Row],[SKUName]],ExpGRN!B:C,2,FALSE))</f>
        <v>-</v>
      </c>
    </row>
    <row r="77" spans="1:19" x14ac:dyDescent="0.25">
      <c r="A77">
        <v>144</v>
      </c>
      <c r="B77" t="s">
        <v>69</v>
      </c>
      <c r="C77" s="2" t="s">
        <v>69</v>
      </c>
      <c r="D77">
        <v>1</v>
      </c>
      <c r="E77">
        <f ca="1">MROUND(SUMIFS(TodaysMarketPrices_MITeam!$E:$E,TodaysMarketPrices_MITeam!$B:$B,Table_ExternalData_1[[#This Row],[SKUName]],TodaysMarketPrices_MITeam!$C:$C,MarketPrice!E$1,TodaysMarketPrices_MITeam!$A:$A, TODAY()),0.5)</f>
        <v>0</v>
      </c>
      <c r="F77">
        <f ca="1">MROUND(SUMIFS(TodaysMarketPrices_MITeam!$D:$D,TodaysMarketPrices_MITeam!$B:$B,Table_ExternalData_1[[#This Row],[SKUName]],TodaysMarketPrices_MITeam!$C:$C,MarketPrice!E$1,TodaysMarketPrices_MITeam!$A:$A, TODAY()), 0.5)</f>
        <v>0</v>
      </c>
      <c r="G77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77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77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77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77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77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77" s="2">
        <v>14</v>
      </c>
      <c r="N77" s="2">
        <v>14</v>
      </c>
      <c r="O77" s="2">
        <v>14</v>
      </c>
      <c r="P77" s="2">
        <v>13</v>
      </c>
      <c r="Q77" s="2">
        <v>13</v>
      </c>
      <c r="R77" s="2">
        <v>13</v>
      </c>
      <c r="S77" s="3">
        <f>IF(VLOOKUP(Table_ExternalData_1[[#This Row],[SKUName]],ExpGRN!B:C,2,FALSE)=0, "-",VLOOKUP(Table_ExternalData_1[[#This Row],[SKUName]],ExpGRN!B:C,2,FALSE))</f>
        <v>11.270610002297468</v>
      </c>
    </row>
    <row r="78" spans="1:19" x14ac:dyDescent="0.25">
      <c r="A78">
        <v>769</v>
      </c>
      <c r="B78" t="s">
        <v>86</v>
      </c>
      <c r="C78" s="2" t="s">
        <v>74</v>
      </c>
      <c r="D78">
        <v>1</v>
      </c>
      <c r="E78">
        <f ca="1">MROUND(SUMIFS(TodaysMarketPrices_MITeam!$E:$E,TodaysMarketPrices_MITeam!$B:$B,Table_ExternalData_1[[#This Row],[SKUName]],TodaysMarketPrices_MITeam!$C:$C,MarketPrice!E$1,TodaysMarketPrices_MITeam!$A:$A, TODAY()),0.5)</f>
        <v>0</v>
      </c>
      <c r="F78">
        <f ca="1">MROUND(SUMIFS(TodaysMarketPrices_MITeam!$D:$D,TodaysMarketPrices_MITeam!$B:$B,Table_ExternalData_1[[#This Row],[SKUName]],TodaysMarketPrices_MITeam!$C:$C,MarketPrice!E$1,TodaysMarketPrices_MITeam!$A:$A, TODAY()), 0.5)</f>
        <v>0</v>
      </c>
      <c r="G78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78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78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78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78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78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78" s="2">
        <v>156</v>
      </c>
      <c r="N78" s="2">
        <v>156</v>
      </c>
      <c r="O78" s="2">
        <v>156</v>
      </c>
      <c r="P78" s="2">
        <v>142</v>
      </c>
      <c r="Q78" s="2">
        <v>142</v>
      </c>
      <c r="R78" s="2">
        <v>142</v>
      </c>
      <c r="S78" s="3">
        <f>IF(VLOOKUP(Table_ExternalData_1[[#This Row],[SKUName]],ExpGRN!B:C,2,FALSE)=0, "-",VLOOKUP(Table_ExternalData_1[[#This Row],[SKUName]],ExpGRN!B:C,2,FALSE))</f>
        <v>122</v>
      </c>
    </row>
    <row r="79" spans="1:19" x14ac:dyDescent="0.25">
      <c r="A79">
        <v>1464</v>
      </c>
      <c r="B79" t="s">
        <v>87</v>
      </c>
      <c r="C79" s="2" t="s">
        <v>74</v>
      </c>
      <c r="D79">
        <v>1</v>
      </c>
      <c r="E79">
        <f ca="1">MROUND(SUMIFS(TodaysMarketPrices_MITeam!$E:$E,TodaysMarketPrices_MITeam!$B:$B,Table_ExternalData_1[[#This Row],[SKUName]],TodaysMarketPrices_MITeam!$C:$C,MarketPrice!E$1,TodaysMarketPrices_MITeam!$A:$A, TODAY()),0.5)</f>
        <v>0</v>
      </c>
      <c r="F79">
        <f ca="1">MROUND(SUMIFS(TodaysMarketPrices_MITeam!$D:$D,TodaysMarketPrices_MITeam!$B:$B,Table_ExternalData_1[[#This Row],[SKUName]],TodaysMarketPrices_MITeam!$C:$C,MarketPrice!E$1,TodaysMarketPrices_MITeam!$A:$A, TODAY()), 0.5)</f>
        <v>0</v>
      </c>
      <c r="G79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79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79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79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79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79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79" s="2">
        <v>136</v>
      </c>
      <c r="N79" s="2">
        <v>136</v>
      </c>
      <c r="O79" s="2">
        <v>136</v>
      </c>
      <c r="P79" s="2">
        <v>126</v>
      </c>
      <c r="Q79" s="2">
        <v>126</v>
      </c>
      <c r="R79" s="2">
        <v>126</v>
      </c>
      <c r="S79" s="3">
        <f>IF(VLOOKUP(Table_ExternalData_1[[#This Row],[SKUName]],ExpGRN!B:C,2,FALSE)=0, "-",VLOOKUP(Table_ExternalData_1[[#This Row],[SKUName]],ExpGRN!B:C,2,FALSE))</f>
        <v>116</v>
      </c>
    </row>
    <row r="80" spans="1:19" x14ac:dyDescent="0.25">
      <c r="A80">
        <v>1762</v>
      </c>
      <c r="B80" t="s">
        <v>88</v>
      </c>
      <c r="C80" s="2" t="s">
        <v>11</v>
      </c>
      <c r="D80">
        <v>1</v>
      </c>
      <c r="E80">
        <f ca="1">MROUND(SUMIFS(TodaysMarketPrices_MITeam!$E:$E,TodaysMarketPrices_MITeam!$B:$B,Table_ExternalData_1[[#This Row],[SKUName]],TodaysMarketPrices_MITeam!$C:$C,MarketPrice!E$1,TodaysMarketPrices_MITeam!$A:$A, TODAY()),0.5)</f>
        <v>80</v>
      </c>
      <c r="F80">
        <f ca="1">MROUND(SUMIFS(TodaysMarketPrices_MITeam!$D:$D,TodaysMarketPrices_MITeam!$B:$B,Table_ExternalData_1[[#This Row],[SKUName]],TodaysMarketPrices_MITeam!$C:$C,MarketPrice!E$1,TodaysMarketPrices_MITeam!$A:$A, TODAY()), 0.5)</f>
        <v>72</v>
      </c>
      <c r="G80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80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80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80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80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80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80" s="2">
        <v>80</v>
      </c>
      <c r="N80" s="2">
        <v>80</v>
      </c>
      <c r="O80" s="2">
        <v>78</v>
      </c>
      <c r="P80" s="2">
        <v>70</v>
      </c>
      <c r="Q80" s="2">
        <v>70</v>
      </c>
      <c r="R80" s="2">
        <v>68</v>
      </c>
      <c r="S80" s="3" t="str">
        <f>IF(VLOOKUP(Table_ExternalData_1[[#This Row],[SKUName]],ExpGRN!B:C,2,FALSE)=0, "-",VLOOKUP(Table_ExternalData_1[[#This Row],[SKUName]],ExpGRN!B:C,2,FALSE))</f>
        <v>-</v>
      </c>
    </row>
    <row r="81" spans="1:19" x14ac:dyDescent="0.25">
      <c r="A81">
        <v>1817</v>
      </c>
      <c r="B81" t="s">
        <v>89</v>
      </c>
      <c r="C81" s="2" t="s">
        <v>4</v>
      </c>
      <c r="D81">
        <v>1</v>
      </c>
      <c r="E81">
        <f ca="1">MROUND(SUMIFS(TodaysMarketPrices_MITeam!$E:$E,TodaysMarketPrices_MITeam!$B:$B,Table_ExternalData_1[[#This Row],[SKUName]],TodaysMarketPrices_MITeam!$C:$C,MarketPrice!E$1,TodaysMarketPrices_MITeam!$A:$A, TODAY()),0.5)</f>
        <v>20</v>
      </c>
      <c r="F81">
        <f ca="1">MROUND(SUMIFS(TodaysMarketPrices_MITeam!$D:$D,TodaysMarketPrices_MITeam!$B:$B,Table_ExternalData_1[[#This Row],[SKUName]],TodaysMarketPrices_MITeam!$C:$C,MarketPrice!E$1,TodaysMarketPrices_MITeam!$A:$A, TODAY()), 0.5)</f>
        <v>18</v>
      </c>
      <c r="G81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81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81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81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81">
        <f ca="1">MROUND(SUMIFS(TodaysMarketPrices_MITeam!$E:$E,TodaysMarketPrices_MITeam!$B:$B,Table_ExternalData_1[[#This Row],[SKUName]],TodaysMarketPrices_MITeam!$C:$C,MarketPrice!K$1,TodaysMarketPrices_MITeam!$A:$A, TODAY()),0.5)</f>
        <v>18</v>
      </c>
      <c r="L81">
        <f ca="1">MROUND(SUMIFS(TodaysMarketPrices_MITeam!$D:$D,TodaysMarketPrices_MITeam!$B:$B,Table_ExternalData_1[[#This Row],[SKUName]],TodaysMarketPrices_MITeam!$C:$C,MarketPrice!K$1,TodaysMarketPrices_MITeam!$A:$A, TODAY()), 0.5)</f>
        <v>14</v>
      </c>
      <c r="M81" s="2">
        <v>20</v>
      </c>
      <c r="N81" s="2">
        <v>26</v>
      </c>
      <c r="O81" s="2">
        <v>26</v>
      </c>
      <c r="P81" s="2">
        <v>15</v>
      </c>
      <c r="Q81" s="2">
        <v>20</v>
      </c>
      <c r="R81" s="2">
        <v>18</v>
      </c>
      <c r="S81" s="3">
        <f>IF(VLOOKUP(Table_ExternalData_1[[#This Row],[SKUName]],ExpGRN!B:C,2,FALSE)=0, "-",VLOOKUP(Table_ExternalData_1[[#This Row],[SKUName]],ExpGRN!B:C,2,FALSE))</f>
        <v>15.428571428571429</v>
      </c>
    </row>
    <row r="82" spans="1:19" x14ac:dyDescent="0.25">
      <c r="A82">
        <v>1820</v>
      </c>
      <c r="B82" t="s">
        <v>90</v>
      </c>
      <c r="C82" s="2" t="s">
        <v>4</v>
      </c>
      <c r="D82">
        <v>0.3</v>
      </c>
      <c r="E82">
        <f ca="1">MROUND(SUMIFS(TodaysMarketPrices_MITeam!$E:$E,TodaysMarketPrices_MITeam!$B:$B,Table_ExternalData_1[[#This Row],[SKUName]],TodaysMarketPrices_MITeam!$C:$C,MarketPrice!E$1,TodaysMarketPrices_MITeam!$A:$A, TODAY()),0.5)</f>
        <v>15</v>
      </c>
      <c r="F82">
        <f ca="1">MROUND(SUMIFS(TodaysMarketPrices_MITeam!$D:$D,TodaysMarketPrices_MITeam!$B:$B,Table_ExternalData_1[[#This Row],[SKUName]],TodaysMarketPrices_MITeam!$C:$C,MarketPrice!E$1,TodaysMarketPrices_MITeam!$A:$A, TODAY()), 0.5)</f>
        <v>10</v>
      </c>
      <c r="G82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82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82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82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82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82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82" s="2">
        <v>12</v>
      </c>
      <c r="N82" s="2">
        <v>12</v>
      </c>
      <c r="O82" s="2">
        <v>12</v>
      </c>
      <c r="P82" s="2">
        <v>8</v>
      </c>
      <c r="Q82" s="2">
        <v>8</v>
      </c>
      <c r="R82" s="2">
        <v>8</v>
      </c>
      <c r="S82" s="3" t="str">
        <f>IF(VLOOKUP(Table_ExternalData_1[[#This Row],[SKUName]],ExpGRN!B:C,2,FALSE)=0, "-",VLOOKUP(Table_ExternalData_1[[#This Row],[SKUName]],ExpGRN!B:C,2,FALSE))</f>
        <v>-</v>
      </c>
    </row>
    <row r="83" spans="1:19" x14ac:dyDescent="0.25">
      <c r="A83">
        <v>1835</v>
      </c>
      <c r="B83" t="s">
        <v>91</v>
      </c>
      <c r="C83" s="2" t="s">
        <v>74</v>
      </c>
      <c r="D83">
        <v>1</v>
      </c>
      <c r="E83">
        <f ca="1">MROUND(SUMIFS(TodaysMarketPrices_MITeam!$E:$E,TodaysMarketPrices_MITeam!$B:$B,Table_ExternalData_1[[#This Row],[SKUName]],TodaysMarketPrices_MITeam!$C:$C,MarketPrice!E$1,TodaysMarketPrices_MITeam!$A:$A, TODAY()),0.5)</f>
        <v>0</v>
      </c>
      <c r="F83">
        <f ca="1">MROUND(SUMIFS(TodaysMarketPrices_MITeam!$D:$D,TodaysMarketPrices_MITeam!$B:$B,Table_ExternalData_1[[#This Row],[SKUName]],TodaysMarketPrices_MITeam!$C:$C,MarketPrice!E$1,TodaysMarketPrices_MITeam!$A:$A, TODAY()), 0.5)</f>
        <v>0</v>
      </c>
      <c r="G83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83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83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83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83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83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83" s="2">
        <v>30</v>
      </c>
      <c r="N83" s="2">
        <v>28</v>
      </c>
      <c r="O83" s="2"/>
      <c r="P83" s="2">
        <v>26</v>
      </c>
      <c r="Q83" s="2">
        <v>24</v>
      </c>
      <c r="R83" s="2"/>
      <c r="S83" s="3">
        <f>IF(VLOOKUP(Table_ExternalData_1[[#This Row],[SKUName]],ExpGRN!B:C,2,FALSE)=0, "-",VLOOKUP(Table_ExternalData_1[[#This Row],[SKUName]],ExpGRN!B:C,2,FALSE))</f>
        <v>19</v>
      </c>
    </row>
    <row r="84" spans="1:19" x14ac:dyDescent="0.25">
      <c r="A84">
        <v>1856</v>
      </c>
      <c r="B84" t="s">
        <v>93</v>
      </c>
      <c r="C84" s="2" t="s">
        <v>4</v>
      </c>
      <c r="D84">
        <v>0.01</v>
      </c>
      <c r="E84">
        <f ca="1">MROUND(SUMIFS(TodaysMarketPrices_MITeam!$E:$E,TodaysMarketPrices_MITeam!$B:$B,Table_ExternalData_1[[#This Row],[SKUName]],TodaysMarketPrices_MITeam!$C:$C,MarketPrice!E$1,TodaysMarketPrices_MITeam!$A:$A, TODAY()),0.5)</f>
        <v>5</v>
      </c>
      <c r="F84">
        <f ca="1">MROUND(SUMIFS(TodaysMarketPrices_MITeam!$D:$D,TodaysMarketPrices_MITeam!$B:$B,Table_ExternalData_1[[#This Row],[SKUName]],TodaysMarketPrices_MITeam!$C:$C,MarketPrice!E$1,TodaysMarketPrices_MITeam!$A:$A, TODAY()), 0.5)</f>
        <v>3</v>
      </c>
      <c r="G84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84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84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84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84">
        <f ca="1">MROUND(SUMIFS(TodaysMarketPrices_MITeam!$E:$E,TodaysMarketPrices_MITeam!$B:$B,Table_ExternalData_1[[#This Row],[SKUName]],TodaysMarketPrices_MITeam!$C:$C,MarketPrice!K$1,TodaysMarketPrices_MITeam!$A:$A, TODAY()),0.5)</f>
        <v>5</v>
      </c>
      <c r="L84">
        <f ca="1">MROUND(SUMIFS(TodaysMarketPrices_MITeam!$D:$D,TodaysMarketPrices_MITeam!$B:$B,Table_ExternalData_1[[#This Row],[SKUName]],TodaysMarketPrices_MITeam!$C:$C,MarketPrice!K$1,TodaysMarketPrices_MITeam!$A:$A, TODAY()), 0.5)</f>
        <v>4</v>
      </c>
      <c r="M84" s="2">
        <v>4</v>
      </c>
      <c r="N84" s="2">
        <v>3</v>
      </c>
      <c r="O84" s="2">
        <v>5</v>
      </c>
      <c r="P84" s="2">
        <v>3</v>
      </c>
      <c r="Q84" s="2">
        <v>2</v>
      </c>
      <c r="R84" s="2">
        <v>4</v>
      </c>
      <c r="S84" s="3">
        <f>IF(VLOOKUP(Table_ExternalData_1[[#This Row],[SKUName]],ExpGRN!B:C,2,FALSE)=0, "-",VLOOKUP(Table_ExternalData_1[[#This Row],[SKUName]],ExpGRN!B:C,2,FALSE))</f>
        <v>4</v>
      </c>
    </row>
    <row r="85" spans="1:19" x14ac:dyDescent="0.25">
      <c r="A85">
        <v>1883</v>
      </c>
      <c r="B85" t="s">
        <v>94</v>
      </c>
      <c r="C85" s="2" t="s">
        <v>4</v>
      </c>
      <c r="D85">
        <v>1</v>
      </c>
      <c r="E85">
        <f ca="1">MROUND(SUMIFS(TodaysMarketPrices_MITeam!$E:$E,TodaysMarketPrices_MITeam!$B:$B,Table_ExternalData_1[[#This Row],[SKUName]],TodaysMarketPrices_MITeam!$C:$C,MarketPrice!E$1,TodaysMarketPrices_MITeam!$A:$A, TODAY()),0.5)</f>
        <v>50</v>
      </c>
      <c r="F85">
        <f ca="1">MROUND(SUMIFS(TodaysMarketPrices_MITeam!$D:$D,TodaysMarketPrices_MITeam!$B:$B,Table_ExternalData_1[[#This Row],[SKUName]],TodaysMarketPrices_MITeam!$C:$C,MarketPrice!E$1,TodaysMarketPrices_MITeam!$A:$A, TODAY()), 0.5)</f>
        <v>44</v>
      </c>
      <c r="G85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85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85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85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85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85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85" s="2">
        <v>48</v>
      </c>
      <c r="N85" s="2">
        <v>46</v>
      </c>
      <c r="O85" s="2">
        <v>48</v>
      </c>
      <c r="P85" s="2">
        <v>42</v>
      </c>
      <c r="Q85" s="2">
        <v>42</v>
      </c>
      <c r="R85" s="2">
        <v>42</v>
      </c>
      <c r="S85" s="3" t="str">
        <f>IF(VLOOKUP(Table_ExternalData_1[[#This Row],[SKUName]],ExpGRN!B:C,2,FALSE)=0, "-",VLOOKUP(Table_ExternalData_1[[#This Row],[SKUName]],ExpGRN!B:C,2,FALSE))</f>
        <v>-</v>
      </c>
    </row>
    <row r="86" spans="1:19" x14ac:dyDescent="0.25">
      <c r="A86">
        <v>1885</v>
      </c>
      <c r="B86" t="s">
        <v>95</v>
      </c>
      <c r="C86" s="2" t="s">
        <v>4</v>
      </c>
      <c r="D86">
        <v>1</v>
      </c>
      <c r="E86">
        <f ca="1">MROUND(SUMIFS(TodaysMarketPrices_MITeam!$E:$E,TodaysMarketPrices_MITeam!$B:$B,Table_ExternalData_1[[#This Row],[SKUName]],TodaysMarketPrices_MITeam!$C:$C,MarketPrice!E$1,TodaysMarketPrices_MITeam!$A:$A, TODAY()),0.5)</f>
        <v>55</v>
      </c>
      <c r="F86">
        <f ca="1">MROUND(SUMIFS(TodaysMarketPrices_MITeam!$D:$D,TodaysMarketPrices_MITeam!$B:$B,Table_ExternalData_1[[#This Row],[SKUName]],TodaysMarketPrices_MITeam!$C:$C,MarketPrice!E$1,TodaysMarketPrices_MITeam!$A:$A, TODAY()), 0.5)</f>
        <v>50</v>
      </c>
      <c r="G86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86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86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86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86">
        <f ca="1">MROUND(SUMIFS(TodaysMarketPrices_MITeam!$E:$E,TodaysMarketPrices_MITeam!$B:$B,Table_ExternalData_1[[#This Row],[SKUName]],TodaysMarketPrices_MITeam!$C:$C,MarketPrice!K$1,TodaysMarketPrices_MITeam!$A:$A, TODAY()),0.5)</f>
        <v>48</v>
      </c>
      <c r="L86">
        <f ca="1">MROUND(SUMIFS(TodaysMarketPrices_MITeam!$D:$D,TodaysMarketPrices_MITeam!$B:$B,Table_ExternalData_1[[#This Row],[SKUName]],TodaysMarketPrices_MITeam!$C:$C,MarketPrice!K$1,TodaysMarketPrices_MITeam!$A:$A, TODAY()), 0.5)</f>
        <v>42</v>
      </c>
      <c r="M86" s="2">
        <v>55</v>
      </c>
      <c r="N86" s="2">
        <v>55</v>
      </c>
      <c r="O86" s="2">
        <v>55</v>
      </c>
      <c r="P86" s="2">
        <v>50</v>
      </c>
      <c r="Q86" s="2">
        <v>50</v>
      </c>
      <c r="R86" s="2">
        <v>50</v>
      </c>
      <c r="S86" s="3" t="str">
        <f>IF(VLOOKUP(Table_ExternalData_1[[#This Row],[SKUName]],ExpGRN!B:C,2,FALSE)=0, "-",VLOOKUP(Table_ExternalData_1[[#This Row],[SKUName]],ExpGRN!B:C,2,FALSE))</f>
        <v>-</v>
      </c>
    </row>
    <row r="87" spans="1:19" x14ac:dyDescent="0.25">
      <c r="A87">
        <v>1891</v>
      </c>
      <c r="B87" t="s">
        <v>122</v>
      </c>
      <c r="C87" s="2" t="s">
        <v>62</v>
      </c>
      <c r="D87">
        <v>1</v>
      </c>
      <c r="E87">
        <f ca="1">MROUND(SUMIFS(TodaysMarketPrices_MITeam!$E:$E,TodaysMarketPrices_MITeam!$B:$B,Table_ExternalData_1[[#This Row],[SKUName]],TodaysMarketPrices_MITeam!$C:$C,MarketPrice!E$1,TodaysMarketPrices_MITeam!$A:$A, TODAY()),0.5)</f>
        <v>0</v>
      </c>
      <c r="F87">
        <f ca="1">MROUND(SUMIFS(TodaysMarketPrices_MITeam!$D:$D,TodaysMarketPrices_MITeam!$B:$B,Table_ExternalData_1[[#This Row],[SKUName]],TodaysMarketPrices_MITeam!$C:$C,MarketPrice!E$1,TodaysMarketPrices_MITeam!$A:$A, TODAY()), 0.5)</f>
        <v>0</v>
      </c>
      <c r="G87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87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87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87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87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87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87" s="2"/>
      <c r="N87" s="2"/>
      <c r="O87" s="2">
        <v>24</v>
      </c>
      <c r="P87" s="2"/>
      <c r="Q87" s="2"/>
      <c r="R87" s="2">
        <v>18</v>
      </c>
      <c r="S87" s="3" t="str">
        <f>IF(VLOOKUP(Table_ExternalData_1[[#This Row],[SKUName]],ExpGRN!B:C,2,FALSE)=0, "-",VLOOKUP(Table_ExternalData_1[[#This Row],[SKUName]],ExpGRN!B:C,2,FALSE))</f>
        <v>-</v>
      </c>
    </row>
    <row r="88" spans="1:19" x14ac:dyDescent="0.25">
      <c r="A88">
        <v>1895</v>
      </c>
      <c r="B88" t="s">
        <v>96</v>
      </c>
      <c r="C88" s="2" t="s">
        <v>66</v>
      </c>
      <c r="D88">
        <v>1</v>
      </c>
      <c r="E88">
        <f ca="1">MROUND(SUMIFS(TodaysMarketPrices_MITeam!$E:$E,TodaysMarketPrices_MITeam!$B:$B,Table_ExternalData_1[[#This Row],[SKUName]],TodaysMarketPrices_MITeam!$C:$C,MarketPrice!E$1,TodaysMarketPrices_MITeam!$A:$A, TODAY()),0.5)</f>
        <v>0</v>
      </c>
      <c r="F88">
        <f ca="1">MROUND(SUMIFS(TodaysMarketPrices_MITeam!$D:$D,TodaysMarketPrices_MITeam!$B:$B,Table_ExternalData_1[[#This Row],[SKUName]],TodaysMarketPrices_MITeam!$C:$C,MarketPrice!E$1,TodaysMarketPrices_MITeam!$A:$A, TODAY()), 0.5)</f>
        <v>0</v>
      </c>
      <c r="G88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88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88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88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88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88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88" s="2"/>
      <c r="N88" s="2">
        <v>12</v>
      </c>
      <c r="O88" s="2"/>
      <c r="P88" s="2"/>
      <c r="Q88" s="2">
        <v>11</v>
      </c>
      <c r="R88" s="2"/>
      <c r="S88" s="3">
        <f>IF(VLOOKUP(Table_ExternalData_1[[#This Row],[SKUName]],ExpGRN!B:C,2,FALSE)=0, "-",VLOOKUP(Table_ExternalData_1[[#This Row],[SKUName]],ExpGRN!B:C,2,FALSE))</f>
        <v>10.050000000000001</v>
      </c>
    </row>
    <row r="89" spans="1:19" x14ac:dyDescent="0.25">
      <c r="A89">
        <v>1954</v>
      </c>
      <c r="B89" t="s">
        <v>97</v>
      </c>
      <c r="C89" s="2" t="s">
        <v>11</v>
      </c>
      <c r="D89">
        <v>1</v>
      </c>
      <c r="E89">
        <f ca="1">MROUND(SUMIFS(TodaysMarketPrices_MITeam!$E:$E,TodaysMarketPrices_MITeam!$B:$B,Table_ExternalData_1[[#This Row],[SKUName]],TodaysMarketPrices_MITeam!$C:$C,MarketPrice!E$1,TodaysMarketPrices_MITeam!$A:$A, TODAY()),0.5)</f>
        <v>40</v>
      </c>
      <c r="F89">
        <f ca="1">MROUND(SUMIFS(TodaysMarketPrices_MITeam!$D:$D,TodaysMarketPrices_MITeam!$B:$B,Table_ExternalData_1[[#This Row],[SKUName]],TodaysMarketPrices_MITeam!$C:$C,MarketPrice!E$1,TodaysMarketPrices_MITeam!$A:$A, TODAY()), 0.5)</f>
        <v>34</v>
      </c>
      <c r="G89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89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89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89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89">
        <f ca="1">MROUND(SUMIFS(TodaysMarketPrices_MITeam!$E:$E,TodaysMarketPrices_MITeam!$B:$B,Table_ExternalData_1[[#This Row],[SKUName]],TodaysMarketPrices_MITeam!$C:$C,MarketPrice!K$1,TodaysMarketPrices_MITeam!$A:$A, TODAY()),0.5)</f>
        <v>38</v>
      </c>
      <c r="L89">
        <f ca="1">MROUND(SUMIFS(TodaysMarketPrices_MITeam!$D:$D,TodaysMarketPrices_MITeam!$B:$B,Table_ExternalData_1[[#This Row],[SKUName]],TodaysMarketPrices_MITeam!$C:$C,MarketPrice!K$1,TodaysMarketPrices_MITeam!$A:$A, TODAY()), 0.5)</f>
        <v>36</v>
      </c>
      <c r="M89" s="2">
        <v>26</v>
      </c>
      <c r="N89" s="2">
        <v>25</v>
      </c>
      <c r="O89" s="2">
        <v>38</v>
      </c>
      <c r="P89" s="2">
        <v>25</v>
      </c>
      <c r="Q89" s="2">
        <v>24</v>
      </c>
      <c r="R89" s="2">
        <v>32</v>
      </c>
      <c r="S89" s="3">
        <f>IF(VLOOKUP(Table_ExternalData_1[[#This Row],[SKUName]],ExpGRN!B:C,2,FALSE)=0, "-",VLOOKUP(Table_ExternalData_1[[#This Row],[SKUName]],ExpGRN!B:C,2,FALSE))</f>
        <v>12.340909090909092</v>
      </c>
    </row>
    <row r="90" spans="1:19" x14ac:dyDescent="0.25">
      <c r="A90">
        <v>1959</v>
      </c>
      <c r="B90" t="s">
        <v>98</v>
      </c>
      <c r="C90" s="2" t="s">
        <v>62</v>
      </c>
      <c r="D90">
        <v>1</v>
      </c>
      <c r="E90">
        <f ca="1">MROUND(SUMIFS(TodaysMarketPrices_MITeam!$E:$E,TodaysMarketPrices_MITeam!$B:$B,Table_ExternalData_1[[#This Row],[SKUName]],TodaysMarketPrices_MITeam!$C:$C,MarketPrice!E$1,TodaysMarketPrices_MITeam!$A:$A, TODAY()),0.5)</f>
        <v>40</v>
      </c>
      <c r="F90">
        <f ca="1">MROUND(SUMIFS(TodaysMarketPrices_MITeam!$D:$D,TodaysMarketPrices_MITeam!$B:$B,Table_ExternalData_1[[#This Row],[SKUName]],TodaysMarketPrices_MITeam!$C:$C,MarketPrice!E$1,TodaysMarketPrices_MITeam!$A:$A, TODAY()), 0.5)</f>
        <v>35</v>
      </c>
      <c r="G90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90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90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90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90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90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90" s="2">
        <v>40</v>
      </c>
      <c r="N90" s="2">
        <v>40</v>
      </c>
      <c r="O90" s="2">
        <v>32</v>
      </c>
      <c r="P90" s="2">
        <v>34</v>
      </c>
      <c r="Q90" s="2">
        <v>35</v>
      </c>
      <c r="R90" s="2">
        <v>30</v>
      </c>
      <c r="S90" s="3" t="str">
        <f>IF(VLOOKUP(Table_ExternalData_1[[#This Row],[SKUName]],ExpGRN!B:C,2,FALSE)=0, "-",VLOOKUP(Table_ExternalData_1[[#This Row],[SKUName]],ExpGRN!B:C,2,FALSE))</f>
        <v>-</v>
      </c>
    </row>
    <row r="91" spans="1:19" x14ac:dyDescent="0.25">
      <c r="A91">
        <v>1983</v>
      </c>
      <c r="B91" t="s">
        <v>99</v>
      </c>
      <c r="C91" s="2" t="s">
        <v>74</v>
      </c>
      <c r="D91">
        <v>1</v>
      </c>
      <c r="E91">
        <f ca="1">MROUND(SUMIFS(TodaysMarketPrices_MITeam!$E:$E,TodaysMarketPrices_MITeam!$B:$B,Table_ExternalData_1[[#This Row],[SKUName]],TodaysMarketPrices_MITeam!$C:$C,MarketPrice!E$1,TodaysMarketPrices_MITeam!$A:$A, TODAY()),0.5)</f>
        <v>0</v>
      </c>
      <c r="F91">
        <f ca="1">MROUND(SUMIFS(TodaysMarketPrices_MITeam!$D:$D,TodaysMarketPrices_MITeam!$B:$B,Table_ExternalData_1[[#This Row],[SKUName]],TodaysMarketPrices_MITeam!$C:$C,MarketPrice!E$1,TodaysMarketPrices_MITeam!$A:$A, TODAY()), 0.5)</f>
        <v>0</v>
      </c>
      <c r="G91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91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91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91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91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91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91" s="2">
        <v>150</v>
      </c>
      <c r="N91" s="2">
        <v>155</v>
      </c>
      <c r="O91" s="2">
        <v>155</v>
      </c>
      <c r="P91" s="2">
        <v>145</v>
      </c>
      <c r="Q91" s="2">
        <v>150</v>
      </c>
      <c r="R91" s="2">
        <v>150</v>
      </c>
      <c r="S91" s="3" t="str">
        <f>IF(VLOOKUP(Table_ExternalData_1[[#This Row],[SKUName]],ExpGRN!B:C,2,FALSE)=0, "-",VLOOKUP(Table_ExternalData_1[[#This Row],[SKUName]],ExpGRN!B:C,2,FALSE))</f>
        <v>-</v>
      </c>
    </row>
    <row r="92" spans="1:19" x14ac:dyDescent="0.25">
      <c r="A92">
        <v>2081</v>
      </c>
      <c r="B92" t="s">
        <v>100</v>
      </c>
      <c r="D92">
        <v>1</v>
      </c>
      <c r="E92">
        <f ca="1">MROUND(SUMIFS(TodaysMarketPrices_MITeam!$E:$E,TodaysMarketPrices_MITeam!$B:$B,Table_ExternalData_1[[#This Row],[SKUName]],TodaysMarketPrices_MITeam!$C:$C,MarketPrice!E$1,TodaysMarketPrices_MITeam!$A:$A, TODAY()),0.5)</f>
        <v>0</v>
      </c>
      <c r="F92">
        <f ca="1">MROUND(SUMIFS(TodaysMarketPrices_MITeam!$D:$D,TodaysMarketPrices_MITeam!$B:$B,Table_ExternalData_1[[#This Row],[SKUName]],TodaysMarketPrices_MITeam!$C:$C,MarketPrice!E$1,TodaysMarketPrices_MITeam!$A:$A, TODAY()), 0.5)</f>
        <v>0</v>
      </c>
      <c r="G92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92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92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92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92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92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92" s="2">
        <v>70</v>
      </c>
      <c r="N92" s="2">
        <v>75</v>
      </c>
      <c r="O92" s="2"/>
      <c r="P92" s="2">
        <v>65</v>
      </c>
      <c r="Q92" s="2">
        <v>70</v>
      </c>
      <c r="R92" s="2"/>
      <c r="S92" s="3">
        <f>IF(VLOOKUP(Table_ExternalData_1[[#This Row],[SKUName]],ExpGRN!B:C,2,FALSE)=0, "-",VLOOKUP(Table_ExternalData_1[[#This Row],[SKUName]],ExpGRN!B:C,2,FALSE))</f>
        <v>62</v>
      </c>
    </row>
    <row r="93" spans="1:19" x14ac:dyDescent="0.25">
      <c r="A93">
        <v>2084</v>
      </c>
      <c r="B93" t="s">
        <v>101</v>
      </c>
      <c r="D93">
        <v>1</v>
      </c>
      <c r="E93">
        <f ca="1">MROUND(SUMIFS(TodaysMarketPrices_MITeam!$E:$E,TodaysMarketPrices_MITeam!$B:$B,Table_ExternalData_1[[#This Row],[SKUName]],TodaysMarketPrices_MITeam!$C:$C,MarketPrice!E$1,TodaysMarketPrices_MITeam!$A:$A, TODAY()),0.5)</f>
        <v>0</v>
      </c>
      <c r="F93">
        <f ca="1">MROUND(SUMIFS(TodaysMarketPrices_MITeam!$D:$D,TodaysMarketPrices_MITeam!$B:$B,Table_ExternalData_1[[#This Row],[SKUName]],TodaysMarketPrices_MITeam!$C:$C,MarketPrice!E$1,TodaysMarketPrices_MITeam!$A:$A, TODAY()), 0.5)</f>
        <v>0</v>
      </c>
      <c r="G93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93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93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93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93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93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93" s="2">
        <v>48</v>
      </c>
      <c r="N93" s="2">
        <v>50</v>
      </c>
      <c r="O93" s="2"/>
      <c r="P93" s="2">
        <v>42</v>
      </c>
      <c r="Q93" s="2">
        <v>45</v>
      </c>
      <c r="R93" s="2"/>
      <c r="S93" s="3" t="str">
        <f>IF(VLOOKUP(Table_ExternalData_1[[#This Row],[SKUName]],ExpGRN!B:C,2,FALSE)=0, "-",VLOOKUP(Table_ExternalData_1[[#This Row],[SKUName]],ExpGRN!B:C,2,FALSE))</f>
        <v>-</v>
      </c>
    </row>
    <row r="94" spans="1:19" x14ac:dyDescent="0.25">
      <c r="A94">
        <v>2108</v>
      </c>
      <c r="B94" t="s">
        <v>66</v>
      </c>
      <c r="D94">
        <v>1</v>
      </c>
      <c r="E94">
        <f ca="1">MROUND(SUMIFS(TodaysMarketPrices_MITeam!$E:$E,TodaysMarketPrices_MITeam!$B:$B,Table_ExternalData_1[[#This Row],[SKUName]],TodaysMarketPrices_MITeam!$C:$C,MarketPrice!E$1,TodaysMarketPrices_MITeam!$A:$A, TODAY()),0.5)</f>
        <v>0</v>
      </c>
      <c r="F94">
        <f ca="1">MROUND(SUMIFS(TodaysMarketPrices_MITeam!$D:$D,TodaysMarketPrices_MITeam!$B:$B,Table_ExternalData_1[[#This Row],[SKUName]],TodaysMarketPrices_MITeam!$C:$C,MarketPrice!E$1,TodaysMarketPrices_MITeam!$A:$A, TODAY()), 0.5)</f>
        <v>0</v>
      </c>
      <c r="G94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94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94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94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94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94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94" s="2">
        <v>12</v>
      </c>
      <c r="N94" s="2">
        <v>12</v>
      </c>
      <c r="O94" s="2">
        <v>12</v>
      </c>
      <c r="P94" s="2">
        <v>11</v>
      </c>
      <c r="Q94" s="2">
        <v>11</v>
      </c>
      <c r="R94" s="2">
        <v>11</v>
      </c>
      <c r="S94" s="3">
        <f>IF(VLOOKUP(Table_ExternalData_1[[#This Row],[SKUName]],ExpGRN!B:C,2,FALSE)=0, "-",VLOOKUP(Table_ExternalData_1[[#This Row],[SKUName]],ExpGRN!B:C,2,FALSE))</f>
        <v>9.702849999999998</v>
      </c>
    </row>
    <row r="95" spans="1:19" x14ac:dyDescent="0.25">
      <c r="A95">
        <v>2111</v>
      </c>
      <c r="B95" t="s">
        <v>102</v>
      </c>
      <c r="D95">
        <v>1</v>
      </c>
      <c r="E95">
        <f ca="1">MROUND(SUMIFS(TodaysMarketPrices_MITeam!$E:$E,TodaysMarketPrices_MITeam!$B:$B,Table_ExternalData_1[[#This Row],[SKUName]],TodaysMarketPrices_MITeam!$C:$C,MarketPrice!E$1,TodaysMarketPrices_MITeam!$A:$A, TODAY()),0.5)</f>
        <v>0</v>
      </c>
      <c r="F95">
        <f ca="1">MROUND(SUMIFS(TodaysMarketPrices_MITeam!$D:$D,TodaysMarketPrices_MITeam!$B:$B,Table_ExternalData_1[[#This Row],[SKUName]],TodaysMarketPrices_MITeam!$C:$C,MarketPrice!E$1,TodaysMarketPrices_MITeam!$A:$A, TODAY()), 0.5)</f>
        <v>0</v>
      </c>
      <c r="G95">
        <f ca="1">MROUND(SUMIFS(TodaysMarketPrices_MITeam!$E:$E,TodaysMarketPrices_MITeam!$B:$B,Table_ExternalData_1[[#This Row],[SKUName]],TodaysMarketPrices_MITeam!$C:$C,MarketPrice!G$1,TodaysMarketPrices_MITeam!$A:$A, TODAY()),0.5)</f>
        <v>0</v>
      </c>
      <c r="H95">
        <f ca="1">MROUND(SUMIFS(TodaysMarketPrices_MITeam!$D:$D,TodaysMarketPrices_MITeam!$B:$B,Table_ExternalData_1[[#This Row],[SKUName]],TodaysMarketPrices_MITeam!$C:$C,MarketPrice!G$1,TodaysMarketPrices_MITeam!$A:$A, TODAY()), 0.5)</f>
        <v>0</v>
      </c>
      <c r="I95">
        <f ca="1">MROUND(SUMIFS(TodaysMarketPrices_MITeam!$E:$E,TodaysMarketPrices_MITeam!$B:$B,Table_ExternalData_1[[#This Row],[SKUName]],TodaysMarketPrices_MITeam!$C:$C,MarketPrice!I$1,TodaysMarketPrices_MITeam!$A:$A, TODAY()),0.5)</f>
        <v>0</v>
      </c>
      <c r="J95">
        <f ca="1">MROUND(SUMIFS(TodaysMarketPrices_MITeam!$D:$D,TodaysMarketPrices_MITeam!$B:$B,Table_ExternalData_1[[#This Row],[SKUName]],TodaysMarketPrices_MITeam!$C:$C,MarketPrice!I$1,TodaysMarketPrices_MITeam!$A:$A, TODAY()), 0.5)</f>
        <v>0</v>
      </c>
      <c r="K95">
        <f ca="1">MROUND(SUMIFS(TodaysMarketPrices_MITeam!$E:$E,TodaysMarketPrices_MITeam!$B:$B,Table_ExternalData_1[[#This Row],[SKUName]],TodaysMarketPrices_MITeam!$C:$C,MarketPrice!K$1,TodaysMarketPrices_MITeam!$A:$A, TODAY()),0.5)</f>
        <v>0</v>
      </c>
      <c r="L95">
        <f ca="1">MROUND(SUMIFS(TodaysMarketPrices_MITeam!$D:$D,TodaysMarketPrices_MITeam!$B:$B,Table_ExternalData_1[[#This Row],[SKUName]],TodaysMarketPrices_MITeam!$C:$C,MarketPrice!K$1,TodaysMarketPrices_MITeam!$A:$A, TODAY()), 0.5)</f>
        <v>0</v>
      </c>
      <c r="M95" s="2">
        <v>14</v>
      </c>
      <c r="N95" s="2">
        <v>14</v>
      </c>
      <c r="O95" s="2">
        <v>14</v>
      </c>
      <c r="P95" s="2">
        <v>13</v>
      </c>
      <c r="Q95" s="2">
        <v>13</v>
      </c>
      <c r="R95" s="2">
        <v>13</v>
      </c>
      <c r="S95" s="3">
        <f>IF(VLOOKUP(Table_ExternalData_1[[#This Row],[SKUName]],ExpGRN!B:C,2,FALSE)=0, "-",VLOOKUP(Table_ExternalData_1[[#This Row],[SKUName]],ExpGRN!B:C,2,FALSE))</f>
        <v>10.95</v>
      </c>
    </row>
  </sheetData>
  <mergeCells count="4">
    <mergeCell ref="E1:F1"/>
    <mergeCell ref="G1:H1"/>
    <mergeCell ref="I1:J1"/>
    <mergeCell ref="K1:L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B1" sqref="B1"/>
    </sheetView>
  </sheetViews>
  <sheetFormatPr defaultRowHeight="15" x14ac:dyDescent="0.25"/>
  <cols>
    <col min="1" max="1" width="11.140625" style="7" customWidth="1"/>
    <col min="2" max="2" width="35.28515625" style="7" customWidth="1"/>
    <col min="3" max="3" width="16.85546875" style="11" customWidth="1"/>
    <col min="4" max="4" width="19.85546875" style="7" customWidth="1"/>
    <col min="5" max="5" width="20" style="7" customWidth="1"/>
  </cols>
  <sheetData>
    <row r="2" spans="1:5" x14ac:dyDescent="0.25">
      <c r="C2" s="8" t="s">
        <v>132</v>
      </c>
    </row>
    <row r="3" spans="1:5" x14ac:dyDescent="0.25">
      <c r="A3" t="s">
        <v>0</v>
      </c>
      <c r="B3" t="s">
        <v>1</v>
      </c>
      <c r="C3" s="9" t="s">
        <v>133</v>
      </c>
      <c r="D3" t="s">
        <v>134</v>
      </c>
      <c r="E3" t="s">
        <v>135</v>
      </c>
    </row>
    <row r="4" spans="1:5" x14ac:dyDescent="0.25">
      <c r="A4">
        <v>2</v>
      </c>
      <c r="B4" t="s">
        <v>3</v>
      </c>
      <c r="C4" s="10">
        <v>38</v>
      </c>
      <c r="D4" s="3">
        <v>38.000000000000007</v>
      </c>
      <c r="E4" s="3">
        <v>1</v>
      </c>
    </row>
    <row r="5" spans="1:5" x14ac:dyDescent="0.25">
      <c r="A5">
        <v>3</v>
      </c>
      <c r="B5" t="s">
        <v>5</v>
      </c>
      <c r="C5" s="10">
        <v>18</v>
      </c>
      <c r="D5" s="3">
        <v>14</v>
      </c>
      <c r="E5" s="3">
        <v>1</v>
      </c>
    </row>
    <row r="6" spans="1:5" x14ac:dyDescent="0.25">
      <c r="A6">
        <v>5</v>
      </c>
      <c r="B6" t="s">
        <v>6</v>
      </c>
      <c r="C6" s="10">
        <v>0</v>
      </c>
      <c r="D6" s="3">
        <v>0</v>
      </c>
      <c r="E6" s="3">
        <v>0</v>
      </c>
    </row>
    <row r="7" spans="1:5" x14ac:dyDescent="0.25">
      <c r="A7">
        <v>6</v>
      </c>
      <c r="B7" t="s">
        <v>7</v>
      </c>
      <c r="C7" s="10">
        <v>42</v>
      </c>
      <c r="D7" s="3">
        <v>40.183781439722516</v>
      </c>
      <c r="E7" s="3">
        <v>1</v>
      </c>
    </row>
    <row r="8" spans="1:5" x14ac:dyDescent="0.25">
      <c r="A8">
        <v>7</v>
      </c>
      <c r="B8" t="s">
        <v>8</v>
      </c>
      <c r="C8" s="10">
        <v>15</v>
      </c>
      <c r="D8" s="3">
        <v>15</v>
      </c>
      <c r="E8" s="3">
        <v>2</v>
      </c>
    </row>
    <row r="9" spans="1:5" x14ac:dyDescent="0.25">
      <c r="A9">
        <v>8</v>
      </c>
      <c r="B9" t="s">
        <v>9</v>
      </c>
      <c r="C9" s="10">
        <v>31.333333333333332</v>
      </c>
      <c r="D9" s="3">
        <v>32.229989491552779</v>
      </c>
      <c r="E9" s="3">
        <v>4</v>
      </c>
    </row>
    <row r="10" spans="1:5" x14ac:dyDescent="0.25">
      <c r="A10">
        <v>10</v>
      </c>
      <c r="B10" t="s">
        <v>10</v>
      </c>
      <c r="C10" s="10">
        <v>87</v>
      </c>
      <c r="D10" s="3">
        <v>72</v>
      </c>
      <c r="E10" s="3">
        <v>1</v>
      </c>
    </row>
    <row r="11" spans="1:5" x14ac:dyDescent="0.25">
      <c r="A11">
        <v>11</v>
      </c>
      <c r="B11" t="s">
        <v>12</v>
      </c>
      <c r="C11" s="10">
        <v>38</v>
      </c>
      <c r="D11" s="3">
        <v>40</v>
      </c>
      <c r="E11" s="3">
        <v>1</v>
      </c>
    </row>
    <row r="12" spans="1:5" x14ac:dyDescent="0.25">
      <c r="A12">
        <v>12</v>
      </c>
      <c r="B12" t="s">
        <v>13</v>
      </c>
      <c r="C12" s="10">
        <v>24</v>
      </c>
      <c r="D12" s="3">
        <v>23.000000000000004</v>
      </c>
      <c r="E12" s="3">
        <v>1</v>
      </c>
    </row>
    <row r="13" spans="1:5" x14ac:dyDescent="0.25">
      <c r="A13">
        <v>13</v>
      </c>
      <c r="B13" t="s">
        <v>14</v>
      </c>
      <c r="C13" s="10">
        <v>35.5</v>
      </c>
      <c r="D13" s="3">
        <v>35.499999999999993</v>
      </c>
      <c r="E13" s="3">
        <v>1</v>
      </c>
    </row>
    <row r="14" spans="1:5" x14ac:dyDescent="0.25">
      <c r="A14">
        <v>14</v>
      </c>
      <c r="B14" t="s">
        <v>15</v>
      </c>
      <c r="C14" s="10">
        <v>25.5</v>
      </c>
      <c r="D14" s="3">
        <v>25.552224069839934</v>
      </c>
      <c r="E14" s="3">
        <v>2</v>
      </c>
    </row>
    <row r="15" spans="1:5" x14ac:dyDescent="0.25">
      <c r="A15">
        <v>16</v>
      </c>
      <c r="B15" t="s">
        <v>16</v>
      </c>
      <c r="C15" s="10">
        <v>19.066666666666666</v>
      </c>
      <c r="D15" s="3">
        <v>18.500000000000004</v>
      </c>
      <c r="E15" s="3">
        <v>3</v>
      </c>
    </row>
    <row r="16" spans="1:5" x14ac:dyDescent="0.25">
      <c r="A16">
        <v>17</v>
      </c>
      <c r="B16" t="s">
        <v>17</v>
      </c>
      <c r="C16" s="10">
        <v>0</v>
      </c>
      <c r="D16" s="3">
        <v>0</v>
      </c>
      <c r="E16" s="3">
        <v>0</v>
      </c>
    </row>
    <row r="17" spans="1:5" x14ac:dyDescent="0.25">
      <c r="A17">
        <v>18</v>
      </c>
      <c r="B17" t="s">
        <v>18</v>
      </c>
      <c r="C17" s="10">
        <v>14</v>
      </c>
      <c r="D17" s="3">
        <v>18.069566443426147</v>
      </c>
      <c r="E17" s="3">
        <v>1</v>
      </c>
    </row>
    <row r="18" spans="1:5" x14ac:dyDescent="0.25">
      <c r="A18">
        <v>19</v>
      </c>
      <c r="B18" t="s">
        <v>19</v>
      </c>
      <c r="C18" s="10">
        <v>24</v>
      </c>
      <c r="D18" s="3">
        <v>20</v>
      </c>
      <c r="E18" s="3">
        <v>1</v>
      </c>
    </row>
    <row r="19" spans="1:5" x14ac:dyDescent="0.25">
      <c r="A19">
        <v>20</v>
      </c>
      <c r="B19" t="s">
        <v>20</v>
      </c>
      <c r="C19" s="10">
        <v>18</v>
      </c>
      <c r="D19" s="3">
        <v>19.707278801376777</v>
      </c>
      <c r="E19" s="3">
        <v>2</v>
      </c>
    </row>
    <row r="20" spans="1:5" x14ac:dyDescent="0.25">
      <c r="A20">
        <v>21</v>
      </c>
      <c r="B20" t="s">
        <v>21</v>
      </c>
      <c r="C20" s="10">
        <v>55</v>
      </c>
      <c r="D20" s="3">
        <v>55</v>
      </c>
      <c r="E20" s="3">
        <v>1</v>
      </c>
    </row>
    <row r="21" spans="1:5" x14ac:dyDescent="0.25">
      <c r="A21">
        <v>22</v>
      </c>
      <c r="B21" t="s">
        <v>23</v>
      </c>
      <c r="C21" s="10">
        <v>53</v>
      </c>
      <c r="D21" s="3">
        <v>53.000000000000007</v>
      </c>
      <c r="E21" s="3">
        <v>1</v>
      </c>
    </row>
    <row r="22" spans="1:5" x14ac:dyDescent="0.25">
      <c r="A22">
        <v>23</v>
      </c>
      <c r="B22" t="s">
        <v>24</v>
      </c>
      <c r="C22" s="10">
        <v>0</v>
      </c>
      <c r="D22" s="3">
        <v>0</v>
      </c>
      <c r="E22" s="3">
        <v>0</v>
      </c>
    </row>
    <row r="23" spans="1:5" x14ac:dyDescent="0.25">
      <c r="A23">
        <v>24</v>
      </c>
      <c r="B23" t="s">
        <v>25</v>
      </c>
      <c r="C23" s="10">
        <v>40</v>
      </c>
      <c r="D23" s="3">
        <v>31.111111111111111</v>
      </c>
      <c r="E23" s="3">
        <v>1</v>
      </c>
    </row>
    <row r="24" spans="1:5" x14ac:dyDescent="0.25">
      <c r="A24">
        <v>25</v>
      </c>
      <c r="B24" t="s">
        <v>26</v>
      </c>
      <c r="C24" s="10">
        <v>34.159999999999997</v>
      </c>
      <c r="D24" s="3">
        <v>34.27999999999966</v>
      </c>
      <c r="E24" s="3">
        <v>6</v>
      </c>
    </row>
    <row r="25" spans="1:5" x14ac:dyDescent="0.25">
      <c r="A25">
        <v>26</v>
      </c>
      <c r="B25" t="s">
        <v>121</v>
      </c>
      <c r="C25" s="10">
        <v>0</v>
      </c>
      <c r="D25" s="3">
        <v>0</v>
      </c>
      <c r="E25" s="3">
        <v>0</v>
      </c>
    </row>
    <row r="26" spans="1:5" x14ac:dyDescent="0.25">
      <c r="A26">
        <v>27</v>
      </c>
      <c r="B26" t="s">
        <v>27</v>
      </c>
      <c r="C26" s="10">
        <v>30.714285714285715</v>
      </c>
      <c r="D26" s="3">
        <v>31.546523270906743</v>
      </c>
      <c r="E26" s="3">
        <v>2</v>
      </c>
    </row>
    <row r="27" spans="1:5" x14ac:dyDescent="0.25">
      <c r="A27">
        <v>28</v>
      </c>
      <c r="B27" t="s">
        <v>28</v>
      </c>
      <c r="C27" s="10">
        <v>15</v>
      </c>
      <c r="D27" s="3">
        <v>15</v>
      </c>
      <c r="E27" s="3">
        <v>1</v>
      </c>
    </row>
    <row r="28" spans="1:5" x14ac:dyDescent="0.25">
      <c r="A28">
        <v>29</v>
      </c>
      <c r="B28" t="s">
        <v>29</v>
      </c>
      <c r="C28" s="10">
        <v>9.7307692307692299</v>
      </c>
      <c r="D28" s="3">
        <v>8.9157874519846274</v>
      </c>
      <c r="E28" s="3">
        <v>2</v>
      </c>
    </row>
    <row r="29" spans="1:5" x14ac:dyDescent="0.25">
      <c r="A29">
        <v>30</v>
      </c>
      <c r="B29" t="s">
        <v>30</v>
      </c>
      <c r="C29" s="10">
        <v>24.888888888888889</v>
      </c>
      <c r="D29" s="3">
        <v>25.712723762239673</v>
      </c>
      <c r="E29" s="3">
        <v>2</v>
      </c>
    </row>
    <row r="30" spans="1:5" x14ac:dyDescent="0.25">
      <c r="A30">
        <v>31</v>
      </c>
      <c r="B30" t="s">
        <v>31</v>
      </c>
      <c r="C30" s="10">
        <v>19.388888888888889</v>
      </c>
      <c r="D30" s="3">
        <v>22.347690532658159</v>
      </c>
      <c r="E30" s="3">
        <v>3</v>
      </c>
    </row>
    <row r="31" spans="1:5" x14ac:dyDescent="0.25">
      <c r="A31">
        <v>33</v>
      </c>
      <c r="B31" t="s">
        <v>32</v>
      </c>
      <c r="C31" s="10">
        <v>11.5</v>
      </c>
      <c r="D31" s="3">
        <v>11.499999999999998</v>
      </c>
      <c r="E31" s="3">
        <v>1</v>
      </c>
    </row>
    <row r="32" spans="1:5" x14ac:dyDescent="0.25">
      <c r="A32">
        <v>34</v>
      </c>
      <c r="B32" t="s">
        <v>33</v>
      </c>
      <c r="C32" s="10">
        <v>2</v>
      </c>
      <c r="D32" s="3">
        <v>2</v>
      </c>
      <c r="E32" s="3">
        <v>2</v>
      </c>
    </row>
    <row r="33" spans="1:5" x14ac:dyDescent="0.25">
      <c r="A33">
        <v>35</v>
      </c>
      <c r="B33" t="s">
        <v>34</v>
      </c>
      <c r="C33" s="10">
        <v>110</v>
      </c>
      <c r="D33" s="3">
        <v>110</v>
      </c>
      <c r="E33" s="3">
        <v>1</v>
      </c>
    </row>
    <row r="34" spans="1:5" x14ac:dyDescent="0.25">
      <c r="A34">
        <v>36</v>
      </c>
      <c r="B34" t="s">
        <v>35</v>
      </c>
      <c r="C34" s="10">
        <v>20</v>
      </c>
      <c r="D34" s="3">
        <v>23</v>
      </c>
      <c r="E34" s="3">
        <v>1</v>
      </c>
    </row>
    <row r="35" spans="1:5" x14ac:dyDescent="0.25">
      <c r="A35">
        <v>37</v>
      </c>
      <c r="B35" t="s">
        <v>36</v>
      </c>
      <c r="C35" s="10">
        <v>15.44</v>
      </c>
      <c r="D35" s="3">
        <v>14.999999999999998</v>
      </c>
      <c r="E35" s="3">
        <v>2</v>
      </c>
    </row>
    <row r="36" spans="1:5" x14ac:dyDescent="0.25">
      <c r="A36">
        <v>38</v>
      </c>
      <c r="B36" t="s">
        <v>37</v>
      </c>
      <c r="C36" s="10">
        <v>9</v>
      </c>
      <c r="D36" s="3">
        <v>9</v>
      </c>
      <c r="E36" s="3">
        <v>0</v>
      </c>
    </row>
    <row r="37" spans="1:5" x14ac:dyDescent="0.25">
      <c r="A37">
        <v>39</v>
      </c>
      <c r="B37" t="s">
        <v>38</v>
      </c>
      <c r="C37" s="10">
        <v>35</v>
      </c>
      <c r="D37" s="3">
        <v>35</v>
      </c>
      <c r="E37" s="3">
        <v>1</v>
      </c>
    </row>
    <row r="38" spans="1:5" x14ac:dyDescent="0.25">
      <c r="A38">
        <v>41</v>
      </c>
      <c r="B38" t="s">
        <v>136</v>
      </c>
      <c r="C38" s="10">
        <v>11</v>
      </c>
      <c r="D38" s="3">
        <v>0.75151515151515147</v>
      </c>
      <c r="E38" s="3">
        <v>1</v>
      </c>
    </row>
    <row r="39" spans="1:5" x14ac:dyDescent="0.25">
      <c r="A39">
        <v>43</v>
      </c>
      <c r="B39" t="s">
        <v>39</v>
      </c>
      <c r="C39" s="10">
        <v>6.3964285714285714</v>
      </c>
      <c r="D39" s="3">
        <v>6.4728314501571145</v>
      </c>
      <c r="E39" s="3">
        <v>5</v>
      </c>
    </row>
    <row r="40" spans="1:5" x14ac:dyDescent="0.25">
      <c r="A40">
        <v>44</v>
      </c>
      <c r="B40" t="s">
        <v>41</v>
      </c>
      <c r="C40" s="10">
        <v>8</v>
      </c>
      <c r="D40" s="3">
        <v>8.0501424855457273</v>
      </c>
      <c r="E40" s="3">
        <v>2</v>
      </c>
    </row>
    <row r="41" spans="1:5" x14ac:dyDescent="0.25">
      <c r="A41">
        <v>45</v>
      </c>
      <c r="B41" t="s">
        <v>137</v>
      </c>
      <c r="C41" s="10">
        <v>2.31</v>
      </c>
      <c r="D41" s="3">
        <v>2.3100000000000009</v>
      </c>
      <c r="E41" s="3">
        <v>0</v>
      </c>
    </row>
    <row r="42" spans="1:5" x14ac:dyDescent="0.25">
      <c r="A42">
        <v>46</v>
      </c>
      <c r="B42" t="s">
        <v>138</v>
      </c>
      <c r="C42" s="10">
        <v>0</v>
      </c>
      <c r="D42" s="3">
        <v>0</v>
      </c>
      <c r="E42" s="3">
        <v>0</v>
      </c>
    </row>
    <row r="43" spans="1:5" x14ac:dyDescent="0.25">
      <c r="A43">
        <v>47</v>
      </c>
      <c r="B43" t="s">
        <v>139</v>
      </c>
      <c r="C43" s="10">
        <v>105</v>
      </c>
      <c r="D43" s="3">
        <v>105.00000000000001</v>
      </c>
      <c r="E43" s="3">
        <v>1</v>
      </c>
    </row>
    <row r="44" spans="1:5" x14ac:dyDescent="0.25">
      <c r="A44">
        <v>48</v>
      </c>
      <c r="B44" t="s">
        <v>140</v>
      </c>
      <c r="C44" s="10">
        <v>0</v>
      </c>
      <c r="D44" s="3">
        <v>0</v>
      </c>
      <c r="E44" s="3">
        <v>0</v>
      </c>
    </row>
    <row r="45" spans="1:5" x14ac:dyDescent="0.25">
      <c r="A45">
        <v>49</v>
      </c>
      <c r="B45" t="s">
        <v>141</v>
      </c>
      <c r="C45" s="10">
        <v>0</v>
      </c>
      <c r="D45" s="3">
        <v>0</v>
      </c>
      <c r="E45" s="3">
        <v>0</v>
      </c>
    </row>
    <row r="46" spans="1:5" x14ac:dyDescent="0.25">
      <c r="A46">
        <v>54</v>
      </c>
      <c r="B46" t="s">
        <v>42</v>
      </c>
      <c r="C46" s="10">
        <v>31</v>
      </c>
      <c r="D46" s="3">
        <v>31</v>
      </c>
      <c r="E46" s="3">
        <v>1</v>
      </c>
    </row>
    <row r="47" spans="1:5" x14ac:dyDescent="0.25">
      <c r="A47">
        <v>55</v>
      </c>
      <c r="B47" t="s">
        <v>142</v>
      </c>
      <c r="C47" s="10">
        <v>0</v>
      </c>
      <c r="D47" s="3">
        <v>0</v>
      </c>
      <c r="E47" s="3">
        <v>0</v>
      </c>
    </row>
    <row r="48" spans="1:5" x14ac:dyDescent="0.25">
      <c r="A48">
        <v>58</v>
      </c>
      <c r="B48" t="s">
        <v>43</v>
      </c>
      <c r="C48" s="10">
        <v>0</v>
      </c>
      <c r="D48" s="3">
        <v>0</v>
      </c>
      <c r="E48" s="3">
        <v>0</v>
      </c>
    </row>
    <row r="49" spans="1:5" x14ac:dyDescent="0.25">
      <c r="A49">
        <v>59</v>
      </c>
      <c r="B49" t="s">
        <v>44</v>
      </c>
      <c r="C49" s="10">
        <v>33.432835820895519</v>
      </c>
      <c r="D49" s="3">
        <v>40.354312117749679</v>
      </c>
      <c r="E49" s="3">
        <v>3</v>
      </c>
    </row>
    <row r="50" spans="1:5" x14ac:dyDescent="0.25">
      <c r="A50">
        <v>60</v>
      </c>
      <c r="B50" t="s">
        <v>143</v>
      </c>
      <c r="C50" s="10">
        <v>0</v>
      </c>
      <c r="D50" s="3">
        <v>0</v>
      </c>
      <c r="E50" s="3">
        <v>0</v>
      </c>
    </row>
    <row r="51" spans="1:5" x14ac:dyDescent="0.25">
      <c r="A51">
        <v>61</v>
      </c>
      <c r="B51" t="s">
        <v>45</v>
      </c>
      <c r="C51" s="10">
        <v>10.142857142857142</v>
      </c>
      <c r="D51" s="3">
        <v>10.848497487176862</v>
      </c>
      <c r="E51" s="3">
        <v>4</v>
      </c>
    </row>
    <row r="52" spans="1:5" x14ac:dyDescent="0.25">
      <c r="A52">
        <v>62</v>
      </c>
      <c r="B52" t="s">
        <v>46</v>
      </c>
      <c r="C52" s="10">
        <v>0</v>
      </c>
      <c r="D52" s="3">
        <v>0</v>
      </c>
      <c r="E52" s="3">
        <v>0</v>
      </c>
    </row>
    <row r="53" spans="1:5" x14ac:dyDescent="0.25">
      <c r="A53">
        <v>63</v>
      </c>
      <c r="B53" t="s">
        <v>47</v>
      </c>
      <c r="C53" s="10">
        <v>10</v>
      </c>
      <c r="D53" s="3">
        <v>10.814498751806592</v>
      </c>
      <c r="E53" s="3">
        <v>2</v>
      </c>
    </row>
    <row r="54" spans="1:5" x14ac:dyDescent="0.25">
      <c r="A54">
        <v>64</v>
      </c>
      <c r="B54" t="s">
        <v>48</v>
      </c>
      <c r="C54" s="10">
        <v>18.8</v>
      </c>
      <c r="D54" s="3">
        <v>18.778507444564962</v>
      </c>
      <c r="E54" s="3">
        <v>7</v>
      </c>
    </row>
    <row r="55" spans="1:5" x14ac:dyDescent="0.25">
      <c r="A55">
        <v>65</v>
      </c>
      <c r="B55" t="s">
        <v>49</v>
      </c>
      <c r="C55" s="10">
        <v>13.583333333333334</v>
      </c>
      <c r="D55" s="3">
        <v>13</v>
      </c>
      <c r="E55" s="3">
        <v>2</v>
      </c>
    </row>
    <row r="56" spans="1:5" x14ac:dyDescent="0.25">
      <c r="A56">
        <v>67</v>
      </c>
      <c r="B56" t="s">
        <v>50</v>
      </c>
      <c r="C56" s="10">
        <v>3</v>
      </c>
      <c r="D56" s="3">
        <v>3</v>
      </c>
      <c r="E56" s="3">
        <v>1</v>
      </c>
    </row>
    <row r="57" spans="1:5" x14ac:dyDescent="0.25">
      <c r="A57">
        <v>68</v>
      </c>
      <c r="B57" t="s">
        <v>52</v>
      </c>
      <c r="C57" s="10">
        <v>3</v>
      </c>
      <c r="D57" s="3">
        <v>3</v>
      </c>
      <c r="E57" s="3">
        <v>1</v>
      </c>
    </row>
    <row r="58" spans="1:5" x14ac:dyDescent="0.25">
      <c r="A58">
        <v>69</v>
      </c>
      <c r="B58" t="s">
        <v>53</v>
      </c>
      <c r="C58" s="10">
        <v>4</v>
      </c>
      <c r="D58" s="3">
        <v>4</v>
      </c>
      <c r="E58" s="3">
        <v>2</v>
      </c>
    </row>
    <row r="59" spans="1:5" x14ac:dyDescent="0.25">
      <c r="A59">
        <v>70</v>
      </c>
      <c r="B59" t="s">
        <v>54</v>
      </c>
      <c r="C59" s="10">
        <v>3.25</v>
      </c>
      <c r="D59" s="3">
        <v>3.25</v>
      </c>
      <c r="E59" s="3">
        <v>2</v>
      </c>
    </row>
    <row r="60" spans="1:5" x14ac:dyDescent="0.25">
      <c r="A60">
        <v>71</v>
      </c>
      <c r="B60" t="s">
        <v>55</v>
      </c>
      <c r="C60" s="10">
        <v>3</v>
      </c>
      <c r="D60" s="3">
        <v>3</v>
      </c>
      <c r="E60" s="3">
        <v>1</v>
      </c>
    </row>
    <row r="61" spans="1:5" x14ac:dyDescent="0.25">
      <c r="A61">
        <v>72</v>
      </c>
      <c r="B61" t="s">
        <v>56</v>
      </c>
      <c r="C61" s="10">
        <v>0</v>
      </c>
      <c r="D61" s="3">
        <v>0</v>
      </c>
      <c r="E61" s="3">
        <v>0</v>
      </c>
    </row>
    <row r="62" spans="1:5" x14ac:dyDescent="0.25">
      <c r="A62">
        <v>73</v>
      </c>
      <c r="B62" t="s">
        <v>57</v>
      </c>
      <c r="C62" s="10">
        <v>3.5</v>
      </c>
      <c r="D62" s="3">
        <v>3.5</v>
      </c>
      <c r="E62" s="3">
        <v>2</v>
      </c>
    </row>
    <row r="63" spans="1:5" x14ac:dyDescent="0.25">
      <c r="A63">
        <v>74</v>
      </c>
      <c r="B63" t="s">
        <v>58</v>
      </c>
      <c r="C63" s="10">
        <v>3</v>
      </c>
      <c r="D63" s="3">
        <v>3</v>
      </c>
      <c r="E63" s="3">
        <v>2</v>
      </c>
    </row>
    <row r="64" spans="1:5" x14ac:dyDescent="0.25">
      <c r="A64">
        <v>75</v>
      </c>
      <c r="B64" t="s">
        <v>59</v>
      </c>
      <c r="C64" s="10">
        <v>3</v>
      </c>
      <c r="D64" s="3">
        <v>3</v>
      </c>
      <c r="E64" s="3">
        <v>2</v>
      </c>
    </row>
    <row r="65" spans="1:5" x14ac:dyDescent="0.25">
      <c r="A65">
        <v>76</v>
      </c>
      <c r="B65" t="s">
        <v>60</v>
      </c>
      <c r="C65" s="10">
        <v>4</v>
      </c>
      <c r="D65" s="3">
        <v>4</v>
      </c>
      <c r="E65" s="3">
        <v>1</v>
      </c>
    </row>
    <row r="66" spans="1:5" x14ac:dyDescent="0.25">
      <c r="A66">
        <v>78</v>
      </c>
      <c r="B66" t="s">
        <v>61</v>
      </c>
      <c r="C66" s="10">
        <v>16.785393316195371</v>
      </c>
      <c r="D66" s="3">
        <v>17.225681818181815</v>
      </c>
      <c r="E66" s="3">
        <v>2</v>
      </c>
    </row>
    <row r="67" spans="1:5" x14ac:dyDescent="0.25">
      <c r="A67">
        <v>79</v>
      </c>
      <c r="B67" t="s">
        <v>63</v>
      </c>
      <c r="C67" s="10">
        <v>66.510657600000002</v>
      </c>
      <c r="D67" s="3">
        <v>61.678987448878829</v>
      </c>
      <c r="E67" s="3">
        <v>1</v>
      </c>
    </row>
    <row r="68" spans="1:5" x14ac:dyDescent="0.25">
      <c r="A68">
        <v>82</v>
      </c>
      <c r="B68" t="s">
        <v>64</v>
      </c>
      <c r="C68" s="10">
        <v>21.131117647058822</v>
      </c>
      <c r="D68" s="3">
        <v>22.183896003104387</v>
      </c>
      <c r="E68" s="3">
        <v>2</v>
      </c>
    </row>
    <row r="69" spans="1:5" x14ac:dyDescent="0.25">
      <c r="A69">
        <v>84</v>
      </c>
      <c r="B69" t="s">
        <v>65</v>
      </c>
      <c r="C69" s="10">
        <v>0</v>
      </c>
      <c r="D69" s="3">
        <v>0</v>
      </c>
      <c r="E69" s="3">
        <v>0</v>
      </c>
    </row>
    <row r="70" spans="1:5" x14ac:dyDescent="0.25">
      <c r="A70">
        <v>85</v>
      </c>
      <c r="B70" t="s">
        <v>67</v>
      </c>
      <c r="C70" s="10">
        <v>76</v>
      </c>
      <c r="D70" s="3">
        <v>76</v>
      </c>
      <c r="E70" s="3">
        <v>1</v>
      </c>
    </row>
    <row r="71" spans="1:5" x14ac:dyDescent="0.25">
      <c r="A71">
        <v>86</v>
      </c>
      <c r="B71" t="s">
        <v>68</v>
      </c>
      <c r="C71" s="10">
        <v>10.32</v>
      </c>
      <c r="D71" s="3">
        <v>0</v>
      </c>
      <c r="E71" s="3">
        <v>0</v>
      </c>
    </row>
    <row r="72" spans="1:5" x14ac:dyDescent="0.25">
      <c r="A72">
        <v>87</v>
      </c>
      <c r="B72" t="s">
        <v>70</v>
      </c>
      <c r="C72" s="10">
        <v>20</v>
      </c>
      <c r="D72" s="3">
        <v>20</v>
      </c>
      <c r="E72" s="3">
        <v>0</v>
      </c>
    </row>
    <row r="73" spans="1:5" x14ac:dyDescent="0.25">
      <c r="A73">
        <v>88</v>
      </c>
      <c r="B73" t="s">
        <v>71</v>
      </c>
      <c r="C73" s="10">
        <v>37</v>
      </c>
      <c r="D73" s="3">
        <v>36.000000000000007</v>
      </c>
      <c r="E73" s="3">
        <v>1</v>
      </c>
    </row>
    <row r="74" spans="1:5" x14ac:dyDescent="0.25">
      <c r="A74">
        <v>89</v>
      </c>
      <c r="B74" t="s">
        <v>72</v>
      </c>
      <c r="C74" s="10">
        <v>48</v>
      </c>
      <c r="D74" s="3">
        <v>48</v>
      </c>
      <c r="E74" s="3">
        <v>1</v>
      </c>
    </row>
    <row r="75" spans="1:5" x14ac:dyDescent="0.25">
      <c r="A75">
        <v>90</v>
      </c>
      <c r="B75" t="s">
        <v>144</v>
      </c>
      <c r="C75" s="10">
        <v>0</v>
      </c>
      <c r="D75" s="3">
        <v>0</v>
      </c>
      <c r="E75" s="3">
        <v>0</v>
      </c>
    </row>
    <row r="76" spans="1:5" x14ac:dyDescent="0.25">
      <c r="A76">
        <v>95</v>
      </c>
      <c r="B76" t="s">
        <v>145</v>
      </c>
      <c r="C76" s="10">
        <v>80</v>
      </c>
      <c r="D76" s="3">
        <v>80</v>
      </c>
      <c r="E76" s="3">
        <v>1</v>
      </c>
    </row>
    <row r="77" spans="1:5" x14ac:dyDescent="0.25">
      <c r="A77">
        <v>97</v>
      </c>
      <c r="B77" t="s">
        <v>73</v>
      </c>
      <c r="C77" s="10">
        <v>0</v>
      </c>
      <c r="D77" s="3">
        <v>0</v>
      </c>
      <c r="E77" s="3">
        <v>0</v>
      </c>
    </row>
    <row r="78" spans="1:5" x14ac:dyDescent="0.25">
      <c r="A78">
        <v>99</v>
      </c>
      <c r="B78" t="s">
        <v>75</v>
      </c>
      <c r="C78" s="10">
        <v>45</v>
      </c>
      <c r="D78" s="3">
        <v>45</v>
      </c>
      <c r="E78" s="3">
        <v>1</v>
      </c>
    </row>
    <row r="79" spans="1:5" x14ac:dyDescent="0.25">
      <c r="A79">
        <v>100</v>
      </c>
      <c r="B79" t="s">
        <v>76</v>
      </c>
      <c r="C79" s="10">
        <v>0</v>
      </c>
      <c r="D79" s="3">
        <v>0</v>
      </c>
      <c r="E79" s="3">
        <v>0</v>
      </c>
    </row>
    <row r="80" spans="1:5" x14ac:dyDescent="0.25">
      <c r="A80">
        <v>104</v>
      </c>
      <c r="B80" t="s">
        <v>146</v>
      </c>
      <c r="C80" s="10">
        <v>0</v>
      </c>
      <c r="D80" s="3">
        <v>0</v>
      </c>
      <c r="E80" s="3">
        <v>0</v>
      </c>
    </row>
    <row r="81" spans="1:5" x14ac:dyDescent="0.25">
      <c r="A81">
        <v>105</v>
      </c>
      <c r="B81" t="s">
        <v>147</v>
      </c>
      <c r="C81" s="10">
        <v>0</v>
      </c>
      <c r="D81" s="3">
        <v>0</v>
      </c>
      <c r="E81" s="3">
        <v>0</v>
      </c>
    </row>
    <row r="82" spans="1:5" x14ac:dyDescent="0.25">
      <c r="A82">
        <v>106</v>
      </c>
      <c r="B82" t="s">
        <v>77</v>
      </c>
      <c r="C82" s="10">
        <v>0</v>
      </c>
      <c r="D82" s="3">
        <v>0</v>
      </c>
      <c r="E82" s="3">
        <v>0</v>
      </c>
    </row>
    <row r="83" spans="1:5" x14ac:dyDescent="0.25">
      <c r="A83">
        <v>107</v>
      </c>
      <c r="B83" t="s">
        <v>148</v>
      </c>
      <c r="C83" s="10">
        <v>0</v>
      </c>
      <c r="D83" s="3">
        <v>0</v>
      </c>
      <c r="E83" s="3">
        <v>0</v>
      </c>
    </row>
    <row r="84" spans="1:5" x14ac:dyDescent="0.25">
      <c r="A84">
        <v>108</v>
      </c>
      <c r="B84" t="s">
        <v>149</v>
      </c>
      <c r="C84" s="10">
        <v>0</v>
      </c>
      <c r="D84" s="3">
        <v>0</v>
      </c>
      <c r="E84" s="3">
        <v>0</v>
      </c>
    </row>
    <row r="85" spans="1:5" x14ac:dyDescent="0.25">
      <c r="A85">
        <v>109</v>
      </c>
      <c r="B85" t="s">
        <v>150</v>
      </c>
      <c r="C85" s="10">
        <v>0</v>
      </c>
      <c r="D85" s="3">
        <v>0</v>
      </c>
      <c r="E85" s="3">
        <v>0</v>
      </c>
    </row>
    <row r="86" spans="1:5" x14ac:dyDescent="0.25">
      <c r="A86">
        <v>111</v>
      </c>
      <c r="B86" t="s">
        <v>151</v>
      </c>
      <c r="C86" s="10">
        <v>0</v>
      </c>
      <c r="D86" s="3">
        <v>0</v>
      </c>
      <c r="E86" s="3">
        <v>0</v>
      </c>
    </row>
    <row r="87" spans="1:5" x14ac:dyDescent="0.25">
      <c r="A87">
        <v>114</v>
      </c>
      <c r="B87" t="s">
        <v>152</v>
      </c>
      <c r="C87" s="10">
        <v>32</v>
      </c>
      <c r="D87" s="3">
        <v>32</v>
      </c>
      <c r="E87" s="3">
        <v>1</v>
      </c>
    </row>
    <row r="88" spans="1:5" x14ac:dyDescent="0.25">
      <c r="A88">
        <v>117</v>
      </c>
      <c r="B88" t="s">
        <v>78</v>
      </c>
      <c r="C88" s="10">
        <v>15</v>
      </c>
      <c r="D88" s="3">
        <v>15.260313111545988</v>
      </c>
      <c r="E88" s="3">
        <v>2</v>
      </c>
    </row>
    <row r="89" spans="1:5" x14ac:dyDescent="0.25">
      <c r="A89">
        <v>118</v>
      </c>
      <c r="B89" t="s">
        <v>153</v>
      </c>
      <c r="C89" s="10">
        <v>0</v>
      </c>
      <c r="D89" s="3">
        <v>0</v>
      </c>
      <c r="E89" s="3">
        <v>0</v>
      </c>
    </row>
    <row r="90" spans="1:5" x14ac:dyDescent="0.25">
      <c r="A90">
        <v>119</v>
      </c>
      <c r="B90" t="s">
        <v>154</v>
      </c>
      <c r="C90" s="10">
        <v>0</v>
      </c>
      <c r="D90" s="3">
        <v>0</v>
      </c>
      <c r="E90" s="3">
        <v>0</v>
      </c>
    </row>
    <row r="91" spans="1:5" x14ac:dyDescent="0.25">
      <c r="A91">
        <v>120</v>
      </c>
      <c r="B91" t="s">
        <v>79</v>
      </c>
      <c r="C91" s="10">
        <v>26</v>
      </c>
      <c r="D91" s="3">
        <v>26</v>
      </c>
      <c r="E91" s="3">
        <v>1</v>
      </c>
    </row>
    <row r="92" spans="1:5" x14ac:dyDescent="0.25">
      <c r="A92">
        <v>121</v>
      </c>
      <c r="B92" t="s">
        <v>80</v>
      </c>
      <c r="C92" s="10">
        <v>59.55</v>
      </c>
      <c r="D92" s="3">
        <v>59.306220095693767</v>
      </c>
      <c r="E92" s="3">
        <v>3</v>
      </c>
    </row>
    <row r="93" spans="1:5" x14ac:dyDescent="0.25">
      <c r="A93">
        <v>122</v>
      </c>
      <c r="B93" t="s">
        <v>81</v>
      </c>
      <c r="C93" s="10">
        <v>0</v>
      </c>
      <c r="D93" s="3">
        <v>0</v>
      </c>
      <c r="E93" s="3">
        <v>0</v>
      </c>
    </row>
    <row r="94" spans="1:5" x14ac:dyDescent="0.25">
      <c r="A94">
        <v>124</v>
      </c>
      <c r="B94" t="s">
        <v>82</v>
      </c>
      <c r="C94" s="10">
        <v>12</v>
      </c>
      <c r="D94" s="3">
        <v>12</v>
      </c>
      <c r="E94" s="3">
        <v>1</v>
      </c>
    </row>
    <row r="95" spans="1:5" x14ac:dyDescent="0.25">
      <c r="A95">
        <v>129</v>
      </c>
      <c r="B95" t="s">
        <v>155</v>
      </c>
      <c r="C95" s="10">
        <v>34</v>
      </c>
      <c r="D95" s="3">
        <v>34.000000000000007</v>
      </c>
      <c r="E95" s="3">
        <v>1</v>
      </c>
    </row>
    <row r="96" spans="1:5" x14ac:dyDescent="0.25">
      <c r="A96">
        <v>138</v>
      </c>
      <c r="B96" t="s">
        <v>156</v>
      </c>
      <c r="C96" s="10">
        <v>0</v>
      </c>
      <c r="D96" s="3">
        <v>0</v>
      </c>
      <c r="E96" s="3">
        <v>0</v>
      </c>
    </row>
    <row r="97" spans="1:5" x14ac:dyDescent="0.25">
      <c r="A97">
        <v>139</v>
      </c>
      <c r="B97" t="s">
        <v>157</v>
      </c>
      <c r="C97" s="10">
        <v>18</v>
      </c>
      <c r="D97" s="3">
        <v>18</v>
      </c>
      <c r="E97" s="3">
        <v>1</v>
      </c>
    </row>
    <row r="98" spans="1:5" x14ac:dyDescent="0.25">
      <c r="A98">
        <v>140</v>
      </c>
      <c r="B98" t="s">
        <v>83</v>
      </c>
      <c r="C98" s="10">
        <v>26.538181818181815</v>
      </c>
      <c r="D98" s="3">
        <v>23.140484429065737</v>
      </c>
      <c r="E98" s="3">
        <v>1</v>
      </c>
    </row>
    <row r="99" spans="1:5" x14ac:dyDescent="0.25">
      <c r="A99">
        <v>142</v>
      </c>
      <c r="B99" t="s">
        <v>84</v>
      </c>
      <c r="C99" s="10">
        <v>18.7</v>
      </c>
      <c r="D99" s="3">
        <v>18.98292799237004</v>
      </c>
      <c r="E99" s="3">
        <v>3</v>
      </c>
    </row>
    <row r="100" spans="1:5" x14ac:dyDescent="0.25">
      <c r="A100">
        <v>143</v>
      </c>
      <c r="B100" t="s">
        <v>85</v>
      </c>
      <c r="C100" s="10">
        <v>0</v>
      </c>
      <c r="D100" s="3">
        <v>0</v>
      </c>
      <c r="E100" s="3">
        <v>0</v>
      </c>
    </row>
    <row r="101" spans="1:5" x14ac:dyDescent="0.25">
      <c r="A101">
        <v>144</v>
      </c>
      <c r="B101" t="s">
        <v>69</v>
      </c>
      <c r="C101" s="10">
        <v>11.270610002297468</v>
      </c>
      <c r="D101" s="3">
        <v>10.816214817812872</v>
      </c>
      <c r="E101" s="3">
        <v>0</v>
      </c>
    </row>
    <row r="102" spans="1:5" x14ac:dyDescent="0.25">
      <c r="A102">
        <v>317</v>
      </c>
      <c r="B102" t="s">
        <v>158</v>
      </c>
      <c r="C102" s="10">
        <v>0</v>
      </c>
      <c r="D102" s="3">
        <v>80</v>
      </c>
      <c r="E102" s="3">
        <v>0</v>
      </c>
    </row>
    <row r="103" spans="1:5" x14ac:dyDescent="0.25">
      <c r="A103">
        <v>318</v>
      </c>
      <c r="B103" t="s">
        <v>159</v>
      </c>
      <c r="C103" s="10">
        <v>0</v>
      </c>
      <c r="D103" s="3">
        <v>0</v>
      </c>
      <c r="E103" s="3">
        <v>0</v>
      </c>
    </row>
    <row r="104" spans="1:5" x14ac:dyDescent="0.25">
      <c r="A104">
        <v>319</v>
      </c>
      <c r="B104" t="s">
        <v>160</v>
      </c>
      <c r="C104" s="10">
        <v>0</v>
      </c>
      <c r="D104" s="3">
        <v>70</v>
      </c>
      <c r="E104" s="3">
        <v>0</v>
      </c>
    </row>
    <row r="105" spans="1:5" x14ac:dyDescent="0.25">
      <c r="A105">
        <v>320</v>
      </c>
      <c r="B105" t="s">
        <v>161</v>
      </c>
      <c r="C105" s="10">
        <v>0</v>
      </c>
      <c r="D105" s="3">
        <v>70</v>
      </c>
      <c r="E105" s="3">
        <v>0</v>
      </c>
    </row>
    <row r="106" spans="1:5" x14ac:dyDescent="0.25">
      <c r="A106">
        <v>321</v>
      </c>
      <c r="B106" t="s">
        <v>162</v>
      </c>
      <c r="C106" s="10">
        <v>0</v>
      </c>
      <c r="D106" s="3">
        <v>80</v>
      </c>
      <c r="E106" s="3">
        <v>0</v>
      </c>
    </row>
    <row r="107" spans="1:5" x14ac:dyDescent="0.25">
      <c r="A107">
        <v>322</v>
      </c>
      <c r="B107" t="s">
        <v>163</v>
      </c>
      <c r="C107" s="10">
        <v>0</v>
      </c>
      <c r="D107" s="3">
        <v>40</v>
      </c>
      <c r="E107" s="3">
        <v>0</v>
      </c>
    </row>
    <row r="108" spans="1:5" x14ac:dyDescent="0.25">
      <c r="A108">
        <v>769</v>
      </c>
      <c r="B108" t="s">
        <v>86</v>
      </c>
      <c r="C108" s="10">
        <v>122</v>
      </c>
      <c r="D108" s="3">
        <v>121.99999999999999</v>
      </c>
      <c r="E108" s="3">
        <v>1</v>
      </c>
    </row>
    <row r="109" spans="1:5" x14ac:dyDescent="0.25">
      <c r="A109">
        <v>770</v>
      </c>
      <c r="B109" t="s">
        <v>164</v>
      </c>
      <c r="C109" s="10">
        <v>0</v>
      </c>
      <c r="D109" s="3">
        <v>0</v>
      </c>
      <c r="E109" s="3">
        <v>0</v>
      </c>
    </row>
    <row r="110" spans="1:5" x14ac:dyDescent="0.25">
      <c r="A110">
        <v>771</v>
      </c>
      <c r="B110" t="s">
        <v>165</v>
      </c>
      <c r="C110" s="10">
        <v>0</v>
      </c>
      <c r="D110" s="3">
        <v>0</v>
      </c>
      <c r="E110" s="3">
        <v>0</v>
      </c>
    </row>
    <row r="111" spans="1:5" x14ac:dyDescent="0.25">
      <c r="A111">
        <v>773</v>
      </c>
      <c r="B111" t="s">
        <v>166</v>
      </c>
      <c r="C111" s="10">
        <v>0</v>
      </c>
      <c r="D111" s="3">
        <v>0</v>
      </c>
      <c r="E111" s="3">
        <v>0</v>
      </c>
    </row>
    <row r="112" spans="1:5" x14ac:dyDescent="0.25">
      <c r="A112">
        <v>899</v>
      </c>
      <c r="B112" t="s">
        <v>167</v>
      </c>
      <c r="C112" s="10">
        <v>0</v>
      </c>
      <c r="D112" s="3">
        <v>0</v>
      </c>
      <c r="E112" s="3">
        <v>0</v>
      </c>
    </row>
    <row r="113" spans="1:5" x14ac:dyDescent="0.25">
      <c r="A113">
        <v>1464</v>
      </c>
      <c r="B113" t="s">
        <v>87</v>
      </c>
      <c r="C113" s="10">
        <v>116</v>
      </c>
      <c r="D113" s="3">
        <v>116</v>
      </c>
      <c r="E113" s="3">
        <v>1</v>
      </c>
    </row>
    <row r="114" spans="1:5" x14ac:dyDescent="0.25">
      <c r="A114">
        <v>1759</v>
      </c>
      <c r="B114" t="s">
        <v>168</v>
      </c>
      <c r="C114" s="10">
        <v>0</v>
      </c>
      <c r="D114" s="3">
        <v>0</v>
      </c>
      <c r="E114" s="3">
        <v>0</v>
      </c>
    </row>
    <row r="115" spans="1:5" x14ac:dyDescent="0.25">
      <c r="A115">
        <v>1762</v>
      </c>
      <c r="B115" t="s">
        <v>88</v>
      </c>
      <c r="C115" s="10">
        <v>0</v>
      </c>
      <c r="D115" s="3">
        <v>0</v>
      </c>
      <c r="E115" s="3">
        <v>0</v>
      </c>
    </row>
    <row r="116" spans="1:5" x14ac:dyDescent="0.25">
      <c r="A116">
        <v>1812</v>
      </c>
      <c r="B116" t="s">
        <v>169</v>
      </c>
      <c r="C116" s="10">
        <v>0</v>
      </c>
      <c r="D116" s="3">
        <v>0</v>
      </c>
      <c r="E116" s="3">
        <v>0</v>
      </c>
    </row>
    <row r="117" spans="1:5" x14ac:dyDescent="0.25">
      <c r="A117">
        <v>1813</v>
      </c>
      <c r="B117" t="s">
        <v>170</v>
      </c>
      <c r="C117" s="10">
        <v>0</v>
      </c>
      <c r="D117" s="3">
        <v>0</v>
      </c>
      <c r="E117" s="3">
        <v>0</v>
      </c>
    </row>
    <row r="118" spans="1:5" x14ac:dyDescent="0.25">
      <c r="A118">
        <v>1814</v>
      </c>
      <c r="B118" t="s">
        <v>171</v>
      </c>
      <c r="C118" s="10">
        <v>0</v>
      </c>
      <c r="D118" s="3">
        <v>0</v>
      </c>
      <c r="E118" s="3">
        <v>0</v>
      </c>
    </row>
    <row r="119" spans="1:5" x14ac:dyDescent="0.25">
      <c r="A119">
        <v>1816</v>
      </c>
      <c r="B119" t="s">
        <v>172</v>
      </c>
      <c r="C119" s="10">
        <v>0</v>
      </c>
      <c r="D119" s="3">
        <v>0</v>
      </c>
      <c r="E119" s="3">
        <v>0</v>
      </c>
    </row>
    <row r="120" spans="1:5" x14ac:dyDescent="0.25">
      <c r="A120">
        <v>1817</v>
      </c>
      <c r="B120" t="s">
        <v>89</v>
      </c>
      <c r="C120" s="10">
        <v>15.428571428571429</v>
      </c>
      <c r="D120" s="3">
        <v>16</v>
      </c>
      <c r="E120" s="3">
        <v>2</v>
      </c>
    </row>
    <row r="121" spans="1:5" x14ac:dyDescent="0.25">
      <c r="A121">
        <v>1820</v>
      </c>
      <c r="B121" t="s">
        <v>90</v>
      </c>
      <c r="C121" s="10">
        <v>0</v>
      </c>
      <c r="D121" s="3">
        <v>0</v>
      </c>
      <c r="E121" s="3">
        <v>0</v>
      </c>
    </row>
    <row r="122" spans="1:5" x14ac:dyDescent="0.25">
      <c r="A122">
        <v>1828</v>
      </c>
      <c r="B122" t="s">
        <v>173</v>
      </c>
      <c r="C122" s="10">
        <v>0</v>
      </c>
      <c r="D122" s="3">
        <v>0</v>
      </c>
      <c r="E122" s="3">
        <v>0</v>
      </c>
    </row>
    <row r="123" spans="1:5" x14ac:dyDescent="0.25">
      <c r="A123">
        <v>1835</v>
      </c>
      <c r="B123" t="s">
        <v>91</v>
      </c>
      <c r="C123" s="10">
        <v>19</v>
      </c>
      <c r="D123" s="3">
        <v>19</v>
      </c>
      <c r="E123" s="3">
        <v>1</v>
      </c>
    </row>
    <row r="124" spans="1:5" x14ac:dyDescent="0.25">
      <c r="A124">
        <v>1836</v>
      </c>
      <c r="B124" t="s">
        <v>174</v>
      </c>
      <c r="C124" s="10">
        <v>15.360000000000001</v>
      </c>
      <c r="D124" s="3">
        <v>15.360000000000003</v>
      </c>
      <c r="E124" s="3">
        <v>0</v>
      </c>
    </row>
    <row r="125" spans="1:5" x14ac:dyDescent="0.25">
      <c r="A125">
        <v>1837</v>
      </c>
      <c r="B125" t="s">
        <v>175</v>
      </c>
      <c r="C125" s="10">
        <v>0</v>
      </c>
      <c r="D125" s="3">
        <v>0</v>
      </c>
      <c r="E125" s="3">
        <v>0</v>
      </c>
    </row>
    <row r="126" spans="1:5" x14ac:dyDescent="0.25">
      <c r="A126">
        <v>1838</v>
      </c>
      <c r="B126" t="s">
        <v>92</v>
      </c>
      <c r="C126" s="10">
        <v>0</v>
      </c>
      <c r="D126" s="3">
        <v>0</v>
      </c>
      <c r="E126" s="3">
        <v>0</v>
      </c>
    </row>
    <row r="127" spans="1:5" x14ac:dyDescent="0.25">
      <c r="A127">
        <v>1840</v>
      </c>
      <c r="B127" t="s">
        <v>176</v>
      </c>
      <c r="C127" s="10">
        <v>0</v>
      </c>
      <c r="D127" s="3">
        <v>0</v>
      </c>
      <c r="E127" s="3">
        <v>0</v>
      </c>
    </row>
    <row r="128" spans="1:5" x14ac:dyDescent="0.25">
      <c r="A128">
        <v>1856</v>
      </c>
      <c r="B128" t="s">
        <v>93</v>
      </c>
      <c r="C128" s="10">
        <v>4</v>
      </c>
      <c r="D128" s="3">
        <v>4</v>
      </c>
      <c r="E128" s="3">
        <v>1</v>
      </c>
    </row>
    <row r="129" spans="1:5" x14ac:dyDescent="0.25">
      <c r="A129">
        <v>1859</v>
      </c>
      <c r="B129" t="s">
        <v>177</v>
      </c>
      <c r="C129" s="10">
        <v>11.76</v>
      </c>
      <c r="D129" s="3">
        <v>11.759999999999998</v>
      </c>
      <c r="E129" s="3">
        <v>0</v>
      </c>
    </row>
    <row r="130" spans="1:5" x14ac:dyDescent="0.25">
      <c r="A130">
        <v>1860</v>
      </c>
      <c r="B130" t="s">
        <v>178</v>
      </c>
      <c r="C130" s="10">
        <v>28</v>
      </c>
      <c r="D130" s="3">
        <v>28</v>
      </c>
      <c r="E130" s="3">
        <v>1</v>
      </c>
    </row>
    <row r="131" spans="1:5" x14ac:dyDescent="0.25">
      <c r="A131">
        <v>1861</v>
      </c>
      <c r="B131" t="s">
        <v>179</v>
      </c>
      <c r="C131" s="10">
        <v>0</v>
      </c>
      <c r="D131" s="3">
        <v>0</v>
      </c>
      <c r="E131" s="3">
        <v>0</v>
      </c>
    </row>
    <row r="132" spans="1:5" x14ac:dyDescent="0.25">
      <c r="A132">
        <v>1862</v>
      </c>
      <c r="B132" t="s">
        <v>180</v>
      </c>
      <c r="C132" s="10">
        <v>25.8125</v>
      </c>
      <c r="D132" s="3">
        <v>28</v>
      </c>
      <c r="E132" s="3">
        <v>1</v>
      </c>
    </row>
    <row r="133" spans="1:5" x14ac:dyDescent="0.25">
      <c r="A133">
        <v>1863</v>
      </c>
      <c r="B133" t="s">
        <v>181</v>
      </c>
      <c r="C133" s="10">
        <v>28</v>
      </c>
      <c r="D133" s="3">
        <v>28</v>
      </c>
      <c r="E133" s="3">
        <v>1</v>
      </c>
    </row>
    <row r="134" spans="1:5" x14ac:dyDescent="0.25">
      <c r="A134">
        <v>1864</v>
      </c>
      <c r="B134" t="s">
        <v>182</v>
      </c>
      <c r="C134" s="10">
        <v>25.46987951807229</v>
      </c>
      <c r="D134" s="3">
        <v>28</v>
      </c>
      <c r="E134" s="3">
        <v>1</v>
      </c>
    </row>
    <row r="135" spans="1:5" x14ac:dyDescent="0.25">
      <c r="A135">
        <v>1865</v>
      </c>
      <c r="B135" t="s">
        <v>183</v>
      </c>
      <c r="C135" s="10">
        <v>28</v>
      </c>
      <c r="D135" s="3">
        <v>28</v>
      </c>
      <c r="E135" s="3">
        <v>1</v>
      </c>
    </row>
    <row r="136" spans="1:5" x14ac:dyDescent="0.25">
      <c r="A136">
        <v>1866</v>
      </c>
      <c r="B136" t="s">
        <v>184</v>
      </c>
      <c r="C136" s="10">
        <v>38</v>
      </c>
      <c r="D136" s="3">
        <v>38</v>
      </c>
      <c r="E136" s="3">
        <v>1</v>
      </c>
    </row>
    <row r="137" spans="1:5" x14ac:dyDescent="0.25">
      <c r="A137">
        <v>1871</v>
      </c>
      <c r="B137" t="s">
        <v>185</v>
      </c>
      <c r="C137" s="10">
        <v>28</v>
      </c>
      <c r="D137" s="3">
        <v>28</v>
      </c>
      <c r="E137" s="3">
        <v>1</v>
      </c>
    </row>
    <row r="138" spans="1:5" x14ac:dyDescent="0.25">
      <c r="A138">
        <v>1872</v>
      </c>
      <c r="B138" t="s">
        <v>186</v>
      </c>
      <c r="C138" s="10">
        <v>0</v>
      </c>
      <c r="D138" s="3">
        <v>0</v>
      </c>
      <c r="E138" s="3">
        <v>0</v>
      </c>
    </row>
    <row r="139" spans="1:5" x14ac:dyDescent="0.25">
      <c r="A139">
        <v>1873</v>
      </c>
      <c r="B139" t="s">
        <v>187</v>
      </c>
      <c r="C139" s="10">
        <v>0</v>
      </c>
      <c r="D139" s="3">
        <v>0</v>
      </c>
      <c r="E139" s="3">
        <v>0</v>
      </c>
    </row>
    <row r="140" spans="1:5" x14ac:dyDescent="0.25">
      <c r="A140">
        <v>1883</v>
      </c>
      <c r="B140" t="s">
        <v>94</v>
      </c>
      <c r="C140" s="10">
        <v>0</v>
      </c>
      <c r="D140" s="3">
        <v>5</v>
      </c>
      <c r="E140" s="3">
        <v>0</v>
      </c>
    </row>
    <row r="141" spans="1:5" x14ac:dyDescent="0.25">
      <c r="A141">
        <v>1884</v>
      </c>
      <c r="B141" t="s">
        <v>188</v>
      </c>
      <c r="C141" s="10">
        <v>0</v>
      </c>
      <c r="D141" s="3">
        <v>0</v>
      </c>
      <c r="E141" s="3">
        <v>0</v>
      </c>
    </row>
    <row r="142" spans="1:5" x14ac:dyDescent="0.25">
      <c r="A142">
        <v>1885</v>
      </c>
      <c r="B142" t="s">
        <v>95</v>
      </c>
      <c r="C142" s="10">
        <v>0</v>
      </c>
      <c r="D142" s="3">
        <v>60.06</v>
      </c>
      <c r="E142" s="3">
        <v>0</v>
      </c>
    </row>
    <row r="143" spans="1:5" x14ac:dyDescent="0.25">
      <c r="A143">
        <v>1891</v>
      </c>
      <c r="B143" t="s">
        <v>122</v>
      </c>
      <c r="C143" s="10">
        <v>0</v>
      </c>
      <c r="D143" s="3">
        <v>30</v>
      </c>
      <c r="E143" s="3">
        <v>0</v>
      </c>
    </row>
    <row r="144" spans="1:5" x14ac:dyDescent="0.25">
      <c r="A144">
        <v>1892</v>
      </c>
      <c r="B144" t="s">
        <v>189</v>
      </c>
      <c r="C144" s="10">
        <v>0</v>
      </c>
      <c r="D144" s="3">
        <v>0</v>
      </c>
      <c r="E144" s="3">
        <v>0</v>
      </c>
    </row>
    <row r="145" spans="1:5" x14ac:dyDescent="0.25">
      <c r="A145">
        <v>1893</v>
      </c>
      <c r="B145" t="s">
        <v>190</v>
      </c>
      <c r="C145" s="10">
        <v>0</v>
      </c>
      <c r="D145" s="3">
        <v>0</v>
      </c>
      <c r="E145" s="3">
        <v>0</v>
      </c>
    </row>
    <row r="146" spans="1:5" x14ac:dyDescent="0.25">
      <c r="A146">
        <v>1894</v>
      </c>
      <c r="B146" t="s">
        <v>191</v>
      </c>
      <c r="C146" s="10">
        <v>0</v>
      </c>
      <c r="D146" s="3">
        <v>0</v>
      </c>
      <c r="E146" s="3">
        <v>0</v>
      </c>
    </row>
    <row r="147" spans="1:5" x14ac:dyDescent="0.25">
      <c r="A147">
        <v>1895</v>
      </c>
      <c r="B147" t="s">
        <v>96</v>
      </c>
      <c r="C147" s="10">
        <v>10.050000000000001</v>
      </c>
      <c r="D147" s="3">
        <v>10.050204655922231</v>
      </c>
      <c r="E147" s="3">
        <v>0</v>
      </c>
    </row>
    <row r="148" spans="1:5" x14ac:dyDescent="0.25">
      <c r="A148">
        <v>1896</v>
      </c>
      <c r="B148" t="s">
        <v>192</v>
      </c>
      <c r="C148" s="10">
        <v>0</v>
      </c>
      <c r="D148" s="3">
        <v>0</v>
      </c>
      <c r="E148" s="3">
        <v>0</v>
      </c>
    </row>
    <row r="149" spans="1:5" x14ac:dyDescent="0.25">
      <c r="A149">
        <v>1897</v>
      </c>
      <c r="B149" t="s">
        <v>193</v>
      </c>
      <c r="C149" s="10">
        <v>0</v>
      </c>
      <c r="D149" s="3">
        <v>0</v>
      </c>
      <c r="E149" s="3">
        <v>0</v>
      </c>
    </row>
    <row r="150" spans="1:5" x14ac:dyDescent="0.25">
      <c r="A150">
        <v>1898</v>
      </c>
      <c r="B150" t="s">
        <v>194</v>
      </c>
      <c r="C150" s="10">
        <v>21</v>
      </c>
      <c r="D150" s="3">
        <v>19.994318181818183</v>
      </c>
      <c r="E150" s="3">
        <v>1</v>
      </c>
    </row>
    <row r="151" spans="1:5" x14ac:dyDescent="0.25">
      <c r="A151">
        <v>1899</v>
      </c>
      <c r="B151" t="s">
        <v>195</v>
      </c>
      <c r="C151" s="10">
        <v>26</v>
      </c>
      <c r="D151" s="3">
        <v>26</v>
      </c>
      <c r="E151" s="3">
        <v>0</v>
      </c>
    </row>
    <row r="152" spans="1:5" x14ac:dyDescent="0.25">
      <c r="A152">
        <v>1911</v>
      </c>
      <c r="B152" t="s">
        <v>196</v>
      </c>
      <c r="C152" s="10">
        <v>0</v>
      </c>
      <c r="D152" s="3">
        <v>0</v>
      </c>
      <c r="E152" s="3">
        <v>0</v>
      </c>
    </row>
    <row r="153" spans="1:5" x14ac:dyDescent="0.25">
      <c r="A153">
        <v>1912</v>
      </c>
      <c r="B153" t="s">
        <v>197</v>
      </c>
      <c r="C153" s="10">
        <v>0</v>
      </c>
      <c r="D153" s="3">
        <v>0</v>
      </c>
      <c r="E153" s="3">
        <v>0</v>
      </c>
    </row>
    <row r="154" spans="1:5" x14ac:dyDescent="0.25">
      <c r="A154">
        <v>1918</v>
      </c>
      <c r="B154" t="s">
        <v>198</v>
      </c>
      <c r="C154" s="10">
        <v>0</v>
      </c>
      <c r="D154" s="3">
        <v>0</v>
      </c>
      <c r="E154" s="3">
        <v>0</v>
      </c>
    </row>
    <row r="155" spans="1:5" x14ac:dyDescent="0.25">
      <c r="A155">
        <v>1926</v>
      </c>
      <c r="B155" t="s">
        <v>199</v>
      </c>
      <c r="C155" s="10">
        <v>0</v>
      </c>
      <c r="D155" s="3">
        <v>0</v>
      </c>
      <c r="E155" s="3">
        <v>0</v>
      </c>
    </row>
    <row r="156" spans="1:5" x14ac:dyDescent="0.25">
      <c r="A156">
        <v>1927</v>
      </c>
      <c r="B156" t="s">
        <v>200</v>
      </c>
      <c r="C156" s="10">
        <v>0</v>
      </c>
      <c r="D156" s="3">
        <v>0</v>
      </c>
      <c r="E156" s="3">
        <v>0</v>
      </c>
    </row>
    <row r="157" spans="1:5" x14ac:dyDescent="0.25">
      <c r="A157">
        <v>1929</v>
      </c>
      <c r="B157" t="s">
        <v>201</v>
      </c>
      <c r="C157" s="10">
        <v>0</v>
      </c>
      <c r="D157" s="3">
        <v>0</v>
      </c>
      <c r="E157" s="3">
        <v>0</v>
      </c>
    </row>
    <row r="158" spans="1:5" x14ac:dyDescent="0.25">
      <c r="A158">
        <v>1932</v>
      </c>
      <c r="B158" t="s">
        <v>202</v>
      </c>
      <c r="C158" s="10">
        <v>53</v>
      </c>
      <c r="D158" s="3">
        <v>54</v>
      </c>
      <c r="E158" s="3">
        <v>1</v>
      </c>
    </row>
    <row r="159" spans="1:5" x14ac:dyDescent="0.25">
      <c r="A159">
        <v>1933</v>
      </c>
      <c r="B159" t="s">
        <v>203</v>
      </c>
      <c r="C159" s="10">
        <v>123</v>
      </c>
      <c r="D159" s="3">
        <v>123</v>
      </c>
      <c r="E159" s="3">
        <v>1</v>
      </c>
    </row>
    <row r="160" spans="1:5" x14ac:dyDescent="0.25">
      <c r="A160">
        <v>1934</v>
      </c>
      <c r="B160" t="s">
        <v>204</v>
      </c>
      <c r="C160" s="10">
        <v>0</v>
      </c>
      <c r="D160" s="3">
        <v>0</v>
      </c>
      <c r="E160" s="3">
        <v>0</v>
      </c>
    </row>
    <row r="161" spans="1:5" x14ac:dyDescent="0.25">
      <c r="A161">
        <v>1935</v>
      </c>
      <c r="B161" t="s">
        <v>205</v>
      </c>
      <c r="C161" s="10">
        <v>8.5</v>
      </c>
      <c r="D161" s="3">
        <v>8.5</v>
      </c>
      <c r="E161" s="3">
        <v>1</v>
      </c>
    </row>
    <row r="162" spans="1:5" x14ac:dyDescent="0.25">
      <c r="A162">
        <v>1936</v>
      </c>
      <c r="B162" t="s">
        <v>206</v>
      </c>
      <c r="C162" s="10">
        <v>0</v>
      </c>
      <c r="D162" s="3">
        <v>0</v>
      </c>
      <c r="E162" s="3">
        <v>0</v>
      </c>
    </row>
    <row r="163" spans="1:5" x14ac:dyDescent="0.25">
      <c r="A163">
        <v>1937</v>
      </c>
      <c r="B163" t="s">
        <v>207</v>
      </c>
      <c r="C163" s="10">
        <v>0</v>
      </c>
      <c r="D163" s="3">
        <v>0</v>
      </c>
      <c r="E163" s="3">
        <v>0</v>
      </c>
    </row>
    <row r="164" spans="1:5" x14ac:dyDescent="0.25">
      <c r="A164">
        <v>1938</v>
      </c>
      <c r="B164" t="s">
        <v>208</v>
      </c>
      <c r="C164" s="10">
        <v>17</v>
      </c>
      <c r="D164" s="3">
        <v>0</v>
      </c>
      <c r="E164" s="3">
        <v>1</v>
      </c>
    </row>
    <row r="165" spans="1:5" x14ac:dyDescent="0.25">
      <c r="A165">
        <v>1939</v>
      </c>
      <c r="B165" t="s">
        <v>209</v>
      </c>
      <c r="C165" s="10">
        <v>15</v>
      </c>
      <c r="D165" s="3">
        <v>15</v>
      </c>
      <c r="E165" s="3">
        <v>1</v>
      </c>
    </row>
    <row r="166" spans="1:5" x14ac:dyDescent="0.25">
      <c r="A166">
        <v>1940</v>
      </c>
      <c r="B166" t="s">
        <v>210</v>
      </c>
      <c r="C166" s="10">
        <v>17</v>
      </c>
      <c r="D166" s="3">
        <v>17</v>
      </c>
      <c r="E166" s="3">
        <v>1</v>
      </c>
    </row>
    <row r="167" spans="1:5" x14ac:dyDescent="0.25">
      <c r="A167">
        <v>1941</v>
      </c>
      <c r="B167" t="s">
        <v>211</v>
      </c>
      <c r="C167" s="10">
        <v>20</v>
      </c>
      <c r="D167" s="3">
        <v>20</v>
      </c>
      <c r="E167" s="3">
        <v>1</v>
      </c>
    </row>
    <row r="168" spans="1:5" x14ac:dyDescent="0.25">
      <c r="A168">
        <v>1942</v>
      </c>
      <c r="B168" t="s">
        <v>212</v>
      </c>
      <c r="C168" s="10">
        <v>17</v>
      </c>
      <c r="D168" s="3">
        <v>17</v>
      </c>
      <c r="E168" s="3">
        <v>1</v>
      </c>
    </row>
    <row r="169" spans="1:5" x14ac:dyDescent="0.25">
      <c r="A169">
        <v>1948</v>
      </c>
      <c r="B169" t="s">
        <v>213</v>
      </c>
      <c r="C169" s="10">
        <v>0</v>
      </c>
      <c r="D169" s="3">
        <v>0</v>
      </c>
      <c r="E169" s="3">
        <v>0</v>
      </c>
    </row>
    <row r="170" spans="1:5" x14ac:dyDescent="0.25">
      <c r="A170">
        <v>1949</v>
      </c>
      <c r="B170" t="s">
        <v>214</v>
      </c>
      <c r="C170" s="10">
        <v>0</v>
      </c>
      <c r="D170" s="3">
        <v>0</v>
      </c>
      <c r="E170" s="3">
        <v>0</v>
      </c>
    </row>
    <row r="171" spans="1:5" x14ac:dyDescent="0.25">
      <c r="A171">
        <v>1950</v>
      </c>
      <c r="B171" t="s">
        <v>215</v>
      </c>
      <c r="C171" s="10">
        <v>0</v>
      </c>
      <c r="D171" s="3">
        <v>0</v>
      </c>
      <c r="E171" s="3">
        <v>0</v>
      </c>
    </row>
    <row r="172" spans="1:5" x14ac:dyDescent="0.25">
      <c r="A172">
        <v>1951</v>
      </c>
      <c r="B172" t="s">
        <v>216</v>
      </c>
      <c r="C172" s="10">
        <v>0</v>
      </c>
      <c r="D172" s="3">
        <v>0</v>
      </c>
      <c r="E172" s="3">
        <v>0</v>
      </c>
    </row>
    <row r="173" spans="1:5" x14ac:dyDescent="0.25">
      <c r="A173">
        <v>1952</v>
      </c>
      <c r="B173" t="s">
        <v>217</v>
      </c>
      <c r="C173" s="10">
        <v>0</v>
      </c>
      <c r="D173" s="3">
        <v>0</v>
      </c>
      <c r="E173" s="3">
        <v>0</v>
      </c>
    </row>
    <row r="174" spans="1:5" x14ac:dyDescent="0.25">
      <c r="A174">
        <v>1954</v>
      </c>
      <c r="B174" t="s">
        <v>97</v>
      </c>
      <c r="C174" s="10">
        <v>12.340909090909092</v>
      </c>
      <c r="D174" s="3">
        <v>12.606689905385213</v>
      </c>
      <c r="E174" s="3">
        <v>4</v>
      </c>
    </row>
    <row r="175" spans="1:5" x14ac:dyDescent="0.25">
      <c r="A175">
        <v>1956</v>
      </c>
      <c r="B175" t="s">
        <v>218</v>
      </c>
      <c r="C175" s="10">
        <v>0</v>
      </c>
      <c r="D175" s="3">
        <v>0</v>
      </c>
      <c r="E175" s="3">
        <v>0</v>
      </c>
    </row>
    <row r="176" spans="1:5" x14ac:dyDescent="0.25">
      <c r="A176">
        <v>1959</v>
      </c>
      <c r="B176" t="s">
        <v>98</v>
      </c>
      <c r="C176" s="10">
        <v>0</v>
      </c>
      <c r="D176" s="3">
        <v>0</v>
      </c>
      <c r="E176" s="3">
        <v>0</v>
      </c>
    </row>
    <row r="177" spans="1:5" x14ac:dyDescent="0.25">
      <c r="A177">
        <v>1960</v>
      </c>
      <c r="B177" t="s">
        <v>219</v>
      </c>
      <c r="C177" s="10">
        <v>0</v>
      </c>
      <c r="D177" s="3">
        <v>0</v>
      </c>
      <c r="E177" s="3">
        <v>0</v>
      </c>
    </row>
    <row r="178" spans="1:5" x14ac:dyDescent="0.25">
      <c r="A178">
        <v>1974</v>
      </c>
      <c r="B178" t="s">
        <v>220</v>
      </c>
      <c r="C178" s="10">
        <v>0</v>
      </c>
      <c r="D178" s="3">
        <v>0</v>
      </c>
      <c r="E178" s="3">
        <v>0</v>
      </c>
    </row>
    <row r="179" spans="1:5" x14ac:dyDescent="0.25">
      <c r="A179">
        <v>1977</v>
      </c>
      <c r="B179" t="s">
        <v>221</v>
      </c>
      <c r="C179" s="10">
        <v>0</v>
      </c>
      <c r="D179" s="3">
        <v>0</v>
      </c>
      <c r="E179" s="3">
        <v>0</v>
      </c>
    </row>
    <row r="180" spans="1:5" x14ac:dyDescent="0.25">
      <c r="A180">
        <v>1981</v>
      </c>
      <c r="B180" t="s">
        <v>222</v>
      </c>
      <c r="C180" s="10">
        <v>0</v>
      </c>
      <c r="D180" s="3">
        <v>0</v>
      </c>
      <c r="E180" s="3">
        <v>0</v>
      </c>
    </row>
    <row r="181" spans="1:5" x14ac:dyDescent="0.25">
      <c r="A181">
        <v>1982</v>
      </c>
      <c r="B181" t="s">
        <v>223</v>
      </c>
      <c r="C181" s="10">
        <v>0</v>
      </c>
      <c r="D181" s="3">
        <v>0</v>
      </c>
      <c r="E181" s="3">
        <v>0</v>
      </c>
    </row>
    <row r="182" spans="1:5" x14ac:dyDescent="0.25">
      <c r="A182">
        <v>1983</v>
      </c>
      <c r="B182" t="s">
        <v>99</v>
      </c>
      <c r="C182" s="10">
        <v>0</v>
      </c>
      <c r="D182" s="3">
        <v>0</v>
      </c>
      <c r="E182" s="3">
        <v>0</v>
      </c>
    </row>
    <row r="183" spans="1:5" x14ac:dyDescent="0.25">
      <c r="A183">
        <v>1994</v>
      </c>
      <c r="B183" t="s">
        <v>224</v>
      </c>
      <c r="C183" s="10">
        <v>80</v>
      </c>
      <c r="D183" s="3">
        <v>80</v>
      </c>
      <c r="E183" s="3">
        <v>1</v>
      </c>
    </row>
    <row r="184" spans="1:5" x14ac:dyDescent="0.25">
      <c r="A184">
        <v>1999</v>
      </c>
      <c r="B184" t="s">
        <v>225</v>
      </c>
      <c r="C184" s="10">
        <v>0</v>
      </c>
      <c r="D184" s="3">
        <v>0</v>
      </c>
      <c r="E184" s="3">
        <v>0</v>
      </c>
    </row>
    <row r="185" spans="1:5" x14ac:dyDescent="0.25">
      <c r="A185">
        <v>2006</v>
      </c>
      <c r="B185" t="s">
        <v>226</v>
      </c>
      <c r="C185" s="10">
        <v>0</v>
      </c>
      <c r="D185" s="3">
        <v>0</v>
      </c>
      <c r="E185" s="3">
        <v>0</v>
      </c>
    </row>
    <row r="186" spans="1:5" x14ac:dyDescent="0.25">
      <c r="A186">
        <v>2007</v>
      </c>
      <c r="B186" t="s">
        <v>227</v>
      </c>
      <c r="C186" s="10">
        <v>0</v>
      </c>
      <c r="D186" s="3">
        <v>0</v>
      </c>
      <c r="E186" s="3">
        <v>0</v>
      </c>
    </row>
    <row r="187" spans="1:5" x14ac:dyDescent="0.25">
      <c r="A187">
        <v>2008</v>
      </c>
      <c r="B187" t="s">
        <v>228</v>
      </c>
      <c r="C187" s="10">
        <v>0</v>
      </c>
      <c r="D187" s="3">
        <v>0</v>
      </c>
      <c r="E187" s="3">
        <v>0</v>
      </c>
    </row>
    <row r="188" spans="1:5" x14ac:dyDescent="0.25">
      <c r="A188">
        <v>2009</v>
      </c>
      <c r="B188" t="s">
        <v>229</v>
      </c>
      <c r="C188" s="10">
        <v>0</v>
      </c>
      <c r="D188" s="3">
        <v>0</v>
      </c>
      <c r="E188" s="3">
        <v>0</v>
      </c>
    </row>
    <row r="189" spans="1:5" x14ac:dyDescent="0.25">
      <c r="A189">
        <v>2010</v>
      </c>
      <c r="B189" t="s">
        <v>230</v>
      </c>
      <c r="C189" s="10">
        <v>0</v>
      </c>
      <c r="D189" s="3">
        <v>0</v>
      </c>
      <c r="E189" s="3">
        <v>0</v>
      </c>
    </row>
    <row r="190" spans="1:5" x14ac:dyDescent="0.25">
      <c r="A190">
        <v>2011</v>
      </c>
      <c r="B190" t="s">
        <v>231</v>
      </c>
      <c r="C190" s="10">
        <v>0</v>
      </c>
      <c r="D190" s="3">
        <v>0</v>
      </c>
      <c r="E190" s="3">
        <v>0</v>
      </c>
    </row>
    <row r="191" spans="1:5" x14ac:dyDescent="0.25">
      <c r="A191">
        <v>2012</v>
      </c>
      <c r="B191" t="s">
        <v>232</v>
      </c>
      <c r="C191" s="10">
        <v>0</v>
      </c>
      <c r="D191" s="3">
        <v>0</v>
      </c>
      <c r="E191" s="3">
        <v>0</v>
      </c>
    </row>
    <row r="192" spans="1:5" x14ac:dyDescent="0.25">
      <c r="A192">
        <v>2013</v>
      </c>
      <c r="B192" t="s">
        <v>233</v>
      </c>
      <c r="C192" s="10">
        <v>0</v>
      </c>
      <c r="D192" s="3">
        <v>0</v>
      </c>
      <c r="E192" s="3">
        <v>0</v>
      </c>
    </row>
    <row r="193" spans="1:5" x14ac:dyDescent="0.25">
      <c r="A193">
        <v>2014</v>
      </c>
      <c r="B193" t="s">
        <v>234</v>
      </c>
      <c r="C193" s="10">
        <v>0</v>
      </c>
      <c r="D193" s="3">
        <v>0</v>
      </c>
      <c r="E193" s="3">
        <v>0</v>
      </c>
    </row>
    <row r="194" spans="1:5" x14ac:dyDescent="0.25">
      <c r="A194">
        <v>2015</v>
      </c>
      <c r="B194" t="s">
        <v>235</v>
      </c>
      <c r="C194" s="10">
        <v>22.5</v>
      </c>
      <c r="D194" s="3">
        <v>22.5</v>
      </c>
      <c r="E194" s="3">
        <v>0</v>
      </c>
    </row>
    <row r="195" spans="1:5" x14ac:dyDescent="0.25">
      <c r="A195">
        <v>2016</v>
      </c>
      <c r="B195" t="s">
        <v>236</v>
      </c>
      <c r="C195" s="10">
        <v>75</v>
      </c>
      <c r="D195" s="3">
        <v>73.997230769230768</v>
      </c>
      <c r="E195" s="3">
        <v>1</v>
      </c>
    </row>
    <row r="196" spans="1:5" x14ac:dyDescent="0.25">
      <c r="A196">
        <v>2018</v>
      </c>
      <c r="B196" t="s">
        <v>237</v>
      </c>
      <c r="C196" s="10">
        <v>0</v>
      </c>
      <c r="D196" s="3">
        <v>0</v>
      </c>
      <c r="E196" s="3">
        <v>0</v>
      </c>
    </row>
    <row r="197" spans="1:5" x14ac:dyDescent="0.25">
      <c r="A197">
        <v>2081</v>
      </c>
      <c r="B197" t="s">
        <v>100</v>
      </c>
      <c r="C197" s="10">
        <v>62</v>
      </c>
      <c r="D197" s="3">
        <v>62</v>
      </c>
      <c r="E197" s="3">
        <v>1</v>
      </c>
    </row>
    <row r="198" spans="1:5" x14ac:dyDescent="0.25">
      <c r="A198">
        <v>2082</v>
      </c>
      <c r="B198" t="s">
        <v>238</v>
      </c>
      <c r="C198" s="10">
        <v>0</v>
      </c>
      <c r="D198" s="3">
        <v>0</v>
      </c>
      <c r="E198" s="3">
        <v>0</v>
      </c>
    </row>
    <row r="199" spans="1:5" x14ac:dyDescent="0.25">
      <c r="A199">
        <v>2084</v>
      </c>
      <c r="B199" t="s">
        <v>101</v>
      </c>
      <c r="C199" s="10">
        <v>0</v>
      </c>
      <c r="D199" s="3">
        <v>0</v>
      </c>
      <c r="E199" s="3">
        <v>0</v>
      </c>
    </row>
    <row r="200" spans="1:5" x14ac:dyDescent="0.25">
      <c r="A200">
        <v>2085</v>
      </c>
      <c r="B200" t="s">
        <v>239</v>
      </c>
      <c r="C200" s="10">
        <v>0</v>
      </c>
      <c r="D200" s="3">
        <v>0</v>
      </c>
      <c r="E200" s="3">
        <v>0</v>
      </c>
    </row>
    <row r="201" spans="1:5" x14ac:dyDescent="0.25">
      <c r="A201">
        <v>2086</v>
      </c>
      <c r="B201" t="s">
        <v>240</v>
      </c>
      <c r="C201" s="10">
        <v>0</v>
      </c>
      <c r="D201" s="3">
        <v>0</v>
      </c>
      <c r="E201" s="3">
        <v>0</v>
      </c>
    </row>
    <row r="202" spans="1:5" x14ac:dyDescent="0.25">
      <c r="A202">
        <v>2087</v>
      </c>
      <c r="B202" t="s">
        <v>241</v>
      </c>
      <c r="C202" s="10">
        <v>0</v>
      </c>
      <c r="D202" s="3">
        <v>0</v>
      </c>
      <c r="E202" s="3">
        <v>0</v>
      </c>
    </row>
    <row r="203" spans="1:5" x14ac:dyDescent="0.25">
      <c r="A203">
        <v>2088</v>
      </c>
      <c r="B203" t="s">
        <v>242</v>
      </c>
      <c r="C203" s="10">
        <v>0</v>
      </c>
      <c r="D203" s="3">
        <v>0</v>
      </c>
      <c r="E203" s="3">
        <v>0</v>
      </c>
    </row>
    <row r="204" spans="1:5" x14ac:dyDescent="0.25">
      <c r="A204">
        <v>2089</v>
      </c>
      <c r="B204" t="s">
        <v>243</v>
      </c>
      <c r="C204" s="10">
        <v>0</v>
      </c>
      <c r="D204" s="3">
        <v>0</v>
      </c>
      <c r="E204" s="3">
        <v>0</v>
      </c>
    </row>
    <row r="205" spans="1:5" x14ac:dyDescent="0.25">
      <c r="A205">
        <v>2090</v>
      </c>
      <c r="B205" t="s">
        <v>244</v>
      </c>
      <c r="C205" s="10">
        <v>0</v>
      </c>
      <c r="D205" s="3">
        <v>0</v>
      </c>
      <c r="E205" s="3">
        <v>0</v>
      </c>
    </row>
    <row r="206" spans="1:5" x14ac:dyDescent="0.25">
      <c r="A206">
        <v>2091</v>
      </c>
      <c r="B206" t="s">
        <v>245</v>
      </c>
      <c r="C206" s="10">
        <v>0</v>
      </c>
      <c r="D206" s="3">
        <v>0</v>
      </c>
      <c r="E206" s="3">
        <v>0</v>
      </c>
    </row>
    <row r="207" spans="1:5" x14ac:dyDescent="0.25">
      <c r="A207">
        <v>2092</v>
      </c>
      <c r="B207" t="s">
        <v>246</v>
      </c>
      <c r="C207" s="10">
        <v>0</v>
      </c>
      <c r="D207" s="3">
        <v>0</v>
      </c>
      <c r="E207" s="3">
        <v>0</v>
      </c>
    </row>
    <row r="208" spans="1:5" x14ac:dyDescent="0.25">
      <c r="A208">
        <v>2093</v>
      </c>
      <c r="B208" t="s">
        <v>247</v>
      </c>
      <c r="C208" s="10">
        <v>0</v>
      </c>
      <c r="D208" s="3">
        <v>0</v>
      </c>
      <c r="E208" s="3">
        <v>0</v>
      </c>
    </row>
    <row r="209" spans="1:5" x14ac:dyDescent="0.25">
      <c r="A209">
        <v>2094</v>
      </c>
      <c r="B209" t="s">
        <v>248</v>
      </c>
      <c r="C209" s="10">
        <v>0</v>
      </c>
      <c r="D209" s="3">
        <v>0</v>
      </c>
      <c r="E209" s="3">
        <v>0</v>
      </c>
    </row>
    <row r="210" spans="1:5" x14ac:dyDescent="0.25">
      <c r="A210">
        <v>2095</v>
      </c>
      <c r="B210" t="s">
        <v>249</v>
      </c>
      <c r="C210" s="10">
        <v>0</v>
      </c>
      <c r="D210" s="3">
        <v>0</v>
      </c>
      <c r="E210" s="3">
        <v>0</v>
      </c>
    </row>
    <row r="211" spans="1:5" x14ac:dyDescent="0.25">
      <c r="A211">
        <v>2096</v>
      </c>
      <c r="B211" t="s">
        <v>250</v>
      </c>
      <c r="C211" s="10">
        <v>0</v>
      </c>
      <c r="D211" s="3">
        <v>0</v>
      </c>
      <c r="E211" s="3">
        <v>0</v>
      </c>
    </row>
    <row r="212" spans="1:5" x14ac:dyDescent="0.25">
      <c r="A212">
        <v>2097</v>
      </c>
      <c r="B212" t="s">
        <v>251</v>
      </c>
      <c r="C212" s="10">
        <v>0</v>
      </c>
      <c r="D212" s="3">
        <v>0</v>
      </c>
      <c r="E212" s="3">
        <v>0</v>
      </c>
    </row>
    <row r="213" spans="1:5" x14ac:dyDescent="0.25">
      <c r="A213">
        <v>2098</v>
      </c>
      <c r="B213" t="s">
        <v>252</v>
      </c>
      <c r="C213" s="10">
        <v>0</v>
      </c>
      <c r="D213" s="3">
        <v>0</v>
      </c>
      <c r="E213" s="3">
        <v>0</v>
      </c>
    </row>
    <row r="214" spans="1:5" x14ac:dyDescent="0.25">
      <c r="A214">
        <v>2099</v>
      </c>
      <c r="B214" t="s">
        <v>253</v>
      </c>
      <c r="C214" s="10">
        <v>0</v>
      </c>
      <c r="D214" s="3">
        <v>0</v>
      </c>
      <c r="E214" s="3">
        <v>0</v>
      </c>
    </row>
    <row r="215" spans="1:5" x14ac:dyDescent="0.25">
      <c r="A215">
        <v>2100</v>
      </c>
      <c r="B215" t="s">
        <v>254</v>
      </c>
      <c r="C215" s="10">
        <v>0</v>
      </c>
      <c r="D215" s="3">
        <v>0</v>
      </c>
      <c r="E215" s="3">
        <v>0</v>
      </c>
    </row>
    <row r="216" spans="1:5" x14ac:dyDescent="0.25">
      <c r="A216">
        <v>2101</v>
      </c>
      <c r="B216" t="s">
        <v>255</v>
      </c>
      <c r="C216" s="10">
        <v>0</v>
      </c>
      <c r="D216" s="3">
        <v>0</v>
      </c>
      <c r="E216" s="3">
        <v>0</v>
      </c>
    </row>
    <row r="217" spans="1:5" x14ac:dyDescent="0.25">
      <c r="A217">
        <v>2102</v>
      </c>
      <c r="B217" t="s">
        <v>256</v>
      </c>
      <c r="C217" s="10">
        <v>0</v>
      </c>
      <c r="D217" s="3">
        <v>0</v>
      </c>
      <c r="E217" s="3">
        <v>0</v>
      </c>
    </row>
    <row r="218" spans="1:5" x14ac:dyDescent="0.25">
      <c r="A218">
        <v>2103</v>
      </c>
      <c r="B218" t="s">
        <v>257</v>
      </c>
      <c r="C218" s="10">
        <v>0</v>
      </c>
      <c r="D218" s="3">
        <v>0</v>
      </c>
      <c r="E218" s="3">
        <v>0</v>
      </c>
    </row>
    <row r="219" spans="1:5" x14ac:dyDescent="0.25">
      <c r="A219">
        <v>2108</v>
      </c>
      <c r="B219" t="s">
        <v>66</v>
      </c>
      <c r="C219" s="10">
        <v>9.702849999999998</v>
      </c>
      <c r="D219" s="3">
        <v>9.2539798913660096</v>
      </c>
      <c r="E219" s="3">
        <v>0</v>
      </c>
    </row>
    <row r="220" spans="1:5" x14ac:dyDescent="0.25">
      <c r="A220">
        <v>2111</v>
      </c>
      <c r="B220" t="s">
        <v>102</v>
      </c>
      <c r="C220" s="10">
        <v>10.95</v>
      </c>
      <c r="D220" s="3">
        <v>10.926724137931034</v>
      </c>
      <c r="E220" s="3">
        <v>0</v>
      </c>
    </row>
    <row r="221" spans="1:5" x14ac:dyDescent="0.25">
      <c r="A221" t="s">
        <v>258</v>
      </c>
      <c r="B221"/>
      <c r="C221" s="10">
        <v>2972.3189580126341</v>
      </c>
      <c r="D221" s="3">
        <v>16.282694194263755</v>
      </c>
      <c r="E221" s="3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13"/>
  <sheetViews>
    <sheetView workbookViewId="0"/>
  </sheetViews>
  <sheetFormatPr defaultRowHeight="15" x14ac:dyDescent="0.25"/>
  <cols>
    <col min="1" max="1" width="13.28515625" bestFit="1" customWidth="1"/>
    <col min="2" max="2" width="27.140625" bestFit="1" customWidth="1"/>
    <col min="3" max="3" width="19.5703125" bestFit="1" customWidth="1"/>
    <col min="4" max="4" width="15.42578125" bestFit="1" customWidth="1"/>
    <col min="5" max="5" width="10.5703125" bestFit="1" customWidth="1"/>
    <col min="6" max="6" width="5.85546875" bestFit="1" customWidth="1"/>
  </cols>
  <sheetData>
    <row r="1" spans="1:6" x14ac:dyDescent="0.25">
      <c r="A1" t="s">
        <v>115</v>
      </c>
      <c r="B1" t="s">
        <v>1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25">
      <c r="A2" s="1">
        <v>42882</v>
      </c>
      <c r="B2" t="s">
        <v>3</v>
      </c>
      <c r="C2" t="s">
        <v>123</v>
      </c>
      <c r="D2">
        <v>45</v>
      </c>
      <c r="E2">
        <v>50</v>
      </c>
      <c r="F2" t="s">
        <v>120</v>
      </c>
    </row>
    <row r="3" spans="1:6" x14ac:dyDescent="0.25">
      <c r="A3" s="1">
        <v>42882</v>
      </c>
      <c r="B3" t="s">
        <v>5</v>
      </c>
      <c r="C3" t="s">
        <v>123</v>
      </c>
      <c r="D3">
        <v>26</v>
      </c>
      <c r="E3">
        <v>29</v>
      </c>
      <c r="F3" t="s">
        <v>120</v>
      </c>
    </row>
    <row r="4" spans="1:6" x14ac:dyDescent="0.25">
      <c r="A4" s="1">
        <v>42882</v>
      </c>
      <c r="B4" t="s">
        <v>7</v>
      </c>
      <c r="C4" t="s">
        <v>123</v>
      </c>
      <c r="D4">
        <v>36</v>
      </c>
      <c r="E4">
        <v>38</v>
      </c>
      <c r="F4" t="s">
        <v>120</v>
      </c>
    </row>
    <row r="5" spans="1:6" x14ac:dyDescent="0.25">
      <c r="A5" s="1">
        <v>42882</v>
      </c>
      <c r="B5" t="s">
        <v>8</v>
      </c>
      <c r="C5" t="s">
        <v>123</v>
      </c>
      <c r="D5">
        <v>33</v>
      </c>
      <c r="E5">
        <v>36</v>
      </c>
      <c r="F5" t="s">
        <v>120</v>
      </c>
    </row>
    <row r="6" spans="1:6" x14ac:dyDescent="0.25">
      <c r="A6" s="1">
        <v>42882</v>
      </c>
      <c r="B6" t="s">
        <v>10</v>
      </c>
      <c r="C6" t="s">
        <v>123</v>
      </c>
      <c r="D6">
        <v>60</v>
      </c>
      <c r="E6">
        <v>65</v>
      </c>
      <c r="F6" t="s">
        <v>120</v>
      </c>
    </row>
    <row r="7" spans="1:6" x14ac:dyDescent="0.25">
      <c r="A7" s="1">
        <v>42882</v>
      </c>
      <c r="B7" t="s">
        <v>12</v>
      </c>
      <c r="C7" t="s">
        <v>123</v>
      </c>
      <c r="D7">
        <v>88</v>
      </c>
      <c r="E7">
        <v>93</v>
      </c>
      <c r="F7" t="s">
        <v>120</v>
      </c>
    </row>
    <row r="8" spans="1:6" x14ac:dyDescent="0.25">
      <c r="A8" s="1">
        <v>42882</v>
      </c>
      <c r="B8" t="s">
        <v>14</v>
      </c>
      <c r="C8" t="s">
        <v>123</v>
      </c>
      <c r="D8">
        <v>41</v>
      </c>
      <c r="E8">
        <v>43</v>
      </c>
      <c r="F8" t="s">
        <v>120</v>
      </c>
    </row>
    <row r="9" spans="1:6" x14ac:dyDescent="0.25">
      <c r="A9" s="1">
        <v>42882</v>
      </c>
      <c r="B9" t="s">
        <v>15</v>
      </c>
      <c r="C9" t="s">
        <v>123</v>
      </c>
      <c r="D9">
        <v>32</v>
      </c>
      <c r="E9">
        <v>35</v>
      </c>
      <c r="F9" t="s">
        <v>120</v>
      </c>
    </row>
    <row r="10" spans="1:6" x14ac:dyDescent="0.25">
      <c r="A10" s="1">
        <v>42882</v>
      </c>
      <c r="B10" t="s">
        <v>18</v>
      </c>
      <c r="C10" t="s">
        <v>123</v>
      </c>
      <c r="D10">
        <v>16</v>
      </c>
      <c r="E10">
        <v>20</v>
      </c>
      <c r="F10" t="s">
        <v>120</v>
      </c>
    </row>
    <row r="11" spans="1:6" x14ac:dyDescent="0.25">
      <c r="A11" s="1">
        <v>42882</v>
      </c>
      <c r="B11" t="s">
        <v>20</v>
      </c>
      <c r="C11" t="s">
        <v>123</v>
      </c>
      <c r="D11">
        <v>34</v>
      </c>
      <c r="E11">
        <v>38</v>
      </c>
      <c r="F11" t="s">
        <v>120</v>
      </c>
    </row>
    <row r="12" spans="1:6" x14ac:dyDescent="0.25">
      <c r="A12" s="1">
        <v>42882</v>
      </c>
      <c r="B12" t="s">
        <v>23</v>
      </c>
      <c r="C12" t="s">
        <v>123</v>
      </c>
      <c r="D12">
        <v>36</v>
      </c>
      <c r="E12">
        <v>39</v>
      </c>
      <c r="F12" t="s">
        <v>120</v>
      </c>
    </row>
    <row r="13" spans="1:6" x14ac:dyDescent="0.25">
      <c r="A13" s="1">
        <v>42882</v>
      </c>
      <c r="B13" t="s">
        <v>24</v>
      </c>
      <c r="C13" t="s">
        <v>123</v>
      </c>
      <c r="D13">
        <v>30</v>
      </c>
      <c r="E13">
        <v>32</v>
      </c>
      <c r="F13" t="s">
        <v>120</v>
      </c>
    </row>
    <row r="14" spans="1:6" x14ac:dyDescent="0.25">
      <c r="A14" s="1">
        <v>42882</v>
      </c>
      <c r="B14" t="s">
        <v>25</v>
      </c>
      <c r="C14" t="s">
        <v>123</v>
      </c>
      <c r="D14">
        <v>31</v>
      </c>
      <c r="E14">
        <v>34</v>
      </c>
      <c r="F14" t="s">
        <v>120</v>
      </c>
    </row>
    <row r="15" spans="1:6" x14ac:dyDescent="0.25">
      <c r="A15" s="1">
        <v>42882</v>
      </c>
      <c r="B15" t="s">
        <v>121</v>
      </c>
      <c r="C15" t="s">
        <v>111</v>
      </c>
      <c r="D15">
        <v>85</v>
      </c>
      <c r="E15">
        <v>90</v>
      </c>
      <c r="F15" t="s">
        <v>120</v>
      </c>
    </row>
    <row r="16" spans="1:6" x14ac:dyDescent="0.25">
      <c r="A16" s="1">
        <v>42882</v>
      </c>
      <c r="B16" t="s">
        <v>30</v>
      </c>
      <c r="C16" t="s">
        <v>123</v>
      </c>
      <c r="D16">
        <v>24</v>
      </c>
      <c r="E16">
        <v>27</v>
      </c>
      <c r="F16" t="s">
        <v>120</v>
      </c>
    </row>
    <row r="17" spans="1:6" x14ac:dyDescent="0.25">
      <c r="A17" s="1">
        <v>42882</v>
      </c>
      <c r="B17" t="s">
        <v>32</v>
      </c>
      <c r="C17" t="s">
        <v>123</v>
      </c>
      <c r="D17">
        <v>16</v>
      </c>
      <c r="E17">
        <v>20</v>
      </c>
      <c r="F17" t="s">
        <v>120</v>
      </c>
    </row>
    <row r="18" spans="1:6" x14ac:dyDescent="0.25">
      <c r="A18" s="1">
        <v>42882</v>
      </c>
      <c r="B18" t="s">
        <v>34</v>
      </c>
      <c r="C18" t="s">
        <v>123</v>
      </c>
      <c r="D18">
        <v>89</v>
      </c>
      <c r="E18">
        <v>94</v>
      </c>
      <c r="F18" t="s">
        <v>120</v>
      </c>
    </row>
    <row r="19" spans="1:6" x14ac:dyDescent="0.25">
      <c r="A19" s="1">
        <v>42882</v>
      </c>
      <c r="B19" t="s">
        <v>35</v>
      </c>
      <c r="C19" t="s">
        <v>123</v>
      </c>
      <c r="D19">
        <v>22</v>
      </c>
      <c r="E19">
        <v>30</v>
      </c>
      <c r="F19" t="s">
        <v>120</v>
      </c>
    </row>
    <row r="20" spans="1:6" x14ac:dyDescent="0.25">
      <c r="A20" s="1">
        <v>42882</v>
      </c>
      <c r="B20" t="s">
        <v>37</v>
      </c>
      <c r="C20" t="s">
        <v>123</v>
      </c>
      <c r="D20">
        <v>15</v>
      </c>
      <c r="E20">
        <v>19</v>
      </c>
      <c r="F20" t="s">
        <v>120</v>
      </c>
    </row>
    <row r="21" spans="1:6" x14ac:dyDescent="0.25">
      <c r="A21" s="1">
        <v>42882</v>
      </c>
      <c r="B21" t="s">
        <v>39</v>
      </c>
      <c r="C21" t="s">
        <v>123</v>
      </c>
      <c r="D21">
        <v>9</v>
      </c>
      <c r="E21">
        <v>10</v>
      </c>
      <c r="F21" t="s">
        <v>120</v>
      </c>
    </row>
    <row r="22" spans="1:6" x14ac:dyDescent="0.25">
      <c r="A22" s="1">
        <v>42882</v>
      </c>
      <c r="B22" t="s">
        <v>41</v>
      </c>
      <c r="C22" t="s">
        <v>123</v>
      </c>
      <c r="D22">
        <v>8</v>
      </c>
      <c r="E22">
        <v>9</v>
      </c>
      <c r="F22" t="s">
        <v>120</v>
      </c>
    </row>
    <row r="23" spans="1:6" x14ac:dyDescent="0.25">
      <c r="A23" s="1">
        <v>42882</v>
      </c>
      <c r="B23" t="s">
        <v>44</v>
      </c>
      <c r="C23" t="s">
        <v>123</v>
      </c>
      <c r="D23">
        <v>33</v>
      </c>
      <c r="E23">
        <v>38</v>
      </c>
      <c r="F23" t="s">
        <v>120</v>
      </c>
    </row>
    <row r="24" spans="1:6" x14ac:dyDescent="0.25">
      <c r="A24" s="1">
        <v>42882</v>
      </c>
      <c r="B24" t="s">
        <v>48</v>
      </c>
      <c r="C24" t="s">
        <v>123</v>
      </c>
      <c r="D24">
        <v>24</v>
      </c>
      <c r="E24">
        <v>28</v>
      </c>
      <c r="F24" t="s">
        <v>120</v>
      </c>
    </row>
    <row r="25" spans="1:6" x14ac:dyDescent="0.25">
      <c r="A25" s="1">
        <v>42882</v>
      </c>
      <c r="B25" t="s">
        <v>49</v>
      </c>
      <c r="C25" t="s">
        <v>123</v>
      </c>
      <c r="D25">
        <v>27</v>
      </c>
      <c r="E25">
        <v>29</v>
      </c>
      <c r="F25" t="s">
        <v>120</v>
      </c>
    </row>
    <row r="26" spans="1:6" x14ac:dyDescent="0.25">
      <c r="A26" s="1">
        <v>42882</v>
      </c>
      <c r="B26" t="s">
        <v>50</v>
      </c>
      <c r="C26" t="s">
        <v>123</v>
      </c>
      <c r="D26">
        <v>7</v>
      </c>
      <c r="E26">
        <v>8</v>
      </c>
      <c r="F26" t="s">
        <v>120</v>
      </c>
    </row>
    <row r="27" spans="1:6" x14ac:dyDescent="0.25">
      <c r="A27" s="1">
        <v>42882</v>
      </c>
      <c r="B27" t="s">
        <v>52</v>
      </c>
      <c r="C27" t="s">
        <v>123</v>
      </c>
      <c r="D27">
        <v>8</v>
      </c>
      <c r="E27">
        <v>9</v>
      </c>
      <c r="F27" t="s">
        <v>120</v>
      </c>
    </row>
    <row r="28" spans="1:6" x14ac:dyDescent="0.25">
      <c r="A28" s="1">
        <v>42882</v>
      </c>
      <c r="B28" t="s">
        <v>57</v>
      </c>
      <c r="C28" t="s">
        <v>123</v>
      </c>
      <c r="D28">
        <v>7</v>
      </c>
      <c r="E28">
        <v>10</v>
      </c>
      <c r="F28" t="s">
        <v>120</v>
      </c>
    </row>
    <row r="29" spans="1:6" x14ac:dyDescent="0.25">
      <c r="A29" s="1">
        <v>42882</v>
      </c>
      <c r="B29" t="s">
        <v>58</v>
      </c>
      <c r="C29" t="s">
        <v>123</v>
      </c>
      <c r="D29">
        <v>7</v>
      </c>
      <c r="E29">
        <v>9</v>
      </c>
      <c r="F29" t="s">
        <v>120</v>
      </c>
    </row>
    <row r="30" spans="1:6" x14ac:dyDescent="0.25">
      <c r="A30" s="1">
        <v>42882</v>
      </c>
      <c r="B30" t="s">
        <v>59</v>
      </c>
      <c r="C30" t="s">
        <v>123</v>
      </c>
      <c r="D30">
        <v>6</v>
      </c>
      <c r="E30">
        <v>8</v>
      </c>
      <c r="F30" t="s">
        <v>120</v>
      </c>
    </row>
    <row r="31" spans="1:6" x14ac:dyDescent="0.25">
      <c r="A31" s="1">
        <v>42882</v>
      </c>
      <c r="B31" t="s">
        <v>60</v>
      </c>
      <c r="C31" t="s">
        <v>123</v>
      </c>
      <c r="D31">
        <v>13</v>
      </c>
      <c r="E31">
        <v>16</v>
      </c>
      <c r="F31" t="s">
        <v>120</v>
      </c>
    </row>
    <row r="32" spans="1:6" x14ac:dyDescent="0.25">
      <c r="A32" s="1">
        <v>42882</v>
      </c>
      <c r="B32" t="s">
        <v>63</v>
      </c>
      <c r="C32" t="s">
        <v>123</v>
      </c>
      <c r="D32">
        <v>68</v>
      </c>
      <c r="E32">
        <v>73</v>
      </c>
      <c r="F32" t="s">
        <v>120</v>
      </c>
    </row>
    <row r="33" spans="1:6" x14ac:dyDescent="0.25">
      <c r="A33" s="1">
        <v>42882</v>
      </c>
      <c r="B33" t="s">
        <v>64</v>
      </c>
      <c r="C33" t="s">
        <v>123</v>
      </c>
      <c r="D33">
        <v>34</v>
      </c>
      <c r="E33">
        <v>40</v>
      </c>
      <c r="F33" t="s">
        <v>120</v>
      </c>
    </row>
    <row r="34" spans="1:6" x14ac:dyDescent="0.25">
      <c r="A34" s="1">
        <v>42882</v>
      </c>
      <c r="B34" t="s">
        <v>68</v>
      </c>
      <c r="C34" t="s">
        <v>123</v>
      </c>
      <c r="D34">
        <v>13</v>
      </c>
      <c r="E34">
        <v>14</v>
      </c>
      <c r="F34" t="s">
        <v>120</v>
      </c>
    </row>
    <row r="35" spans="1:6" x14ac:dyDescent="0.25">
      <c r="A35" s="1">
        <v>42882</v>
      </c>
      <c r="B35" t="s">
        <v>75</v>
      </c>
      <c r="C35" t="s">
        <v>123</v>
      </c>
      <c r="D35">
        <v>52</v>
      </c>
      <c r="E35">
        <v>56</v>
      </c>
      <c r="F35" t="s">
        <v>120</v>
      </c>
    </row>
    <row r="36" spans="1:6" x14ac:dyDescent="0.25">
      <c r="A36" s="1">
        <v>42882</v>
      </c>
      <c r="B36" t="s">
        <v>85</v>
      </c>
      <c r="C36" t="s">
        <v>123</v>
      </c>
      <c r="D36">
        <v>18</v>
      </c>
      <c r="E36">
        <v>23</v>
      </c>
      <c r="F36" t="s">
        <v>120</v>
      </c>
    </row>
    <row r="37" spans="1:6" x14ac:dyDescent="0.25">
      <c r="A37" s="1">
        <v>42882</v>
      </c>
      <c r="B37" t="s">
        <v>89</v>
      </c>
      <c r="C37" t="s">
        <v>123</v>
      </c>
      <c r="D37">
        <v>14</v>
      </c>
      <c r="E37">
        <v>18</v>
      </c>
      <c r="F37" t="s">
        <v>120</v>
      </c>
    </row>
    <row r="38" spans="1:6" x14ac:dyDescent="0.25">
      <c r="A38" s="1">
        <v>42882</v>
      </c>
      <c r="B38" t="s">
        <v>93</v>
      </c>
      <c r="C38" t="s">
        <v>123</v>
      </c>
      <c r="D38">
        <v>4</v>
      </c>
      <c r="E38">
        <v>5</v>
      </c>
      <c r="F38" t="s">
        <v>120</v>
      </c>
    </row>
    <row r="39" spans="1:6" x14ac:dyDescent="0.25">
      <c r="A39" s="1">
        <v>42882</v>
      </c>
      <c r="B39" t="s">
        <v>95</v>
      </c>
      <c r="C39" t="s">
        <v>123</v>
      </c>
      <c r="D39">
        <v>42</v>
      </c>
      <c r="E39">
        <v>48</v>
      </c>
      <c r="F39" t="s">
        <v>120</v>
      </c>
    </row>
    <row r="40" spans="1:6" x14ac:dyDescent="0.25">
      <c r="A40" s="1">
        <v>42882</v>
      </c>
      <c r="B40" t="s">
        <v>97</v>
      </c>
      <c r="C40" t="s">
        <v>123</v>
      </c>
      <c r="D40">
        <v>36</v>
      </c>
      <c r="E40">
        <v>38</v>
      </c>
      <c r="F40" t="s">
        <v>120</v>
      </c>
    </row>
    <row r="41" spans="1:6" x14ac:dyDescent="0.25">
      <c r="A41" s="1">
        <v>42882</v>
      </c>
      <c r="B41" t="s">
        <v>3</v>
      </c>
      <c r="C41" t="s">
        <v>111</v>
      </c>
      <c r="D41">
        <v>44</v>
      </c>
      <c r="E41">
        <v>50</v>
      </c>
      <c r="F41" t="s">
        <v>120</v>
      </c>
    </row>
    <row r="42" spans="1:6" x14ac:dyDescent="0.25">
      <c r="A42" s="1">
        <v>42882</v>
      </c>
      <c r="B42" t="s">
        <v>5</v>
      </c>
      <c r="C42" t="s">
        <v>111</v>
      </c>
      <c r="D42">
        <v>22</v>
      </c>
      <c r="E42">
        <v>24</v>
      </c>
      <c r="F42" t="s">
        <v>120</v>
      </c>
    </row>
    <row r="43" spans="1:6" x14ac:dyDescent="0.25">
      <c r="A43" s="1">
        <v>42882</v>
      </c>
      <c r="B43" t="s">
        <v>6</v>
      </c>
      <c r="C43" t="s">
        <v>111</v>
      </c>
      <c r="D43">
        <v>7</v>
      </c>
      <c r="E43">
        <v>8</v>
      </c>
      <c r="F43" t="s">
        <v>120</v>
      </c>
    </row>
    <row r="44" spans="1:6" x14ac:dyDescent="0.25">
      <c r="A44" s="1">
        <v>42882</v>
      </c>
      <c r="B44" t="s">
        <v>7</v>
      </c>
      <c r="C44" t="s">
        <v>111</v>
      </c>
      <c r="D44">
        <v>40</v>
      </c>
      <c r="E44">
        <v>50</v>
      </c>
      <c r="F44" t="s">
        <v>120</v>
      </c>
    </row>
    <row r="45" spans="1:6" x14ac:dyDescent="0.25">
      <c r="A45" s="1">
        <v>42882</v>
      </c>
      <c r="B45" t="s">
        <v>8</v>
      </c>
      <c r="C45" t="s">
        <v>111</v>
      </c>
      <c r="D45">
        <v>24</v>
      </c>
      <c r="E45">
        <v>30</v>
      </c>
      <c r="F45" t="s">
        <v>120</v>
      </c>
    </row>
    <row r="46" spans="1:6" x14ac:dyDescent="0.25">
      <c r="A46" s="1">
        <v>42882</v>
      </c>
      <c r="B46" t="s">
        <v>9</v>
      </c>
      <c r="C46" t="s">
        <v>111</v>
      </c>
      <c r="D46">
        <v>50</v>
      </c>
      <c r="E46">
        <v>60</v>
      </c>
      <c r="F46" t="s">
        <v>120</v>
      </c>
    </row>
    <row r="47" spans="1:6" x14ac:dyDescent="0.25">
      <c r="A47" s="1">
        <v>42882</v>
      </c>
      <c r="B47" t="s">
        <v>10</v>
      </c>
      <c r="C47" t="s">
        <v>111</v>
      </c>
      <c r="D47">
        <v>70</v>
      </c>
      <c r="E47">
        <v>80</v>
      </c>
      <c r="F47" t="s">
        <v>120</v>
      </c>
    </row>
    <row r="48" spans="1:6" x14ac:dyDescent="0.25">
      <c r="A48" s="1">
        <v>42882</v>
      </c>
      <c r="B48" t="s">
        <v>12</v>
      </c>
      <c r="C48" t="s">
        <v>111</v>
      </c>
      <c r="D48">
        <v>50</v>
      </c>
      <c r="E48">
        <v>60</v>
      </c>
      <c r="F48" t="s">
        <v>120</v>
      </c>
    </row>
    <row r="49" spans="1:6" x14ac:dyDescent="0.25">
      <c r="A49" s="1">
        <v>42882</v>
      </c>
      <c r="B49" t="s">
        <v>13</v>
      </c>
      <c r="C49" t="s">
        <v>111</v>
      </c>
      <c r="D49">
        <v>32</v>
      </c>
      <c r="E49">
        <v>38</v>
      </c>
      <c r="F49" t="s">
        <v>120</v>
      </c>
    </row>
    <row r="50" spans="1:6" x14ac:dyDescent="0.25">
      <c r="A50" s="1">
        <v>42882</v>
      </c>
      <c r="B50" t="s">
        <v>14</v>
      </c>
      <c r="C50" t="s">
        <v>111</v>
      </c>
      <c r="D50">
        <v>45</v>
      </c>
      <c r="E50">
        <v>50</v>
      </c>
      <c r="F50" t="s">
        <v>120</v>
      </c>
    </row>
    <row r="51" spans="1:6" x14ac:dyDescent="0.25">
      <c r="A51" s="1">
        <v>42882</v>
      </c>
      <c r="B51" t="s">
        <v>15</v>
      </c>
      <c r="C51" t="s">
        <v>111</v>
      </c>
      <c r="D51">
        <v>34</v>
      </c>
      <c r="E51">
        <v>40</v>
      </c>
      <c r="F51" t="s">
        <v>120</v>
      </c>
    </row>
    <row r="52" spans="1:6" x14ac:dyDescent="0.25">
      <c r="A52" s="1">
        <v>42882</v>
      </c>
      <c r="B52" t="s">
        <v>16</v>
      </c>
      <c r="C52" t="s">
        <v>111</v>
      </c>
      <c r="D52">
        <v>30</v>
      </c>
      <c r="E52">
        <v>36</v>
      </c>
      <c r="F52" t="s">
        <v>120</v>
      </c>
    </row>
    <row r="53" spans="1:6" x14ac:dyDescent="0.25">
      <c r="A53" s="1">
        <v>42882</v>
      </c>
      <c r="B53" t="s">
        <v>17</v>
      </c>
      <c r="C53" t="s">
        <v>111</v>
      </c>
      <c r="D53">
        <v>24</v>
      </c>
      <c r="E53">
        <v>30</v>
      </c>
      <c r="F53" t="s">
        <v>120</v>
      </c>
    </row>
    <row r="54" spans="1:6" x14ac:dyDescent="0.25">
      <c r="A54" s="1">
        <v>42882</v>
      </c>
      <c r="B54" t="s">
        <v>18</v>
      </c>
      <c r="C54" t="s">
        <v>111</v>
      </c>
      <c r="D54">
        <v>18</v>
      </c>
      <c r="E54">
        <v>22</v>
      </c>
      <c r="F54" t="s">
        <v>120</v>
      </c>
    </row>
    <row r="55" spans="1:6" x14ac:dyDescent="0.25">
      <c r="A55" s="1">
        <v>42882</v>
      </c>
      <c r="B55" t="s">
        <v>19</v>
      </c>
      <c r="C55" t="s">
        <v>111</v>
      </c>
      <c r="D55">
        <v>20</v>
      </c>
      <c r="E55">
        <v>24</v>
      </c>
      <c r="F55" t="s">
        <v>120</v>
      </c>
    </row>
    <row r="56" spans="1:6" x14ac:dyDescent="0.25">
      <c r="A56" s="1">
        <v>42882</v>
      </c>
      <c r="B56" t="s">
        <v>20</v>
      </c>
      <c r="C56" t="s">
        <v>111</v>
      </c>
      <c r="D56">
        <v>34</v>
      </c>
      <c r="E56">
        <v>40</v>
      </c>
      <c r="F56" t="s">
        <v>120</v>
      </c>
    </row>
    <row r="57" spans="1:6" x14ac:dyDescent="0.25">
      <c r="A57" s="1">
        <v>42882</v>
      </c>
      <c r="B57" t="s">
        <v>21</v>
      </c>
      <c r="C57" t="s">
        <v>111</v>
      </c>
      <c r="D57">
        <v>70.099999999999994</v>
      </c>
      <c r="E57">
        <v>80.099999999999994</v>
      </c>
      <c r="F57" t="s">
        <v>120</v>
      </c>
    </row>
    <row r="58" spans="1:6" x14ac:dyDescent="0.25">
      <c r="A58" s="1">
        <v>42882</v>
      </c>
      <c r="B58" t="s">
        <v>23</v>
      </c>
      <c r="C58" t="s">
        <v>111</v>
      </c>
      <c r="D58">
        <v>44</v>
      </c>
      <c r="E58">
        <v>52</v>
      </c>
      <c r="F58" t="s">
        <v>120</v>
      </c>
    </row>
    <row r="59" spans="1:6" x14ac:dyDescent="0.25">
      <c r="A59" s="1">
        <v>42882</v>
      </c>
      <c r="B59" t="s">
        <v>24</v>
      </c>
      <c r="C59" t="s">
        <v>111</v>
      </c>
      <c r="D59">
        <v>30.1</v>
      </c>
      <c r="E59">
        <v>35.1</v>
      </c>
      <c r="F59" t="s">
        <v>120</v>
      </c>
    </row>
    <row r="60" spans="1:6" x14ac:dyDescent="0.25">
      <c r="A60" s="1">
        <v>42882</v>
      </c>
      <c r="B60" t="s">
        <v>25</v>
      </c>
      <c r="C60" t="s">
        <v>111</v>
      </c>
      <c r="D60">
        <v>36</v>
      </c>
      <c r="E60">
        <v>42</v>
      </c>
      <c r="F60" t="s">
        <v>120</v>
      </c>
    </row>
    <row r="61" spans="1:6" x14ac:dyDescent="0.25">
      <c r="A61" s="1">
        <v>42882</v>
      </c>
      <c r="B61" t="s">
        <v>26</v>
      </c>
      <c r="C61" t="s">
        <v>111</v>
      </c>
      <c r="D61">
        <v>40</v>
      </c>
      <c r="E61">
        <v>48</v>
      </c>
      <c r="F61" t="s">
        <v>120</v>
      </c>
    </row>
    <row r="62" spans="1:6" x14ac:dyDescent="0.25">
      <c r="A62" s="1">
        <v>42882</v>
      </c>
      <c r="B62" t="s">
        <v>27</v>
      </c>
      <c r="C62" t="s">
        <v>111</v>
      </c>
      <c r="D62">
        <v>30</v>
      </c>
      <c r="E62">
        <v>36</v>
      </c>
      <c r="F62" t="s">
        <v>120</v>
      </c>
    </row>
    <row r="63" spans="1:6" x14ac:dyDescent="0.25">
      <c r="A63" s="1">
        <v>42882</v>
      </c>
      <c r="B63" t="s">
        <v>28</v>
      </c>
      <c r="C63" t="s">
        <v>111</v>
      </c>
      <c r="D63">
        <v>15</v>
      </c>
      <c r="E63">
        <v>25</v>
      </c>
      <c r="F63" t="s">
        <v>120</v>
      </c>
    </row>
    <row r="64" spans="1:6" x14ac:dyDescent="0.25">
      <c r="A64" s="1">
        <v>42882</v>
      </c>
      <c r="B64" t="s">
        <v>29</v>
      </c>
      <c r="C64" t="s">
        <v>111</v>
      </c>
      <c r="D64">
        <v>15</v>
      </c>
      <c r="E64">
        <v>24</v>
      </c>
      <c r="F64" t="s">
        <v>120</v>
      </c>
    </row>
    <row r="65" spans="1:6" x14ac:dyDescent="0.25">
      <c r="A65" s="1">
        <v>42882</v>
      </c>
      <c r="B65" t="s">
        <v>30</v>
      </c>
      <c r="C65" t="s">
        <v>111</v>
      </c>
      <c r="D65">
        <v>25</v>
      </c>
      <c r="E65">
        <v>30</v>
      </c>
      <c r="F65" t="s">
        <v>120</v>
      </c>
    </row>
    <row r="66" spans="1:6" x14ac:dyDescent="0.25">
      <c r="A66" s="1">
        <v>42882</v>
      </c>
      <c r="B66" t="s">
        <v>31</v>
      </c>
      <c r="C66" t="s">
        <v>111</v>
      </c>
      <c r="D66">
        <v>24</v>
      </c>
      <c r="E66">
        <v>30</v>
      </c>
      <c r="F66" t="s">
        <v>120</v>
      </c>
    </row>
    <row r="67" spans="1:6" x14ac:dyDescent="0.25">
      <c r="A67" s="1">
        <v>42882</v>
      </c>
      <c r="B67" t="s">
        <v>32</v>
      </c>
      <c r="C67" t="s">
        <v>111</v>
      </c>
      <c r="D67">
        <v>20</v>
      </c>
      <c r="E67">
        <v>26</v>
      </c>
      <c r="F67" t="s">
        <v>120</v>
      </c>
    </row>
    <row r="68" spans="1:6" x14ac:dyDescent="0.25">
      <c r="A68" s="1">
        <v>42882</v>
      </c>
      <c r="B68" t="s">
        <v>33</v>
      </c>
      <c r="C68" t="s">
        <v>111</v>
      </c>
      <c r="D68">
        <v>4</v>
      </c>
      <c r="E68">
        <v>6</v>
      </c>
      <c r="F68" t="s">
        <v>120</v>
      </c>
    </row>
    <row r="69" spans="1:6" x14ac:dyDescent="0.25">
      <c r="A69" s="1">
        <v>42882</v>
      </c>
      <c r="B69" t="s">
        <v>34</v>
      </c>
      <c r="C69" t="s">
        <v>111</v>
      </c>
      <c r="D69">
        <v>100.1</v>
      </c>
      <c r="E69">
        <v>110.1</v>
      </c>
      <c r="F69" t="s">
        <v>120</v>
      </c>
    </row>
    <row r="70" spans="1:6" x14ac:dyDescent="0.25">
      <c r="A70" s="1">
        <v>42882</v>
      </c>
      <c r="B70" t="s">
        <v>35</v>
      </c>
      <c r="C70" t="s">
        <v>111</v>
      </c>
      <c r="D70">
        <v>26</v>
      </c>
      <c r="E70">
        <v>34</v>
      </c>
      <c r="F70" t="s">
        <v>120</v>
      </c>
    </row>
    <row r="71" spans="1:6" x14ac:dyDescent="0.25">
      <c r="A71" s="1">
        <v>42882</v>
      </c>
      <c r="B71" t="s">
        <v>36</v>
      </c>
      <c r="C71" t="s">
        <v>111</v>
      </c>
      <c r="D71">
        <v>22</v>
      </c>
      <c r="E71">
        <v>30</v>
      </c>
      <c r="F71" t="s">
        <v>120</v>
      </c>
    </row>
    <row r="72" spans="1:6" x14ac:dyDescent="0.25">
      <c r="A72" s="1">
        <v>42882</v>
      </c>
      <c r="B72" t="s">
        <v>37</v>
      </c>
      <c r="C72" t="s">
        <v>111</v>
      </c>
      <c r="D72">
        <v>22</v>
      </c>
      <c r="E72">
        <v>25</v>
      </c>
      <c r="F72" t="s">
        <v>120</v>
      </c>
    </row>
    <row r="73" spans="1:6" x14ac:dyDescent="0.25">
      <c r="A73" s="1">
        <v>42882</v>
      </c>
      <c r="B73" t="s">
        <v>38</v>
      </c>
      <c r="C73" t="s">
        <v>111</v>
      </c>
      <c r="D73">
        <v>32</v>
      </c>
      <c r="E73">
        <v>34</v>
      </c>
      <c r="F73" t="s">
        <v>120</v>
      </c>
    </row>
    <row r="74" spans="1:6" x14ac:dyDescent="0.25">
      <c r="A74" s="1">
        <v>42882</v>
      </c>
      <c r="B74" t="s">
        <v>39</v>
      </c>
      <c r="C74" t="s">
        <v>111</v>
      </c>
      <c r="D74">
        <v>8</v>
      </c>
      <c r="E74">
        <v>9</v>
      </c>
      <c r="F74" t="s">
        <v>120</v>
      </c>
    </row>
    <row r="75" spans="1:6" x14ac:dyDescent="0.25">
      <c r="A75" s="1">
        <v>42882</v>
      </c>
      <c r="B75" t="s">
        <v>41</v>
      </c>
      <c r="C75" t="s">
        <v>111</v>
      </c>
      <c r="D75">
        <v>8.1</v>
      </c>
      <c r="E75">
        <v>9</v>
      </c>
      <c r="F75" t="s">
        <v>120</v>
      </c>
    </row>
    <row r="76" spans="1:6" x14ac:dyDescent="0.25">
      <c r="A76" s="1">
        <v>42882</v>
      </c>
      <c r="B76" t="s">
        <v>42</v>
      </c>
      <c r="C76" t="s">
        <v>111</v>
      </c>
      <c r="D76">
        <v>30</v>
      </c>
      <c r="E76">
        <v>40</v>
      </c>
      <c r="F76" t="s">
        <v>120</v>
      </c>
    </row>
    <row r="77" spans="1:6" x14ac:dyDescent="0.25">
      <c r="A77" s="1">
        <v>42882</v>
      </c>
      <c r="B77" t="s">
        <v>43</v>
      </c>
      <c r="C77" t="s">
        <v>111</v>
      </c>
      <c r="D77">
        <v>45</v>
      </c>
      <c r="E77">
        <v>56</v>
      </c>
      <c r="F77" t="s">
        <v>120</v>
      </c>
    </row>
    <row r="78" spans="1:6" x14ac:dyDescent="0.25">
      <c r="A78" s="1">
        <v>42882</v>
      </c>
      <c r="B78" t="s">
        <v>44</v>
      </c>
      <c r="C78" t="s">
        <v>111</v>
      </c>
      <c r="D78">
        <v>44</v>
      </c>
      <c r="E78">
        <v>50</v>
      </c>
      <c r="F78" t="s">
        <v>120</v>
      </c>
    </row>
    <row r="79" spans="1:6" x14ac:dyDescent="0.25">
      <c r="A79" s="1">
        <v>42882</v>
      </c>
      <c r="B79" t="s">
        <v>45</v>
      </c>
      <c r="C79" t="s">
        <v>111</v>
      </c>
      <c r="D79">
        <v>26</v>
      </c>
      <c r="E79">
        <v>34</v>
      </c>
      <c r="F79" t="s">
        <v>120</v>
      </c>
    </row>
    <row r="80" spans="1:6" x14ac:dyDescent="0.25">
      <c r="A80" s="1">
        <v>42882</v>
      </c>
      <c r="B80" t="s">
        <v>46</v>
      </c>
      <c r="C80" t="s">
        <v>111</v>
      </c>
      <c r="D80">
        <v>50</v>
      </c>
      <c r="E80">
        <v>60</v>
      </c>
      <c r="F80" t="s">
        <v>120</v>
      </c>
    </row>
    <row r="81" spans="1:6" x14ac:dyDescent="0.25">
      <c r="A81" s="1">
        <v>42882</v>
      </c>
      <c r="B81" t="s">
        <v>47</v>
      </c>
      <c r="C81" t="s">
        <v>111</v>
      </c>
      <c r="D81">
        <v>18</v>
      </c>
      <c r="E81">
        <v>24</v>
      </c>
      <c r="F81" t="s">
        <v>120</v>
      </c>
    </row>
    <row r="82" spans="1:6" x14ac:dyDescent="0.25">
      <c r="A82" s="1">
        <v>42882</v>
      </c>
      <c r="B82" t="s">
        <v>48</v>
      </c>
      <c r="C82" t="s">
        <v>111</v>
      </c>
      <c r="D82">
        <v>28</v>
      </c>
      <c r="E82">
        <v>34</v>
      </c>
      <c r="F82" t="s">
        <v>120</v>
      </c>
    </row>
    <row r="83" spans="1:6" x14ac:dyDescent="0.25">
      <c r="A83" s="1">
        <v>42882</v>
      </c>
      <c r="B83" t="s">
        <v>49</v>
      </c>
      <c r="C83" t="s">
        <v>111</v>
      </c>
      <c r="D83">
        <v>20</v>
      </c>
      <c r="E83">
        <v>26</v>
      </c>
      <c r="F83" t="s">
        <v>120</v>
      </c>
    </row>
    <row r="84" spans="1:6" x14ac:dyDescent="0.25">
      <c r="A84" s="1">
        <v>42882</v>
      </c>
      <c r="B84" t="s">
        <v>50</v>
      </c>
      <c r="C84" t="s">
        <v>111</v>
      </c>
      <c r="D84">
        <v>12.1</v>
      </c>
      <c r="E84">
        <v>15.1</v>
      </c>
      <c r="F84" t="s">
        <v>120</v>
      </c>
    </row>
    <row r="85" spans="1:6" x14ac:dyDescent="0.25">
      <c r="A85" s="1">
        <v>42882</v>
      </c>
      <c r="B85" t="s">
        <v>52</v>
      </c>
      <c r="C85" t="s">
        <v>111</v>
      </c>
      <c r="D85">
        <v>12.1</v>
      </c>
      <c r="E85">
        <v>15.1</v>
      </c>
      <c r="F85" t="s">
        <v>120</v>
      </c>
    </row>
    <row r="86" spans="1:6" x14ac:dyDescent="0.25">
      <c r="A86" s="1">
        <v>42882</v>
      </c>
      <c r="B86" t="s">
        <v>53</v>
      </c>
      <c r="C86" t="s">
        <v>111</v>
      </c>
      <c r="D86">
        <v>15</v>
      </c>
      <c r="E86">
        <v>20</v>
      </c>
      <c r="F86" t="s">
        <v>120</v>
      </c>
    </row>
    <row r="87" spans="1:6" x14ac:dyDescent="0.25">
      <c r="A87" s="1">
        <v>42882</v>
      </c>
      <c r="B87" t="s">
        <v>54</v>
      </c>
      <c r="C87" t="s">
        <v>111</v>
      </c>
      <c r="D87">
        <v>10.1</v>
      </c>
      <c r="E87">
        <v>12.1</v>
      </c>
      <c r="F87" t="s">
        <v>120</v>
      </c>
    </row>
    <row r="88" spans="1:6" x14ac:dyDescent="0.25">
      <c r="A88" s="1">
        <v>42882</v>
      </c>
      <c r="B88" t="s">
        <v>55</v>
      </c>
      <c r="C88" t="s">
        <v>111</v>
      </c>
      <c r="D88">
        <v>12</v>
      </c>
      <c r="E88">
        <v>15</v>
      </c>
      <c r="F88" t="s">
        <v>120</v>
      </c>
    </row>
    <row r="89" spans="1:6" x14ac:dyDescent="0.25">
      <c r="A89" s="1">
        <v>42882</v>
      </c>
      <c r="B89" t="s">
        <v>56</v>
      </c>
      <c r="C89" t="s">
        <v>111</v>
      </c>
      <c r="D89">
        <v>0</v>
      </c>
      <c r="E89">
        <v>0</v>
      </c>
      <c r="F89" t="s">
        <v>120</v>
      </c>
    </row>
    <row r="90" spans="1:6" x14ac:dyDescent="0.25">
      <c r="A90" s="1">
        <v>42882</v>
      </c>
      <c r="B90" t="s">
        <v>57</v>
      </c>
      <c r="C90" t="s">
        <v>111</v>
      </c>
      <c r="D90">
        <v>10</v>
      </c>
      <c r="E90">
        <v>14</v>
      </c>
      <c r="F90" t="s">
        <v>120</v>
      </c>
    </row>
    <row r="91" spans="1:6" x14ac:dyDescent="0.25">
      <c r="A91" s="1">
        <v>42882</v>
      </c>
      <c r="B91" t="s">
        <v>58</v>
      </c>
      <c r="C91" t="s">
        <v>111</v>
      </c>
      <c r="D91">
        <v>12</v>
      </c>
      <c r="E91">
        <v>15</v>
      </c>
      <c r="F91" t="s">
        <v>120</v>
      </c>
    </row>
    <row r="92" spans="1:6" x14ac:dyDescent="0.25">
      <c r="A92" s="1">
        <v>42882</v>
      </c>
      <c r="B92" t="s">
        <v>59</v>
      </c>
      <c r="C92" t="s">
        <v>111</v>
      </c>
      <c r="D92">
        <v>8</v>
      </c>
      <c r="E92">
        <v>10</v>
      </c>
      <c r="F92" t="s">
        <v>120</v>
      </c>
    </row>
    <row r="93" spans="1:6" x14ac:dyDescent="0.25">
      <c r="A93" s="1">
        <v>42882</v>
      </c>
      <c r="B93" t="s">
        <v>60</v>
      </c>
      <c r="C93" t="s">
        <v>111</v>
      </c>
      <c r="D93">
        <v>12</v>
      </c>
      <c r="E93">
        <v>15</v>
      </c>
      <c r="F93" t="s">
        <v>120</v>
      </c>
    </row>
    <row r="94" spans="1:6" x14ac:dyDescent="0.25">
      <c r="A94" s="1">
        <v>42882</v>
      </c>
      <c r="B94" t="s">
        <v>61</v>
      </c>
      <c r="C94" t="s">
        <v>111</v>
      </c>
      <c r="D94">
        <v>25</v>
      </c>
      <c r="E94">
        <v>30</v>
      </c>
      <c r="F94" t="s">
        <v>120</v>
      </c>
    </row>
    <row r="95" spans="1:6" x14ac:dyDescent="0.25">
      <c r="A95" s="1">
        <v>42882</v>
      </c>
      <c r="B95" t="s">
        <v>63</v>
      </c>
      <c r="C95" t="s">
        <v>111</v>
      </c>
      <c r="D95">
        <v>68</v>
      </c>
      <c r="E95">
        <v>75</v>
      </c>
      <c r="F95" t="s">
        <v>120</v>
      </c>
    </row>
    <row r="96" spans="1:6" x14ac:dyDescent="0.25">
      <c r="A96" s="1">
        <v>42882</v>
      </c>
      <c r="B96" t="s">
        <v>64</v>
      </c>
      <c r="C96" t="s">
        <v>111</v>
      </c>
      <c r="D96">
        <v>24</v>
      </c>
      <c r="E96">
        <v>30</v>
      </c>
      <c r="F96" t="s">
        <v>120</v>
      </c>
    </row>
    <row r="97" spans="1:6" x14ac:dyDescent="0.25">
      <c r="A97" s="1">
        <v>42882</v>
      </c>
      <c r="B97" t="s">
        <v>65</v>
      </c>
      <c r="C97" t="s">
        <v>111</v>
      </c>
      <c r="D97">
        <v>11</v>
      </c>
      <c r="E97">
        <v>12</v>
      </c>
      <c r="F97" t="s">
        <v>120</v>
      </c>
    </row>
    <row r="98" spans="1:6" x14ac:dyDescent="0.25">
      <c r="A98" s="1">
        <v>42882</v>
      </c>
      <c r="B98" t="s">
        <v>67</v>
      </c>
      <c r="C98" t="s">
        <v>111</v>
      </c>
      <c r="D98">
        <v>100</v>
      </c>
      <c r="E98">
        <v>110</v>
      </c>
      <c r="F98" t="s">
        <v>120</v>
      </c>
    </row>
    <row r="99" spans="1:6" x14ac:dyDescent="0.25">
      <c r="A99" s="1">
        <v>42882</v>
      </c>
      <c r="B99" t="s">
        <v>68</v>
      </c>
      <c r="C99" t="s">
        <v>111</v>
      </c>
      <c r="D99">
        <v>13</v>
      </c>
      <c r="E99">
        <v>14</v>
      </c>
      <c r="F99" t="s">
        <v>120</v>
      </c>
    </row>
    <row r="100" spans="1:6" x14ac:dyDescent="0.25">
      <c r="A100" s="1">
        <v>42882</v>
      </c>
      <c r="B100" t="s">
        <v>70</v>
      </c>
      <c r="C100" t="s">
        <v>111</v>
      </c>
      <c r="D100">
        <v>30</v>
      </c>
      <c r="E100">
        <v>32</v>
      </c>
      <c r="F100" t="s">
        <v>120</v>
      </c>
    </row>
    <row r="101" spans="1:6" x14ac:dyDescent="0.25">
      <c r="A101" s="1">
        <v>42882</v>
      </c>
      <c r="B101" t="s">
        <v>72</v>
      </c>
      <c r="C101" t="s">
        <v>111</v>
      </c>
      <c r="D101">
        <v>44</v>
      </c>
      <c r="E101">
        <v>54</v>
      </c>
      <c r="F101" t="s">
        <v>120</v>
      </c>
    </row>
    <row r="102" spans="1:6" x14ac:dyDescent="0.25">
      <c r="A102" s="1">
        <v>42882</v>
      </c>
      <c r="B102" t="s">
        <v>83</v>
      </c>
      <c r="C102" t="s">
        <v>111</v>
      </c>
      <c r="D102">
        <v>26</v>
      </c>
      <c r="E102">
        <v>34</v>
      </c>
      <c r="F102" t="s">
        <v>120</v>
      </c>
    </row>
    <row r="103" spans="1:6" x14ac:dyDescent="0.25">
      <c r="A103" s="1">
        <v>42882</v>
      </c>
      <c r="B103" t="s">
        <v>84</v>
      </c>
      <c r="C103" t="s">
        <v>111</v>
      </c>
      <c r="D103">
        <v>25.1</v>
      </c>
      <c r="E103">
        <v>30.1</v>
      </c>
      <c r="F103" t="s">
        <v>120</v>
      </c>
    </row>
    <row r="104" spans="1:6" x14ac:dyDescent="0.25">
      <c r="A104" s="1">
        <v>42882</v>
      </c>
      <c r="B104" t="s">
        <v>85</v>
      </c>
      <c r="C104" t="s">
        <v>111</v>
      </c>
      <c r="D104">
        <v>20</v>
      </c>
      <c r="E104">
        <v>25</v>
      </c>
      <c r="F104" t="s">
        <v>120</v>
      </c>
    </row>
    <row r="105" spans="1:6" x14ac:dyDescent="0.25">
      <c r="A105" s="1">
        <v>42882</v>
      </c>
      <c r="B105" t="s">
        <v>88</v>
      </c>
      <c r="C105" t="s">
        <v>111</v>
      </c>
      <c r="D105">
        <v>72</v>
      </c>
      <c r="E105">
        <v>80</v>
      </c>
      <c r="F105" t="s">
        <v>120</v>
      </c>
    </row>
    <row r="106" spans="1:6" x14ac:dyDescent="0.25">
      <c r="A106" s="1">
        <v>42882</v>
      </c>
      <c r="B106" t="s">
        <v>89</v>
      </c>
      <c r="C106" t="s">
        <v>111</v>
      </c>
      <c r="D106">
        <v>18</v>
      </c>
      <c r="E106">
        <v>20</v>
      </c>
      <c r="F106" t="s">
        <v>120</v>
      </c>
    </row>
    <row r="107" spans="1:6" x14ac:dyDescent="0.25">
      <c r="A107" s="1">
        <v>42882</v>
      </c>
      <c r="B107" t="s">
        <v>90</v>
      </c>
      <c r="C107" t="s">
        <v>111</v>
      </c>
      <c r="D107">
        <v>10</v>
      </c>
      <c r="E107">
        <v>15</v>
      </c>
      <c r="F107" t="s">
        <v>120</v>
      </c>
    </row>
    <row r="108" spans="1:6" x14ac:dyDescent="0.25">
      <c r="A108" s="1">
        <v>42882</v>
      </c>
      <c r="B108" t="s">
        <v>92</v>
      </c>
      <c r="C108" t="s">
        <v>111</v>
      </c>
      <c r="D108">
        <v>24</v>
      </c>
      <c r="E108">
        <v>30</v>
      </c>
      <c r="F108" t="s">
        <v>120</v>
      </c>
    </row>
    <row r="109" spans="1:6" x14ac:dyDescent="0.25">
      <c r="A109" s="1">
        <v>42882</v>
      </c>
      <c r="B109" t="s">
        <v>93</v>
      </c>
      <c r="C109" t="s">
        <v>111</v>
      </c>
      <c r="D109">
        <v>3.1</v>
      </c>
      <c r="E109">
        <v>5.0999999999999996</v>
      </c>
      <c r="F109" t="s">
        <v>120</v>
      </c>
    </row>
    <row r="110" spans="1:6" x14ac:dyDescent="0.25">
      <c r="A110" s="1">
        <v>42882</v>
      </c>
      <c r="B110" t="s">
        <v>94</v>
      </c>
      <c r="C110" t="s">
        <v>111</v>
      </c>
      <c r="D110">
        <v>44</v>
      </c>
      <c r="E110">
        <v>50</v>
      </c>
      <c r="F110" t="s">
        <v>120</v>
      </c>
    </row>
    <row r="111" spans="1:6" x14ac:dyDescent="0.25">
      <c r="A111" s="1">
        <v>42882</v>
      </c>
      <c r="B111" t="s">
        <v>95</v>
      </c>
      <c r="C111" t="s">
        <v>111</v>
      </c>
      <c r="D111">
        <v>50</v>
      </c>
      <c r="E111">
        <v>55</v>
      </c>
      <c r="F111" t="s">
        <v>120</v>
      </c>
    </row>
    <row r="112" spans="1:6" x14ac:dyDescent="0.25">
      <c r="A112" s="1">
        <v>42882</v>
      </c>
      <c r="B112" t="s">
        <v>97</v>
      </c>
      <c r="C112" t="s">
        <v>111</v>
      </c>
      <c r="D112">
        <v>34</v>
      </c>
      <c r="E112">
        <v>40</v>
      </c>
      <c r="F112" t="s">
        <v>120</v>
      </c>
    </row>
    <row r="113" spans="1:6" x14ac:dyDescent="0.25">
      <c r="A113" s="1">
        <v>42882</v>
      </c>
      <c r="B113" t="s">
        <v>98</v>
      </c>
      <c r="C113" t="s">
        <v>111</v>
      </c>
      <c r="D113">
        <v>35</v>
      </c>
      <c r="E113">
        <v>40.1</v>
      </c>
      <c r="F113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MarketPrice</vt:lpstr>
      <vt:lpstr>ExpGRN</vt:lpstr>
      <vt:lpstr>TodaysMarketPrices_MITeam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2017-05-26T09:47:41Z</dcterms:created>
  <dcterms:modified xsi:type="dcterms:W3CDTF">2017-05-27T07:44:18Z</dcterms:modified>
</cp:coreProperties>
</file>