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ichel/Dropbox/VU_Master_Resources/Disertation/project/MasterProject/test-files/"/>
    </mc:Choice>
  </mc:AlternateContent>
  <bookViews>
    <workbookView xWindow="-38400" yWindow="-3600" windowWidth="38400" windowHeight="21600" tabRatio="500" firstSheet="5" activeTab="7"/>
  </bookViews>
  <sheets>
    <sheet name="booking_girvan_running_times" sheetId="1" r:id="rId1"/>
    <sheet name="booking_girvan_analysis" sheetId="14" r:id="rId2"/>
    <sheet name="booking_leung_running_times" sheetId="2" r:id="rId3"/>
    <sheet name="booking_leung_analysis" sheetId="15" r:id="rId4"/>
    <sheet name="cargo-tracker_girvan_running_ti" sheetId="3" r:id="rId5"/>
    <sheet name="cargo-tracker_girvan_analysis" sheetId="16" r:id="rId6"/>
    <sheet name="cargo-tracker_ideal_running_tim" sheetId="4" r:id="rId7"/>
    <sheet name="cargo-tracker_ideal_analysis" sheetId="17" r:id="rId8"/>
    <sheet name="cargo-tracker_leung_running_tim" sheetId="5" r:id="rId9"/>
    <sheet name="cargo-tracker_leung_analysis" sheetId="18" r:id="rId10"/>
    <sheet name="movie-crawler_dfd_running_times" sheetId="6" r:id="rId11"/>
    <sheet name="movie-crawler_dfd_analysis" sheetId="19" r:id="rId12"/>
    <sheet name="movie-crawler_girvan_running_ti" sheetId="7" r:id="rId13"/>
    <sheet name="movie-crawler_girvan_analysis" sheetId="20" r:id="rId14"/>
    <sheet name="movie-crawler_leung_running_tim" sheetId="8" r:id="rId15"/>
    <sheet name="movie-crawler_leung_analysis" sheetId="26" r:id="rId16"/>
    <sheet name="ticket-price_dfd_running_times" sheetId="9" r:id="rId17"/>
    <sheet name="ticket-price_dfd_analysis" sheetId="21" r:id="rId18"/>
    <sheet name="ticket-price_girvan_running_tim" sheetId="10" r:id="rId19"/>
    <sheet name="ticket-price_girvan_analysis" sheetId="25" r:id="rId20"/>
    <sheet name="ticket-price_leung_running_time" sheetId="11" r:id="rId21"/>
    <sheet name="ticket-price_leung_analysis" sheetId="22" r:id="rId22"/>
    <sheet name="trading_girvan_running_times" sheetId="12" r:id="rId23"/>
    <sheet name="trading_girvan_analysis" sheetId="24" r:id="rId24"/>
    <sheet name="trading_leung_running_times" sheetId="13" r:id="rId25"/>
    <sheet name="trading_leung_analysis" sheetId="23" r:id="rId2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" i="18" l="1"/>
  <c r="AF6" i="18"/>
  <c r="AF5" i="18"/>
  <c r="AF4" i="18"/>
  <c r="AF3" i="18"/>
  <c r="AD7" i="18"/>
  <c r="AD6" i="18"/>
  <c r="AD5" i="18"/>
  <c r="AD4" i="18"/>
  <c r="AD3" i="18"/>
  <c r="AB7" i="18"/>
  <c r="AB6" i="18"/>
  <c r="AB5" i="18"/>
  <c r="AB4" i="18"/>
  <c r="AB3" i="18"/>
  <c r="Z7" i="18"/>
  <c r="Z6" i="18"/>
  <c r="Z5" i="18"/>
  <c r="Z4" i="18"/>
  <c r="Z3" i="18"/>
  <c r="X7" i="18"/>
  <c r="X6" i="18"/>
  <c r="X5" i="18"/>
  <c r="X4" i="18"/>
  <c r="X3" i="18"/>
  <c r="V7" i="18"/>
  <c r="V6" i="18"/>
  <c r="V5" i="18"/>
  <c r="V4" i="18"/>
  <c r="V3" i="18"/>
  <c r="T7" i="18"/>
  <c r="T6" i="18"/>
  <c r="T5" i="18"/>
  <c r="T4" i="18"/>
  <c r="T3" i="18"/>
  <c r="R7" i="18"/>
  <c r="R6" i="18"/>
  <c r="R5" i="18"/>
  <c r="R4" i="18"/>
  <c r="R3" i="18"/>
  <c r="P7" i="18"/>
  <c r="P6" i="18"/>
  <c r="P5" i="18"/>
  <c r="P4" i="18"/>
  <c r="P3" i="18"/>
  <c r="N7" i="18"/>
  <c r="N6" i="18"/>
  <c r="N5" i="18"/>
  <c r="N4" i="18"/>
  <c r="N3" i="18"/>
  <c r="L7" i="18"/>
  <c r="L6" i="18"/>
  <c r="L5" i="18"/>
  <c r="L4" i="18"/>
  <c r="L3" i="18"/>
  <c r="J7" i="18"/>
  <c r="J6" i="18"/>
  <c r="J5" i="18"/>
  <c r="J4" i="18"/>
  <c r="J3" i="18"/>
  <c r="H7" i="18"/>
  <c r="H6" i="18"/>
  <c r="H5" i="18"/>
  <c r="H4" i="18"/>
  <c r="H3" i="18"/>
  <c r="F7" i="18"/>
  <c r="F6" i="18"/>
  <c r="F5" i="18"/>
  <c r="F4" i="18"/>
  <c r="F3" i="18"/>
  <c r="D7" i="18"/>
  <c r="D6" i="18"/>
  <c r="D5" i="18"/>
  <c r="D4" i="18"/>
  <c r="D3" i="18"/>
  <c r="B7" i="18"/>
  <c r="B6" i="18"/>
  <c r="B5" i="18"/>
  <c r="B4" i="18"/>
  <c r="B3" i="18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D13" i="5"/>
  <c r="B13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D12" i="5"/>
  <c r="B12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D11" i="5"/>
  <c r="B11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D10" i="5"/>
  <c r="B10" i="5"/>
  <c r="AF9" i="5"/>
  <c r="AD9" i="5"/>
  <c r="AB9" i="5"/>
  <c r="Z9" i="5"/>
  <c r="X9" i="5"/>
  <c r="V9" i="5"/>
  <c r="T9" i="5"/>
  <c r="R9" i="5"/>
  <c r="P9" i="5"/>
  <c r="N9" i="5"/>
  <c r="L9" i="5"/>
  <c r="J9" i="5"/>
  <c r="H9" i="5"/>
  <c r="F9" i="5"/>
  <c r="D9" i="5"/>
  <c r="B9" i="5"/>
  <c r="AF8" i="5"/>
  <c r="AD8" i="5"/>
  <c r="AB8" i="5"/>
  <c r="Z8" i="5"/>
  <c r="X8" i="5"/>
  <c r="V8" i="5"/>
  <c r="T8" i="5"/>
  <c r="R8" i="5"/>
  <c r="P8" i="5"/>
  <c r="N8" i="5"/>
  <c r="L8" i="5"/>
  <c r="J8" i="5"/>
  <c r="H8" i="5"/>
  <c r="F8" i="5"/>
  <c r="D8" i="5"/>
  <c r="B8" i="5"/>
  <c r="AF7" i="5"/>
  <c r="AD7" i="5"/>
  <c r="AB7" i="5"/>
  <c r="Z7" i="5"/>
  <c r="X7" i="5"/>
  <c r="V7" i="5"/>
  <c r="T7" i="5"/>
  <c r="R7" i="5"/>
  <c r="P7" i="5"/>
  <c r="N7" i="5"/>
  <c r="L7" i="5"/>
  <c r="J7" i="5"/>
  <c r="H7" i="5"/>
  <c r="F7" i="5"/>
  <c r="D7" i="5"/>
  <c r="B7" i="5"/>
  <c r="AF6" i="5"/>
  <c r="AD6" i="5"/>
  <c r="AB6" i="5"/>
  <c r="Z6" i="5"/>
  <c r="X6" i="5"/>
  <c r="V6" i="5"/>
  <c r="T6" i="5"/>
  <c r="R6" i="5"/>
  <c r="P6" i="5"/>
  <c r="N6" i="5"/>
  <c r="L6" i="5"/>
  <c r="J6" i="5"/>
  <c r="H6" i="5"/>
  <c r="F6" i="5"/>
  <c r="D6" i="5"/>
  <c r="B6" i="5"/>
  <c r="AF5" i="5"/>
  <c r="AD5" i="5"/>
  <c r="AB5" i="5"/>
  <c r="Z5" i="5"/>
  <c r="X5" i="5"/>
  <c r="V5" i="5"/>
  <c r="T5" i="5"/>
  <c r="R5" i="5"/>
  <c r="P5" i="5"/>
  <c r="N5" i="5"/>
  <c r="L5" i="5"/>
  <c r="J5" i="5"/>
  <c r="H5" i="5"/>
  <c r="F5" i="5"/>
  <c r="D5" i="5"/>
  <c r="B5" i="5"/>
  <c r="AF4" i="5"/>
  <c r="AD4" i="5"/>
  <c r="AB4" i="5"/>
  <c r="Z4" i="5"/>
  <c r="X4" i="5"/>
  <c r="V4" i="5"/>
  <c r="T4" i="5"/>
  <c r="R4" i="5"/>
  <c r="P4" i="5"/>
  <c r="N4" i="5"/>
  <c r="L4" i="5"/>
  <c r="J4" i="5"/>
  <c r="H4" i="5"/>
  <c r="F4" i="5"/>
  <c r="D4" i="5"/>
  <c r="B4" i="5"/>
  <c r="AF4" i="13"/>
  <c r="AF5" i="13"/>
  <c r="AF6" i="13"/>
  <c r="AF7" i="13"/>
  <c r="AF8" i="13"/>
  <c r="AF9" i="13"/>
  <c r="AF10" i="13"/>
  <c r="AF11" i="13"/>
  <c r="AF12" i="13"/>
  <c r="AF13" i="13"/>
  <c r="AF7" i="23"/>
  <c r="AD4" i="13"/>
  <c r="AD5" i="13"/>
  <c r="AD6" i="13"/>
  <c r="AD7" i="13"/>
  <c r="AD8" i="13"/>
  <c r="AD9" i="13"/>
  <c r="AD10" i="13"/>
  <c r="AD11" i="13"/>
  <c r="AD12" i="13"/>
  <c r="AD13" i="13"/>
  <c r="AD7" i="23"/>
  <c r="AB4" i="13"/>
  <c r="AB5" i="13"/>
  <c r="AB6" i="13"/>
  <c r="AB7" i="13"/>
  <c r="AB8" i="13"/>
  <c r="AB9" i="13"/>
  <c r="AB10" i="13"/>
  <c r="AB11" i="13"/>
  <c r="AB12" i="13"/>
  <c r="AB13" i="13"/>
  <c r="AB7" i="23"/>
  <c r="Z4" i="13"/>
  <c r="Z5" i="13"/>
  <c r="Z6" i="13"/>
  <c r="Z7" i="13"/>
  <c r="Z8" i="13"/>
  <c r="Z9" i="13"/>
  <c r="Z10" i="13"/>
  <c r="Z11" i="13"/>
  <c r="Z12" i="13"/>
  <c r="Z13" i="13"/>
  <c r="Z7" i="23"/>
  <c r="X4" i="13"/>
  <c r="X5" i="13"/>
  <c r="X6" i="13"/>
  <c r="X7" i="13"/>
  <c r="X8" i="13"/>
  <c r="X9" i="13"/>
  <c r="X10" i="13"/>
  <c r="X11" i="13"/>
  <c r="X12" i="13"/>
  <c r="X13" i="13"/>
  <c r="X7" i="23"/>
  <c r="V4" i="13"/>
  <c r="V5" i="13"/>
  <c r="V6" i="13"/>
  <c r="V7" i="13"/>
  <c r="V8" i="13"/>
  <c r="V9" i="13"/>
  <c r="V10" i="13"/>
  <c r="V11" i="13"/>
  <c r="V12" i="13"/>
  <c r="V13" i="13"/>
  <c r="V7" i="23"/>
  <c r="T4" i="13"/>
  <c r="T5" i="13"/>
  <c r="T6" i="13"/>
  <c r="T7" i="13"/>
  <c r="T8" i="13"/>
  <c r="T9" i="13"/>
  <c r="T10" i="13"/>
  <c r="T11" i="13"/>
  <c r="T12" i="13"/>
  <c r="T13" i="13"/>
  <c r="T7" i="23"/>
  <c r="R4" i="13"/>
  <c r="R5" i="13"/>
  <c r="R6" i="13"/>
  <c r="R7" i="13"/>
  <c r="R8" i="13"/>
  <c r="R9" i="13"/>
  <c r="R10" i="13"/>
  <c r="R11" i="13"/>
  <c r="R12" i="13"/>
  <c r="R13" i="13"/>
  <c r="R7" i="23"/>
  <c r="P4" i="13"/>
  <c r="P5" i="13"/>
  <c r="P6" i="13"/>
  <c r="P7" i="13"/>
  <c r="P8" i="13"/>
  <c r="P9" i="13"/>
  <c r="P10" i="13"/>
  <c r="P11" i="13"/>
  <c r="P12" i="13"/>
  <c r="P13" i="13"/>
  <c r="P7" i="23"/>
  <c r="N4" i="13"/>
  <c r="N5" i="13"/>
  <c r="N6" i="13"/>
  <c r="N7" i="13"/>
  <c r="N8" i="13"/>
  <c r="N9" i="13"/>
  <c r="N10" i="13"/>
  <c r="N11" i="13"/>
  <c r="N12" i="13"/>
  <c r="N13" i="13"/>
  <c r="N7" i="23"/>
  <c r="L4" i="13"/>
  <c r="L5" i="13"/>
  <c r="L6" i="13"/>
  <c r="L7" i="13"/>
  <c r="L8" i="13"/>
  <c r="L9" i="13"/>
  <c r="L10" i="13"/>
  <c r="L11" i="13"/>
  <c r="L12" i="13"/>
  <c r="L13" i="13"/>
  <c r="L7" i="23"/>
  <c r="J4" i="13"/>
  <c r="J5" i="13"/>
  <c r="J6" i="13"/>
  <c r="J7" i="13"/>
  <c r="J8" i="13"/>
  <c r="J9" i="13"/>
  <c r="J10" i="13"/>
  <c r="J11" i="13"/>
  <c r="J12" i="13"/>
  <c r="J13" i="13"/>
  <c r="J7" i="23"/>
  <c r="H4" i="13"/>
  <c r="H5" i="13"/>
  <c r="H6" i="13"/>
  <c r="H7" i="13"/>
  <c r="H8" i="13"/>
  <c r="H9" i="13"/>
  <c r="H10" i="13"/>
  <c r="H11" i="13"/>
  <c r="H12" i="13"/>
  <c r="H13" i="13"/>
  <c r="H7" i="23"/>
  <c r="F4" i="13"/>
  <c r="F5" i="13"/>
  <c r="F6" i="13"/>
  <c r="F7" i="13"/>
  <c r="F8" i="13"/>
  <c r="F9" i="13"/>
  <c r="F10" i="13"/>
  <c r="F11" i="13"/>
  <c r="F12" i="13"/>
  <c r="F13" i="13"/>
  <c r="F7" i="23"/>
  <c r="D4" i="13"/>
  <c r="D5" i="13"/>
  <c r="D6" i="13"/>
  <c r="D7" i="13"/>
  <c r="D8" i="13"/>
  <c r="D9" i="13"/>
  <c r="D10" i="13"/>
  <c r="D11" i="13"/>
  <c r="D12" i="13"/>
  <c r="D13" i="13"/>
  <c r="D7" i="23"/>
  <c r="B4" i="13"/>
  <c r="B5" i="13"/>
  <c r="B6" i="13"/>
  <c r="B7" i="13"/>
  <c r="B8" i="13"/>
  <c r="B9" i="13"/>
  <c r="B10" i="13"/>
  <c r="B11" i="13"/>
  <c r="B12" i="13"/>
  <c r="B13" i="13"/>
  <c r="B7" i="23"/>
  <c r="AF6" i="23"/>
  <c r="AD6" i="23"/>
  <c r="AB6" i="23"/>
  <c r="Z6" i="23"/>
  <c r="X6" i="23"/>
  <c r="V6" i="23"/>
  <c r="T6" i="23"/>
  <c r="R6" i="23"/>
  <c r="P6" i="23"/>
  <c r="N6" i="23"/>
  <c r="L6" i="23"/>
  <c r="J6" i="23"/>
  <c r="H6" i="23"/>
  <c r="F6" i="23"/>
  <c r="D6" i="23"/>
  <c r="B6" i="23"/>
  <c r="AF5" i="23"/>
  <c r="AD5" i="23"/>
  <c r="AB5" i="23"/>
  <c r="Z5" i="23"/>
  <c r="X5" i="23"/>
  <c r="V5" i="23"/>
  <c r="T5" i="23"/>
  <c r="R5" i="23"/>
  <c r="P5" i="23"/>
  <c r="N5" i="23"/>
  <c r="L5" i="23"/>
  <c r="J5" i="23"/>
  <c r="H5" i="23"/>
  <c r="F5" i="23"/>
  <c r="D5" i="23"/>
  <c r="B5" i="23"/>
  <c r="AF4" i="23"/>
  <c r="AD4" i="23"/>
  <c r="AB4" i="23"/>
  <c r="Z4" i="23"/>
  <c r="X4" i="23"/>
  <c r="V4" i="23"/>
  <c r="T4" i="23"/>
  <c r="R4" i="23"/>
  <c r="P4" i="23"/>
  <c r="N4" i="23"/>
  <c r="L4" i="23"/>
  <c r="J4" i="23"/>
  <c r="H4" i="23"/>
  <c r="F4" i="23"/>
  <c r="D4" i="23"/>
  <c r="B4" i="23"/>
  <c r="AF3" i="23"/>
  <c r="AD3" i="23"/>
  <c r="AB3" i="23"/>
  <c r="Z3" i="23"/>
  <c r="X3" i="23"/>
  <c r="V3" i="23"/>
  <c r="T3" i="23"/>
  <c r="R3" i="23"/>
  <c r="P3" i="23"/>
  <c r="N3" i="23"/>
  <c r="L3" i="23"/>
  <c r="J3" i="23"/>
  <c r="H3" i="23"/>
  <c r="F3" i="23"/>
  <c r="D3" i="23"/>
  <c r="B3" i="23"/>
  <c r="AF4" i="12"/>
  <c r="AF5" i="12"/>
  <c r="AF6" i="12"/>
  <c r="AF7" i="12"/>
  <c r="AF8" i="12"/>
  <c r="AF9" i="12"/>
  <c r="AF10" i="12"/>
  <c r="AF11" i="12"/>
  <c r="AF12" i="12"/>
  <c r="AF13" i="12"/>
  <c r="AF7" i="24"/>
  <c r="AD4" i="12"/>
  <c r="AD5" i="12"/>
  <c r="AD6" i="12"/>
  <c r="AD7" i="12"/>
  <c r="AD8" i="12"/>
  <c r="AD9" i="12"/>
  <c r="AD10" i="12"/>
  <c r="AD11" i="12"/>
  <c r="AD12" i="12"/>
  <c r="AD13" i="12"/>
  <c r="AD7" i="24"/>
  <c r="AB4" i="12"/>
  <c r="AB5" i="12"/>
  <c r="AB6" i="12"/>
  <c r="AB7" i="12"/>
  <c r="AB8" i="12"/>
  <c r="AB9" i="12"/>
  <c r="AB10" i="12"/>
  <c r="AB11" i="12"/>
  <c r="AB12" i="12"/>
  <c r="AB13" i="12"/>
  <c r="AB7" i="24"/>
  <c r="Z4" i="12"/>
  <c r="Z5" i="12"/>
  <c r="Z6" i="12"/>
  <c r="Z7" i="12"/>
  <c r="Z8" i="12"/>
  <c r="Z9" i="12"/>
  <c r="Z10" i="12"/>
  <c r="Z11" i="12"/>
  <c r="Z12" i="12"/>
  <c r="Z13" i="12"/>
  <c r="Z7" i="24"/>
  <c r="X4" i="12"/>
  <c r="X5" i="12"/>
  <c r="X6" i="12"/>
  <c r="X7" i="12"/>
  <c r="X8" i="12"/>
  <c r="X9" i="12"/>
  <c r="X10" i="12"/>
  <c r="X11" i="12"/>
  <c r="X12" i="12"/>
  <c r="X13" i="12"/>
  <c r="X7" i="24"/>
  <c r="V4" i="12"/>
  <c r="V5" i="12"/>
  <c r="V6" i="12"/>
  <c r="V7" i="12"/>
  <c r="V8" i="12"/>
  <c r="V9" i="12"/>
  <c r="V10" i="12"/>
  <c r="V11" i="12"/>
  <c r="V12" i="12"/>
  <c r="V13" i="12"/>
  <c r="V7" i="24"/>
  <c r="T4" i="12"/>
  <c r="T5" i="12"/>
  <c r="T6" i="12"/>
  <c r="T7" i="12"/>
  <c r="T8" i="12"/>
  <c r="T9" i="12"/>
  <c r="T10" i="12"/>
  <c r="T11" i="12"/>
  <c r="T12" i="12"/>
  <c r="T13" i="12"/>
  <c r="T7" i="24"/>
  <c r="R4" i="12"/>
  <c r="R5" i="12"/>
  <c r="R6" i="12"/>
  <c r="R7" i="12"/>
  <c r="R8" i="12"/>
  <c r="R9" i="12"/>
  <c r="R10" i="12"/>
  <c r="R11" i="12"/>
  <c r="R12" i="12"/>
  <c r="R13" i="12"/>
  <c r="R7" i="24"/>
  <c r="P4" i="12"/>
  <c r="P5" i="12"/>
  <c r="P6" i="12"/>
  <c r="P7" i="12"/>
  <c r="P8" i="12"/>
  <c r="P9" i="12"/>
  <c r="P10" i="12"/>
  <c r="P11" i="12"/>
  <c r="P12" i="12"/>
  <c r="P13" i="12"/>
  <c r="P7" i="24"/>
  <c r="N4" i="12"/>
  <c r="N5" i="12"/>
  <c r="N6" i="12"/>
  <c r="N7" i="12"/>
  <c r="N8" i="12"/>
  <c r="N9" i="12"/>
  <c r="N10" i="12"/>
  <c r="N11" i="12"/>
  <c r="N12" i="12"/>
  <c r="N13" i="12"/>
  <c r="N7" i="24"/>
  <c r="L4" i="12"/>
  <c r="L5" i="12"/>
  <c r="L6" i="12"/>
  <c r="L7" i="12"/>
  <c r="L8" i="12"/>
  <c r="L9" i="12"/>
  <c r="L10" i="12"/>
  <c r="L11" i="12"/>
  <c r="L12" i="12"/>
  <c r="L13" i="12"/>
  <c r="L7" i="24"/>
  <c r="J4" i="12"/>
  <c r="J5" i="12"/>
  <c r="J6" i="12"/>
  <c r="J7" i="12"/>
  <c r="J8" i="12"/>
  <c r="J9" i="12"/>
  <c r="J10" i="12"/>
  <c r="J11" i="12"/>
  <c r="J12" i="12"/>
  <c r="J13" i="12"/>
  <c r="J7" i="24"/>
  <c r="H4" i="12"/>
  <c r="H5" i="12"/>
  <c r="H6" i="12"/>
  <c r="H7" i="12"/>
  <c r="H8" i="12"/>
  <c r="H9" i="12"/>
  <c r="H10" i="12"/>
  <c r="H11" i="12"/>
  <c r="H12" i="12"/>
  <c r="H13" i="12"/>
  <c r="H7" i="24"/>
  <c r="F4" i="12"/>
  <c r="F5" i="12"/>
  <c r="F6" i="12"/>
  <c r="F7" i="12"/>
  <c r="F8" i="12"/>
  <c r="F9" i="12"/>
  <c r="F10" i="12"/>
  <c r="F11" i="12"/>
  <c r="F12" i="12"/>
  <c r="F13" i="12"/>
  <c r="F7" i="24"/>
  <c r="D4" i="12"/>
  <c r="D5" i="12"/>
  <c r="D6" i="12"/>
  <c r="D7" i="12"/>
  <c r="D8" i="12"/>
  <c r="D9" i="12"/>
  <c r="D10" i="12"/>
  <c r="D11" i="12"/>
  <c r="D12" i="12"/>
  <c r="D13" i="12"/>
  <c r="D7" i="24"/>
  <c r="B4" i="12"/>
  <c r="B5" i="12"/>
  <c r="B6" i="12"/>
  <c r="B7" i="12"/>
  <c r="B8" i="12"/>
  <c r="B9" i="12"/>
  <c r="B10" i="12"/>
  <c r="B11" i="12"/>
  <c r="B12" i="12"/>
  <c r="B13" i="12"/>
  <c r="B7" i="24"/>
  <c r="AF6" i="24"/>
  <c r="AD6" i="24"/>
  <c r="AB6" i="24"/>
  <c r="Z6" i="24"/>
  <c r="X6" i="24"/>
  <c r="V6" i="24"/>
  <c r="T6" i="24"/>
  <c r="R6" i="24"/>
  <c r="P6" i="24"/>
  <c r="N6" i="24"/>
  <c r="L6" i="24"/>
  <c r="J6" i="24"/>
  <c r="H6" i="24"/>
  <c r="F6" i="24"/>
  <c r="D6" i="24"/>
  <c r="B6" i="24"/>
  <c r="AF5" i="24"/>
  <c r="AD5" i="24"/>
  <c r="AB5" i="24"/>
  <c r="Z5" i="24"/>
  <c r="X5" i="24"/>
  <c r="V5" i="24"/>
  <c r="T5" i="24"/>
  <c r="R5" i="24"/>
  <c r="P5" i="24"/>
  <c r="N5" i="24"/>
  <c r="L5" i="24"/>
  <c r="J5" i="24"/>
  <c r="H5" i="24"/>
  <c r="F5" i="24"/>
  <c r="D5" i="24"/>
  <c r="B5" i="24"/>
  <c r="AF4" i="24"/>
  <c r="AD4" i="24"/>
  <c r="AB4" i="24"/>
  <c r="Z4" i="24"/>
  <c r="X4" i="24"/>
  <c r="V4" i="24"/>
  <c r="T4" i="24"/>
  <c r="R4" i="24"/>
  <c r="P4" i="24"/>
  <c r="N4" i="24"/>
  <c r="L4" i="24"/>
  <c r="J4" i="24"/>
  <c r="H4" i="24"/>
  <c r="F4" i="24"/>
  <c r="D4" i="24"/>
  <c r="B4" i="24"/>
  <c r="AF3" i="24"/>
  <c r="AD3" i="24"/>
  <c r="AB3" i="24"/>
  <c r="Z3" i="24"/>
  <c r="X3" i="24"/>
  <c r="V3" i="24"/>
  <c r="T3" i="24"/>
  <c r="R3" i="24"/>
  <c r="P3" i="24"/>
  <c r="N3" i="24"/>
  <c r="L3" i="24"/>
  <c r="J3" i="24"/>
  <c r="H3" i="24"/>
  <c r="F3" i="24"/>
  <c r="D3" i="24"/>
  <c r="B3" i="24"/>
  <c r="AF4" i="11"/>
  <c r="AF5" i="11"/>
  <c r="AF6" i="11"/>
  <c r="AF7" i="11"/>
  <c r="AF8" i="11"/>
  <c r="AF9" i="11"/>
  <c r="AF10" i="11"/>
  <c r="AF11" i="11"/>
  <c r="AF12" i="11"/>
  <c r="AF13" i="11"/>
  <c r="AF7" i="22"/>
  <c r="AD4" i="11"/>
  <c r="AD5" i="11"/>
  <c r="AD6" i="11"/>
  <c r="AD7" i="11"/>
  <c r="AD8" i="11"/>
  <c r="AD9" i="11"/>
  <c r="AD10" i="11"/>
  <c r="AD11" i="11"/>
  <c r="AD12" i="11"/>
  <c r="AD13" i="11"/>
  <c r="AD7" i="22"/>
  <c r="AB4" i="11"/>
  <c r="AB5" i="11"/>
  <c r="AB6" i="11"/>
  <c r="AB7" i="11"/>
  <c r="AB8" i="11"/>
  <c r="AB9" i="11"/>
  <c r="AB10" i="11"/>
  <c r="AB11" i="11"/>
  <c r="AB12" i="11"/>
  <c r="AB13" i="11"/>
  <c r="AB7" i="22"/>
  <c r="Z4" i="11"/>
  <c r="Z5" i="11"/>
  <c r="Z6" i="11"/>
  <c r="Z7" i="11"/>
  <c r="Z8" i="11"/>
  <c r="Z9" i="11"/>
  <c r="Z10" i="11"/>
  <c r="Z11" i="11"/>
  <c r="Z12" i="11"/>
  <c r="Z13" i="11"/>
  <c r="Z7" i="22"/>
  <c r="X4" i="11"/>
  <c r="X5" i="11"/>
  <c r="X6" i="11"/>
  <c r="X7" i="11"/>
  <c r="X8" i="11"/>
  <c r="X9" i="11"/>
  <c r="X10" i="11"/>
  <c r="X11" i="11"/>
  <c r="X12" i="11"/>
  <c r="X13" i="11"/>
  <c r="X7" i="22"/>
  <c r="V4" i="11"/>
  <c r="V5" i="11"/>
  <c r="V6" i="11"/>
  <c r="V7" i="11"/>
  <c r="V8" i="11"/>
  <c r="V9" i="11"/>
  <c r="V10" i="11"/>
  <c r="V11" i="11"/>
  <c r="V12" i="11"/>
  <c r="V13" i="11"/>
  <c r="V7" i="22"/>
  <c r="T4" i="11"/>
  <c r="T5" i="11"/>
  <c r="T6" i="11"/>
  <c r="T7" i="11"/>
  <c r="T8" i="11"/>
  <c r="T9" i="11"/>
  <c r="T10" i="11"/>
  <c r="T11" i="11"/>
  <c r="T12" i="11"/>
  <c r="T13" i="11"/>
  <c r="T7" i="22"/>
  <c r="R4" i="11"/>
  <c r="R5" i="11"/>
  <c r="R6" i="11"/>
  <c r="R7" i="11"/>
  <c r="R8" i="11"/>
  <c r="R9" i="11"/>
  <c r="R10" i="11"/>
  <c r="R11" i="11"/>
  <c r="R12" i="11"/>
  <c r="R13" i="11"/>
  <c r="R7" i="22"/>
  <c r="P4" i="11"/>
  <c r="P5" i="11"/>
  <c r="P6" i="11"/>
  <c r="P7" i="11"/>
  <c r="P8" i="11"/>
  <c r="P9" i="11"/>
  <c r="P10" i="11"/>
  <c r="P11" i="11"/>
  <c r="P12" i="11"/>
  <c r="P13" i="11"/>
  <c r="P7" i="22"/>
  <c r="N4" i="11"/>
  <c r="N5" i="11"/>
  <c r="N6" i="11"/>
  <c r="N7" i="11"/>
  <c r="N8" i="11"/>
  <c r="N9" i="11"/>
  <c r="N10" i="11"/>
  <c r="N11" i="11"/>
  <c r="N12" i="11"/>
  <c r="N13" i="11"/>
  <c r="N7" i="22"/>
  <c r="L4" i="11"/>
  <c r="L5" i="11"/>
  <c r="L6" i="11"/>
  <c r="L7" i="11"/>
  <c r="L8" i="11"/>
  <c r="L9" i="11"/>
  <c r="L10" i="11"/>
  <c r="L11" i="11"/>
  <c r="L12" i="11"/>
  <c r="L13" i="11"/>
  <c r="L7" i="22"/>
  <c r="J4" i="11"/>
  <c r="J5" i="11"/>
  <c r="J6" i="11"/>
  <c r="J7" i="11"/>
  <c r="J8" i="11"/>
  <c r="J9" i="11"/>
  <c r="J10" i="11"/>
  <c r="J11" i="11"/>
  <c r="J12" i="11"/>
  <c r="J13" i="11"/>
  <c r="J7" i="22"/>
  <c r="H4" i="11"/>
  <c r="H5" i="11"/>
  <c r="H6" i="11"/>
  <c r="H7" i="11"/>
  <c r="H8" i="11"/>
  <c r="H9" i="11"/>
  <c r="H10" i="11"/>
  <c r="H11" i="11"/>
  <c r="H12" i="11"/>
  <c r="H13" i="11"/>
  <c r="H7" i="22"/>
  <c r="F4" i="11"/>
  <c r="F5" i="11"/>
  <c r="F6" i="11"/>
  <c r="F7" i="11"/>
  <c r="F8" i="11"/>
  <c r="F9" i="11"/>
  <c r="F10" i="11"/>
  <c r="F11" i="11"/>
  <c r="F12" i="11"/>
  <c r="F13" i="11"/>
  <c r="F7" i="22"/>
  <c r="D4" i="11"/>
  <c r="D5" i="11"/>
  <c r="D6" i="11"/>
  <c r="D7" i="11"/>
  <c r="D8" i="11"/>
  <c r="D9" i="11"/>
  <c r="D10" i="11"/>
  <c r="D11" i="11"/>
  <c r="D12" i="11"/>
  <c r="D13" i="11"/>
  <c r="D7" i="22"/>
  <c r="B4" i="11"/>
  <c r="B5" i="11"/>
  <c r="B6" i="11"/>
  <c r="B7" i="11"/>
  <c r="B8" i="11"/>
  <c r="B9" i="11"/>
  <c r="B10" i="11"/>
  <c r="B11" i="11"/>
  <c r="B12" i="11"/>
  <c r="B13" i="11"/>
  <c r="B7" i="22"/>
  <c r="AF6" i="22"/>
  <c r="AD6" i="22"/>
  <c r="AB6" i="22"/>
  <c r="Z6" i="22"/>
  <c r="X6" i="22"/>
  <c r="V6" i="22"/>
  <c r="T6" i="22"/>
  <c r="R6" i="22"/>
  <c r="P6" i="22"/>
  <c r="N6" i="22"/>
  <c r="L6" i="22"/>
  <c r="J6" i="22"/>
  <c r="H6" i="22"/>
  <c r="F6" i="22"/>
  <c r="D6" i="22"/>
  <c r="B6" i="22"/>
  <c r="AF5" i="22"/>
  <c r="AD5" i="22"/>
  <c r="AB5" i="22"/>
  <c r="Z5" i="22"/>
  <c r="X5" i="22"/>
  <c r="V5" i="22"/>
  <c r="T5" i="22"/>
  <c r="R5" i="22"/>
  <c r="P5" i="22"/>
  <c r="N5" i="22"/>
  <c r="L5" i="22"/>
  <c r="J5" i="22"/>
  <c r="H5" i="22"/>
  <c r="F5" i="22"/>
  <c r="D5" i="22"/>
  <c r="B5" i="22"/>
  <c r="AF4" i="22"/>
  <c r="AD4" i="22"/>
  <c r="AB4" i="22"/>
  <c r="Z4" i="22"/>
  <c r="X4" i="22"/>
  <c r="V4" i="22"/>
  <c r="T4" i="22"/>
  <c r="R4" i="22"/>
  <c r="P4" i="22"/>
  <c r="N4" i="22"/>
  <c r="L4" i="22"/>
  <c r="J4" i="22"/>
  <c r="H4" i="22"/>
  <c r="F4" i="22"/>
  <c r="D4" i="22"/>
  <c r="B4" i="22"/>
  <c r="AF3" i="22"/>
  <c r="AD3" i="22"/>
  <c r="AB3" i="22"/>
  <c r="Z3" i="22"/>
  <c r="X3" i="22"/>
  <c r="V3" i="22"/>
  <c r="T3" i="22"/>
  <c r="R3" i="22"/>
  <c r="P3" i="22"/>
  <c r="N3" i="22"/>
  <c r="L3" i="22"/>
  <c r="J3" i="22"/>
  <c r="H3" i="22"/>
  <c r="F3" i="22"/>
  <c r="D3" i="22"/>
  <c r="B3" i="22"/>
  <c r="AF4" i="10"/>
  <c r="AF5" i="10"/>
  <c r="AF6" i="10"/>
  <c r="AF7" i="10"/>
  <c r="AF8" i="10"/>
  <c r="AF9" i="10"/>
  <c r="AF10" i="10"/>
  <c r="AF11" i="10"/>
  <c r="AF12" i="10"/>
  <c r="AF13" i="10"/>
  <c r="AF7" i="25"/>
  <c r="AD4" i="10"/>
  <c r="AD5" i="10"/>
  <c r="AD6" i="10"/>
  <c r="AD7" i="10"/>
  <c r="AD8" i="10"/>
  <c r="AD9" i="10"/>
  <c r="AD10" i="10"/>
  <c r="AD11" i="10"/>
  <c r="AD12" i="10"/>
  <c r="AD13" i="10"/>
  <c r="AD7" i="25"/>
  <c r="AB4" i="10"/>
  <c r="AB5" i="10"/>
  <c r="AB6" i="10"/>
  <c r="AB7" i="10"/>
  <c r="AB8" i="10"/>
  <c r="AB9" i="10"/>
  <c r="AB10" i="10"/>
  <c r="AB11" i="10"/>
  <c r="AB12" i="10"/>
  <c r="AB13" i="10"/>
  <c r="AB7" i="25"/>
  <c r="Z4" i="10"/>
  <c r="Z5" i="10"/>
  <c r="Z6" i="10"/>
  <c r="Z7" i="10"/>
  <c r="Z8" i="10"/>
  <c r="Z9" i="10"/>
  <c r="Z10" i="10"/>
  <c r="Z11" i="10"/>
  <c r="Z12" i="10"/>
  <c r="Z13" i="10"/>
  <c r="Z7" i="25"/>
  <c r="X4" i="10"/>
  <c r="X5" i="10"/>
  <c r="X6" i="10"/>
  <c r="X7" i="10"/>
  <c r="X8" i="10"/>
  <c r="X9" i="10"/>
  <c r="X10" i="10"/>
  <c r="X11" i="10"/>
  <c r="X12" i="10"/>
  <c r="X13" i="10"/>
  <c r="X7" i="25"/>
  <c r="V4" i="10"/>
  <c r="V5" i="10"/>
  <c r="V6" i="10"/>
  <c r="V7" i="10"/>
  <c r="V8" i="10"/>
  <c r="V9" i="10"/>
  <c r="V10" i="10"/>
  <c r="V11" i="10"/>
  <c r="V12" i="10"/>
  <c r="V13" i="10"/>
  <c r="V7" i="25"/>
  <c r="T4" i="10"/>
  <c r="T5" i="10"/>
  <c r="T6" i="10"/>
  <c r="T7" i="10"/>
  <c r="T8" i="10"/>
  <c r="T9" i="10"/>
  <c r="T10" i="10"/>
  <c r="T11" i="10"/>
  <c r="T12" i="10"/>
  <c r="T13" i="10"/>
  <c r="T7" i="25"/>
  <c r="R4" i="10"/>
  <c r="R5" i="10"/>
  <c r="R6" i="10"/>
  <c r="R7" i="10"/>
  <c r="R8" i="10"/>
  <c r="R9" i="10"/>
  <c r="R10" i="10"/>
  <c r="R11" i="10"/>
  <c r="R12" i="10"/>
  <c r="R13" i="10"/>
  <c r="R7" i="25"/>
  <c r="P4" i="10"/>
  <c r="P5" i="10"/>
  <c r="P6" i="10"/>
  <c r="P7" i="10"/>
  <c r="P8" i="10"/>
  <c r="P9" i="10"/>
  <c r="P10" i="10"/>
  <c r="P11" i="10"/>
  <c r="P12" i="10"/>
  <c r="P13" i="10"/>
  <c r="P7" i="25"/>
  <c r="N4" i="10"/>
  <c r="N5" i="10"/>
  <c r="N6" i="10"/>
  <c r="N7" i="10"/>
  <c r="N8" i="10"/>
  <c r="N9" i="10"/>
  <c r="N10" i="10"/>
  <c r="N11" i="10"/>
  <c r="N12" i="10"/>
  <c r="N13" i="10"/>
  <c r="N7" i="25"/>
  <c r="L4" i="10"/>
  <c r="L5" i="10"/>
  <c r="L6" i="10"/>
  <c r="L7" i="10"/>
  <c r="L8" i="10"/>
  <c r="L9" i="10"/>
  <c r="L10" i="10"/>
  <c r="L11" i="10"/>
  <c r="L12" i="10"/>
  <c r="L13" i="10"/>
  <c r="L7" i="25"/>
  <c r="J4" i="10"/>
  <c r="J5" i="10"/>
  <c r="J6" i="10"/>
  <c r="J7" i="10"/>
  <c r="J8" i="10"/>
  <c r="J9" i="10"/>
  <c r="J10" i="10"/>
  <c r="J11" i="10"/>
  <c r="J12" i="10"/>
  <c r="J13" i="10"/>
  <c r="J7" i="25"/>
  <c r="H4" i="10"/>
  <c r="H5" i="10"/>
  <c r="H6" i="10"/>
  <c r="H7" i="10"/>
  <c r="H8" i="10"/>
  <c r="H9" i="10"/>
  <c r="H10" i="10"/>
  <c r="H11" i="10"/>
  <c r="H12" i="10"/>
  <c r="H13" i="10"/>
  <c r="H7" i="25"/>
  <c r="F4" i="10"/>
  <c r="F5" i="10"/>
  <c r="F6" i="10"/>
  <c r="F7" i="10"/>
  <c r="F8" i="10"/>
  <c r="F9" i="10"/>
  <c r="F10" i="10"/>
  <c r="F11" i="10"/>
  <c r="F12" i="10"/>
  <c r="F13" i="10"/>
  <c r="F7" i="25"/>
  <c r="D4" i="10"/>
  <c r="D5" i="10"/>
  <c r="D6" i="10"/>
  <c r="D7" i="10"/>
  <c r="D8" i="10"/>
  <c r="D9" i="10"/>
  <c r="D10" i="10"/>
  <c r="D11" i="10"/>
  <c r="D12" i="10"/>
  <c r="D13" i="10"/>
  <c r="D7" i="25"/>
  <c r="B4" i="10"/>
  <c r="B5" i="10"/>
  <c r="B6" i="10"/>
  <c r="B7" i="10"/>
  <c r="B8" i="10"/>
  <c r="B9" i="10"/>
  <c r="B10" i="10"/>
  <c r="B11" i="10"/>
  <c r="B12" i="10"/>
  <c r="B13" i="10"/>
  <c r="B7" i="25"/>
  <c r="AF6" i="25"/>
  <c r="AD6" i="25"/>
  <c r="AB6" i="25"/>
  <c r="Z6" i="25"/>
  <c r="X6" i="25"/>
  <c r="V6" i="25"/>
  <c r="T6" i="25"/>
  <c r="R6" i="25"/>
  <c r="P6" i="25"/>
  <c r="N6" i="25"/>
  <c r="L6" i="25"/>
  <c r="J6" i="25"/>
  <c r="H6" i="25"/>
  <c r="F6" i="25"/>
  <c r="D6" i="25"/>
  <c r="B6" i="25"/>
  <c r="AF5" i="25"/>
  <c r="AD5" i="25"/>
  <c r="AB5" i="25"/>
  <c r="Z5" i="25"/>
  <c r="X5" i="25"/>
  <c r="V5" i="25"/>
  <c r="T5" i="25"/>
  <c r="R5" i="25"/>
  <c r="P5" i="25"/>
  <c r="N5" i="25"/>
  <c r="L5" i="25"/>
  <c r="J5" i="25"/>
  <c r="H5" i="25"/>
  <c r="F5" i="25"/>
  <c r="D5" i="25"/>
  <c r="B5" i="25"/>
  <c r="AF4" i="25"/>
  <c r="AD4" i="25"/>
  <c r="AB4" i="25"/>
  <c r="Z4" i="25"/>
  <c r="X4" i="25"/>
  <c r="V4" i="25"/>
  <c r="T4" i="25"/>
  <c r="R4" i="25"/>
  <c r="P4" i="25"/>
  <c r="N4" i="25"/>
  <c r="L4" i="25"/>
  <c r="J4" i="25"/>
  <c r="H4" i="25"/>
  <c r="F4" i="25"/>
  <c r="D4" i="25"/>
  <c r="B4" i="25"/>
  <c r="AF3" i="25"/>
  <c r="AD3" i="25"/>
  <c r="AB3" i="25"/>
  <c r="Z3" i="25"/>
  <c r="X3" i="25"/>
  <c r="V3" i="25"/>
  <c r="T3" i="25"/>
  <c r="R3" i="25"/>
  <c r="P3" i="25"/>
  <c r="N3" i="25"/>
  <c r="L3" i="25"/>
  <c r="J3" i="25"/>
  <c r="H3" i="25"/>
  <c r="F3" i="25"/>
  <c r="D3" i="25"/>
  <c r="B3" i="25"/>
  <c r="AF4" i="9"/>
  <c r="AF5" i="9"/>
  <c r="AF6" i="9"/>
  <c r="AF7" i="9"/>
  <c r="AF8" i="9"/>
  <c r="AF9" i="9"/>
  <c r="AF10" i="9"/>
  <c r="AF11" i="9"/>
  <c r="AF12" i="9"/>
  <c r="AF13" i="9"/>
  <c r="AF7" i="21"/>
  <c r="AD4" i="9"/>
  <c r="AD5" i="9"/>
  <c r="AD6" i="9"/>
  <c r="AD7" i="9"/>
  <c r="AD8" i="9"/>
  <c r="AD9" i="9"/>
  <c r="AD10" i="9"/>
  <c r="AD11" i="9"/>
  <c r="AD12" i="9"/>
  <c r="AD13" i="9"/>
  <c r="AD7" i="21"/>
  <c r="AB4" i="9"/>
  <c r="AB5" i="9"/>
  <c r="AB6" i="9"/>
  <c r="AB7" i="9"/>
  <c r="AB8" i="9"/>
  <c r="AB9" i="9"/>
  <c r="AB10" i="9"/>
  <c r="AB11" i="9"/>
  <c r="AB12" i="9"/>
  <c r="AB13" i="9"/>
  <c r="AB7" i="21"/>
  <c r="Z4" i="9"/>
  <c r="Z5" i="9"/>
  <c r="Z6" i="9"/>
  <c r="Z7" i="9"/>
  <c r="Z8" i="9"/>
  <c r="Z9" i="9"/>
  <c r="Z10" i="9"/>
  <c r="Z11" i="9"/>
  <c r="Z12" i="9"/>
  <c r="Z13" i="9"/>
  <c r="Z7" i="21"/>
  <c r="X4" i="9"/>
  <c r="X5" i="9"/>
  <c r="X6" i="9"/>
  <c r="X7" i="9"/>
  <c r="X8" i="9"/>
  <c r="X9" i="9"/>
  <c r="X10" i="9"/>
  <c r="X11" i="9"/>
  <c r="X12" i="9"/>
  <c r="X13" i="9"/>
  <c r="X7" i="21"/>
  <c r="V4" i="9"/>
  <c r="V5" i="9"/>
  <c r="V6" i="9"/>
  <c r="V7" i="9"/>
  <c r="V8" i="9"/>
  <c r="V9" i="9"/>
  <c r="V10" i="9"/>
  <c r="V11" i="9"/>
  <c r="V12" i="9"/>
  <c r="V13" i="9"/>
  <c r="V7" i="21"/>
  <c r="T4" i="9"/>
  <c r="T5" i="9"/>
  <c r="T6" i="9"/>
  <c r="T7" i="9"/>
  <c r="T8" i="9"/>
  <c r="T9" i="9"/>
  <c r="T10" i="9"/>
  <c r="T11" i="9"/>
  <c r="T12" i="9"/>
  <c r="T13" i="9"/>
  <c r="T7" i="21"/>
  <c r="R4" i="9"/>
  <c r="R5" i="9"/>
  <c r="R6" i="9"/>
  <c r="R7" i="9"/>
  <c r="R8" i="9"/>
  <c r="R9" i="9"/>
  <c r="R10" i="9"/>
  <c r="R11" i="9"/>
  <c r="R12" i="9"/>
  <c r="R13" i="9"/>
  <c r="R7" i="21"/>
  <c r="P4" i="9"/>
  <c r="P5" i="9"/>
  <c r="P6" i="9"/>
  <c r="P7" i="9"/>
  <c r="P8" i="9"/>
  <c r="P9" i="9"/>
  <c r="P10" i="9"/>
  <c r="P11" i="9"/>
  <c r="P12" i="9"/>
  <c r="P13" i="9"/>
  <c r="P7" i="21"/>
  <c r="N4" i="9"/>
  <c r="N5" i="9"/>
  <c r="N6" i="9"/>
  <c r="N7" i="9"/>
  <c r="N8" i="9"/>
  <c r="N9" i="9"/>
  <c r="N10" i="9"/>
  <c r="N11" i="9"/>
  <c r="N12" i="9"/>
  <c r="N13" i="9"/>
  <c r="N7" i="21"/>
  <c r="L4" i="9"/>
  <c r="L5" i="9"/>
  <c r="L6" i="9"/>
  <c r="L7" i="9"/>
  <c r="L8" i="9"/>
  <c r="L9" i="9"/>
  <c r="L10" i="9"/>
  <c r="L11" i="9"/>
  <c r="L12" i="9"/>
  <c r="L13" i="9"/>
  <c r="L7" i="21"/>
  <c r="J4" i="9"/>
  <c r="J5" i="9"/>
  <c r="J6" i="9"/>
  <c r="J7" i="9"/>
  <c r="J8" i="9"/>
  <c r="J9" i="9"/>
  <c r="J10" i="9"/>
  <c r="J11" i="9"/>
  <c r="J12" i="9"/>
  <c r="J13" i="9"/>
  <c r="J7" i="21"/>
  <c r="H4" i="9"/>
  <c r="H5" i="9"/>
  <c r="H6" i="9"/>
  <c r="H7" i="9"/>
  <c r="H8" i="9"/>
  <c r="H9" i="9"/>
  <c r="H10" i="9"/>
  <c r="H11" i="9"/>
  <c r="H12" i="9"/>
  <c r="H13" i="9"/>
  <c r="H7" i="21"/>
  <c r="F4" i="9"/>
  <c r="F5" i="9"/>
  <c r="F6" i="9"/>
  <c r="F7" i="9"/>
  <c r="F8" i="9"/>
  <c r="F9" i="9"/>
  <c r="F10" i="9"/>
  <c r="F11" i="9"/>
  <c r="F12" i="9"/>
  <c r="F13" i="9"/>
  <c r="F7" i="21"/>
  <c r="D4" i="9"/>
  <c r="D5" i="9"/>
  <c r="D6" i="9"/>
  <c r="D7" i="9"/>
  <c r="D8" i="9"/>
  <c r="D9" i="9"/>
  <c r="D10" i="9"/>
  <c r="D11" i="9"/>
  <c r="D12" i="9"/>
  <c r="D13" i="9"/>
  <c r="D7" i="21"/>
  <c r="B4" i="9"/>
  <c r="B5" i="9"/>
  <c r="B6" i="9"/>
  <c r="B7" i="9"/>
  <c r="B8" i="9"/>
  <c r="B9" i="9"/>
  <c r="B10" i="9"/>
  <c r="B11" i="9"/>
  <c r="B12" i="9"/>
  <c r="B13" i="9"/>
  <c r="B7" i="21"/>
  <c r="AF6" i="21"/>
  <c r="AD6" i="21"/>
  <c r="AB6" i="21"/>
  <c r="Z6" i="21"/>
  <c r="X6" i="21"/>
  <c r="V6" i="21"/>
  <c r="T6" i="21"/>
  <c r="R6" i="21"/>
  <c r="P6" i="21"/>
  <c r="N6" i="21"/>
  <c r="L6" i="21"/>
  <c r="J6" i="21"/>
  <c r="H6" i="21"/>
  <c r="F6" i="21"/>
  <c r="D6" i="21"/>
  <c r="B6" i="21"/>
  <c r="AF5" i="21"/>
  <c r="AD5" i="21"/>
  <c r="AB5" i="21"/>
  <c r="Z5" i="21"/>
  <c r="X5" i="21"/>
  <c r="V5" i="21"/>
  <c r="T5" i="21"/>
  <c r="R5" i="21"/>
  <c r="P5" i="21"/>
  <c r="N5" i="21"/>
  <c r="L5" i="21"/>
  <c r="J5" i="21"/>
  <c r="H5" i="21"/>
  <c r="F5" i="21"/>
  <c r="D5" i="21"/>
  <c r="B5" i="21"/>
  <c r="AF4" i="21"/>
  <c r="AD4" i="21"/>
  <c r="AB4" i="21"/>
  <c r="Z4" i="21"/>
  <c r="X4" i="21"/>
  <c r="V4" i="21"/>
  <c r="T4" i="21"/>
  <c r="R4" i="21"/>
  <c r="P4" i="21"/>
  <c r="N4" i="21"/>
  <c r="L4" i="21"/>
  <c r="J4" i="21"/>
  <c r="H4" i="21"/>
  <c r="F4" i="21"/>
  <c r="D4" i="21"/>
  <c r="B4" i="21"/>
  <c r="AF3" i="21"/>
  <c r="AD3" i="21"/>
  <c r="AB3" i="21"/>
  <c r="Z3" i="21"/>
  <c r="X3" i="21"/>
  <c r="V3" i="21"/>
  <c r="T3" i="21"/>
  <c r="R3" i="21"/>
  <c r="P3" i="21"/>
  <c r="N3" i="21"/>
  <c r="L3" i="21"/>
  <c r="J3" i="21"/>
  <c r="H3" i="21"/>
  <c r="F3" i="21"/>
  <c r="D3" i="21"/>
  <c r="B3" i="21"/>
  <c r="AF4" i="8"/>
  <c r="AF5" i="8"/>
  <c r="AF6" i="8"/>
  <c r="AF7" i="8"/>
  <c r="AF8" i="8"/>
  <c r="AF9" i="8"/>
  <c r="AF10" i="8"/>
  <c r="AF11" i="8"/>
  <c r="AF12" i="8"/>
  <c r="AF13" i="8"/>
  <c r="AF7" i="26"/>
  <c r="AD4" i="8"/>
  <c r="AD5" i="8"/>
  <c r="AD6" i="8"/>
  <c r="AD7" i="8"/>
  <c r="AD8" i="8"/>
  <c r="AD9" i="8"/>
  <c r="AD10" i="8"/>
  <c r="AD11" i="8"/>
  <c r="AD12" i="8"/>
  <c r="AD13" i="8"/>
  <c r="AD7" i="26"/>
  <c r="AB4" i="8"/>
  <c r="AB5" i="8"/>
  <c r="AB6" i="8"/>
  <c r="AB7" i="8"/>
  <c r="AB8" i="8"/>
  <c r="AB9" i="8"/>
  <c r="AB10" i="8"/>
  <c r="AB11" i="8"/>
  <c r="AB12" i="8"/>
  <c r="AB13" i="8"/>
  <c r="AB7" i="26"/>
  <c r="Z4" i="8"/>
  <c r="Z5" i="8"/>
  <c r="Z6" i="8"/>
  <c r="Z7" i="8"/>
  <c r="Z8" i="8"/>
  <c r="Z9" i="8"/>
  <c r="Z10" i="8"/>
  <c r="Z11" i="8"/>
  <c r="Z12" i="8"/>
  <c r="Z13" i="8"/>
  <c r="Z7" i="26"/>
  <c r="X4" i="8"/>
  <c r="X5" i="8"/>
  <c r="X6" i="8"/>
  <c r="X7" i="8"/>
  <c r="X8" i="8"/>
  <c r="X9" i="8"/>
  <c r="X10" i="8"/>
  <c r="X11" i="8"/>
  <c r="X12" i="8"/>
  <c r="X13" i="8"/>
  <c r="X7" i="26"/>
  <c r="V4" i="8"/>
  <c r="V5" i="8"/>
  <c r="V6" i="8"/>
  <c r="V7" i="8"/>
  <c r="V8" i="8"/>
  <c r="V9" i="8"/>
  <c r="V10" i="8"/>
  <c r="V11" i="8"/>
  <c r="V12" i="8"/>
  <c r="V13" i="8"/>
  <c r="V7" i="26"/>
  <c r="T4" i="8"/>
  <c r="T5" i="8"/>
  <c r="T6" i="8"/>
  <c r="T7" i="8"/>
  <c r="T8" i="8"/>
  <c r="T9" i="8"/>
  <c r="T10" i="8"/>
  <c r="T11" i="8"/>
  <c r="T12" i="8"/>
  <c r="T13" i="8"/>
  <c r="T7" i="26"/>
  <c r="R4" i="8"/>
  <c r="R5" i="8"/>
  <c r="R6" i="8"/>
  <c r="R7" i="8"/>
  <c r="R8" i="8"/>
  <c r="R9" i="8"/>
  <c r="R10" i="8"/>
  <c r="R11" i="8"/>
  <c r="R12" i="8"/>
  <c r="R13" i="8"/>
  <c r="R7" i="26"/>
  <c r="P4" i="8"/>
  <c r="P5" i="8"/>
  <c r="P6" i="8"/>
  <c r="P7" i="8"/>
  <c r="P8" i="8"/>
  <c r="P9" i="8"/>
  <c r="P10" i="8"/>
  <c r="P11" i="8"/>
  <c r="P12" i="8"/>
  <c r="P13" i="8"/>
  <c r="P7" i="26"/>
  <c r="N4" i="8"/>
  <c r="N5" i="8"/>
  <c r="N6" i="8"/>
  <c r="N7" i="8"/>
  <c r="N8" i="8"/>
  <c r="N9" i="8"/>
  <c r="N10" i="8"/>
  <c r="N11" i="8"/>
  <c r="N12" i="8"/>
  <c r="N13" i="8"/>
  <c r="N7" i="26"/>
  <c r="L4" i="8"/>
  <c r="L5" i="8"/>
  <c r="L6" i="8"/>
  <c r="L7" i="8"/>
  <c r="L8" i="8"/>
  <c r="L9" i="8"/>
  <c r="L10" i="8"/>
  <c r="L11" i="8"/>
  <c r="L12" i="8"/>
  <c r="L13" i="8"/>
  <c r="L7" i="26"/>
  <c r="J4" i="8"/>
  <c r="J5" i="8"/>
  <c r="J6" i="8"/>
  <c r="J7" i="8"/>
  <c r="J8" i="8"/>
  <c r="J9" i="8"/>
  <c r="J10" i="8"/>
  <c r="J11" i="8"/>
  <c r="J12" i="8"/>
  <c r="J13" i="8"/>
  <c r="J7" i="26"/>
  <c r="H4" i="8"/>
  <c r="H5" i="8"/>
  <c r="H6" i="8"/>
  <c r="H7" i="8"/>
  <c r="H8" i="8"/>
  <c r="H9" i="8"/>
  <c r="H10" i="8"/>
  <c r="H11" i="8"/>
  <c r="H12" i="8"/>
  <c r="H13" i="8"/>
  <c r="H7" i="26"/>
  <c r="F4" i="8"/>
  <c r="F5" i="8"/>
  <c r="F6" i="8"/>
  <c r="F7" i="8"/>
  <c r="F8" i="8"/>
  <c r="F9" i="8"/>
  <c r="F10" i="8"/>
  <c r="F11" i="8"/>
  <c r="F12" i="8"/>
  <c r="F13" i="8"/>
  <c r="F7" i="26"/>
  <c r="D4" i="8"/>
  <c r="D5" i="8"/>
  <c r="D6" i="8"/>
  <c r="D7" i="8"/>
  <c r="D8" i="8"/>
  <c r="D9" i="8"/>
  <c r="D10" i="8"/>
  <c r="D11" i="8"/>
  <c r="D12" i="8"/>
  <c r="D13" i="8"/>
  <c r="D7" i="26"/>
  <c r="B4" i="8"/>
  <c r="B5" i="8"/>
  <c r="B6" i="8"/>
  <c r="B7" i="8"/>
  <c r="B8" i="8"/>
  <c r="B9" i="8"/>
  <c r="B10" i="8"/>
  <c r="B11" i="8"/>
  <c r="B12" i="8"/>
  <c r="B13" i="8"/>
  <c r="B7" i="26"/>
  <c r="AF6" i="26"/>
  <c r="AD6" i="26"/>
  <c r="AB6" i="26"/>
  <c r="Z6" i="26"/>
  <c r="X6" i="26"/>
  <c r="V6" i="26"/>
  <c r="T6" i="26"/>
  <c r="R6" i="26"/>
  <c r="P6" i="26"/>
  <c r="N6" i="26"/>
  <c r="L6" i="26"/>
  <c r="J6" i="26"/>
  <c r="H6" i="26"/>
  <c r="F6" i="26"/>
  <c r="D6" i="26"/>
  <c r="B6" i="26"/>
  <c r="AF5" i="26"/>
  <c r="AD5" i="26"/>
  <c r="AB5" i="26"/>
  <c r="Z5" i="26"/>
  <c r="X5" i="26"/>
  <c r="V5" i="26"/>
  <c r="T5" i="26"/>
  <c r="R5" i="26"/>
  <c r="P5" i="26"/>
  <c r="N5" i="26"/>
  <c r="L5" i="26"/>
  <c r="J5" i="26"/>
  <c r="H5" i="26"/>
  <c r="F5" i="26"/>
  <c r="D5" i="26"/>
  <c r="B5" i="26"/>
  <c r="AF4" i="26"/>
  <c r="AD4" i="26"/>
  <c r="AB4" i="26"/>
  <c r="Z4" i="26"/>
  <c r="X4" i="26"/>
  <c r="V4" i="26"/>
  <c r="T4" i="26"/>
  <c r="R4" i="26"/>
  <c r="P4" i="26"/>
  <c r="N4" i="26"/>
  <c r="L4" i="26"/>
  <c r="J4" i="26"/>
  <c r="H4" i="26"/>
  <c r="F4" i="26"/>
  <c r="D4" i="26"/>
  <c r="B4" i="26"/>
  <c r="AF3" i="26"/>
  <c r="AD3" i="26"/>
  <c r="AB3" i="26"/>
  <c r="Z3" i="26"/>
  <c r="X3" i="26"/>
  <c r="V3" i="26"/>
  <c r="T3" i="26"/>
  <c r="R3" i="26"/>
  <c r="P3" i="26"/>
  <c r="N3" i="26"/>
  <c r="L3" i="26"/>
  <c r="J3" i="26"/>
  <c r="H3" i="26"/>
  <c r="F3" i="26"/>
  <c r="D3" i="26"/>
  <c r="B3" i="26"/>
  <c r="AF4" i="7"/>
  <c r="AF5" i="7"/>
  <c r="AF6" i="7"/>
  <c r="AF7" i="7"/>
  <c r="AF8" i="7"/>
  <c r="AF9" i="7"/>
  <c r="AF10" i="7"/>
  <c r="AF11" i="7"/>
  <c r="AF12" i="7"/>
  <c r="AF13" i="7"/>
  <c r="AF7" i="20"/>
  <c r="AD4" i="7"/>
  <c r="AD5" i="7"/>
  <c r="AD6" i="7"/>
  <c r="AD7" i="7"/>
  <c r="AD8" i="7"/>
  <c r="AD9" i="7"/>
  <c r="AD10" i="7"/>
  <c r="AD11" i="7"/>
  <c r="AD12" i="7"/>
  <c r="AD13" i="7"/>
  <c r="AD7" i="20"/>
  <c r="AB4" i="7"/>
  <c r="AB5" i="7"/>
  <c r="AB6" i="7"/>
  <c r="AB7" i="7"/>
  <c r="AB8" i="7"/>
  <c r="AB9" i="7"/>
  <c r="AB10" i="7"/>
  <c r="AB11" i="7"/>
  <c r="AB12" i="7"/>
  <c r="AB13" i="7"/>
  <c r="AB7" i="20"/>
  <c r="Z4" i="7"/>
  <c r="Z5" i="7"/>
  <c r="Z6" i="7"/>
  <c r="Z7" i="7"/>
  <c r="Z8" i="7"/>
  <c r="Z9" i="7"/>
  <c r="Z10" i="7"/>
  <c r="Z11" i="7"/>
  <c r="Z12" i="7"/>
  <c r="Z13" i="7"/>
  <c r="Z7" i="20"/>
  <c r="X4" i="7"/>
  <c r="X5" i="7"/>
  <c r="X6" i="7"/>
  <c r="X7" i="7"/>
  <c r="X8" i="7"/>
  <c r="X9" i="7"/>
  <c r="X10" i="7"/>
  <c r="X11" i="7"/>
  <c r="X12" i="7"/>
  <c r="X13" i="7"/>
  <c r="X7" i="20"/>
  <c r="V4" i="7"/>
  <c r="V5" i="7"/>
  <c r="V6" i="7"/>
  <c r="V7" i="7"/>
  <c r="V8" i="7"/>
  <c r="V9" i="7"/>
  <c r="V10" i="7"/>
  <c r="V11" i="7"/>
  <c r="V12" i="7"/>
  <c r="V13" i="7"/>
  <c r="V7" i="20"/>
  <c r="T4" i="7"/>
  <c r="T5" i="7"/>
  <c r="T6" i="7"/>
  <c r="T7" i="7"/>
  <c r="T8" i="7"/>
  <c r="T9" i="7"/>
  <c r="T10" i="7"/>
  <c r="T11" i="7"/>
  <c r="T12" i="7"/>
  <c r="T13" i="7"/>
  <c r="T7" i="20"/>
  <c r="R4" i="7"/>
  <c r="R5" i="7"/>
  <c r="R6" i="7"/>
  <c r="R7" i="7"/>
  <c r="R8" i="7"/>
  <c r="R9" i="7"/>
  <c r="R10" i="7"/>
  <c r="R11" i="7"/>
  <c r="R12" i="7"/>
  <c r="R13" i="7"/>
  <c r="R7" i="20"/>
  <c r="P4" i="7"/>
  <c r="P5" i="7"/>
  <c r="P6" i="7"/>
  <c r="P7" i="7"/>
  <c r="P8" i="7"/>
  <c r="P9" i="7"/>
  <c r="P10" i="7"/>
  <c r="P11" i="7"/>
  <c r="P12" i="7"/>
  <c r="P13" i="7"/>
  <c r="P7" i="20"/>
  <c r="N4" i="7"/>
  <c r="N5" i="7"/>
  <c r="N6" i="7"/>
  <c r="N7" i="7"/>
  <c r="N8" i="7"/>
  <c r="N9" i="7"/>
  <c r="N10" i="7"/>
  <c r="N11" i="7"/>
  <c r="N12" i="7"/>
  <c r="N13" i="7"/>
  <c r="N7" i="20"/>
  <c r="L4" i="7"/>
  <c r="L5" i="7"/>
  <c r="L6" i="7"/>
  <c r="L7" i="7"/>
  <c r="L8" i="7"/>
  <c r="L9" i="7"/>
  <c r="L10" i="7"/>
  <c r="L11" i="7"/>
  <c r="L12" i="7"/>
  <c r="L13" i="7"/>
  <c r="L7" i="20"/>
  <c r="J4" i="7"/>
  <c r="J5" i="7"/>
  <c r="J6" i="7"/>
  <c r="J7" i="7"/>
  <c r="J8" i="7"/>
  <c r="J9" i="7"/>
  <c r="J10" i="7"/>
  <c r="J11" i="7"/>
  <c r="J12" i="7"/>
  <c r="J13" i="7"/>
  <c r="J7" i="20"/>
  <c r="H4" i="7"/>
  <c r="H5" i="7"/>
  <c r="H6" i="7"/>
  <c r="H7" i="7"/>
  <c r="H8" i="7"/>
  <c r="H9" i="7"/>
  <c r="H10" i="7"/>
  <c r="H11" i="7"/>
  <c r="H12" i="7"/>
  <c r="H13" i="7"/>
  <c r="H7" i="20"/>
  <c r="F4" i="7"/>
  <c r="F5" i="7"/>
  <c r="F6" i="7"/>
  <c r="F7" i="7"/>
  <c r="F8" i="7"/>
  <c r="F9" i="7"/>
  <c r="F10" i="7"/>
  <c r="F11" i="7"/>
  <c r="F12" i="7"/>
  <c r="F13" i="7"/>
  <c r="F7" i="20"/>
  <c r="D4" i="7"/>
  <c r="D5" i="7"/>
  <c r="D6" i="7"/>
  <c r="D7" i="7"/>
  <c r="D8" i="7"/>
  <c r="D9" i="7"/>
  <c r="D10" i="7"/>
  <c r="D11" i="7"/>
  <c r="D12" i="7"/>
  <c r="D13" i="7"/>
  <c r="D7" i="20"/>
  <c r="B4" i="7"/>
  <c r="B5" i="7"/>
  <c r="B6" i="7"/>
  <c r="B7" i="7"/>
  <c r="B8" i="7"/>
  <c r="B9" i="7"/>
  <c r="B10" i="7"/>
  <c r="B11" i="7"/>
  <c r="B12" i="7"/>
  <c r="B13" i="7"/>
  <c r="B7" i="20"/>
  <c r="AF6" i="20"/>
  <c r="AD6" i="20"/>
  <c r="AB6" i="20"/>
  <c r="Z6" i="20"/>
  <c r="X6" i="20"/>
  <c r="V6" i="20"/>
  <c r="T6" i="20"/>
  <c r="R6" i="20"/>
  <c r="P6" i="20"/>
  <c r="N6" i="20"/>
  <c r="L6" i="20"/>
  <c r="J6" i="20"/>
  <c r="H6" i="20"/>
  <c r="F6" i="20"/>
  <c r="D6" i="20"/>
  <c r="B6" i="20"/>
  <c r="AF5" i="20"/>
  <c r="AD5" i="20"/>
  <c r="AB5" i="20"/>
  <c r="Z5" i="20"/>
  <c r="X5" i="20"/>
  <c r="V5" i="20"/>
  <c r="T5" i="20"/>
  <c r="R5" i="20"/>
  <c r="P5" i="20"/>
  <c r="N5" i="20"/>
  <c r="L5" i="20"/>
  <c r="J5" i="20"/>
  <c r="H5" i="20"/>
  <c r="F5" i="20"/>
  <c r="D5" i="20"/>
  <c r="B5" i="20"/>
  <c r="AF4" i="20"/>
  <c r="AD4" i="20"/>
  <c r="AB4" i="20"/>
  <c r="Z4" i="20"/>
  <c r="X4" i="20"/>
  <c r="V4" i="20"/>
  <c r="T4" i="20"/>
  <c r="R4" i="20"/>
  <c r="P4" i="20"/>
  <c r="N4" i="20"/>
  <c r="L4" i="20"/>
  <c r="J4" i="20"/>
  <c r="H4" i="20"/>
  <c r="F4" i="20"/>
  <c r="D4" i="20"/>
  <c r="B4" i="20"/>
  <c r="AF3" i="20"/>
  <c r="AD3" i="20"/>
  <c r="AB3" i="20"/>
  <c r="Z3" i="20"/>
  <c r="X3" i="20"/>
  <c r="V3" i="20"/>
  <c r="T3" i="20"/>
  <c r="R3" i="20"/>
  <c r="P3" i="20"/>
  <c r="N3" i="20"/>
  <c r="L3" i="20"/>
  <c r="J3" i="20"/>
  <c r="H3" i="20"/>
  <c r="F3" i="20"/>
  <c r="D3" i="20"/>
  <c r="B3" i="20"/>
  <c r="AF4" i="6"/>
  <c r="AF5" i="6"/>
  <c r="AF6" i="6"/>
  <c r="AF7" i="6"/>
  <c r="AF8" i="6"/>
  <c r="AF9" i="6"/>
  <c r="AF10" i="6"/>
  <c r="AF11" i="6"/>
  <c r="AF12" i="6"/>
  <c r="AF13" i="6"/>
  <c r="AF7" i="19"/>
  <c r="AD4" i="6"/>
  <c r="AD5" i="6"/>
  <c r="AD6" i="6"/>
  <c r="AD7" i="6"/>
  <c r="AD8" i="6"/>
  <c r="AD9" i="6"/>
  <c r="AD10" i="6"/>
  <c r="AD11" i="6"/>
  <c r="AD12" i="6"/>
  <c r="AD13" i="6"/>
  <c r="AD7" i="19"/>
  <c r="AB4" i="6"/>
  <c r="AB5" i="6"/>
  <c r="AB6" i="6"/>
  <c r="AB7" i="6"/>
  <c r="AB8" i="6"/>
  <c r="AB9" i="6"/>
  <c r="AB10" i="6"/>
  <c r="AB11" i="6"/>
  <c r="AB12" i="6"/>
  <c r="AB13" i="6"/>
  <c r="AB7" i="19"/>
  <c r="Z4" i="6"/>
  <c r="Z5" i="6"/>
  <c r="Z6" i="6"/>
  <c r="Z7" i="6"/>
  <c r="Z8" i="6"/>
  <c r="Z9" i="6"/>
  <c r="Z10" i="6"/>
  <c r="Z11" i="6"/>
  <c r="Z12" i="6"/>
  <c r="Z13" i="6"/>
  <c r="Z7" i="19"/>
  <c r="X4" i="6"/>
  <c r="X5" i="6"/>
  <c r="X6" i="6"/>
  <c r="X7" i="6"/>
  <c r="X8" i="6"/>
  <c r="X9" i="6"/>
  <c r="X10" i="6"/>
  <c r="X11" i="6"/>
  <c r="X12" i="6"/>
  <c r="X13" i="6"/>
  <c r="X7" i="19"/>
  <c r="V4" i="6"/>
  <c r="V5" i="6"/>
  <c r="V6" i="6"/>
  <c r="V7" i="6"/>
  <c r="V8" i="6"/>
  <c r="V9" i="6"/>
  <c r="V10" i="6"/>
  <c r="V11" i="6"/>
  <c r="V12" i="6"/>
  <c r="V13" i="6"/>
  <c r="V7" i="19"/>
  <c r="T4" i="6"/>
  <c r="T5" i="6"/>
  <c r="T6" i="6"/>
  <c r="T7" i="6"/>
  <c r="T8" i="6"/>
  <c r="T9" i="6"/>
  <c r="T10" i="6"/>
  <c r="T11" i="6"/>
  <c r="T12" i="6"/>
  <c r="T13" i="6"/>
  <c r="T7" i="19"/>
  <c r="R4" i="6"/>
  <c r="R5" i="6"/>
  <c r="R6" i="6"/>
  <c r="R7" i="6"/>
  <c r="R8" i="6"/>
  <c r="R9" i="6"/>
  <c r="R10" i="6"/>
  <c r="R11" i="6"/>
  <c r="R12" i="6"/>
  <c r="R13" i="6"/>
  <c r="R7" i="19"/>
  <c r="P4" i="6"/>
  <c r="P5" i="6"/>
  <c r="P6" i="6"/>
  <c r="P7" i="6"/>
  <c r="P8" i="6"/>
  <c r="P9" i="6"/>
  <c r="P10" i="6"/>
  <c r="P11" i="6"/>
  <c r="P12" i="6"/>
  <c r="P13" i="6"/>
  <c r="P7" i="19"/>
  <c r="N4" i="6"/>
  <c r="N5" i="6"/>
  <c r="N6" i="6"/>
  <c r="N7" i="6"/>
  <c r="N8" i="6"/>
  <c r="N9" i="6"/>
  <c r="N10" i="6"/>
  <c r="N11" i="6"/>
  <c r="N12" i="6"/>
  <c r="N13" i="6"/>
  <c r="N7" i="19"/>
  <c r="L4" i="6"/>
  <c r="L5" i="6"/>
  <c r="L6" i="6"/>
  <c r="L7" i="6"/>
  <c r="L8" i="6"/>
  <c r="L9" i="6"/>
  <c r="L10" i="6"/>
  <c r="L11" i="6"/>
  <c r="L12" i="6"/>
  <c r="L13" i="6"/>
  <c r="L7" i="19"/>
  <c r="J4" i="6"/>
  <c r="J5" i="6"/>
  <c r="J6" i="6"/>
  <c r="J7" i="6"/>
  <c r="J8" i="6"/>
  <c r="J9" i="6"/>
  <c r="J10" i="6"/>
  <c r="J11" i="6"/>
  <c r="J12" i="6"/>
  <c r="J13" i="6"/>
  <c r="J7" i="19"/>
  <c r="H4" i="6"/>
  <c r="H5" i="6"/>
  <c r="H6" i="6"/>
  <c r="H7" i="6"/>
  <c r="H8" i="6"/>
  <c r="H9" i="6"/>
  <c r="H10" i="6"/>
  <c r="H11" i="6"/>
  <c r="H12" i="6"/>
  <c r="H13" i="6"/>
  <c r="H7" i="19"/>
  <c r="F4" i="6"/>
  <c r="F5" i="6"/>
  <c r="F6" i="6"/>
  <c r="F7" i="6"/>
  <c r="F8" i="6"/>
  <c r="F9" i="6"/>
  <c r="F10" i="6"/>
  <c r="F11" i="6"/>
  <c r="F12" i="6"/>
  <c r="F13" i="6"/>
  <c r="F7" i="19"/>
  <c r="D4" i="6"/>
  <c r="D5" i="6"/>
  <c r="D6" i="6"/>
  <c r="D7" i="6"/>
  <c r="D8" i="6"/>
  <c r="D9" i="6"/>
  <c r="D10" i="6"/>
  <c r="D11" i="6"/>
  <c r="D12" i="6"/>
  <c r="D13" i="6"/>
  <c r="D7" i="19"/>
  <c r="B4" i="6"/>
  <c r="B5" i="6"/>
  <c r="B6" i="6"/>
  <c r="B7" i="6"/>
  <c r="B8" i="6"/>
  <c r="B9" i="6"/>
  <c r="B10" i="6"/>
  <c r="B11" i="6"/>
  <c r="B12" i="6"/>
  <c r="B13" i="6"/>
  <c r="B7" i="19"/>
  <c r="AF6" i="19"/>
  <c r="AD6" i="19"/>
  <c r="AB6" i="19"/>
  <c r="Z6" i="19"/>
  <c r="X6" i="19"/>
  <c r="V6" i="19"/>
  <c r="T6" i="19"/>
  <c r="R6" i="19"/>
  <c r="P6" i="19"/>
  <c r="N6" i="19"/>
  <c r="L6" i="19"/>
  <c r="J6" i="19"/>
  <c r="H6" i="19"/>
  <c r="F6" i="19"/>
  <c r="D6" i="19"/>
  <c r="B6" i="19"/>
  <c r="AF5" i="19"/>
  <c r="AD5" i="19"/>
  <c r="AB5" i="19"/>
  <c r="Z5" i="19"/>
  <c r="X5" i="19"/>
  <c r="V5" i="19"/>
  <c r="T5" i="19"/>
  <c r="R5" i="19"/>
  <c r="P5" i="19"/>
  <c r="N5" i="19"/>
  <c r="L5" i="19"/>
  <c r="J5" i="19"/>
  <c r="H5" i="19"/>
  <c r="F5" i="19"/>
  <c r="D5" i="19"/>
  <c r="B5" i="19"/>
  <c r="AF4" i="19"/>
  <c r="AD4" i="19"/>
  <c r="AB4" i="19"/>
  <c r="Z4" i="19"/>
  <c r="X4" i="19"/>
  <c r="V4" i="19"/>
  <c r="T4" i="19"/>
  <c r="R4" i="19"/>
  <c r="P4" i="19"/>
  <c r="N4" i="19"/>
  <c r="L4" i="19"/>
  <c r="J4" i="19"/>
  <c r="H4" i="19"/>
  <c r="F4" i="19"/>
  <c r="D4" i="19"/>
  <c r="B4" i="19"/>
  <c r="AF3" i="19"/>
  <c r="AD3" i="19"/>
  <c r="AB3" i="19"/>
  <c r="Z3" i="19"/>
  <c r="X3" i="19"/>
  <c r="V3" i="19"/>
  <c r="T3" i="19"/>
  <c r="R3" i="19"/>
  <c r="P3" i="19"/>
  <c r="N3" i="19"/>
  <c r="L3" i="19"/>
  <c r="J3" i="19"/>
  <c r="H3" i="19"/>
  <c r="F3" i="19"/>
  <c r="D3" i="19"/>
  <c r="B3" i="19"/>
  <c r="AF4" i="4"/>
  <c r="AF5" i="4"/>
  <c r="AF6" i="4"/>
  <c r="AF7" i="4"/>
  <c r="AF8" i="4"/>
  <c r="AF9" i="4"/>
  <c r="AF10" i="4"/>
  <c r="AF11" i="4"/>
  <c r="AF12" i="4"/>
  <c r="AF13" i="4"/>
  <c r="AF7" i="17"/>
  <c r="AD4" i="4"/>
  <c r="AD5" i="4"/>
  <c r="AD6" i="4"/>
  <c r="AD7" i="4"/>
  <c r="AD8" i="4"/>
  <c r="AD9" i="4"/>
  <c r="AD10" i="4"/>
  <c r="AD11" i="4"/>
  <c r="AD12" i="4"/>
  <c r="AD13" i="4"/>
  <c r="AD7" i="17"/>
  <c r="AB4" i="4"/>
  <c r="AB5" i="4"/>
  <c r="AB6" i="4"/>
  <c r="AB7" i="4"/>
  <c r="AB8" i="4"/>
  <c r="AB9" i="4"/>
  <c r="AB10" i="4"/>
  <c r="AB11" i="4"/>
  <c r="AB12" i="4"/>
  <c r="AB13" i="4"/>
  <c r="AB7" i="17"/>
  <c r="Z4" i="4"/>
  <c r="Z5" i="4"/>
  <c r="Z6" i="4"/>
  <c r="Z7" i="4"/>
  <c r="Z8" i="4"/>
  <c r="Z9" i="4"/>
  <c r="Z10" i="4"/>
  <c r="Z11" i="4"/>
  <c r="Z12" i="4"/>
  <c r="Z13" i="4"/>
  <c r="Z7" i="17"/>
  <c r="X4" i="4"/>
  <c r="X5" i="4"/>
  <c r="X6" i="4"/>
  <c r="X7" i="4"/>
  <c r="X8" i="4"/>
  <c r="X9" i="4"/>
  <c r="X10" i="4"/>
  <c r="X11" i="4"/>
  <c r="X12" i="4"/>
  <c r="X13" i="4"/>
  <c r="X7" i="17"/>
  <c r="V4" i="4"/>
  <c r="V5" i="4"/>
  <c r="V6" i="4"/>
  <c r="V7" i="4"/>
  <c r="V8" i="4"/>
  <c r="V9" i="4"/>
  <c r="V10" i="4"/>
  <c r="V11" i="4"/>
  <c r="V12" i="4"/>
  <c r="V13" i="4"/>
  <c r="V7" i="17"/>
  <c r="T4" i="4"/>
  <c r="T5" i="4"/>
  <c r="T6" i="4"/>
  <c r="T7" i="4"/>
  <c r="T8" i="4"/>
  <c r="T9" i="4"/>
  <c r="T10" i="4"/>
  <c r="T11" i="4"/>
  <c r="T12" i="4"/>
  <c r="T13" i="4"/>
  <c r="T7" i="17"/>
  <c r="R4" i="4"/>
  <c r="R5" i="4"/>
  <c r="R6" i="4"/>
  <c r="R7" i="4"/>
  <c r="R8" i="4"/>
  <c r="R9" i="4"/>
  <c r="R10" i="4"/>
  <c r="R11" i="4"/>
  <c r="R12" i="4"/>
  <c r="R13" i="4"/>
  <c r="R7" i="17"/>
  <c r="P4" i="4"/>
  <c r="P5" i="4"/>
  <c r="P6" i="4"/>
  <c r="P7" i="4"/>
  <c r="P8" i="4"/>
  <c r="P9" i="4"/>
  <c r="P10" i="4"/>
  <c r="P11" i="4"/>
  <c r="P12" i="4"/>
  <c r="P13" i="4"/>
  <c r="P7" i="17"/>
  <c r="N4" i="4"/>
  <c r="N5" i="4"/>
  <c r="N6" i="4"/>
  <c r="N7" i="4"/>
  <c r="N8" i="4"/>
  <c r="N9" i="4"/>
  <c r="N10" i="4"/>
  <c r="N11" i="4"/>
  <c r="N12" i="4"/>
  <c r="N13" i="4"/>
  <c r="N7" i="17"/>
  <c r="L4" i="4"/>
  <c r="L5" i="4"/>
  <c r="L6" i="4"/>
  <c r="L7" i="4"/>
  <c r="L8" i="4"/>
  <c r="L9" i="4"/>
  <c r="L10" i="4"/>
  <c r="L11" i="4"/>
  <c r="L12" i="4"/>
  <c r="L13" i="4"/>
  <c r="L7" i="17"/>
  <c r="J4" i="4"/>
  <c r="J5" i="4"/>
  <c r="J6" i="4"/>
  <c r="J7" i="4"/>
  <c r="J8" i="4"/>
  <c r="J9" i="4"/>
  <c r="J10" i="4"/>
  <c r="J11" i="4"/>
  <c r="J12" i="4"/>
  <c r="J13" i="4"/>
  <c r="J7" i="17"/>
  <c r="H4" i="4"/>
  <c r="H5" i="4"/>
  <c r="H6" i="4"/>
  <c r="H7" i="4"/>
  <c r="H8" i="4"/>
  <c r="H9" i="4"/>
  <c r="H10" i="4"/>
  <c r="H11" i="4"/>
  <c r="H12" i="4"/>
  <c r="H13" i="4"/>
  <c r="H7" i="17"/>
  <c r="F4" i="4"/>
  <c r="F5" i="4"/>
  <c r="F6" i="4"/>
  <c r="F7" i="4"/>
  <c r="F8" i="4"/>
  <c r="F9" i="4"/>
  <c r="F10" i="4"/>
  <c r="F11" i="4"/>
  <c r="F12" i="4"/>
  <c r="F13" i="4"/>
  <c r="F7" i="17"/>
  <c r="D4" i="4"/>
  <c r="D5" i="4"/>
  <c r="D6" i="4"/>
  <c r="D7" i="4"/>
  <c r="D8" i="4"/>
  <c r="D9" i="4"/>
  <c r="D10" i="4"/>
  <c r="D11" i="4"/>
  <c r="D12" i="4"/>
  <c r="D13" i="4"/>
  <c r="D7" i="17"/>
  <c r="B4" i="4"/>
  <c r="B5" i="4"/>
  <c r="B6" i="4"/>
  <c r="B7" i="4"/>
  <c r="B8" i="4"/>
  <c r="B9" i="4"/>
  <c r="B10" i="4"/>
  <c r="B11" i="4"/>
  <c r="B12" i="4"/>
  <c r="B13" i="4"/>
  <c r="B7" i="17"/>
  <c r="AF6" i="17"/>
  <c r="AD6" i="17"/>
  <c r="AB6" i="17"/>
  <c r="Z6" i="17"/>
  <c r="X6" i="17"/>
  <c r="V6" i="17"/>
  <c r="T6" i="17"/>
  <c r="R6" i="17"/>
  <c r="P6" i="17"/>
  <c r="N6" i="17"/>
  <c r="L6" i="17"/>
  <c r="J6" i="17"/>
  <c r="H6" i="17"/>
  <c r="F6" i="17"/>
  <c r="D6" i="17"/>
  <c r="B6" i="17"/>
  <c r="AF5" i="17"/>
  <c r="AD5" i="17"/>
  <c r="AB5" i="17"/>
  <c r="Z5" i="17"/>
  <c r="X5" i="17"/>
  <c r="V5" i="17"/>
  <c r="T5" i="17"/>
  <c r="R5" i="17"/>
  <c r="P5" i="17"/>
  <c r="N5" i="17"/>
  <c r="L5" i="17"/>
  <c r="J5" i="17"/>
  <c r="H5" i="17"/>
  <c r="F5" i="17"/>
  <c r="D5" i="17"/>
  <c r="B5" i="17"/>
  <c r="AF4" i="17"/>
  <c r="AD4" i="17"/>
  <c r="AB4" i="17"/>
  <c r="Z4" i="17"/>
  <c r="X4" i="17"/>
  <c r="V4" i="17"/>
  <c r="T4" i="17"/>
  <c r="R4" i="17"/>
  <c r="P4" i="17"/>
  <c r="N4" i="17"/>
  <c r="L4" i="17"/>
  <c r="J4" i="17"/>
  <c r="H4" i="17"/>
  <c r="F4" i="17"/>
  <c r="D4" i="17"/>
  <c r="B4" i="17"/>
  <c r="AF3" i="17"/>
  <c r="AD3" i="17"/>
  <c r="AB3" i="17"/>
  <c r="Z3" i="17"/>
  <c r="X3" i="17"/>
  <c r="V3" i="17"/>
  <c r="T3" i="17"/>
  <c r="R3" i="17"/>
  <c r="P3" i="17"/>
  <c r="N3" i="17"/>
  <c r="L3" i="17"/>
  <c r="J3" i="17"/>
  <c r="H3" i="17"/>
  <c r="F3" i="17"/>
  <c r="D3" i="17"/>
  <c r="B3" i="17"/>
  <c r="AF4" i="3"/>
  <c r="AF5" i="3"/>
  <c r="AF6" i="3"/>
  <c r="AF7" i="3"/>
  <c r="AF8" i="3"/>
  <c r="AF9" i="3"/>
  <c r="AF10" i="3"/>
  <c r="AF11" i="3"/>
  <c r="AF12" i="3"/>
  <c r="AF13" i="3"/>
  <c r="AF7" i="16"/>
  <c r="AD4" i="3"/>
  <c r="AD5" i="3"/>
  <c r="AD6" i="3"/>
  <c r="AD7" i="3"/>
  <c r="AD8" i="3"/>
  <c r="AD9" i="3"/>
  <c r="AD10" i="3"/>
  <c r="AD11" i="3"/>
  <c r="AD12" i="3"/>
  <c r="AD13" i="3"/>
  <c r="AD7" i="16"/>
  <c r="AB4" i="3"/>
  <c r="AB5" i="3"/>
  <c r="AB6" i="3"/>
  <c r="AB7" i="3"/>
  <c r="AB8" i="3"/>
  <c r="AB9" i="3"/>
  <c r="AB10" i="3"/>
  <c r="AB11" i="3"/>
  <c r="AB12" i="3"/>
  <c r="AB13" i="3"/>
  <c r="AB7" i="16"/>
  <c r="Z4" i="3"/>
  <c r="Z5" i="3"/>
  <c r="Z6" i="3"/>
  <c r="Z7" i="3"/>
  <c r="Z8" i="3"/>
  <c r="Z9" i="3"/>
  <c r="Z10" i="3"/>
  <c r="Z11" i="3"/>
  <c r="Z12" i="3"/>
  <c r="Z13" i="3"/>
  <c r="Z7" i="16"/>
  <c r="X4" i="3"/>
  <c r="X5" i="3"/>
  <c r="X6" i="3"/>
  <c r="X7" i="3"/>
  <c r="X8" i="3"/>
  <c r="X9" i="3"/>
  <c r="X10" i="3"/>
  <c r="X11" i="3"/>
  <c r="X12" i="3"/>
  <c r="X13" i="3"/>
  <c r="X7" i="16"/>
  <c r="V4" i="3"/>
  <c r="V5" i="3"/>
  <c r="V6" i="3"/>
  <c r="V7" i="3"/>
  <c r="V8" i="3"/>
  <c r="V9" i="3"/>
  <c r="V10" i="3"/>
  <c r="V11" i="3"/>
  <c r="V12" i="3"/>
  <c r="V13" i="3"/>
  <c r="V7" i="16"/>
  <c r="T4" i="3"/>
  <c r="T5" i="3"/>
  <c r="T6" i="3"/>
  <c r="T7" i="3"/>
  <c r="T8" i="3"/>
  <c r="T9" i="3"/>
  <c r="T10" i="3"/>
  <c r="T11" i="3"/>
  <c r="T12" i="3"/>
  <c r="T13" i="3"/>
  <c r="T7" i="16"/>
  <c r="R4" i="3"/>
  <c r="R5" i="3"/>
  <c r="R6" i="3"/>
  <c r="R7" i="3"/>
  <c r="R8" i="3"/>
  <c r="R9" i="3"/>
  <c r="R10" i="3"/>
  <c r="R11" i="3"/>
  <c r="R12" i="3"/>
  <c r="R13" i="3"/>
  <c r="R7" i="16"/>
  <c r="P4" i="3"/>
  <c r="P5" i="3"/>
  <c r="P6" i="3"/>
  <c r="P7" i="3"/>
  <c r="P8" i="3"/>
  <c r="P9" i="3"/>
  <c r="P10" i="3"/>
  <c r="P11" i="3"/>
  <c r="P12" i="3"/>
  <c r="P13" i="3"/>
  <c r="P7" i="16"/>
  <c r="N4" i="3"/>
  <c r="N5" i="3"/>
  <c r="N6" i="3"/>
  <c r="N7" i="3"/>
  <c r="N8" i="3"/>
  <c r="N9" i="3"/>
  <c r="N10" i="3"/>
  <c r="N11" i="3"/>
  <c r="N12" i="3"/>
  <c r="N13" i="3"/>
  <c r="N7" i="16"/>
  <c r="L4" i="3"/>
  <c r="L5" i="3"/>
  <c r="L6" i="3"/>
  <c r="L7" i="3"/>
  <c r="L8" i="3"/>
  <c r="L9" i="3"/>
  <c r="L10" i="3"/>
  <c r="L11" i="3"/>
  <c r="L12" i="3"/>
  <c r="L13" i="3"/>
  <c r="L7" i="16"/>
  <c r="J4" i="3"/>
  <c r="J5" i="3"/>
  <c r="J6" i="3"/>
  <c r="J7" i="3"/>
  <c r="J8" i="3"/>
  <c r="J9" i="3"/>
  <c r="J10" i="3"/>
  <c r="J11" i="3"/>
  <c r="J12" i="3"/>
  <c r="J13" i="3"/>
  <c r="J7" i="16"/>
  <c r="H4" i="3"/>
  <c r="H5" i="3"/>
  <c r="H6" i="3"/>
  <c r="H7" i="3"/>
  <c r="H8" i="3"/>
  <c r="H9" i="3"/>
  <c r="H10" i="3"/>
  <c r="H11" i="3"/>
  <c r="H12" i="3"/>
  <c r="H13" i="3"/>
  <c r="H7" i="16"/>
  <c r="F4" i="3"/>
  <c r="F5" i="3"/>
  <c r="F6" i="3"/>
  <c r="F7" i="3"/>
  <c r="F8" i="3"/>
  <c r="F9" i="3"/>
  <c r="F10" i="3"/>
  <c r="F11" i="3"/>
  <c r="F12" i="3"/>
  <c r="F13" i="3"/>
  <c r="F7" i="16"/>
  <c r="D4" i="3"/>
  <c r="D5" i="3"/>
  <c r="D6" i="3"/>
  <c r="D7" i="3"/>
  <c r="D8" i="3"/>
  <c r="D9" i="3"/>
  <c r="D10" i="3"/>
  <c r="D11" i="3"/>
  <c r="D12" i="3"/>
  <c r="D13" i="3"/>
  <c r="D7" i="16"/>
  <c r="B4" i="3"/>
  <c r="B5" i="3"/>
  <c r="B6" i="3"/>
  <c r="B7" i="3"/>
  <c r="B8" i="3"/>
  <c r="B9" i="3"/>
  <c r="B10" i="3"/>
  <c r="B11" i="3"/>
  <c r="B12" i="3"/>
  <c r="B13" i="3"/>
  <c r="B7" i="16"/>
  <c r="AF6" i="16"/>
  <c r="AD6" i="16"/>
  <c r="AB6" i="16"/>
  <c r="Z6" i="16"/>
  <c r="X6" i="16"/>
  <c r="V6" i="16"/>
  <c r="T6" i="16"/>
  <c r="R6" i="16"/>
  <c r="P6" i="16"/>
  <c r="N6" i="16"/>
  <c r="L6" i="16"/>
  <c r="J6" i="16"/>
  <c r="H6" i="16"/>
  <c r="F6" i="16"/>
  <c r="D6" i="16"/>
  <c r="B6" i="16"/>
  <c r="AF5" i="16"/>
  <c r="AD5" i="16"/>
  <c r="AB5" i="16"/>
  <c r="Z5" i="16"/>
  <c r="X5" i="16"/>
  <c r="V5" i="16"/>
  <c r="T5" i="16"/>
  <c r="R5" i="16"/>
  <c r="P5" i="16"/>
  <c r="N5" i="16"/>
  <c r="L5" i="16"/>
  <c r="J5" i="16"/>
  <c r="H5" i="16"/>
  <c r="F5" i="16"/>
  <c r="D5" i="16"/>
  <c r="B5" i="16"/>
  <c r="AF4" i="16"/>
  <c r="AD4" i="16"/>
  <c r="AB4" i="16"/>
  <c r="Z4" i="16"/>
  <c r="X4" i="16"/>
  <c r="V4" i="16"/>
  <c r="T4" i="16"/>
  <c r="R4" i="16"/>
  <c r="P4" i="16"/>
  <c r="N4" i="16"/>
  <c r="L4" i="16"/>
  <c r="J4" i="16"/>
  <c r="H4" i="16"/>
  <c r="F4" i="16"/>
  <c r="D4" i="16"/>
  <c r="B4" i="16"/>
  <c r="AF3" i="16"/>
  <c r="AD3" i="16"/>
  <c r="AB3" i="16"/>
  <c r="Z3" i="16"/>
  <c r="X3" i="16"/>
  <c r="V3" i="16"/>
  <c r="T3" i="16"/>
  <c r="R3" i="16"/>
  <c r="P3" i="16"/>
  <c r="N3" i="16"/>
  <c r="L3" i="16"/>
  <c r="J3" i="16"/>
  <c r="H3" i="16"/>
  <c r="F3" i="16"/>
  <c r="D3" i="16"/>
  <c r="B3" i="16"/>
  <c r="AF4" i="2"/>
  <c r="AF5" i="2"/>
  <c r="AF6" i="2"/>
  <c r="AF7" i="2"/>
  <c r="AF8" i="2"/>
  <c r="AF9" i="2"/>
  <c r="AF10" i="2"/>
  <c r="AF11" i="2"/>
  <c r="AF12" i="2"/>
  <c r="AF13" i="2"/>
  <c r="AF7" i="15"/>
  <c r="AD4" i="2"/>
  <c r="AD5" i="2"/>
  <c r="AD6" i="2"/>
  <c r="AD7" i="2"/>
  <c r="AD8" i="2"/>
  <c r="AD9" i="2"/>
  <c r="AD10" i="2"/>
  <c r="AD11" i="2"/>
  <c r="AD12" i="2"/>
  <c r="AD13" i="2"/>
  <c r="AD7" i="15"/>
  <c r="AB4" i="2"/>
  <c r="AB5" i="2"/>
  <c r="AB6" i="2"/>
  <c r="AB7" i="2"/>
  <c r="AB8" i="2"/>
  <c r="AB9" i="2"/>
  <c r="AB10" i="2"/>
  <c r="AB11" i="2"/>
  <c r="AB12" i="2"/>
  <c r="AB13" i="2"/>
  <c r="AB7" i="15"/>
  <c r="Z4" i="2"/>
  <c r="Z5" i="2"/>
  <c r="Z6" i="2"/>
  <c r="Z7" i="2"/>
  <c r="Z8" i="2"/>
  <c r="Z9" i="2"/>
  <c r="Z10" i="2"/>
  <c r="Z11" i="2"/>
  <c r="Z12" i="2"/>
  <c r="Z13" i="2"/>
  <c r="Z7" i="15"/>
  <c r="X4" i="2"/>
  <c r="X5" i="2"/>
  <c r="X6" i="2"/>
  <c r="X7" i="2"/>
  <c r="X8" i="2"/>
  <c r="X9" i="2"/>
  <c r="X10" i="2"/>
  <c r="X11" i="2"/>
  <c r="X12" i="2"/>
  <c r="X13" i="2"/>
  <c r="X7" i="15"/>
  <c r="V4" i="2"/>
  <c r="V5" i="2"/>
  <c r="V6" i="2"/>
  <c r="V7" i="2"/>
  <c r="V8" i="2"/>
  <c r="V9" i="2"/>
  <c r="V10" i="2"/>
  <c r="V11" i="2"/>
  <c r="V12" i="2"/>
  <c r="V13" i="2"/>
  <c r="V7" i="15"/>
  <c r="T4" i="2"/>
  <c r="T5" i="2"/>
  <c r="T6" i="2"/>
  <c r="T7" i="2"/>
  <c r="T8" i="2"/>
  <c r="T9" i="2"/>
  <c r="T10" i="2"/>
  <c r="T11" i="2"/>
  <c r="T12" i="2"/>
  <c r="T13" i="2"/>
  <c r="T7" i="15"/>
  <c r="R4" i="2"/>
  <c r="R5" i="2"/>
  <c r="R6" i="2"/>
  <c r="R7" i="2"/>
  <c r="R8" i="2"/>
  <c r="R9" i="2"/>
  <c r="R10" i="2"/>
  <c r="R11" i="2"/>
  <c r="R12" i="2"/>
  <c r="R13" i="2"/>
  <c r="R7" i="15"/>
  <c r="P4" i="2"/>
  <c r="P5" i="2"/>
  <c r="P6" i="2"/>
  <c r="P7" i="2"/>
  <c r="P8" i="2"/>
  <c r="P9" i="2"/>
  <c r="P10" i="2"/>
  <c r="P11" i="2"/>
  <c r="P12" i="2"/>
  <c r="P13" i="2"/>
  <c r="P7" i="15"/>
  <c r="N4" i="2"/>
  <c r="N5" i="2"/>
  <c r="N6" i="2"/>
  <c r="N7" i="2"/>
  <c r="N8" i="2"/>
  <c r="N9" i="2"/>
  <c r="N10" i="2"/>
  <c r="N11" i="2"/>
  <c r="N12" i="2"/>
  <c r="N13" i="2"/>
  <c r="N7" i="15"/>
  <c r="L4" i="2"/>
  <c r="L5" i="2"/>
  <c r="L6" i="2"/>
  <c r="L7" i="2"/>
  <c r="L8" i="2"/>
  <c r="L9" i="2"/>
  <c r="L10" i="2"/>
  <c r="L11" i="2"/>
  <c r="L12" i="2"/>
  <c r="L13" i="2"/>
  <c r="L7" i="15"/>
  <c r="J4" i="2"/>
  <c r="J5" i="2"/>
  <c r="J6" i="2"/>
  <c r="J7" i="2"/>
  <c r="J8" i="2"/>
  <c r="J9" i="2"/>
  <c r="J10" i="2"/>
  <c r="J11" i="2"/>
  <c r="J12" i="2"/>
  <c r="J13" i="2"/>
  <c r="J7" i="15"/>
  <c r="H4" i="2"/>
  <c r="H5" i="2"/>
  <c r="H6" i="2"/>
  <c r="H7" i="2"/>
  <c r="H8" i="2"/>
  <c r="H9" i="2"/>
  <c r="H10" i="2"/>
  <c r="H11" i="2"/>
  <c r="H12" i="2"/>
  <c r="H13" i="2"/>
  <c r="H7" i="15"/>
  <c r="F4" i="2"/>
  <c r="F5" i="2"/>
  <c r="F6" i="2"/>
  <c r="F7" i="2"/>
  <c r="F8" i="2"/>
  <c r="F9" i="2"/>
  <c r="F10" i="2"/>
  <c r="F11" i="2"/>
  <c r="F12" i="2"/>
  <c r="F13" i="2"/>
  <c r="F7" i="15"/>
  <c r="D4" i="2"/>
  <c r="D5" i="2"/>
  <c r="D6" i="2"/>
  <c r="D7" i="2"/>
  <c r="D8" i="2"/>
  <c r="D9" i="2"/>
  <c r="D10" i="2"/>
  <c r="D11" i="2"/>
  <c r="D12" i="2"/>
  <c r="D13" i="2"/>
  <c r="D7" i="15"/>
  <c r="B4" i="2"/>
  <c r="B5" i="2"/>
  <c r="B6" i="2"/>
  <c r="B7" i="2"/>
  <c r="B8" i="2"/>
  <c r="B9" i="2"/>
  <c r="B10" i="2"/>
  <c r="B11" i="2"/>
  <c r="B12" i="2"/>
  <c r="B13" i="2"/>
  <c r="B7" i="15"/>
  <c r="AF6" i="15"/>
  <c r="AD6" i="15"/>
  <c r="AB6" i="15"/>
  <c r="Z6" i="15"/>
  <c r="X6" i="15"/>
  <c r="V6" i="15"/>
  <c r="T6" i="15"/>
  <c r="R6" i="15"/>
  <c r="P6" i="15"/>
  <c r="N6" i="15"/>
  <c r="L6" i="15"/>
  <c r="J6" i="15"/>
  <c r="H6" i="15"/>
  <c r="F6" i="15"/>
  <c r="D6" i="15"/>
  <c r="B6" i="15"/>
  <c r="AF5" i="15"/>
  <c r="AD5" i="15"/>
  <c r="AB5" i="15"/>
  <c r="Z5" i="15"/>
  <c r="X5" i="15"/>
  <c r="V5" i="15"/>
  <c r="T5" i="15"/>
  <c r="R5" i="15"/>
  <c r="P5" i="15"/>
  <c r="N5" i="15"/>
  <c r="L5" i="15"/>
  <c r="J5" i="15"/>
  <c r="H5" i="15"/>
  <c r="F5" i="15"/>
  <c r="D5" i="15"/>
  <c r="B5" i="15"/>
  <c r="AF4" i="15"/>
  <c r="AD4" i="15"/>
  <c r="AB4" i="15"/>
  <c r="Z4" i="15"/>
  <c r="X4" i="15"/>
  <c r="V4" i="15"/>
  <c r="T4" i="15"/>
  <c r="R4" i="15"/>
  <c r="P4" i="15"/>
  <c r="N4" i="15"/>
  <c r="L4" i="15"/>
  <c r="J4" i="15"/>
  <c r="H4" i="15"/>
  <c r="F4" i="15"/>
  <c r="D4" i="15"/>
  <c r="B4" i="15"/>
  <c r="AF3" i="15"/>
  <c r="AD3" i="15"/>
  <c r="AB3" i="15"/>
  <c r="Z3" i="15"/>
  <c r="X3" i="15"/>
  <c r="V3" i="15"/>
  <c r="T3" i="15"/>
  <c r="R3" i="15"/>
  <c r="P3" i="15"/>
  <c r="N3" i="15"/>
  <c r="L3" i="15"/>
  <c r="J3" i="15"/>
  <c r="H3" i="15"/>
  <c r="F3" i="15"/>
  <c r="D3" i="15"/>
  <c r="B3" i="15"/>
  <c r="AF4" i="1"/>
  <c r="AF5" i="1"/>
  <c r="AF6" i="1"/>
  <c r="AF7" i="1"/>
  <c r="AF8" i="1"/>
  <c r="AF9" i="1"/>
  <c r="AF10" i="1"/>
  <c r="AF11" i="1"/>
  <c r="AF12" i="1"/>
  <c r="AF13" i="1"/>
  <c r="AF7" i="14"/>
  <c r="AD4" i="1"/>
  <c r="AD5" i="1"/>
  <c r="AD6" i="1"/>
  <c r="AD7" i="1"/>
  <c r="AD8" i="1"/>
  <c r="AD9" i="1"/>
  <c r="AD10" i="1"/>
  <c r="AD11" i="1"/>
  <c r="AD12" i="1"/>
  <c r="AD13" i="1"/>
  <c r="AD7" i="14"/>
  <c r="AB4" i="1"/>
  <c r="AB5" i="1"/>
  <c r="AB6" i="1"/>
  <c r="AB7" i="1"/>
  <c r="AB8" i="1"/>
  <c r="AB9" i="1"/>
  <c r="AB10" i="1"/>
  <c r="AB11" i="1"/>
  <c r="AB12" i="1"/>
  <c r="AB13" i="1"/>
  <c r="AB7" i="14"/>
  <c r="Z4" i="1"/>
  <c r="Z5" i="1"/>
  <c r="Z6" i="1"/>
  <c r="Z7" i="1"/>
  <c r="Z8" i="1"/>
  <c r="Z9" i="1"/>
  <c r="Z10" i="1"/>
  <c r="Z11" i="1"/>
  <c r="Z12" i="1"/>
  <c r="Z13" i="1"/>
  <c r="Z7" i="14"/>
  <c r="X4" i="1"/>
  <c r="X5" i="1"/>
  <c r="X6" i="1"/>
  <c r="X7" i="1"/>
  <c r="X8" i="1"/>
  <c r="X9" i="1"/>
  <c r="X10" i="1"/>
  <c r="X11" i="1"/>
  <c r="X12" i="1"/>
  <c r="X13" i="1"/>
  <c r="X7" i="14"/>
  <c r="V4" i="1"/>
  <c r="V5" i="1"/>
  <c r="V6" i="1"/>
  <c r="V7" i="1"/>
  <c r="V8" i="1"/>
  <c r="V9" i="1"/>
  <c r="V10" i="1"/>
  <c r="V11" i="1"/>
  <c r="V12" i="1"/>
  <c r="V13" i="1"/>
  <c r="V7" i="14"/>
  <c r="T4" i="1"/>
  <c r="T5" i="1"/>
  <c r="T6" i="1"/>
  <c r="T7" i="1"/>
  <c r="T8" i="1"/>
  <c r="T9" i="1"/>
  <c r="T10" i="1"/>
  <c r="T11" i="1"/>
  <c r="T12" i="1"/>
  <c r="T13" i="1"/>
  <c r="T7" i="14"/>
  <c r="R4" i="1"/>
  <c r="R5" i="1"/>
  <c r="R6" i="1"/>
  <c r="R7" i="1"/>
  <c r="R8" i="1"/>
  <c r="R9" i="1"/>
  <c r="R10" i="1"/>
  <c r="R11" i="1"/>
  <c r="R12" i="1"/>
  <c r="R13" i="1"/>
  <c r="R7" i="14"/>
  <c r="P4" i="1"/>
  <c r="P5" i="1"/>
  <c r="P6" i="1"/>
  <c r="P7" i="1"/>
  <c r="P8" i="1"/>
  <c r="P9" i="1"/>
  <c r="P10" i="1"/>
  <c r="P11" i="1"/>
  <c r="P12" i="1"/>
  <c r="P13" i="1"/>
  <c r="P7" i="14"/>
  <c r="N4" i="1"/>
  <c r="N5" i="1"/>
  <c r="N6" i="1"/>
  <c r="N7" i="1"/>
  <c r="N8" i="1"/>
  <c r="N9" i="1"/>
  <c r="N10" i="1"/>
  <c r="N11" i="1"/>
  <c r="N12" i="1"/>
  <c r="N13" i="1"/>
  <c r="N7" i="14"/>
  <c r="L4" i="1"/>
  <c r="L5" i="1"/>
  <c r="L6" i="1"/>
  <c r="L7" i="1"/>
  <c r="L8" i="1"/>
  <c r="L9" i="1"/>
  <c r="L10" i="1"/>
  <c r="L11" i="1"/>
  <c r="L12" i="1"/>
  <c r="L13" i="1"/>
  <c r="L7" i="14"/>
  <c r="J4" i="1"/>
  <c r="J5" i="1"/>
  <c r="J6" i="1"/>
  <c r="J7" i="1"/>
  <c r="J8" i="1"/>
  <c r="J9" i="1"/>
  <c r="J10" i="1"/>
  <c r="J11" i="1"/>
  <c r="J12" i="1"/>
  <c r="J13" i="1"/>
  <c r="J7" i="14"/>
  <c r="H4" i="1"/>
  <c r="H5" i="1"/>
  <c r="H6" i="1"/>
  <c r="H7" i="1"/>
  <c r="H8" i="1"/>
  <c r="H9" i="1"/>
  <c r="H10" i="1"/>
  <c r="H11" i="1"/>
  <c r="H12" i="1"/>
  <c r="H13" i="1"/>
  <c r="H7" i="14"/>
  <c r="F4" i="1"/>
  <c r="F5" i="1"/>
  <c r="F6" i="1"/>
  <c r="F7" i="1"/>
  <c r="F8" i="1"/>
  <c r="F9" i="1"/>
  <c r="F10" i="1"/>
  <c r="F11" i="1"/>
  <c r="F12" i="1"/>
  <c r="F13" i="1"/>
  <c r="F7" i="14"/>
  <c r="D4" i="1"/>
  <c r="D5" i="1"/>
  <c r="D6" i="1"/>
  <c r="D7" i="1"/>
  <c r="D8" i="1"/>
  <c r="D9" i="1"/>
  <c r="D10" i="1"/>
  <c r="D11" i="1"/>
  <c r="D12" i="1"/>
  <c r="D13" i="1"/>
  <c r="D7" i="14"/>
  <c r="B4" i="1"/>
  <c r="B5" i="1"/>
  <c r="B6" i="1"/>
  <c r="B7" i="1"/>
  <c r="B8" i="1"/>
  <c r="B9" i="1"/>
  <c r="B10" i="1"/>
  <c r="B11" i="1"/>
  <c r="B12" i="1"/>
  <c r="B13" i="1"/>
  <c r="B7" i="14"/>
  <c r="AF6" i="14"/>
  <c r="AD6" i="14"/>
  <c r="AB6" i="14"/>
  <c r="Z6" i="14"/>
  <c r="X6" i="14"/>
  <c r="V6" i="14"/>
  <c r="T6" i="14"/>
  <c r="R6" i="14"/>
  <c r="P6" i="14"/>
  <c r="N6" i="14"/>
  <c r="L6" i="14"/>
  <c r="J6" i="14"/>
  <c r="H6" i="14"/>
  <c r="F6" i="14"/>
  <c r="D6" i="14"/>
  <c r="B6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F5" i="14"/>
  <c r="D5" i="14"/>
  <c r="B5" i="14"/>
  <c r="AF4" i="14"/>
  <c r="AD4" i="14"/>
  <c r="AB4" i="14"/>
  <c r="Z4" i="14"/>
  <c r="X4" i="14"/>
  <c r="V4" i="14"/>
  <c r="T4" i="14"/>
  <c r="R4" i="14"/>
  <c r="P4" i="14"/>
  <c r="N4" i="14"/>
  <c r="L4" i="14"/>
  <c r="J4" i="14"/>
  <c r="H4" i="14"/>
  <c r="F4" i="14"/>
  <c r="D4" i="14"/>
  <c r="B4" i="14"/>
  <c r="AF3" i="14"/>
  <c r="AD3" i="14"/>
  <c r="AB3" i="14"/>
  <c r="Z3" i="14"/>
  <c r="X3" i="14"/>
  <c r="V3" i="14"/>
  <c r="T3" i="14"/>
  <c r="R3" i="14"/>
  <c r="P3" i="14"/>
  <c r="N3" i="14"/>
  <c r="L3" i="14"/>
  <c r="J3" i="14"/>
  <c r="H3" i="14"/>
  <c r="F3" i="14"/>
  <c r="D3" i="14"/>
  <c r="B3" i="14"/>
</calcChain>
</file>

<file path=xl/sharedStrings.xml><?xml version="1.0" encoding="utf-8"?>
<sst xmlns="http://schemas.openxmlformats.org/spreadsheetml/2006/main" count="1976" uniqueCount="27">
  <si>
    <t>NANOENTITIES_COMPOSITION_TEST</t>
  </si>
  <si>
    <t>LOC_TEST</t>
  </si>
  <si>
    <t>DEPENDENCIES_COMPOSITION_TEST</t>
  </si>
  <si>
    <t>SCC_TEST</t>
  </si>
  <si>
    <t>ENTITIES_COMPOSITION_TEST</t>
  </si>
  <si>
    <t>RELATIONS_COMPOSITION_TEST</t>
  </si>
  <si>
    <t>RESPONSIBILITIES_COMPOSITION_TEST</t>
  </si>
  <si>
    <t>HIRST_ST_ONGE</t>
  </si>
  <si>
    <t>LEACOCK_CHODOROW</t>
  </si>
  <si>
    <t>RESNIK</t>
  </si>
  <si>
    <t>JIANG_CONRATH</t>
  </si>
  <si>
    <t>LIN</t>
  </si>
  <si>
    <t>PATH</t>
  </si>
  <si>
    <t>LESK</t>
  </si>
  <si>
    <t>WU_PALMER</t>
  </si>
  <si>
    <t>NEWATTRIBUTE_TEST</t>
  </si>
  <si>
    <t>miliseconds</t>
  </si>
  <si>
    <t>nanoseconds</t>
  </si>
  <si>
    <t>Granularity Checker</t>
  </si>
  <si>
    <t>Cohesion Checker</t>
  </si>
  <si>
    <t>Coupling Checker</t>
  </si>
  <si>
    <t>New Checker</t>
  </si>
  <si>
    <t>mean</t>
  </si>
  <si>
    <t>median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</si>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</sst>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Relationship Id="rId3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topLeftCell="A2" workbookViewId="0">
      <selection activeCell="A15" sqref="A15:AF21"/>
    </sheetView>
  </sheetViews>
  <sheetFormatPr baseColWidth="10" defaultColWidth="14.5" defaultRowHeight="15.75" customHeight="1" x14ac:dyDescent="0.15"/>
  <cols>
    <col min="6" max="6" width="14.5" customWidth="1"/>
  </cols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110024</v>
      </c>
      <c r="B4" s="2">
        <f t="shared" ref="B4:B13" si="0">ROUND(A4*(10^-6),2)</f>
        <v>0.11</v>
      </c>
      <c r="C4" s="4">
        <v>113765</v>
      </c>
      <c r="D4" s="2">
        <f t="shared" ref="D4:D13" si="1">ROUND(C4*(10^-6),2)</f>
        <v>0.11</v>
      </c>
      <c r="E4" s="4">
        <v>144918</v>
      </c>
      <c r="F4" s="2">
        <f t="shared" ref="F4:F13" si="2">ROUND(E4*(10^-6),2)</f>
        <v>0.14000000000000001</v>
      </c>
      <c r="G4" s="4">
        <v>56433</v>
      </c>
      <c r="H4" s="2">
        <f t="shared" ref="H4:H13" si="3">ROUND(G4*(10^-6),2)</f>
        <v>0.06</v>
      </c>
      <c r="I4" s="4">
        <v>62163</v>
      </c>
      <c r="J4" s="2">
        <f t="shared" ref="J4:J13" si="4">ROUND(I4*(10^-6),2)</f>
        <v>0.06</v>
      </c>
      <c r="K4" s="4">
        <v>41754</v>
      </c>
      <c r="L4" s="2">
        <f t="shared" ref="L4:L13" si="5">ROUND(K4*(10^-6),2)</f>
        <v>0.04</v>
      </c>
      <c r="M4" s="4">
        <v>64618</v>
      </c>
      <c r="N4" s="2">
        <f t="shared" ref="N4:N13" si="6">ROUND(M4*(10^-6),2)</f>
        <v>0.06</v>
      </c>
      <c r="O4" s="4">
        <v>623760214</v>
      </c>
      <c r="P4" s="2">
        <f t="shared" ref="P4:P13" si="7">ROUND(O4*(10^-6),2)</f>
        <v>623.76</v>
      </c>
      <c r="Q4" s="4">
        <v>6513909</v>
      </c>
      <c r="R4" s="2">
        <f t="shared" ref="R4:R13" si="8">ROUND(Q4*(10^-6),2)</f>
        <v>6.51</v>
      </c>
      <c r="S4" s="4">
        <v>7414744</v>
      </c>
      <c r="T4" s="2">
        <f t="shared" ref="T4:T13" si="9">ROUND(S4*(10^-6),2)</f>
        <v>7.41</v>
      </c>
      <c r="U4" s="4">
        <v>15577782</v>
      </c>
      <c r="V4" s="2">
        <f t="shared" ref="V4:V13" si="10">ROUND(U4*(10^-6),2)</f>
        <v>15.58</v>
      </c>
      <c r="W4" s="4">
        <v>13759485</v>
      </c>
      <c r="X4" s="2">
        <f t="shared" ref="X4:X13" si="11">ROUND(W4*(10^-6),2)</f>
        <v>13.76</v>
      </c>
      <c r="Y4" s="4">
        <v>6584570</v>
      </c>
      <c r="Z4" s="2">
        <f t="shared" ref="Z4:Z13" si="12">ROUND(Y4*(10^-6),2)</f>
        <v>6.58</v>
      </c>
      <c r="AA4" s="4">
        <v>50608923</v>
      </c>
      <c r="AB4" s="2">
        <f t="shared" ref="AB4:AB13" si="13">ROUND(AA4*(10^-6),2)</f>
        <v>50.61</v>
      </c>
      <c r="AC4" s="4">
        <v>14097815</v>
      </c>
      <c r="AD4" s="2">
        <f t="shared" ref="AD4:AD13" si="14">ROUND(AC4*(10^-6),2)</f>
        <v>14.1</v>
      </c>
      <c r="AE4" s="4">
        <v>34690</v>
      </c>
      <c r="AF4" s="2">
        <f t="shared" ref="AF4:AF13" si="15">ROUND(AE4*(10^-6),2)</f>
        <v>0.03</v>
      </c>
    </row>
    <row r="5" spans="1:32" ht="15.75" customHeight="1" x14ac:dyDescent="0.15">
      <c r="A5" s="4">
        <v>42116</v>
      </c>
      <c r="B5" s="2">
        <f t="shared" si="0"/>
        <v>0.04</v>
      </c>
      <c r="C5" s="4">
        <v>65332</v>
      </c>
      <c r="D5" s="2">
        <f t="shared" si="1"/>
        <v>7.0000000000000007E-2</v>
      </c>
      <c r="E5" s="4">
        <v>43579</v>
      </c>
      <c r="F5" s="2">
        <f t="shared" si="2"/>
        <v>0.04</v>
      </c>
      <c r="G5" s="4">
        <v>44019</v>
      </c>
      <c r="H5" s="2">
        <f t="shared" si="3"/>
        <v>0.04</v>
      </c>
      <c r="I5" s="4">
        <v>37797</v>
      </c>
      <c r="J5" s="2">
        <f t="shared" si="4"/>
        <v>0.04</v>
      </c>
      <c r="K5" s="4">
        <v>23665</v>
      </c>
      <c r="L5" s="2">
        <f t="shared" si="5"/>
        <v>0.02</v>
      </c>
      <c r="M5" s="4">
        <v>25985</v>
      </c>
      <c r="N5" s="2">
        <f t="shared" si="6"/>
        <v>0.03</v>
      </c>
      <c r="O5" s="4">
        <v>610723198</v>
      </c>
      <c r="P5" s="2">
        <f t="shared" si="7"/>
        <v>610.72</v>
      </c>
      <c r="Q5" s="4">
        <v>10132068</v>
      </c>
      <c r="R5" s="2">
        <f t="shared" si="8"/>
        <v>10.130000000000001</v>
      </c>
      <c r="S5" s="4">
        <v>8526588</v>
      </c>
      <c r="T5" s="2">
        <f t="shared" si="9"/>
        <v>8.5299999999999994</v>
      </c>
      <c r="U5" s="4">
        <v>14049142</v>
      </c>
      <c r="V5" s="2">
        <f t="shared" si="10"/>
        <v>14.05</v>
      </c>
      <c r="W5" s="4">
        <v>13929108</v>
      </c>
      <c r="X5" s="2">
        <f t="shared" si="11"/>
        <v>13.93</v>
      </c>
      <c r="Y5" s="4">
        <v>6262866</v>
      </c>
      <c r="Z5" s="2">
        <f t="shared" si="12"/>
        <v>6.26</v>
      </c>
      <c r="AA5" s="4">
        <v>38111892</v>
      </c>
      <c r="AB5" s="2">
        <f t="shared" si="13"/>
        <v>38.11</v>
      </c>
      <c r="AC5" s="4">
        <v>14420473</v>
      </c>
      <c r="AD5" s="2">
        <f t="shared" si="14"/>
        <v>14.42</v>
      </c>
      <c r="AE5" s="4">
        <v>10677</v>
      </c>
      <c r="AF5" s="2">
        <f t="shared" si="15"/>
        <v>0.01</v>
      </c>
    </row>
    <row r="6" spans="1:32" ht="15.75" customHeight="1" x14ac:dyDescent="0.15">
      <c r="A6" s="4">
        <v>41981</v>
      </c>
      <c r="B6" s="2">
        <f t="shared" si="0"/>
        <v>0.04</v>
      </c>
      <c r="C6" s="4">
        <v>68251</v>
      </c>
      <c r="D6" s="2">
        <f t="shared" si="1"/>
        <v>7.0000000000000007E-2</v>
      </c>
      <c r="E6" s="4">
        <v>33181</v>
      </c>
      <c r="F6" s="2">
        <f t="shared" si="2"/>
        <v>0.03</v>
      </c>
      <c r="G6" s="4">
        <v>38490</v>
      </c>
      <c r="H6" s="2">
        <f t="shared" si="3"/>
        <v>0.04</v>
      </c>
      <c r="I6" s="4">
        <v>28166</v>
      </c>
      <c r="J6" s="2">
        <f t="shared" si="4"/>
        <v>0.03</v>
      </c>
      <c r="K6" s="4">
        <v>31124</v>
      </c>
      <c r="L6" s="2">
        <f t="shared" si="5"/>
        <v>0.03</v>
      </c>
      <c r="M6" s="4">
        <v>24502</v>
      </c>
      <c r="N6" s="2">
        <f t="shared" si="6"/>
        <v>0.02</v>
      </c>
      <c r="O6" s="4">
        <v>655310201</v>
      </c>
      <c r="P6" s="2">
        <f t="shared" si="7"/>
        <v>655.30999999999995</v>
      </c>
      <c r="Q6" s="4">
        <v>7074567</v>
      </c>
      <c r="R6" s="2">
        <f t="shared" si="8"/>
        <v>7.07</v>
      </c>
      <c r="S6" s="4">
        <v>8372944</v>
      </c>
      <c r="T6" s="2">
        <f t="shared" si="9"/>
        <v>8.3699999999999992</v>
      </c>
      <c r="U6" s="4">
        <v>14559448</v>
      </c>
      <c r="V6" s="2">
        <f t="shared" si="10"/>
        <v>14.56</v>
      </c>
      <c r="W6" s="4">
        <v>14061597</v>
      </c>
      <c r="X6" s="2">
        <f t="shared" si="11"/>
        <v>14.06</v>
      </c>
      <c r="Y6" s="4">
        <v>6454147</v>
      </c>
      <c r="Z6" s="2">
        <f t="shared" si="12"/>
        <v>6.45</v>
      </c>
      <c r="AA6" s="4">
        <v>37955098</v>
      </c>
      <c r="AB6" s="2">
        <f t="shared" si="13"/>
        <v>37.96</v>
      </c>
      <c r="AC6" s="4">
        <v>14834021</v>
      </c>
      <c r="AD6" s="2">
        <f t="shared" si="14"/>
        <v>14.83</v>
      </c>
      <c r="AE6" s="4">
        <v>14791</v>
      </c>
      <c r="AF6" s="2">
        <f t="shared" si="15"/>
        <v>0.01</v>
      </c>
    </row>
    <row r="7" spans="1:32" ht="15.75" customHeight="1" x14ac:dyDescent="0.15">
      <c r="A7" s="4">
        <v>52364</v>
      </c>
      <c r="B7" s="2">
        <f t="shared" si="0"/>
        <v>0.05</v>
      </c>
      <c r="C7" s="4">
        <v>89762</v>
      </c>
      <c r="D7" s="2">
        <f t="shared" si="1"/>
        <v>0.09</v>
      </c>
      <c r="E7" s="4">
        <v>46620</v>
      </c>
      <c r="F7" s="2">
        <f t="shared" si="2"/>
        <v>0.05</v>
      </c>
      <c r="G7" s="4">
        <v>54741</v>
      </c>
      <c r="H7" s="2">
        <f t="shared" si="3"/>
        <v>0.05</v>
      </c>
      <c r="I7" s="4">
        <v>36144</v>
      </c>
      <c r="J7" s="2">
        <f t="shared" si="4"/>
        <v>0.04</v>
      </c>
      <c r="K7" s="4">
        <v>29153</v>
      </c>
      <c r="L7" s="2">
        <f t="shared" si="5"/>
        <v>0.03</v>
      </c>
      <c r="M7" s="4">
        <v>36922</v>
      </c>
      <c r="N7" s="2">
        <f t="shared" si="6"/>
        <v>0.04</v>
      </c>
      <c r="O7" s="4">
        <v>685332455</v>
      </c>
      <c r="P7" s="2">
        <f t="shared" si="7"/>
        <v>685.33</v>
      </c>
      <c r="Q7" s="4">
        <v>7483855</v>
      </c>
      <c r="R7" s="2">
        <f t="shared" si="8"/>
        <v>7.48</v>
      </c>
      <c r="S7" s="4">
        <v>8571593</v>
      </c>
      <c r="T7" s="2">
        <f t="shared" si="9"/>
        <v>8.57</v>
      </c>
      <c r="U7" s="4">
        <v>15203333</v>
      </c>
      <c r="V7" s="2">
        <f t="shared" si="10"/>
        <v>15.2</v>
      </c>
      <c r="W7" s="4">
        <v>18044360</v>
      </c>
      <c r="X7" s="2">
        <f t="shared" si="11"/>
        <v>18.04</v>
      </c>
      <c r="Y7" s="4">
        <v>6624483</v>
      </c>
      <c r="Z7" s="2">
        <f t="shared" si="12"/>
        <v>6.62</v>
      </c>
      <c r="AA7" s="4">
        <v>40773980</v>
      </c>
      <c r="AB7" s="2">
        <f t="shared" si="13"/>
        <v>40.770000000000003</v>
      </c>
      <c r="AC7" s="4">
        <v>13443012</v>
      </c>
      <c r="AD7" s="2">
        <f t="shared" si="14"/>
        <v>13.44</v>
      </c>
      <c r="AE7" s="4">
        <v>9636</v>
      </c>
      <c r="AF7" s="2">
        <f t="shared" si="15"/>
        <v>0.01</v>
      </c>
    </row>
    <row r="8" spans="1:32" ht="15.75" customHeight="1" x14ac:dyDescent="0.15">
      <c r="A8" s="4">
        <v>39867</v>
      </c>
      <c r="B8" s="2">
        <f t="shared" si="0"/>
        <v>0.04</v>
      </c>
      <c r="C8" s="4">
        <v>117633</v>
      </c>
      <c r="D8" s="2">
        <f t="shared" si="1"/>
        <v>0.12</v>
      </c>
      <c r="E8" s="4">
        <v>36992</v>
      </c>
      <c r="F8" s="2">
        <f t="shared" si="2"/>
        <v>0.04</v>
      </c>
      <c r="G8" s="4">
        <v>34727</v>
      </c>
      <c r="H8" s="2">
        <f t="shared" si="3"/>
        <v>0.03</v>
      </c>
      <c r="I8" s="4">
        <v>43063</v>
      </c>
      <c r="J8" s="2">
        <f t="shared" si="4"/>
        <v>0.04</v>
      </c>
      <c r="K8" s="4">
        <v>28745</v>
      </c>
      <c r="L8" s="2">
        <f t="shared" si="5"/>
        <v>0.03</v>
      </c>
      <c r="M8" s="4">
        <v>27491</v>
      </c>
      <c r="N8" s="2">
        <f t="shared" si="6"/>
        <v>0.03</v>
      </c>
      <c r="O8" s="4">
        <v>602277965</v>
      </c>
      <c r="P8" s="2">
        <f t="shared" si="7"/>
        <v>602.28</v>
      </c>
      <c r="Q8" s="4">
        <v>6513892</v>
      </c>
      <c r="R8" s="2">
        <f t="shared" si="8"/>
        <v>6.51</v>
      </c>
      <c r="S8" s="4">
        <v>7356063</v>
      </c>
      <c r="T8" s="2">
        <f t="shared" si="9"/>
        <v>7.36</v>
      </c>
      <c r="U8" s="4">
        <v>13677706</v>
      </c>
      <c r="V8" s="2">
        <f t="shared" si="10"/>
        <v>13.68</v>
      </c>
      <c r="W8" s="4">
        <v>13058301</v>
      </c>
      <c r="X8" s="2">
        <f t="shared" si="11"/>
        <v>13.06</v>
      </c>
      <c r="Y8" s="4">
        <v>6788963</v>
      </c>
      <c r="Z8" s="2">
        <f t="shared" si="12"/>
        <v>6.79</v>
      </c>
      <c r="AA8" s="4">
        <v>37140222</v>
      </c>
      <c r="AB8" s="2">
        <f t="shared" si="13"/>
        <v>37.14</v>
      </c>
      <c r="AC8" s="4">
        <v>13724769</v>
      </c>
      <c r="AD8" s="2">
        <f t="shared" si="14"/>
        <v>13.72</v>
      </c>
      <c r="AE8" s="4">
        <v>11670</v>
      </c>
      <c r="AF8" s="2">
        <f t="shared" si="15"/>
        <v>0.01</v>
      </c>
    </row>
    <row r="9" spans="1:32" ht="15.75" customHeight="1" x14ac:dyDescent="0.15">
      <c r="A9" s="4">
        <v>44175</v>
      </c>
      <c r="B9" s="2">
        <f t="shared" si="0"/>
        <v>0.04</v>
      </c>
      <c r="C9" s="4">
        <v>98550</v>
      </c>
      <c r="D9" s="2">
        <f t="shared" si="1"/>
        <v>0.1</v>
      </c>
      <c r="E9" s="4">
        <v>46757</v>
      </c>
      <c r="F9" s="2">
        <f t="shared" si="2"/>
        <v>0.05</v>
      </c>
      <c r="G9" s="4">
        <v>37009</v>
      </c>
      <c r="H9" s="2">
        <f t="shared" si="3"/>
        <v>0.04</v>
      </c>
      <c r="I9" s="4">
        <v>35461</v>
      </c>
      <c r="J9" s="2">
        <f t="shared" si="4"/>
        <v>0.04</v>
      </c>
      <c r="K9" s="4">
        <v>31272</v>
      </c>
      <c r="L9" s="2">
        <f t="shared" si="5"/>
        <v>0.03</v>
      </c>
      <c r="M9" s="4">
        <v>31948</v>
      </c>
      <c r="N9" s="2">
        <f t="shared" si="6"/>
        <v>0.03</v>
      </c>
      <c r="O9" s="4">
        <v>667964835</v>
      </c>
      <c r="P9" s="2">
        <f t="shared" si="7"/>
        <v>667.96</v>
      </c>
      <c r="Q9" s="4">
        <v>6181258</v>
      </c>
      <c r="R9" s="2">
        <f t="shared" si="8"/>
        <v>6.18</v>
      </c>
      <c r="S9" s="4">
        <v>6765780</v>
      </c>
      <c r="T9" s="2">
        <f t="shared" si="9"/>
        <v>6.77</v>
      </c>
      <c r="U9" s="4">
        <v>13428851</v>
      </c>
      <c r="V9" s="2">
        <f t="shared" si="10"/>
        <v>13.43</v>
      </c>
      <c r="W9" s="4">
        <v>13403193</v>
      </c>
      <c r="X9" s="2">
        <f t="shared" si="11"/>
        <v>13.4</v>
      </c>
      <c r="Y9" s="4">
        <v>6190163</v>
      </c>
      <c r="Z9" s="2">
        <f t="shared" si="12"/>
        <v>6.19</v>
      </c>
      <c r="AA9" s="4">
        <v>35363201</v>
      </c>
      <c r="AB9" s="2">
        <f t="shared" si="13"/>
        <v>35.36</v>
      </c>
      <c r="AC9" s="4">
        <v>15760912</v>
      </c>
      <c r="AD9" s="2">
        <f t="shared" si="14"/>
        <v>15.76</v>
      </c>
      <c r="AE9" s="4">
        <v>9818</v>
      </c>
      <c r="AF9" s="2">
        <f t="shared" si="15"/>
        <v>0.01</v>
      </c>
    </row>
    <row r="10" spans="1:32" ht="15.75" customHeight="1" x14ac:dyDescent="0.15">
      <c r="A10" s="4">
        <v>38016</v>
      </c>
      <c r="B10" s="2">
        <f t="shared" si="0"/>
        <v>0.04</v>
      </c>
      <c r="C10" s="4">
        <v>76778</v>
      </c>
      <c r="D10" s="2">
        <f t="shared" si="1"/>
        <v>0.08</v>
      </c>
      <c r="E10" s="4">
        <v>35466</v>
      </c>
      <c r="F10" s="2">
        <f t="shared" si="2"/>
        <v>0.04</v>
      </c>
      <c r="G10" s="4">
        <v>119665</v>
      </c>
      <c r="H10" s="2">
        <f t="shared" si="3"/>
        <v>0.12</v>
      </c>
      <c r="I10" s="4">
        <v>29677</v>
      </c>
      <c r="J10" s="2">
        <f t="shared" si="4"/>
        <v>0.03</v>
      </c>
      <c r="K10" s="4">
        <v>32568</v>
      </c>
      <c r="L10" s="2">
        <f t="shared" si="5"/>
        <v>0.03</v>
      </c>
      <c r="M10" s="4">
        <v>42068</v>
      </c>
      <c r="N10" s="2">
        <f t="shared" si="6"/>
        <v>0.04</v>
      </c>
      <c r="O10" s="4">
        <v>575272236</v>
      </c>
      <c r="P10" s="2">
        <f t="shared" si="7"/>
        <v>575.27</v>
      </c>
      <c r="Q10" s="4">
        <v>6301866</v>
      </c>
      <c r="R10" s="2">
        <f t="shared" si="8"/>
        <v>6.3</v>
      </c>
      <c r="S10" s="4">
        <v>6653322</v>
      </c>
      <c r="T10" s="2">
        <f t="shared" si="9"/>
        <v>6.65</v>
      </c>
      <c r="U10" s="4">
        <v>13580594</v>
      </c>
      <c r="V10" s="2">
        <f t="shared" si="10"/>
        <v>13.58</v>
      </c>
      <c r="W10" s="4">
        <v>13289422</v>
      </c>
      <c r="X10" s="2">
        <f t="shared" si="11"/>
        <v>13.29</v>
      </c>
      <c r="Y10" s="4">
        <v>6027373</v>
      </c>
      <c r="Z10" s="2">
        <f t="shared" si="12"/>
        <v>6.03</v>
      </c>
      <c r="AA10" s="4">
        <v>36581814</v>
      </c>
      <c r="AB10" s="2">
        <f t="shared" si="13"/>
        <v>36.58</v>
      </c>
      <c r="AC10" s="4">
        <v>12611148</v>
      </c>
      <c r="AD10" s="2">
        <f t="shared" si="14"/>
        <v>12.61</v>
      </c>
      <c r="AE10" s="4">
        <v>21027</v>
      </c>
      <c r="AF10" s="2">
        <f t="shared" si="15"/>
        <v>0.02</v>
      </c>
    </row>
    <row r="11" spans="1:32" ht="15.75" customHeight="1" x14ac:dyDescent="0.15">
      <c r="A11" s="4">
        <v>31623</v>
      </c>
      <c r="B11" s="2">
        <f t="shared" si="0"/>
        <v>0.03</v>
      </c>
      <c r="C11" s="4">
        <v>66965</v>
      </c>
      <c r="D11" s="2">
        <f t="shared" si="1"/>
        <v>7.0000000000000007E-2</v>
      </c>
      <c r="E11" s="4">
        <v>26999</v>
      </c>
      <c r="F11" s="2">
        <f t="shared" si="2"/>
        <v>0.03</v>
      </c>
      <c r="G11" s="4">
        <v>25363</v>
      </c>
      <c r="H11" s="2">
        <f t="shared" si="3"/>
        <v>0.03</v>
      </c>
      <c r="I11" s="4">
        <v>27215</v>
      </c>
      <c r="J11" s="2">
        <f t="shared" si="4"/>
        <v>0.03</v>
      </c>
      <c r="K11" s="4">
        <v>24565</v>
      </c>
      <c r="L11" s="2">
        <f t="shared" si="5"/>
        <v>0.02</v>
      </c>
      <c r="M11" s="4">
        <v>23896</v>
      </c>
      <c r="N11" s="2">
        <f t="shared" si="6"/>
        <v>0.02</v>
      </c>
      <c r="O11" s="4">
        <v>566814642</v>
      </c>
      <c r="P11" s="2">
        <f t="shared" si="7"/>
        <v>566.80999999999995</v>
      </c>
      <c r="Q11" s="4">
        <v>8476869</v>
      </c>
      <c r="R11" s="2">
        <f t="shared" si="8"/>
        <v>8.48</v>
      </c>
      <c r="S11" s="4">
        <v>6889377</v>
      </c>
      <c r="T11" s="2">
        <f t="shared" si="9"/>
        <v>6.89</v>
      </c>
      <c r="U11" s="4">
        <v>13313958</v>
      </c>
      <c r="V11" s="2">
        <f t="shared" si="10"/>
        <v>13.31</v>
      </c>
      <c r="W11" s="4">
        <v>12414951</v>
      </c>
      <c r="X11" s="2">
        <f t="shared" si="11"/>
        <v>12.41</v>
      </c>
      <c r="Y11" s="4">
        <v>6600104</v>
      </c>
      <c r="Z11" s="2">
        <f t="shared" si="12"/>
        <v>6.6</v>
      </c>
      <c r="AA11" s="4">
        <v>36255122</v>
      </c>
      <c r="AB11" s="2">
        <f t="shared" si="13"/>
        <v>36.26</v>
      </c>
      <c r="AC11" s="4">
        <v>13120782</v>
      </c>
      <c r="AD11" s="2">
        <f t="shared" si="14"/>
        <v>13.12</v>
      </c>
      <c r="AE11" s="4">
        <v>10297</v>
      </c>
      <c r="AF11" s="2">
        <f t="shared" si="15"/>
        <v>0.01</v>
      </c>
    </row>
    <row r="12" spans="1:32" ht="15.75" customHeight="1" x14ac:dyDescent="0.15">
      <c r="A12" s="4">
        <v>35582</v>
      </c>
      <c r="B12" s="2">
        <f t="shared" si="0"/>
        <v>0.04</v>
      </c>
      <c r="C12" s="4">
        <v>81622</v>
      </c>
      <c r="D12" s="2">
        <f t="shared" si="1"/>
        <v>0.08</v>
      </c>
      <c r="E12" s="4">
        <v>40169</v>
      </c>
      <c r="F12" s="2">
        <f t="shared" si="2"/>
        <v>0.04</v>
      </c>
      <c r="G12" s="4">
        <v>37126</v>
      </c>
      <c r="H12" s="2">
        <f t="shared" si="3"/>
        <v>0.04</v>
      </c>
      <c r="I12" s="4">
        <v>42745</v>
      </c>
      <c r="J12" s="2">
        <f t="shared" si="4"/>
        <v>0.04</v>
      </c>
      <c r="K12" s="4">
        <v>38123</v>
      </c>
      <c r="L12" s="2">
        <f t="shared" si="5"/>
        <v>0.04</v>
      </c>
      <c r="M12" s="4">
        <v>41013</v>
      </c>
      <c r="N12" s="2">
        <f t="shared" si="6"/>
        <v>0.04</v>
      </c>
      <c r="O12" s="4">
        <v>561356148</v>
      </c>
      <c r="P12" s="2">
        <f t="shared" si="7"/>
        <v>561.36</v>
      </c>
      <c r="Q12" s="4">
        <v>5817587</v>
      </c>
      <c r="R12" s="2">
        <f t="shared" si="8"/>
        <v>5.82</v>
      </c>
      <c r="S12" s="4">
        <v>6225174</v>
      </c>
      <c r="T12" s="2">
        <f t="shared" si="9"/>
        <v>6.23</v>
      </c>
      <c r="U12" s="4">
        <v>13087570</v>
      </c>
      <c r="V12" s="2">
        <f t="shared" si="10"/>
        <v>13.09</v>
      </c>
      <c r="W12" s="4">
        <v>12045207</v>
      </c>
      <c r="X12" s="2">
        <f t="shared" si="11"/>
        <v>12.05</v>
      </c>
      <c r="Y12" s="4">
        <v>6985338</v>
      </c>
      <c r="Z12" s="2">
        <f t="shared" si="12"/>
        <v>6.99</v>
      </c>
      <c r="AA12" s="4">
        <v>33241750</v>
      </c>
      <c r="AB12" s="2">
        <f t="shared" si="13"/>
        <v>33.24</v>
      </c>
      <c r="AC12" s="4">
        <v>12303606</v>
      </c>
      <c r="AD12" s="2">
        <f t="shared" si="14"/>
        <v>12.3</v>
      </c>
      <c r="AE12" s="4">
        <v>19957</v>
      </c>
      <c r="AF12" s="2">
        <f t="shared" si="15"/>
        <v>0.02</v>
      </c>
    </row>
    <row r="13" spans="1:32" ht="15.75" customHeight="1" x14ac:dyDescent="0.15">
      <c r="A13" s="4">
        <v>31868</v>
      </c>
      <c r="B13" s="2">
        <f t="shared" si="0"/>
        <v>0.03</v>
      </c>
      <c r="C13" s="4">
        <v>67896</v>
      </c>
      <c r="D13" s="2">
        <f t="shared" si="1"/>
        <v>7.0000000000000007E-2</v>
      </c>
      <c r="E13" s="4">
        <v>30608</v>
      </c>
      <c r="F13" s="2">
        <f t="shared" si="2"/>
        <v>0.03</v>
      </c>
      <c r="G13" s="4">
        <v>33524</v>
      </c>
      <c r="H13" s="2">
        <f t="shared" si="3"/>
        <v>0.03</v>
      </c>
      <c r="I13" s="4">
        <v>32640</v>
      </c>
      <c r="J13" s="2">
        <f t="shared" si="4"/>
        <v>0.03</v>
      </c>
      <c r="K13" s="4">
        <v>21553</v>
      </c>
      <c r="L13" s="2">
        <f t="shared" si="5"/>
        <v>0.02</v>
      </c>
      <c r="M13" s="4">
        <v>18371</v>
      </c>
      <c r="N13" s="2">
        <f t="shared" si="6"/>
        <v>0.02</v>
      </c>
      <c r="O13" s="4">
        <v>572323151</v>
      </c>
      <c r="P13" s="2">
        <f t="shared" si="7"/>
        <v>572.32000000000005</v>
      </c>
      <c r="Q13" s="4">
        <v>6029370</v>
      </c>
      <c r="R13" s="2">
        <f t="shared" si="8"/>
        <v>6.03</v>
      </c>
      <c r="S13" s="4">
        <v>6473498</v>
      </c>
      <c r="T13" s="2">
        <f t="shared" si="9"/>
        <v>6.47</v>
      </c>
      <c r="U13" s="4">
        <v>13505446</v>
      </c>
      <c r="V13" s="2">
        <f t="shared" si="10"/>
        <v>13.51</v>
      </c>
      <c r="W13" s="4">
        <v>12611626</v>
      </c>
      <c r="X13" s="2">
        <f t="shared" si="11"/>
        <v>12.61</v>
      </c>
      <c r="Y13" s="4">
        <v>6039293</v>
      </c>
      <c r="Z13" s="2">
        <f t="shared" si="12"/>
        <v>6.04</v>
      </c>
      <c r="AA13" s="4">
        <v>37527039</v>
      </c>
      <c r="AB13" s="2">
        <f t="shared" si="13"/>
        <v>37.53</v>
      </c>
      <c r="AC13" s="4">
        <v>12749922</v>
      </c>
      <c r="AD13" s="2">
        <f t="shared" si="14"/>
        <v>12.75</v>
      </c>
      <c r="AE13" s="4">
        <v>12579</v>
      </c>
      <c r="AF13" s="2">
        <f t="shared" si="15"/>
        <v>0.01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O28" sqref="O28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AVERAGE('cargo-tracker_leung_running_tim'!B4:B13)</f>
        <v>4.5000000000000005E-2</v>
      </c>
      <c r="C3" t="s">
        <v>22</v>
      </c>
      <c r="D3">
        <f>AVERAGE('cargo-tracker_leung_running_tim'!D4:D13)</f>
        <v>7.5000000000000011E-2</v>
      </c>
      <c r="E3" t="s">
        <v>22</v>
      </c>
      <c r="F3">
        <f>AVERAGE('cargo-tracker_leung_running_tim'!F4:F13)</f>
        <v>3.2999999999999995E-2</v>
      </c>
      <c r="G3" t="s">
        <v>22</v>
      </c>
      <c r="H3">
        <f>AVERAGE('cargo-tracker_leung_running_tim'!H4:H13)</f>
        <v>4.2999999999999997E-2</v>
      </c>
      <c r="I3" t="s">
        <v>22</v>
      </c>
      <c r="J3">
        <f>AVERAGE('cargo-tracker_leung_running_tim'!J4:J13)</f>
        <v>4.7E-2</v>
      </c>
      <c r="K3" t="s">
        <v>22</v>
      </c>
      <c r="L3">
        <f>AVERAGE('cargo-tracker_leung_running_tim'!L4:L13)</f>
        <v>3.7999999999999999E-2</v>
      </c>
      <c r="M3" t="s">
        <v>22</v>
      </c>
      <c r="N3">
        <f>AVERAGE('cargo-tracker_leung_running_tim'!N4:N13)</f>
        <v>3.4999999999999989E-2</v>
      </c>
      <c r="O3" t="s">
        <v>22</v>
      </c>
      <c r="P3">
        <f>AVERAGE('cargo-tracker_leung_running_tim'!P4:P13)</f>
        <v>120152.82800000002</v>
      </c>
      <c r="Q3" t="s">
        <v>22</v>
      </c>
      <c r="R3">
        <f>AVERAGE('cargo-tracker_leung_running_tim'!R4:R13)</f>
        <v>309.09600000000006</v>
      </c>
      <c r="S3" t="s">
        <v>22</v>
      </c>
      <c r="T3">
        <f>AVERAGE('cargo-tracker_leung_running_tim'!T4:T13)</f>
        <v>323.178</v>
      </c>
      <c r="U3" t="s">
        <v>22</v>
      </c>
      <c r="V3">
        <f>AVERAGE('cargo-tracker_leung_running_tim'!V4:V13)</f>
        <v>641.56099999999992</v>
      </c>
      <c r="W3" t="s">
        <v>22</v>
      </c>
      <c r="X3">
        <f>AVERAGE('cargo-tracker_leung_running_tim'!X4:X13)</f>
        <v>604.91499999999996</v>
      </c>
      <c r="Y3" t="s">
        <v>22</v>
      </c>
      <c r="Z3">
        <f>AVERAGE('cargo-tracker_leung_running_tim'!Z4:Z13)</f>
        <v>287.70799999999997</v>
      </c>
      <c r="AA3" t="s">
        <v>22</v>
      </c>
      <c r="AB3">
        <f>AVERAGE('cargo-tracker_leung_running_tim'!AB4:AB13)</f>
        <v>2283.357</v>
      </c>
      <c r="AC3" t="s">
        <v>22</v>
      </c>
      <c r="AD3">
        <f>AVERAGE('cargo-tracker_leung_running_tim'!AD4:AD13)</f>
        <v>620.53399999999999</v>
      </c>
      <c r="AE3" t="s">
        <v>22</v>
      </c>
      <c r="AF3">
        <f>AVERAGE('cargo-tracker_leung_running_tim'!AF4:AF13)</f>
        <v>2.5000000000000001E-2</v>
      </c>
    </row>
    <row r="4" spans="1:32" ht="15.75" customHeight="1" x14ac:dyDescent="0.15">
      <c r="A4" t="s">
        <v>23</v>
      </c>
      <c r="B4">
        <f>MEDIAN('cargo-tracker_leung_running_tim'!B4:B13)</f>
        <v>0.04</v>
      </c>
      <c r="C4" t="s">
        <v>23</v>
      </c>
      <c r="D4">
        <f>MEDIAN('cargo-tracker_leung_running_tim'!D4:D13)</f>
        <v>7.0000000000000007E-2</v>
      </c>
      <c r="E4" t="s">
        <v>23</v>
      </c>
      <c r="F4">
        <f>MEDIAN('cargo-tracker_leung_running_tim'!F4:F13)</f>
        <v>0.03</v>
      </c>
      <c r="G4" t="s">
        <v>23</v>
      </c>
      <c r="H4">
        <f>MEDIAN('cargo-tracker_leung_running_tim'!H4:H13)</f>
        <v>3.5000000000000003E-2</v>
      </c>
      <c r="I4" t="s">
        <v>23</v>
      </c>
      <c r="J4">
        <f>MEDIAN('cargo-tracker_leung_running_tim'!J4:J13)</f>
        <v>3.5000000000000003E-2</v>
      </c>
      <c r="K4" t="s">
        <v>23</v>
      </c>
      <c r="L4">
        <f>MEDIAN('cargo-tracker_leung_running_tim'!L4:L13)</f>
        <v>0.03</v>
      </c>
      <c r="M4" t="s">
        <v>23</v>
      </c>
      <c r="N4">
        <f>MEDIAN('cargo-tracker_leung_running_tim'!N4:N13)</f>
        <v>0.03</v>
      </c>
      <c r="O4" t="s">
        <v>23</v>
      </c>
      <c r="P4">
        <f>MEDIAN('cargo-tracker_leung_running_tim'!P4:P13)</f>
        <v>97947.41</v>
      </c>
      <c r="Q4" t="s">
        <v>23</v>
      </c>
      <c r="R4">
        <f>MEDIAN('cargo-tracker_leung_running_tim'!R4:R13)</f>
        <v>236.93</v>
      </c>
      <c r="S4" t="s">
        <v>23</v>
      </c>
      <c r="T4">
        <f>MEDIAN('cargo-tracker_leung_running_tim'!T4:T13)</f>
        <v>250.54</v>
      </c>
      <c r="U4" t="s">
        <v>23</v>
      </c>
      <c r="V4">
        <f>MEDIAN('cargo-tracker_leung_running_tim'!V4:V13)</f>
        <v>499.89500000000004</v>
      </c>
      <c r="W4" t="s">
        <v>23</v>
      </c>
      <c r="X4">
        <f>MEDIAN('cargo-tracker_leung_running_tim'!X4:X13)</f>
        <v>475.90999999999997</v>
      </c>
      <c r="Y4" t="s">
        <v>23</v>
      </c>
      <c r="Z4">
        <f>MEDIAN('cargo-tracker_leung_running_tim'!Z4:Z13)</f>
        <v>223.69</v>
      </c>
      <c r="AA4" t="s">
        <v>23</v>
      </c>
      <c r="AB4">
        <f>MEDIAN('cargo-tracker_leung_running_tim'!AB4:AB13)</f>
        <v>1751.3150000000001</v>
      </c>
      <c r="AC4" t="s">
        <v>23</v>
      </c>
      <c r="AD4">
        <f>MEDIAN('cargo-tracker_leung_running_tim'!AD4:AD13)</f>
        <v>466.15999999999997</v>
      </c>
      <c r="AE4" t="s">
        <v>23</v>
      </c>
      <c r="AF4">
        <f>MEDIAN('cargo-tracker_leung_running_tim'!AF4:AF13)</f>
        <v>0.02</v>
      </c>
    </row>
    <row r="5" spans="1:32" ht="15.75" customHeight="1" x14ac:dyDescent="0.15">
      <c r="A5" t="s">
        <v>24</v>
      </c>
      <c r="B5">
        <f>STDEV('cargo-tracker_leung_running_tim'!B4:B13)</f>
        <v>1.9002923751652277E-2</v>
      </c>
      <c r="C5" t="s">
        <v>24</v>
      </c>
      <c r="D5">
        <f>STDEV('cargo-tracker_leung_running_tim'!D4:D13)</f>
        <v>1.6499158227686064E-2</v>
      </c>
      <c r="E5" t="s">
        <v>24</v>
      </c>
      <c r="F5">
        <f>STDEV('cargo-tracker_leung_running_tim'!F4:F13)</f>
        <v>1.8287822299126948E-2</v>
      </c>
      <c r="G5" t="s">
        <v>24</v>
      </c>
      <c r="H5">
        <f>STDEV('cargo-tracker_leung_running_tim'!H4:H13)</f>
        <v>2.9458068127047599E-2</v>
      </c>
      <c r="I5" t="s">
        <v>24</v>
      </c>
      <c r="J5">
        <f>STDEV('cargo-tracker_leung_running_tim'!J4:J13)</f>
        <v>4.0013886478460346E-2</v>
      </c>
      <c r="K5" t="s">
        <v>24</v>
      </c>
      <c r="L5">
        <f>STDEV('cargo-tracker_leung_running_tim'!L4:L13)</f>
        <v>2.097617696340303E-2</v>
      </c>
      <c r="M5" t="s">
        <v>24</v>
      </c>
      <c r="N5">
        <f>STDEV('cargo-tracker_leung_running_tim'!N4:N13)</f>
        <v>1.2692955176439877E-2</v>
      </c>
      <c r="O5" t="s">
        <v>24</v>
      </c>
      <c r="P5">
        <f>STDEV('cargo-tracker_leung_running_tim'!P4:P13)</f>
        <v>43011.073837532596</v>
      </c>
      <c r="Q5" t="s">
        <v>24</v>
      </c>
      <c r="R5">
        <f>STDEV('cargo-tracker_leung_running_tim'!R4:R13)</f>
        <v>129.33227973797639</v>
      </c>
      <c r="S5" t="s">
        <v>24</v>
      </c>
      <c r="T5">
        <f>STDEV('cargo-tracker_leung_running_tim'!T4:T13)</f>
        <v>131.14697690420135</v>
      </c>
      <c r="U5" t="s">
        <v>24</v>
      </c>
      <c r="V5">
        <f>STDEV('cargo-tracker_leung_running_tim'!V4:V13)</f>
        <v>263.81283341920039</v>
      </c>
      <c r="W5" t="s">
        <v>24</v>
      </c>
      <c r="X5">
        <f>STDEV('cargo-tracker_leung_running_tim'!X4:X13)</f>
        <v>245.76288103463551</v>
      </c>
      <c r="Y5" t="s">
        <v>24</v>
      </c>
      <c r="Z5">
        <f>STDEV('cargo-tracker_leung_running_tim'!Z4:Z13)</f>
        <v>120.49361751653986</v>
      </c>
      <c r="AA5" t="s">
        <v>24</v>
      </c>
      <c r="AB5">
        <f>STDEV('cargo-tracker_leung_running_tim'!AB4:AB13)</f>
        <v>1006.9078540876194</v>
      </c>
      <c r="AC5" t="s">
        <v>24</v>
      </c>
      <c r="AD5">
        <f>STDEV('cargo-tracker_leung_running_tim'!AD4:AD13)</f>
        <v>283.67998708247143</v>
      </c>
      <c r="AE5" t="s">
        <v>24</v>
      </c>
      <c r="AF5">
        <f>STDEV('cargo-tracker_leung_running_tim'!AF4:AF13)</f>
        <v>1.7159383568311672E-2</v>
      </c>
    </row>
    <row r="6" spans="1:32" ht="15.75" customHeight="1" x14ac:dyDescent="0.15">
      <c r="A6" t="s">
        <v>25</v>
      </c>
      <c r="B6">
        <f>MIN('cargo-tracker_leung_running_tim'!B4:B13)</f>
        <v>0.03</v>
      </c>
      <c r="C6" t="s">
        <v>25</v>
      </c>
      <c r="D6">
        <f>MIN('cargo-tracker_leung_running_tim'!D4:D13)</f>
        <v>0.05</v>
      </c>
      <c r="E6" t="s">
        <v>25</v>
      </c>
      <c r="F6">
        <f>MIN('cargo-tracker_leung_running_tim'!F4:F13)</f>
        <v>0.02</v>
      </c>
      <c r="G6" t="s">
        <v>25</v>
      </c>
      <c r="H6">
        <f>MIN('cargo-tracker_leung_running_tim'!H4:H13)</f>
        <v>0.02</v>
      </c>
      <c r="I6" t="s">
        <v>25</v>
      </c>
      <c r="J6">
        <f>MIN('cargo-tracker_leung_running_tim'!J4:J13)</f>
        <v>0.03</v>
      </c>
      <c r="K6" t="s">
        <v>25</v>
      </c>
      <c r="L6">
        <f>MIN('cargo-tracker_leung_running_tim'!L4:L13)</f>
        <v>0.02</v>
      </c>
      <c r="M6" t="s">
        <v>25</v>
      </c>
      <c r="N6">
        <f>MIN('cargo-tracker_leung_running_tim'!N4:N13)</f>
        <v>0.02</v>
      </c>
      <c r="O6" t="s">
        <v>25</v>
      </c>
      <c r="P6">
        <f>MIN('cargo-tracker_leung_running_tim'!P4:P13)</f>
        <v>86452.37</v>
      </c>
      <c r="Q6" t="s">
        <v>25</v>
      </c>
      <c r="R6">
        <f>MIN('cargo-tracker_leung_running_tim'!R4:R13)</f>
        <v>216.03</v>
      </c>
      <c r="S6" t="s">
        <v>25</v>
      </c>
      <c r="T6">
        <f>MIN('cargo-tracker_leung_running_tim'!T4:T13)</f>
        <v>223.6</v>
      </c>
      <c r="U6" t="s">
        <v>25</v>
      </c>
      <c r="V6">
        <f>MIN('cargo-tracker_leung_running_tim'!V4:V13)</f>
        <v>442.82</v>
      </c>
      <c r="W6" t="s">
        <v>25</v>
      </c>
      <c r="X6">
        <f>MIN('cargo-tracker_leung_running_tim'!X4:X13)</f>
        <v>415.27</v>
      </c>
      <c r="Y6" t="s">
        <v>25</v>
      </c>
      <c r="Z6">
        <f>MIN('cargo-tracker_leung_running_tim'!Z4:Z13)</f>
        <v>191.13</v>
      </c>
      <c r="AA6" t="s">
        <v>25</v>
      </c>
      <c r="AB6">
        <f>MIN('cargo-tracker_leung_running_tim'!AB4:AB13)</f>
        <v>1566.21</v>
      </c>
      <c r="AC6" t="s">
        <v>25</v>
      </c>
      <c r="AD6">
        <f>MIN('cargo-tracker_leung_running_tim'!AD4:AD13)</f>
        <v>419.27</v>
      </c>
      <c r="AE6" t="s">
        <v>25</v>
      </c>
      <c r="AF6">
        <f>MIN('cargo-tracker_leung_running_tim'!AF4:AF13)</f>
        <v>0.01</v>
      </c>
    </row>
    <row r="7" spans="1:32" ht="15.75" customHeight="1" x14ac:dyDescent="0.15">
      <c r="A7" t="s">
        <v>26</v>
      </c>
      <c r="B7">
        <f>MAX('cargo-tracker_leung_running_tim'!B4:B13)</f>
        <v>0.09</v>
      </c>
      <c r="C7" t="s">
        <v>26</v>
      </c>
      <c r="D7">
        <f>MAX('cargo-tracker_leung_running_tim'!D4:D13)</f>
        <v>0.11</v>
      </c>
      <c r="E7" t="s">
        <v>26</v>
      </c>
      <c r="F7">
        <f>MAX('cargo-tracker_leung_running_tim'!F4:F13)</f>
        <v>0.08</v>
      </c>
      <c r="G7" t="s">
        <v>26</v>
      </c>
      <c r="H7">
        <f>MAX('cargo-tracker_leung_running_tim'!H4:H13)</f>
        <v>0.11</v>
      </c>
      <c r="I7" t="s">
        <v>26</v>
      </c>
      <c r="J7">
        <f>MAX('cargo-tracker_leung_running_tim'!J4:J13)</f>
        <v>0.16</v>
      </c>
      <c r="K7" t="s">
        <v>26</v>
      </c>
      <c r="L7">
        <f>MAX('cargo-tracker_leung_running_tim'!L4:L13)</f>
        <v>0.09</v>
      </c>
      <c r="M7" t="s">
        <v>26</v>
      </c>
      <c r="N7">
        <f>MAX('cargo-tracker_leung_running_tim'!N4:N13)</f>
        <v>0.06</v>
      </c>
      <c r="O7" t="s">
        <v>26</v>
      </c>
      <c r="P7">
        <f>MAX('cargo-tracker_leung_running_tim'!P4:P13)</f>
        <v>189081.5</v>
      </c>
      <c r="Q7" t="s">
        <v>26</v>
      </c>
      <c r="R7">
        <f>MAX('cargo-tracker_leung_running_tim'!R4:R13)</f>
        <v>518.20000000000005</v>
      </c>
      <c r="S7" t="s">
        <v>26</v>
      </c>
      <c r="T7">
        <f>MAX('cargo-tracker_leung_running_tim'!T4:T13)</f>
        <v>532.22</v>
      </c>
      <c r="U7" t="s">
        <v>26</v>
      </c>
      <c r="V7">
        <f>MAX('cargo-tracker_leung_running_tim'!V4:V13)</f>
        <v>1062.1099999999999</v>
      </c>
      <c r="W7" t="s">
        <v>26</v>
      </c>
      <c r="X7">
        <f>MAX('cargo-tracker_leung_running_tim'!X4:X13)</f>
        <v>1004.12</v>
      </c>
      <c r="Y7" t="s">
        <v>26</v>
      </c>
      <c r="Z7">
        <f>MAX('cargo-tracker_leung_running_tim'!Z4:Z13)</f>
        <v>471.64</v>
      </c>
      <c r="AA7" t="s">
        <v>26</v>
      </c>
      <c r="AB7">
        <f>MAX('cargo-tracker_leung_running_tim'!AB4:AB13)</f>
        <v>3757.8</v>
      </c>
      <c r="AC7" t="s">
        <v>26</v>
      </c>
      <c r="AD7">
        <f>MAX('cargo-tracker_leung_running_tim'!AD4:AD13)</f>
        <v>1078.18</v>
      </c>
      <c r="AE7" t="s">
        <v>26</v>
      </c>
      <c r="AF7">
        <f>MAX('cargo-tracker_leung_running_tim'!AF4:AF13)</f>
        <v>0.06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79973</v>
      </c>
      <c r="B4" s="2">
        <f t="shared" ref="B4:B13" si="0">ROUND(A4*(10^-6),2)</f>
        <v>0.08</v>
      </c>
      <c r="C4" s="4">
        <v>76026</v>
      </c>
      <c r="D4" s="2">
        <f t="shared" ref="D4:D13" si="1">ROUND(C4*(10^-6),2)</f>
        <v>0.08</v>
      </c>
      <c r="E4" s="4">
        <v>82218</v>
      </c>
      <c r="F4" s="2">
        <f t="shared" ref="F4:F13" si="2">ROUND(E4*(10^-6),2)</f>
        <v>0.08</v>
      </c>
      <c r="G4" s="4">
        <v>107715</v>
      </c>
      <c r="H4" s="2">
        <f t="shared" ref="H4:H13" si="3">ROUND(G4*(10^-6),2)</f>
        <v>0.11</v>
      </c>
      <c r="I4" s="4">
        <v>60054</v>
      </c>
      <c r="J4" s="2">
        <f t="shared" ref="J4:J13" si="4">ROUND(I4*(10^-6),2)</f>
        <v>0.06</v>
      </c>
      <c r="K4" s="4">
        <v>136147</v>
      </c>
      <c r="L4" s="2">
        <f t="shared" ref="L4:L13" si="5">ROUND(K4*(10^-6),2)</f>
        <v>0.14000000000000001</v>
      </c>
      <c r="M4" s="4">
        <v>66655</v>
      </c>
      <c r="N4" s="2">
        <f t="shared" ref="N4:N13" si="6">ROUND(M4*(10^-6),2)</f>
        <v>7.0000000000000007E-2</v>
      </c>
      <c r="O4" s="4">
        <v>5700355850</v>
      </c>
      <c r="P4" s="2">
        <f t="shared" ref="P4:P13" si="7">ROUND(O4*(10^-6),2)</f>
        <v>5700.36</v>
      </c>
      <c r="Q4" s="4">
        <v>21681370</v>
      </c>
      <c r="R4" s="2">
        <f t="shared" ref="R4:R13" si="8">ROUND(Q4*(10^-6),2)</f>
        <v>21.68</v>
      </c>
      <c r="S4" s="4">
        <v>24129540</v>
      </c>
      <c r="T4" s="2">
        <f t="shared" ref="T4:T13" si="9">ROUND(S4*(10^-6),2)</f>
        <v>24.13</v>
      </c>
      <c r="U4" s="4">
        <v>39688929</v>
      </c>
      <c r="V4" s="2">
        <f t="shared" ref="V4:V13" si="10">ROUND(U4*(10^-6),2)</f>
        <v>39.69</v>
      </c>
      <c r="W4" s="4">
        <v>36378150</v>
      </c>
      <c r="X4" s="2">
        <f t="shared" ref="X4:X13" si="11">ROUND(W4*(10^-6),2)</f>
        <v>36.380000000000003</v>
      </c>
      <c r="Y4" s="4">
        <v>16271211</v>
      </c>
      <c r="Z4" s="2">
        <f t="shared" ref="Z4:Z13" si="12">ROUND(Y4*(10^-6),2)</f>
        <v>16.27</v>
      </c>
      <c r="AA4" s="4">
        <v>179037045</v>
      </c>
      <c r="AB4" s="2">
        <f t="shared" ref="AB4:AB13" si="13">ROUND(AA4*(10^-6),2)</f>
        <v>179.04</v>
      </c>
      <c r="AC4" s="4">
        <v>36108295</v>
      </c>
      <c r="AD4" s="2">
        <f t="shared" ref="AD4:AD13" si="14">ROUND(AC4*(10^-6),2)</f>
        <v>36.11</v>
      </c>
      <c r="AE4" s="4">
        <v>43380</v>
      </c>
      <c r="AF4" s="2">
        <f t="shared" ref="AF4:AF13" si="15">ROUND(AE4*(10^-6),2)</f>
        <v>0.04</v>
      </c>
    </row>
    <row r="5" spans="1:32" ht="15.75" customHeight="1" x14ac:dyDescent="0.15">
      <c r="A5" s="4">
        <v>68128</v>
      </c>
      <c r="B5" s="2">
        <f t="shared" si="0"/>
        <v>7.0000000000000007E-2</v>
      </c>
      <c r="C5" s="4">
        <v>104557</v>
      </c>
      <c r="D5" s="2">
        <f t="shared" si="1"/>
        <v>0.1</v>
      </c>
      <c r="E5" s="4">
        <v>47481</v>
      </c>
      <c r="F5" s="2">
        <f t="shared" si="2"/>
        <v>0.05</v>
      </c>
      <c r="G5" s="4">
        <v>41754</v>
      </c>
      <c r="H5" s="2">
        <f t="shared" si="3"/>
        <v>0.04</v>
      </c>
      <c r="I5" s="4">
        <v>36918</v>
      </c>
      <c r="J5" s="2">
        <f t="shared" si="4"/>
        <v>0.04</v>
      </c>
      <c r="K5" s="4">
        <v>34142</v>
      </c>
      <c r="L5" s="2">
        <f t="shared" si="5"/>
        <v>0.03</v>
      </c>
      <c r="M5" s="4">
        <v>28598</v>
      </c>
      <c r="N5" s="2">
        <f t="shared" si="6"/>
        <v>0.03</v>
      </c>
      <c r="O5" s="4">
        <v>4894322669</v>
      </c>
      <c r="P5" s="2">
        <f t="shared" si="7"/>
        <v>4894.32</v>
      </c>
      <c r="Q5" s="4">
        <v>14647004</v>
      </c>
      <c r="R5" s="2">
        <f t="shared" si="8"/>
        <v>14.65</v>
      </c>
      <c r="S5" s="4">
        <v>24221369</v>
      </c>
      <c r="T5" s="2">
        <f t="shared" si="9"/>
        <v>24.22</v>
      </c>
      <c r="U5" s="4">
        <v>36907525</v>
      </c>
      <c r="V5" s="2">
        <f t="shared" si="10"/>
        <v>36.909999999999997</v>
      </c>
      <c r="W5" s="4">
        <v>31194711</v>
      </c>
      <c r="X5" s="2">
        <f t="shared" si="11"/>
        <v>31.19</v>
      </c>
      <c r="Y5" s="4">
        <v>15945022</v>
      </c>
      <c r="Z5" s="2">
        <f t="shared" si="12"/>
        <v>15.95</v>
      </c>
      <c r="AA5" s="4">
        <v>118729746</v>
      </c>
      <c r="AB5" s="2">
        <f t="shared" si="13"/>
        <v>118.73</v>
      </c>
      <c r="AC5" s="4">
        <v>30987424</v>
      </c>
      <c r="AD5" s="2">
        <f t="shared" si="14"/>
        <v>30.99</v>
      </c>
      <c r="AE5" s="4">
        <v>15938</v>
      </c>
      <c r="AF5" s="2">
        <f t="shared" si="15"/>
        <v>0.02</v>
      </c>
    </row>
    <row r="6" spans="1:32" ht="15.75" customHeight="1" x14ac:dyDescent="0.15">
      <c r="A6" s="4">
        <v>68147</v>
      </c>
      <c r="B6" s="2">
        <f t="shared" si="0"/>
        <v>7.0000000000000007E-2</v>
      </c>
      <c r="C6" s="4">
        <v>80468</v>
      </c>
      <c r="D6" s="2">
        <f t="shared" si="1"/>
        <v>0.08</v>
      </c>
      <c r="E6" s="4">
        <v>40147</v>
      </c>
      <c r="F6" s="2">
        <f t="shared" si="2"/>
        <v>0.04</v>
      </c>
      <c r="G6" s="4">
        <v>44186</v>
      </c>
      <c r="H6" s="2">
        <f t="shared" si="3"/>
        <v>0.04</v>
      </c>
      <c r="I6" s="4">
        <v>61333</v>
      </c>
      <c r="J6" s="2">
        <f t="shared" si="4"/>
        <v>0.06</v>
      </c>
      <c r="K6" s="4">
        <v>35633</v>
      </c>
      <c r="L6" s="2">
        <f t="shared" si="5"/>
        <v>0.04</v>
      </c>
      <c r="M6" s="4">
        <v>23370</v>
      </c>
      <c r="N6" s="2">
        <f t="shared" si="6"/>
        <v>0.02</v>
      </c>
      <c r="O6" s="4">
        <v>5378595945</v>
      </c>
      <c r="P6" s="2">
        <f t="shared" si="7"/>
        <v>5378.6</v>
      </c>
      <c r="Q6" s="4">
        <v>18294819</v>
      </c>
      <c r="R6" s="2">
        <f t="shared" si="8"/>
        <v>18.29</v>
      </c>
      <c r="S6" s="4">
        <v>23328683</v>
      </c>
      <c r="T6" s="2">
        <f t="shared" si="9"/>
        <v>23.33</v>
      </c>
      <c r="U6" s="4">
        <v>38332022</v>
      </c>
      <c r="V6" s="2">
        <f t="shared" si="10"/>
        <v>38.33</v>
      </c>
      <c r="W6" s="4">
        <v>33799850</v>
      </c>
      <c r="X6" s="2">
        <f t="shared" si="11"/>
        <v>33.799999999999997</v>
      </c>
      <c r="Y6" s="4">
        <v>16283994</v>
      </c>
      <c r="Z6" s="2">
        <f t="shared" si="12"/>
        <v>16.28</v>
      </c>
      <c r="AA6" s="4">
        <v>129000313</v>
      </c>
      <c r="AB6" s="2">
        <f t="shared" si="13"/>
        <v>129</v>
      </c>
      <c r="AC6" s="4">
        <v>34999817</v>
      </c>
      <c r="AD6" s="2">
        <f t="shared" si="14"/>
        <v>35</v>
      </c>
      <c r="AE6" s="4">
        <v>40577</v>
      </c>
      <c r="AF6" s="2">
        <f t="shared" si="15"/>
        <v>0.04</v>
      </c>
    </row>
    <row r="7" spans="1:32" ht="15.75" customHeight="1" x14ac:dyDescent="0.15">
      <c r="A7" s="4">
        <v>53571</v>
      </c>
      <c r="B7" s="2">
        <f t="shared" si="0"/>
        <v>0.05</v>
      </c>
      <c r="C7" s="4">
        <v>119866</v>
      </c>
      <c r="D7" s="2">
        <f t="shared" si="1"/>
        <v>0.12</v>
      </c>
      <c r="E7" s="4">
        <v>43447</v>
      </c>
      <c r="F7" s="2">
        <f t="shared" si="2"/>
        <v>0.04</v>
      </c>
      <c r="G7" s="4">
        <v>39681</v>
      </c>
      <c r="H7" s="2">
        <f t="shared" si="3"/>
        <v>0.04</v>
      </c>
      <c r="I7" s="4">
        <v>27674</v>
      </c>
      <c r="J7" s="2">
        <f t="shared" si="4"/>
        <v>0.03</v>
      </c>
      <c r="K7" s="4">
        <v>33750</v>
      </c>
      <c r="L7" s="2">
        <f t="shared" si="5"/>
        <v>0.03</v>
      </c>
      <c r="M7" s="4">
        <v>22129</v>
      </c>
      <c r="N7" s="2">
        <f t="shared" si="6"/>
        <v>0.02</v>
      </c>
      <c r="O7" s="4">
        <v>5335199580</v>
      </c>
      <c r="P7" s="2">
        <f t="shared" si="7"/>
        <v>5335.2</v>
      </c>
      <c r="Q7" s="4">
        <v>18759886</v>
      </c>
      <c r="R7" s="2">
        <f t="shared" si="8"/>
        <v>18.760000000000002</v>
      </c>
      <c r="S7" s="4">
        <v>22902406</v>
      </c>
      <c r="T7" s="2">
        <f t="shared" si="9"/>
        <v>22.9</v>
      </c>
      <c r="U7" s="4">
        <v>37938866</v>
      </c>
      <c r="V7" s="2">
        <f t="shared" si="10"/>
        <v>37.94</v>
      </c>
      <c r="W7" s="4">
        <v>34541333</v>
      </c>
      <c r="X7" s="2">
        <f t="shared" si="11"/>
        <v>34.54</v>
      </c>
      <c r="Y7" s="4">
        <v>17601609</v>
      </c>
      <c r="Z7" s="2">
        <f t="shared" si="12"/>
        <v>17.600000000000001</v>
      </c>
      <c r="AA7" s="4">
        <v>133744963</v>
      </c>
      <c r="AB7" s="2">
        <f t="shared" si="13"/>
        <v>133.74</v>
      </c>
      <c r="AC7" s="4">
        <v>33854358</v>
      </c>
      <c r="AD7" s="2">
        <f t="shared" si="14"/>
        <v>33.85</v>
      </c>
      <c r="AE7" s="4">
        <v>10106</v>
      </c>
      <c r="AF7" s="2">
        <f t="shared" si="15"/>
        <v>0.01</v>
      </c>
    </row>
    <row r="8" spans="1:32" ht="15.75" customHeight="1" x14ac:dyDescent="0.15">
      <c r="A8" s="4">
        <v>47988</v>
      </c>
      <c r="B8" s="2">
        <f t="shared" si="0"/>
        <v>0.05</v>
      </c>
      <c r="C8" s="4">
        <v>105142</v>
      </c>
      <c r="D8" s="2">
        <f t="shared" si="1"/>
        <v>0.11</v>
      </c>
      <c r="E8" s="4">
        <v>30636</v>
      </c>
      <c r="F8" s="2">
        <f t="shared" si="2"/>
        <v>0.03</v>
      </c>
      <c r="G8" s="4">
        <v>44726</v>
      </c>
      <c r="H8" s="2">
        <f t="shared" si="3"/>
        <v>0.04</v>
      </c>
      <c r="I8" s="4">
        <v>38192</v>
      </c>
      <c r="J8" s="2">
        <f t="shared" si="4"/>
        <v>0.04</v>
      </c>
      <c r="K8" s="4">
        <v>41074</v>
      </c>
      <c r="L8" s="2">
        <f t="shared" si="5"/>
        <v>0.04</v>
      </c>
      <c r="M8" s="4">
        <v>40508</v>
      </c>
      <c r="N8" s="2">
        <f t="shared" si="6"/>
        <v>0.04</v>
      </c>
      <c r="O8" s="4">
        <v>5077524627</v>
      </c>
      <c r="P8" s="2">
        <f t="shared" si="7"/>
        <v>5077.5200000000004</v>
      </c>
      <c r="Q8" s="4">
        <v>17038198</v>
      </c>
      <c r="R8" s="2">
        <f t="shared" si="8"/>
        <v>17.04</v>
      </c>
      <c r="S8" s="4">
        <v>22981207</v>
      </c>
      <c r="T8" s="2">
        <f t="shared" si="9"/>
        <v>22.98</v>
      </c>
      <c r="U8" s="4">
        <v>36268311</v>
      </c>
      <c r="V8" s="2">
        <f t="shared" si="10"/>
        <v>36.270000000000003</v>
      </c>
      <c r="W8" s="4">
        <v>30822403</v>
      </c>
      <c r="X8" s="2">
        <f t="shared" si="11"/>
        <v>30.82</v>
      </c>
      <c r="Y8" s="4">
        <v>16521998</v>
      </c>
      <c r="Z8" s="2">
        <f t="shared" si="12"/>
        <v>16.52</v>
      </c>
      <c r="AA8" s="4">
        <v>121557363</v>
      </c>
      <c r="AB8" s="2">
        <f t="shared" si="13"/>
        <v>121.56</v>
      </c>
      <c r="AC8" s="4">
        <v>31840946</v>
      </c>
      <c r="AD8" s="2">
        <f t="shared" si="14"/>
        <v>31.84</v>
      </c>
      <c r="AE8" s="4">
        <v>9641</v>
      </c>
      <c r="AF8" s="2">
        <f t="shared" si="15"/>
        <v>0.01</v>
      </c>
    </row>
    <row r="9" spans="1:32" ht="15.75" customHeight="1" x14ac:dyDescent="0.15">
      <c r="A9" s="4">
        <v>47736</v>
      </c>
      <c r="B9" s="2">
        <f t="shared" si="0"/>
        <v>0.05</v>
      </c>
      <c r="C9" s="4">
        <v>82854</v>
      </c>
      <c r="D9" s="2">
        <f t="shared" si="1"/>
        <v>0.08</v>
      </c>
      <c r="E9" s="4">
        <v>60421</v>
      </c>
      <c r="F9" s="2">
        <f t="shared" si="2"/>
        <v>0.06</v>
      </c>
      <c r="G9" s="4">
        <v>69004</v>
      </c>
      <c r="H9" s="2">
        <f t="shared" si="3"/>
        <v>7.0000000000000007E-2</v>
      </c>
      <c r="I9" s="4">
        <v>32833</v>
      </c>
      <c r="J9" s="2">
        <f t="shared" si="4"/>
        <v>0.03</v>
      </c>
      <c r="K9" s="4">
        <v>36745</v>
      </c>
      <c r="L9" s="2">
        <f t="shared" si="5"/>
        <v>0.04</v>
      </c>
      <c r="M9" s="4">
        <v>27233</v>
      </c>
      <c r="N9" s="2">
        <f t="shared" si="6"/>
        <v>0.03</v>
      </c>
      <c r="O9" s="4">
        <v>4903365890</v>
      </c>
      <c r="P9" s="2">
        <f t="shared" si="7"/>
        <v>4903.37</v>
      </c>
      <c r="Q9" s="4">
        <v>14571971</v>
      </c>
      <c r="R9" s="2">
        <f t="shared" si="8"/>
        <v>14.57</v>
      </c>
      <c r="S9" s="4">
        <v>24767175</v>
      </c>
      <c r="T9" s="2">
        <f t="shared" si="9"/>
        <v>24.77</v>
      </c>
      <c r="U9" s="4">
        <v>36321421</v>
      </c>
      <c r="V9" s="2">
        <f t="shared" si="10"/>
        <v>36.32</v>
      </c>
      <c r="W9" s="4">
        <v>32451977</v>
      </c>
      <c r="X9" s="2">
        <f t="shared" si="11"/>
        <v>32.450000000000003</v>
      </c>
      <c r="Y9" s="4">
        <v>16084909</v>
      </c>
      <c r="Z9" s="2">
        <f t="shared" si="12"/>
        <v>16.079999999999998</v>
      </c>
      <c r="AA9" s="4">
        <v>121679572</v>
      </c>
      <c r="AB9" s="2">
        <f t="shared" si="13"/>
        <v>121.68</v>
      </c>
      <c r="AC9" s="4">
        <v>30925501</v>
      </c>
      <c r="AD9" s="2">
        <f t="shared" si="14"/>
        <v>30.93</v>
      </c>
      <c r="AE9" s="4">
        <v>20019</v>
      </c>
      <c r="AF9" s="2">
        <f t="shared" si="15"/>
        <v>0.02</v>
      </c>
    </row>
    <row r="10" spans="1:32" ht="15.75" customHeight="1" x14ac:dyDescent="0.15">
      <c r="A10" s="4">
        <v>45202</v>
      </c>
      <c r="B10" s="2">
        <f t="shared" si="0"/>
        <v>0.05</v>
      </c>
      <c r="C10" s="4">
        <v>93533</v>
      </c>
      <c r="D10" s="2">
        <f t="shared" si="1"/>
        <v>0.09</v>
      </c>
      <c r="E10" s="4">
        <v>30453</v>
      </c>
      <c r="F10" s="2">
        <f t="shared" si="2"/>
        <v>0.03</v>
      </c>
      <c r="G10" s="4">
        <v>28740</v>
      </c>
      <c r="H10" s="2">
        <f t="shared" si="3"/>
        <v>0.03</v>
      </c>
      <c r="I10" s="4">
        <v>55073</v>
      </c>
      <c r="J10" s="2">
        <f t="shared" si="4"/>
        <v>0.06</v>
      </c>
      <c r="K10" s="4">
        <v>32817</v>
      </c>
      <c r="L10" s="2">
        <f t="shared" si="5"/>
        <v>0.03</v>
      </c>
      <c r="M10" s="4">
        <v>27498</v>
      </c>
      <c r="N10" s="2">
        <f t="shared" si="6"/>
        <v>0.03</v>
      </c>
      <c r="O10" s="4">
        <v>4864257645</v>
      </c>
      <c r="P10" s="2">
        <f t="shared" si="7"/>
        <v>4864.26</v>
      </c>
      <c r="Q10" s="4">
        <v>14862337</v>
      </c>
      <c r="R10" s="2">
        <f t="shared" si="8"/>
        <v>14.86</v>
      </c>
      <c r="S10" s="4">
        <v>25269814</v>
      </c>
      <c r="T10" s="2">
        <f t="shared" si="9"/>
        <v>25.27</v>
      </c>
      <c r="U10" s="4">
        <v>36125153</v>
      </c>
      <c r="V10" s="2">
        <f t="shared" si="10"/>
        <v>36.130000000000003</v>
      </c>
      <c r="W10" s="4">
        <v>31385486</v>
      </c>
      <c r="X10" s="2">
        <f t="shared" si="11"/>
        <v>31.39</v>
      </c>
      <c r="Y10" s="4">
        <v>15278984</v>
      </c>
      <c r="Z10" s="2">
        <f t="shared" si="12"/>
        <v>15.28</v>
      </c>
      <c r="AA10" s="4">
        <v>122024573</v>
      </c>
      <c r="AB10" s="2">
        <f t="shared" si="13"/>
        <v>122.02</v>
      </c>
      <c r="AC10" s="4">
        <v>30965157</v>
      </c>
      <c r="AD10" s="2">
        <f t="shared" si="14"/>
        <v>30.97</v>
      </c>
      <c r="AE10" s="4">
        <v>9605</v>
      </c>
      <c r="AF10" s="2">
        <f t="shared" si="15"/>
        <v>0.01</v>
      </c>
    </row>
    <row r="11" spans="1:32" ht="15.75" customHeight="1" x14ac:dyDescent="0.15">
      <c r="A11" s="4">
        <v>45924</v>
      </c>
      <c r="B11" s="2">
        <f t="shared" si="0"/>
        <v>0.05</v>
      </c>
      <c r="C11" s="4">
        <v>73812</v>
      </c>
      <c r="D11" s="2">
        <f t="shared" si="1"/>
        <v>7.0000000000000007E-2</v>
      </c>
      <c r="E11" s="4">
        <v>31553</v>
      </c>
      <c r="F11" s="2">
        <f t="shared" si="2"/>
        <v>0.03</v>
      </c>
      <c r="G11" s="4">
        <v>24955</v>
      </c>
      <c r="H11" s="2">
        <f t="shared" si="3"/>
        <v>0.02</v>
      </c>
      <c r="I11" s="4">
        <v>26467</v>
      </c>
      <c r="J11" s="2">
        <f t="shared" si="4"/>
        <v>0.03</v>
      </c>
      <c r="K11" s="4">
        <v>25749</v>
      </c>
      <c r="L11" s="2">
        <f t="shared" si="5"/>
        <v>0.03</v>
      </c>
      <c r="M11" s="4">
        <v>21816</v>
      </c>
      <c r="N11" s="2">
        <f t="shared" si="6"/>
        <v>0.02</v>
      </c>
      <c r="O11" s="4">
        <v>5026667802</v>
      </c>
      <c r="P11" s="2">
        <f t="shared" si="7"/>
        <v>5026.67</v>
      </c>
      <c r="Q11" s="4">
        <v>17118628</v>
      </c>
      <c r="R11" s="2">
        <f t="shared" si="8"/>
        <v>17.12</v>
      </c>
      <c r="S11" s="4">
        <v>23340769</v>
      </c>
      <c r="T11" s="2">
        <f t="shared" si="9"/>
        <v>23.34</v>
      </c>
      <c r="U11" s="4">
        <v>38008424</v>
      </c>
      <c r="V11" s="2">
        <f t="shared" si="10"/>
        <v>38.01</v>
      </c>
      <c r="W11" s="4">
        <v>34239555</v>
      </c>
      <c r="X11" s="2">
        <f t="shared" si="11"/>
        <v>34.24</v>
      </c>
      <c r="Y11" s="4">
        <v>15989844</v>
      </c>
      <c r="Z11" s="2">
        <f t="shared" si="12"/>
        <v>15.99</v>
      </c>
      <c r="AA11" s="4">
        <v>129162210</v>
      </c>
      <c r="AB11" s="2">
        <f t="shared" si="13"/>
        <v>129.16</v>
      </c>
      <c r="AC11" s="4">
        <v>33905592</v>
      </c>
      <c r="AD11" s="2">
        <f t="shared" si="14"/>
        <v>33.909999999999997</v>
      </c>
      <c r="AE11" s="4">
        <v>13880</v>
      </c>
      <c r="AF11" s="2">
        <f t="shared" si="15"/>
        <v>0.01</v>
      </c>
    </row>
    <row r="12" spans="1:32" ht="15.75" customHeight="1" x14ac:dyDescent="0.15">
      <c r="A12" s="4">
        <v>35845</v>
      </c>
      <c r="B12" s="2">
        <f t="shared" si="0"/>
        <v>0.04</v>
      </c>
      <c r="C12" s="4">
        <v>107359</v>
      </c>
      <c r="D12" s="2">
        <f t="shared" si="1"/>
        <v>0.11</v>
      </c>
      <c r="E12" s="4">
        <v>56999</v>
      </c>
      <c r="F12" s="2">
        <f t="shared" si="2"/>
        <v>0.06</v>
      </c>
      <c r="G12" s="4">
        <v>39648</v>
      </c>
      <c r="H12" s="2">
        <f t="shared" si="3"/>
        <v>0.04</v>
      </c>
      <c r="I12" s="4">
        <v>43417</v>
      </c>
      <c r="J12" s="2">
        <f t="shared" si="4"/>
        <v>0.04</v>
      </c>
      <c r="K12" s="4">
        <v>62446</v>
      </c>
      <c r="L12" s="2">
        <f t="shared" si="5"/>
        <v>0.06</v>
      </c>
      <c r="M12" s="4">
        <v>50648</v>
      </c>
      <c r="N12" s="2">
        <f t="shared" si="6"/>
        <v>0.05</v>
      </c>
      <c r="O12" s="4">
        <v>5054926715</v>
      </c>
      <c r="P12" s="2">
        <f t="shared" si="7"/>
        <v>5054.93</v>
      </c>
      <c r="Q12" s="4">
        <v>18913455</v>
      </c>
      <c r="R12" s="2">
        <f t="shared" si="8"/>
        <v>18.91</v>
      </c>
      <c r="S12" s="4">
        <v>22058264</v>
      </c>
      <c r="T12" s="2">
        <f t="shared" si="9"/>
        <v>22.06</v>
      </c>
      <c r="U12" s="4">
        <v>38093633</v>
      </c>
      <c r="V12" s="2">
        <f t="shared" si="10"/>
        <v>38.090000000000003</v>
      </c>
      <c r="W12" s="4">
        <v>34614878</v>
      </c>
      <c r="X12" s="2">
        <f t="shared" si="11"/>
        <v>34.61</v>
      </c>
      <c r="Y12" s="4">
        <v>16065913</v>
      </c>
      <c r="Z12" s="2">
        <f t="shared" si="12"/>
        <v>16.07</v>
      </c>
      <c r="AA12" s="4">
        <v>129213622</v>
      </c>
      <c r="AB12" s="2">
        <f t="shared" si="13"/>
        <v>129.21</v>
      </c>
      <c r="AC12" s="4">
        <v>33553772</v>
      </c>
      <c r="AD12" s="2">
        <f t="shared" si="14"/>
        <v>33.549999999999997</v>
      </c>
      <c r="AE12" s="4">
        <v>10252</v>
      </c>
      <c r="AF12" s="2">
        <f t="shared" si="15"/>
        <v>0.01</v>
      </c>
    </row>
    <row r="13" spans="1:32" ht="15.75" customHeight="1" x14ac:dyDescent="0.15">
      <c r="A13" s="4">
        <v>33672</v>
      </c>
      <c r="B13" s="2">
        <f t="shared" si="0"/>
        <v>0.03</v>
      </c>
      <c r="C13" s="4">
        <v>61754</v>
      </c>
      <c r="D13" s="2">
        <f t="shared" si="1"/>
        <v>0.06</v>
      </c>
      <c r="E13" s="4">
        <v>27746</v>
      </c>
      <c r="F13" s="2">
        <f t="shared" si="2"/>
        <v>0.03</v>
      </c>
      <c r="G13" s="4">
        <v>56075</v>
      </c>
      <c r="H13" s="2">
        <f t="shared" si="3"/>
        <v>0.06</v>
      </c>
      <c r="I13" s="4">
        <v>42899</v>
      </c>
      <c r="J13" s="2">
        <f t="shared" si="4"/>
        <v>0.04</v>
      </c>
      <c r="K13" s="4">
        <v>43061</v>
      </c>
      <c r="L13" s="2">
        <f t="shared" si="5"/>
        <v>0.04</v>
      </c>
      <c r="M13" s="4">
        <v>23887</v>
      </c>
      <c r="N13" s="2">
        <f t="shared" si="6"/>
        <v>0.02</v>
      </c>
      <c r="O13" s="4">
        <v>4956478734</v>
      </c>
      <c r="P13" s="2">
        <f t="shared" si="7"/>
        <v>4956.4799999999996</v>
      </c>
      <c r="Q13" s="4">
        <v>17516481</v>
      </c>
      <c r="R13" s="2">
        <f t="shared" si="8"/>
        <v>17.52</v>
      </c>
      <c r="S13" s="4">
        <v>25219713</v>
      </c>
      <c r="T13" s="2">
        <f t="shared" si="9"/>
        <v>25.22</v>
      </c>
      <c r="U13" s="4">
        <v>41009004</v>
      </c>
      <c r="V13" s="2">
        <f t="shared" si="10"/>
        <v>41.01</v>
      </c>
      <c r="W13" s="4">
        <v>34308037</v>
      </c>
      <c r="X13" s="2">
        <f t="shared" si="11"/>
        <v>34.31</v>
      </c>
      <c r="Y13" s="4">
        <v>17148074</v>
      </c>
      <c r="Z13" s="2">
        <f t="shared" si="12"/>
        <v>17.149999999999999</v>
      </c>
      <c r="AA13" s="4">
        <v>132267770</v>
      </c>
      <c r="AB13" s="2">
        <f t="shared" si="13"/>
        <v>132.27000000000001</v>
      </c>
      <c r="AC13" s="4">
        <v>33811918</v>
      </c>
      <c r="AD13" s="2">
        <f t="shared" si="14"/>
        <v>33.81</v>
      </c>
      <c r="AE13" s="4">
        <v>10547</v>
      </c>
      <c r="AF13" s="2">
        <f t="shared" si="15"/>
        <v>0.01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N15" sqref="N15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AVERAGE('movie-crawler_dfd_running_times'!B4:B13)</f>
        <v>5.4000000000000006E-2</v>
      </c>
      <c r="C3" t="s">
        <v>22</v>
      </c>
      <c r="D3">
        <f>AVERAGE('movie-crawler_dfd_running_times'!D4:D13)</f>
        <v>0.09</v>
      </c>
      <c r="E3" t="s">
        <v>22</v>
      </c>
      <c r="F3">
        <f>AVERAGE('movie-crawler_dfd_running_times'!F4:F13)</f>
        <v>4.5000000000000005E-2</v>
      </c>
      <c r="G3" t="s">
        <v>22</v>
      </c>
      <c r="H3">
        <f>AVERAGE('movie-crawler_dfd_running_times'!H4:H13)</f>
        <v>4.9000000000000002E-2</v>
      </c>
      <c r="I3" t="s">
        <v>22</v>
      </c>
      <c r="J3">
        <f>AVERAGE('movie-crawler_dfd_running_times'!J4:J13)</f>
        <v>4.2999999999999997E-2</v>
      </c>
      <c r="K3" t="s">
        <v>22</v>
      </c>
      <c r="L3">
        <f>AVERAGE('movie-crawler_dfd_running_times'!L4:L13)</f>
        <v>4.8000000000000001E-2</v>
      </c>
      <c r="M3" t="s">
        <v>22</v>
      </c>
      <c r="N3">
        <f>AVERAGE('movie-crawler_dfd_running_times'!N4:N13)</f>
        <v>3.3000000000000002E-2</v>
      </c>
      <c r="O3" t="s">
        <v>22</v>
      </c>
      <c r="P3">
        <f>AVERAGE('movie-crawler_dfd_running_times'!P4:P13)</f>
        <v>5119.1709999999994</v>
      </c>
      <c r="Q3" t="s">
        <v>22</v>
      </c>
      <c r="R3">
        <f>AVERAGE('movie-crawler_dfd_running_times'!R4:R13)</f>
        <v>17.339999999999996</v>
      </c>
      <c r="S3" t="s">
        <v>22</v>
      </c>
      <c r="T3">
        <f>AVERAGE('movie-crawler_dfd_running_times'!T4:T13)</f>
        <v>23.821999999999999</v>
      </c>
      <c r="U3" t="s">
        <v>22</v>
      </c>
      <c r="V3">
        <f>AVERAGE('movie-crawler_dfd_running_times'!V4:V13)</f>
        <v>37.870000000000005</v>
      </c>
      <c r="W3" t="s">
        <v>22</v>
      </c>
      <c r="X3">
        <f>AVERAGE('movie-crawler_dfd_running_times'!X4:X13)</f>
        <v>33.373000000000005</v>
      </c>
      <c r="Y3" t="s">
        <v>22</v>
      </c>
      <c r="Z3">
        <f>AVERAGE('movie-crawler_dfd_running_times'!Z4:Z13)</f>
        <v>16.318999999999999</v>
      </c>
      <c r="AA3" t="s">
        <v>22</v>
      </c>
      <c r="AB3">
        <f>AVERAGE('movie-crawler_dfd_running_times'!AB4:AB13)</f>
        <v>131.64100000000002</v>
      </c>
      <c r="AC3" t="s">
        <v>22</v>
      </c>
      <c r="AD3">
        <f>AVERAGE('movie-crawler_dfd_running_times'!AD4:AD13)</f>
        <v>33.096000000000004</v>
      </c>
      <c r="AE3" t="s">
        <v>22</v>
      </c>
      <c r="AF3">
        <f>AVERAGE('movie-crawler_dfd_running_times'!AF4:AF13)</f>
        <v>1.8000000000000002E-2</v>
      </c>
    </row>
    <row r="4" spans="1:32" ht="15.75" customHeight="1" x14ac:dyDescent="0.15">
      <c r="A4" t="s">
        <v>23</v>
      </c>
      <c r="B4">
        <f>MEDIAN('movie-crawler_dfd_running_times'!B4:B13)</f>
        <v>0.05</v>
      </c>
      <c r="C4" t="s">
        <v>23</v>
      </c>
      <c r="D4">
        <f>MEDIAN('movie-crawler_dfd_running_times'!D4:D13)</f>
        <v>8.4999999999999992E-2</v>
      </c>
      <c r="E4" t="s">
        <v>23</v>
      </c>
      <c r="F4">
        <f>MEDIAN('movie-crawler_dfd_running_times'!F4:F13)</f>
        <v>0.04</v>
      </c>
      <c r="G4" t="s">
        <v>23</v>
      </c>
      <c r="H4">
        <f>MEDIAN('movie-crawler_dfd_running_times'!H4:H13)</f>
        <v>0.04</v>
      </c>
      <c r="I4" t="s">
        <v>23</v>
      </c>
      <c r="J4">
        <f>MEDIAN('movie-crawler_dfd_running_times'!J4:J13)</f>
        <v>0.04</v>
      </c>
      <c r="K4" t="s">
        <v>23</v>
      </c>
      <c r="L4">
        <f>MEDIAN('movie-crawler_dfd_running_times'!L4:L13)</f>
        <v>0.04</v>
      </c>
      <c r="M4" t="s">
        <v>23</v>
      </c>
      <c r="N4">
        <f>MEDIAN('movie-crawler_dfd_running_times'!N4:N13)</f>
        <v>0.03</v>
      </c>
      <c r="O4" t="s">
        <v>23</v>
      </c>
      <c r="P4">
        <f>MEDIAN('movie-crawler_dfd_running_times'!P4:P13)</f>
        <v>5040.8</v>
      </c>
      <c r="Q4" t="s">
        <v>23</v>
      </c>
      <c r="R4">
        <f>MEDIAN('movie-crawler_dfd_running_times'!R4:R13)</f>
        <v>17.32</v>
      </c>
      <c r="S4" t="s">
        <v>23</v>
      </c>
      <c r="T4">
        <f>MEDIAN('movie-crawler_dfd_running_times'!T4:T13)</f>
        <v>23.734999999999999</v>
      </c>
      <c r="U4" t="s">
        <v>23</v>
      </c>
      <c r="V4">
        <f>MEDIAN('movie-crawler_dfd_running_times'!V4:V13)</f>
        <v>37.974999999999994</v>
      </c>
      <c r="W4" t="s">
        <v>23</v>
      </c>
      <c r="X4">
        <f>MEDIAN('movie-crawler_dfd_running_times'!X4:X13)</f>
        <v>34.019999999999996</v>
      </c>
      <c r="Y4" t="s">
        <v>23</v>
      </c>
      <c r="Z4">
        <f>MEDIAN('movie-crawler_dfd_running_times'!Z4:Z13)</f>
        <v>16.174999999999997</v>
      </c>
      <c r="AA4" t="s">
        <v>23</v>
      </c>
      <c r="AB4">
        <f>MEDIAN('movie-crawler_dfd_running_times'!AB4:AB13)</f>
        <v>129.07999999999998</v>
      </c>
      <c r="AC4" t="s">
        <v>23</v>
      </c>
      <c r="AD4">
        <f>MEDIAN('movie-crawler_dfd_running_times'!AD4:AD13)</f>
        <v>33.68</v>
      </c>
      <c r="AE4" t="s">
        <v>23</v>
      </c>
      <c r="AF4">
        <f>MEDIAN('movie-crawler_dfd_running_times'!AF4:AF13)</f>
        <v>0.01</v>
      </c>
    </row>
    <row r="5" spans="1:32" ht="15.75" customHeight="1" x14ac:dyDescent="0.15">
      <c r="A5" t="s">
        <v>24</v>
      </c>
      <c r="B5">
        <f>STDEV('movie-crawler_dfd_running_times'!B4:B13)</f>
        <v>1.5055453054181659E-2</v>
      </c>
      <c r="C5" t="s">
        <v>24</v>
      </c>
      <c r="D5">
        <f>STDEV('movie-crawler_dfd_running_times'!D4:D13)</f>
        <v>1.9436506316151042E-2</v>
      </c>
      <c r="E5" t="s">
        <v>24</v>
      </c>
      <c r="F5">
        <f>STDEV('movie-crawler_dfd_running_times'!F4:F13)</f>
        <v>1.7159383568311665E-2</v>
      </c>
      <c r="G5" t="s">
        <v>24</v>
      </c>
      <c r="H5">
        <f>STDEV('movie-crawler_dfd_running_times'!H4:H13)</f>
        <v>2.5582111805799879E-2</v>
      </c>
      <c r="I5" t="s">
        <v>24</v>
      </c>
      <c r="J5">
        <f>STDEV('movie-crawler_dfd_running_times'!J4:J13)</f>
        <v>1.2516655570345748E-2</v>
      </c>
      <c r="K5" t="s">
        <v>24</v>
      </c>
      <c r="L5">
        <f>STDEV('movie-crawler_dfd_running_times'!L4:L13)</f>
        <v>3.3598941782277757E-2</v>
      </c>
      <c r="M5" t="s">
        <v>24</v>
      </c>
      <c r="N5">
        <f>STDEV('movie-crawler_dfd_running_times'!N4:N13)</f>
        <v>1.6363916944844764E-2</v>
      </c>
      <c r="O5" t="s">
        <v>24</v>
      </c>
      <c r="P5">
        <f>STDEV('movie-crawler_dfd_running_times'!P4:P13)</f>
        <v>269.72141156097422</v>
      </c>
      <c r="Q5" t="s">
        <v>24</v>
      </c>
      <c r="R5">
        <f>STDEV('movie-crawler_dfd_running_times'!R4:R13)</f>
        <v>2.2472106166435974</v>
      </c>
      <c r="S5" t="s">
        <v>24</v>
      </c>
      <c r="T5">
        <f>STDEV('movie-crawler_dfd_running_times'!T4:T13)</f>
        <v>1.0719224681747173</v>
      </c>
      <c r="U5" t="s">
        <v>24</v>
      </c>
      <c r="V5">
        <f>STDEV('movie-crawler_dfd_running_times'!V4:V13)</f>
        <v>1.576501048383905</v>
      </c>
      <c r="W5" t="s">
        <v>24</v>
      </c>
      <c r="X5">
        <f>STDEV('movie-crawler_dfd_running_times'!X4:X13)</f>
        <v>1.820061354277194</v>
      </c>
      <c r="Y5" t="s">
        <v>24</v>
      </c>
      <c r="Z5">
        <f>STDEV('movie-crawler_dfd_running_times'!Z4:Z13)</f>
        <v>0.65139934841164182</v>
      </c>
      <c r="AA5" t="s">
        <v>24</v>
      </c>
      <c r="AB5">
        <f>STDEV('movie-crawler_dfd_running_times'!AB4:AB13)</f>
        <v>17.418420294491437</v>
      </c>
      <c r="AC5" t="s">
        <v>24</v>
      </c>
      <c r="AD5">
        <f>STDEV('movie-crawler_dfd_running_times'!AD4:AD13)</f>
        <v>1.822106229370591</v>
      </c>
      <c r="AE5" t="s">
        <v>24</v>
      </c>
      <c r="AF5">
        <f>STDEV('movie-crawler_dfd_running_times'!AF4:AF13)</f>
        <v>1.2292725943057184E-2</v>
      </c>
    </row>
    <row r="6" spans="1:32" ht="15.75" customHeight="1" x14ac:dyDescent="0.15">
      <c r="A6" t="s">
        <v>25</v>
      </c>
      <c r="B6">
        <f>MIN('movie-crawler_dfd_running_times'!B4:B13)</f>
        <v>0.03</v>
      </c>
      <c r="C6" t="s">
        <v>25</v>
      </c>
      <c r="D6">
        <f>MIN('movie-crawler_dfd_running_times'!D4:D13)</f>
        <v>0.06</v>
      </c>
      <c r="E6" t="s">
        <v>25</v>
      </c>
      <c r="F6">
        <f>MIN('movie-crawler_dfd_running_times'!F4:F13)</f>
        <v>0.03</v>
      </c>
      <c r="G6" t="s">
        <v>25</v>
      </c>
      <c r="H6">
        <f>MIN('movie-crawler_dfd_running_times'!H4:H13)</f>
        <v>0.02</v>
      </c>
      <c r="I6" t="s">
        <v>25</v>
      </c>
      <c r="J6">
        <f>MIN('movie-crawler_dfd_running_times'!J4:J13)</f>
        <v>0.03</v>
      </c>
      <c r="K6" t="s">
        <v>25</v>
      </c>
      <c r="L6">
        <f>MIN('movie-crawler_dfd_running_times'!L4:L13)</f>
        <v>0.03</v>
      </c>
      <c r="M6" t="s">
        <v>25</v>
      </c>
      <c r="N6">
        <f>MIN('movie-crawler_dfd_running_times'!N4:N13)</f>
        <v>0.02</v>
      </c>
      <c r="O6" t="s">
        <v>25</v>
      </c>
      <c r="P6">
        <f>MIN('movie-crawler_dfd_running_times'!P4:P13)</f>
        <v>4864.26</v>
      </c>
      <c r="Q6" t="s">
        <v>25</v>
      </c>
      <c r="R6">
        <f>MIN('movie-crawler_dfd_running_times'!R4:R13)</f>
        <v>14.57</v>
      </c>
      <c r="S6" t="s">
        <v>25</v>
      </c>
      <c r="T6">
        <f>MIN('movie-crawler_dfd_running_times'!T4:T13)</f>
        <v>22.06</v>
      </c>
      <c r="U6" t="s">
        <v>25</v>
      </c>
      <c r="V6">
        <f>MIN('movie-crawler_dfd_running_times'!V4:V13)</f>
        <v>36.130000000000003</v>
      </c>
      <c r="W6" t="s">
        <v>25</v>
      </c>
      <c r="X6">
        <f>MIN('movie-crawler_dfd_running_times'!X4:X13)</f>
        <v>30.82</v>
      </c>
      <c r="Y6" t="s">
        <v>25</v>
      </c>
      <c r="Z6">
        <f>MIN('movie-crawler_dfd_running_times'!Z4:Z13)</f>
        <v>15.28</v>
      </c>
      <c r="AA6" t="s">
        <v>25</v>
      </c>
      <c r="AB6">
        <f>MIN('movie-crawler_dfd_running_times'!AB4:AB13)</f>
        <v>118.73</v>
      </c>
      <c r="AC6" t="s">
        <v>25</v>
      </c>
      <c r="AD6">
        <f>MIN('movie-crawler_dfd_running_times'!AD4:AD13)</f>
        <v>30.93</v>
      </c>
      <c r="AE6" t="s">
        <v>25</v>
      </c>
      <c r="AF6">
        <f>MIN('movie-crawler_dfd_running_times'!AF4:AF13)</f>
        <v>0.01</v>
      </c>
    </row>
    <row r="7" spans="1:32" ht="15.75" customHeight="1" x14ac:dyDescent="0.15">
      <c r="A7" t="s">
        <v>26</v>
      </c>
      <c r="B7">
        <f>MAX('movie-crawler_dfd_running_times'!B4:B13)</f>
        <v>0.08</v>
      </c>
      <c r="C7" t="s">
        <v>26</v>
      </c>
      <c r="D7">
        <f>MAX('movie-crawler_dfd_running_times'!D4:D13)</f>
        <v>0.12</v>
      </c>
      <c r="E7" t="s">
        <v>26</v>
      </c>
      <c r="F7">
        <f>MAX('movie-crawler_dfd_running_times'!F4:F13)</f>
        <v>0.08</v>
      </c>
      <c r="G7" t="s">
        <v>26</v>
      </c>
      <c r="H7">
        <f>MAX('movie-crawler_dfd_running_times'!H4:H13)</f>
        <v>0.11</v>
      </c>
      <c r="I7" t="s">
        <v>26</v>
      </c>
      <c r="J7">
        <f>MAX('movie-crawler_dfd_running_times'!J4:J13)</f>
        <v>0.06</v>
      </c>
      <c r="K7" t="s">
        <v>26</v>
      </c>
      <c r="L7">
        <f>MAX('movie-crawler_dfd_running_times'!L4:L13)</f>
        <v>0.14000000000000001</v>
      </c>
      <c r="M7" t="s">
        <v>26</v>
      </c>
      <c r="N7">
        <f>MAX('movie-crawler_dfd_running_times'!N4:N13)</f>
        <v>7.0000000000000007E-2</v>
      </c>
      <c r="O7" t="s">
        <v>26</v>
      </c>
      <c r="P7">
        <f>MAX('movie-crawler_dfd_running_times'!P4:P13)</f>
        <v>5700.36</v>
      </c>
      <c r="Q7" t="s">
        <v>26</v>
      </c>
      <c r="R7">
        <f>MAX('movie-crawler_dfd_running_times'!R4:R13)</f>
        <v>21.68</v>
      </c>
      <c r="S7" t="s">
        <v>26</v>
      </c>
      <c r="T7">
        <f>MAX('movie-crawler_dfd_running_times'!T4:T13)</f>
        <v>25.27</v>
      </c>
      <c r="U7" t="s">
        <v>26</v>
      </c>
      <c r="V7">
        <f>MAX('movie-crawler_dfd_running_times'!V4:V13)</f>
        <v>41.01</v>
      </c>
      <c r="W7" t="s">
        <v>26</v>
      </c>
      <c r="X7">
        <f>MAX('movie-crawler_dfd_running_times'!X4:X13)</f>
        <v>36.380000000000003</v>
      </c>
      <c r="Y7" t="s">
        <v>26</v>
      </c>
      <c r="Z7">
        <f>MAX('movie-crawler_dfd_running_times'!Z4:Z13)</f>
        <v>17.600000000000001</v>
      </c>
      <c r="AA7" t="s">
        <v>26</v>
      </c>
      <c r="AB7">
        <f>MAX('movie-crawler_dfd_running_times'!AB4:AB13)</f>
        <v>179.04</v>
      </c>
      <c r="AC7" t="s">
        <v>26</v>
      </c>
      <c r="AD7">
        <f>MAX('movie-crawler_dfd_running_times'!AD4:AD13)</f>
        <v>36.11</v>
      </c>
      <c r="AE7" t="s">
        <v>26</v>
      </c>
      <c r="AF7">
        <f>MAX('movie-crawler_dfd_running_times'!AF4:AF13)</f>
        <v>0.04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114005</v>
      </c>
      <c r="B4" s="2">
        <f t="shared" ref="B4:B13" si="0">ROUND(A4*(10^-6),2)</f>
        <v>0.11</v>
      </c>
      <c r="C4" s="4">
        <v>64066</v>
      </c>
      <c r="D4" s="2">
        <f t="shared" ref="D4:D13" si="1">ROUND(C4*(10^-6),2)</f>
        <v>0.06</v>
      </c>
      <c r="E4" s="4">
        <v>62063</v>
      </c>
      <c r="F4" s="2">
        <f t="shared" ref="F4:F13" si="2">ROUND(E4*(10^-6),2)</f>
        <v>0.06</v>
      </c>
      <c r="G4" s="4">
        <v>110835</v>
      </c>
      <c r="H4" s="2">
        <f t="shared" ref="H4:H13" si="3">ROUND(G4*(10^-6),2)</f>
        <v>0.11</v>
      </c>
      <c r="I4" s="4">
        <v>105695</v>
      </c>
      <c r="J4" s="2">
        <f t="shared" ref="J4:J13" si="4">ROUND(I4*(10^-6),2)</f>
        <v>0.11</v>
      </c>
      <c r="K4" s="4">
        <v>81550</v>
      </c>
      <c r="L4" s="2">
        <f t="shared" ref="L4:L13" si="5">ROUND(K4*(10^-6),2)</f>
        <v>0.08</v>
      </c>
      <c r="M4" s="4">
        <v>86160</v>
      </c>
      <c r="N4" s="2">
        <f t="shared" ref="N4:N13" si="6">ROUND(M4*(10^-6),2)</f>
        <v>0.09</v>
      </c>
      <c r="O4" s="4">
        <v>5507957856</v>
      </c>
      <c r="P4" s="2">
        <f t="shared" ref="P4:P13" si="7">ROUND(O4*(10^-6),2)</f>
        <v>5507.96</v>
      </c>
      <c r="Q4" s="4">
        <v>22085243</v>
      </c>
      <c r="R4" s="2">
        <f t="shared" ref="R4:R13" si="8">ROUND(Q4*(10^-6),2)</f>
        <v>22.09</v>
      </c>
      <c r="S4" s="4">
        <v>23832739</v>
      </c>
      <c r="T4" s="2">
        <f t="shared" ref="T4:T13" si="9">ROUND(S4*(10^-6),2)</f>
        <v>23.83</v>
      </c>
      <c r="U4" s="4">
        <v>39490694</v>
      </c>
      <c r="V4" s="2">
        <f t="shared" ref="V4:V13" si="10">ROUND(U4*(10^-6),2)</f>
        <v>39.49</v>
      </c>
      <c r="W4" s="4">
        <v>35388899</v>
      </c>
      <c r="X4" s="2">
        <f t="shared" ref="X4:X13" si="11">ROUND(W4*(10^-6),2)</f>
        <v>35.39</v>
      </c>
      <c r="Y4" s="4">
        <v>16355508</v>
      </c>
      <c r="Z4" s="2">
        <f t="shared" ref="Z4:Z13" si="12">ROUND(Y4*(10^-6),2)</f>
        <v>16.36</v>
      </c>
      <c r="AA4" s="4">
        <v>131942409</v>
      </c>
      <c r="AB4" s="2">
        <f t="shared" ref="AB4:AB13" si="13">ROUND(AA4*(10^-6),2)</f>
        <v>131.94</v>
      </c>
      <c r="AC4" s="4">
        <v>34493100</v>
      </c>
      <c r="AD4" s="2">
        <f t="shared" ref="AD4:AD13" si="14">ROUND(AC4*(10^-6),2)</f>
        <v>34.49</v>
      </c>
      <c r="AE4" s="4">
        <v>32586</v>
      </c>
      <c r="AF4" s="2">
        <f t="shared" ref="AF4:AF13" si="15">ROUND(AE4*(10^-6),2)</f>
        <v>0.03</v>
      </c>
    </row>
    <row r="5" spans="1:32" ht="15.75" customHeight="1" x14ac:dyDescent="0.15">
      <c r="A5" s="4">
        <v>73369</v>
      </c>
      <c r="B5" s="2">
        <f t="shared" si="0"/>
        <v>7.0000000000000007E-2</v>
      </c>
      <c r="C5" s="4">
        <v>108823</v>
      </c>
      <c r="D5" s="2">
        <f t="shared" si="1"/>
        <v>0.11</v>
      </c>
      <c r="E5" s="4">
        <v>74580</v>
      </c>
      <c r="F5" s="2">
        <f t="shared" si="2"/>
        <v>7.0000000000000007E-2</v>
      </c>
      <c r="G5" s="4">
        <v>88177</v>
      </c>
      <c r="H5" s="2">
        <f t="shared" si="3"/>
        <v>0.09</v>
      </c>
      <c r="I5" s="4">
        <v>40784</v>
      </c>
      <c r="J5" s="2">
        <f t="shared" si="4"/>
        <v>0.04</v>
      </c>
      <c r="K5" s="4">
        <v>34369</v>
      </c>
      <c r="L5" s="2">
        <f t="shared" si="5"/>
        <v>0.03</v>
      </c>
      <c r="M5" s="4">
        <v>30272</v>
      </c>
      <c r="N5" s="2">
        <f t="shared" si="6"/>
        <v>0.03</v>
      </c>
      <c r="O5" s="4">
        <v>5457877765</v>
      </c>
      <c r="P5" s="2">
        <f t="shared" si="7"/>
        <v>5457.88</v>
      </c>
      <c r="Q5" s="4">
        <v>18749580</v>
      </c>
      <c r="R5" s="2">
        <f t="shared" si="8"/>
        <v>18.75</v>
      </c>
      <c r="S5" s="4">
        <v>23886091</v>
      </c>
      <c r="T5" s="2">
        <f t="shared" si="9"/>
        <v>23.89</v>
      </c>
      <c r="U5" s="4">
        <v>39502307</v>
      </c>
      <c r="V5" s="2">
        <f t="shared" si="10"/>
        <v>39.5</v>
      </c>
      <c r="W5" s="4">
        <v>35062580</v>
      </c>
      <c r="X5" s="2">
        <f t="shared" si="11"/>
        <v>35.06</v>
      </c>
      <c r="Y5" s="4">
        <v>16885450</v>
      </c>
      <c r="Z5" s="2">
        <f t="shared" si="12"/>
        <v>16.89</v>
      </c>
      <c r="AA5" s="4">
        <v>138370455</v>
      </c>
      <c r="AB5" s="2">
        <f t="shared" si="13"/>
        <v>138.37</v>
      </c>
      <c r="AC5" s="4">
        <v>33948260</v>
      </c>
      <c r="AD5" s="2">
        <f t="shared" si="14"/>
        <v>33.950000000000003</v>
      </c>
      <c r="AE5" s="4">
        <v>16634</v>
      </c>
      <c r="AF5" s="2">
        <f t="shared" si="15"/>
        <v>0.02</v>
      </c>
    </row>
    <row r="6" spans="1:32" ht="15.75" customHeight="1" x14ac:dyDescent="0.15">
      <c r="A6" s="4">
        <v>47329</v>
      </c>
      <c r="B6" s="2">
        <f t="shared" si="0"/>
        <v>0.05</v>
      </c>
      <c r="C6" s="4">
        <v>65031</v>
      </c>
      <c r="D6" s="2">
        <f t="shared" si="1"/>
        <v>7.0000000000000007E-2</v>
      </c>
      <c r="E6" s="4">
        <v>40683</v>
      </c>
      <c r="F6" s="2">
        <f t="shared" si="2"/>
        <v>0.04</v>
      </c>
      <c r="G6" s="4">
        <v>34711</v>
      </c>
      <c r="H6" s="2">
        <f t="shared" si="3"/>
        <v>0.03</v>
      </c>
      <c r="I6" s="4">
        <v>28352</v>
      </c>
      <c r="J6" s="2">
        <f t="shared" si="4"/>
        <v>0.03</v>
      </c>
      <c r="K6" s="4">
        <v>26490</v>
      </c>
      <c r="L6" s="2">
        <f t="shared" si="5"/>
        <v>0.03</v>
      </c>
      <c r="M6" s="4">
        <v>21294</v>
      </c>
      <c r="N6" s="2">
        <f t="shared" si="6"/>
        <v>0.02</v>
      </c>
      <c r="O6" s="4">
        <v>5392033295</v>
      </c>
      <c r="P6" s="2">
        <f t="shared" si="7"/>
        <v>5392.03</v>
      </c>
      <c r="Q6" s="4">
        <v>17102455</v>
      </c>
      <c r="R6" s="2">
        <f t="shared" si="8"/>
        <v>17.100000000000001</v>
      </c>
      <c r="S6" s="4">
        <v>24639952</v>
      </c>
      <c r="T6" s="2">
        <f t="shared" si="9"/>
        <v>24.64</v>
      </c>
      <c r="U6" s="4">
        <v>38552809</v>
      </c>
      <c r="V6" s="2">
        <f t="shared" si="10"/>
        <v>38.549999999999997</v>
      </c>
      <c r="W6" s="4">
        <v>34050256</v>
      </c>
      <c r="X6" s="2">
        <f t="shared" si="11"/>
        <v>34.049999999999997</v>
      </c>
      <c r="Y6" s="4">
        <v>16236266</v>
      </c>
      <c r="Z6" s="2">
        <f t="shared" si="12"/>
        <v>16.239999999999998</v>
      </c>
      <c r="AA6" s="4">
        <v>129435522</v>
      </c>
      <c r="AB6" s="2">
        <f t="shared" si="13"/>
        <v>129.44</v>
      </c>
      <c r="AC6" s="4">
        <v>33641238</v>
      </c>
      <c r="AD6" s="2">
        <f t="shared" si="14"/>
        <v>33.64</v>
      </c>
      <c r="AE6" s="4">
        <v>20605</v>
      </c>
      <c r="AF6" s="2">
        <f t="shared" si="15"/>
        <v>0.02</v>
      </c>
    </row>
    <row r="7" spans="1:32" ht="15.75" customHeight="1" x14ac:dyDescent="0.15">
      <c r="A7" s="4">
        <v>55035</v>
      </c>
      <c r="B7" s="2">
        <f t="shared" si="0"/>
        <v>0.06</v>
      </c>
      <c r="C7" s="4">
        <v>92742</v>
      </c>
      <c r="D7" s="2">
        <f t="shared" si="1"/>
        <v>0.09</v>
      </c>
      <c r="E7" s="4">
        <v>39618</v>
      </c>
      <c r="F7" s="2">
        <f t="shared" si="2"/>
        <v>0.04</v>
      </c>
      <c r="G7" s="4">
        <v>33148</v>
      </c>
      <c r="H7" s="2">
        <f t="shared" si="3"/>
        <v>0.03</v>
      </c>
      <c r="I7" s="4">
        <v>41486</v>
      </c>
      <c r="J7" s="2">
        <f t="shared" si="4"/>
        <v>0.04</v>
      </c>
      <c r="K7" s="4">
        <v>39340</v>
      </c>
      <c r="L7" s="2">
        <f t="shared" si="5"/>
        <v>0.04</v>
      </c>
      <c r="M7" s="4">
        <v>34874</v>
      </c>
      <c r="N7" s="2">
        <f t="shared" si="6"/>
        <v>0.03</v>
      </c>
      <c r="O7" s="4">
        <v>5382267902</v>
      </c>
      <c r="P7" s="2">
        <f t="shared" si="7"/>
        <v>5382.27</v>
      </c>
      <c r="Q7" s="4">
        <v>19310652</v>
      </c>
      <c r="R7" s="2">
        <f t="shared" si="8"/>
        <v>19.309999999999999</v>
      </c>
      <c r="S7" s="4">
        <v>22982283</v>
      </c>
      <c r="T7" s="2">
        <f t="shared" si="9"/>
        <v>22.98</v>
      </c>
      <c r="U7" s="4">
        <v>36540579</v>
      </c>
      <c r="V7" s="2">
        <f t="shared" si="10"/>
        <v>36.54</v>
      </c>
      <c r="W7" s="4">
        <v>33895133</v>
      </c>
      <c r="X7" s="2">
        <f t="shared" si="11"/>
        <v>33.9</v>
      </c>
      <c r="Y7" s="4">
        <v>15962866</v>
      </c>
      <c r="Z7" s="2">
        <f t="shared" si="12"/>
        <v>15.96</v>
      </c>
      <c r="AA7" s="4">
        <v>130867984</v>
      </c>
      <c r="AB7" s="2">
        <f t="shared" si="13"/>
        <v>130.87</v>
      </c>
      <c r="AC7" s="4">
        <v>34189468</v>
      </c>
      <c r="AD7" s="2">
        <f t="shared" si="14"/>
        <v>34.19</v>
      </c>
      <c r="AE7" s="4">
        <v>11524</v>
      </c>
      <c r="AF7" s="2">
        <f t="shared" si="15"/>
        <v>0.01</v>
      </c>
    </row>
    <row r="8" spans="1:32" ht="15.75" customHeight="1" x14ac:dyDescent="0.15">
      <c r="A8" s="4">
        <v>35476</v>
      </c>
      <c r="B8" s="2">
        <f t="shared" si="0"/>
        <v>0.04</v>
      </c>
      <c r="C8" s="4">
        <v>95233</v>
      </c>
      <c r="D8" s="2">
        <f t="shared" si="1"/>
        <v>0.1</v>
      </c>
      <c r="E8" s="4">
        <v>35873</v>
      </c>
      <c r="F8" s="2">
        <f t="shared" si="2"/>
        <v>0.04</v>
      </c>
      <c r="G8" s="4">
        <v>39835</v>
      </c>
      <c r="H8" s="2">
        <f t="shared" si="3"/>
        <v>0.04</v>
      </c>
      <c r="I8" s="4">
        <v>35230</v>
      </c>
      <c r="J8" s="2">
        <f t="shared" si="4"/>
        <v>0.04</v>
      </c>
      <c r="K8" s="4">
        <v>37264</v>
      </c>
      <c r="L8" s="2">
        <f t="shared" si="5"/>
        <v>0.04</v>
      </c>
      <c r="M8" s="4">
        <v>25236</v>
      </c>
      <c r="N8" s="2">
        <f t="shared" si="6"/>
        <v>0.03</v>
      </c>
      <c r="O8" s="4">
        <v>4965640414</v>
      </c>
      <c r="P8" s="2">
        <f t="shared" si="7"/>
        <v>4965.6400000000003</v>
      </c>
      <c r="Q8" s="4">
        <v>14844296</v>
      </c>
      <c r="R8" s="2">
        <f t="shared" si="8"/>
        <v>14.84</v>
      </c>
      <c r="S8" s="4">
        <v>23671424</v>
      </c>
      <c r="T8" s="2">
        <f t="shared" si="9"/>
        <v>23.67</v>
      </c>
      <c r="U8" s="4">
        <v>36830190</v>
      </c>
      <c r="V8" s="2">
        <f t="shared" si="10"/>
        <v>36.83</v>
      </c>
      <c r="W8" s="4">
        <v>31641934</v>
      </c>
      <c r="X8" s="2">
        <f t="shared" si="11"/>
        <v>31.64</v>
      </c>
      <c r="Y8" s="4">
        <v>15299339</v>
      </c>
      <c r="Z8" s="2">
        <f t="shared" si="12"/>
        <v>15.3</v>
      </c>
      <c r="AA8" s="4">
        <v>120866631</v>
      </c>
      <c r="AB8" s="2">
        <f t="shared" si="13"/>
        <v>120.87</v>
      </c>
      <c r="AC8" s="4">
        <v>31281188</v>
      </c>
      <c r="AD8" s="2">
        <f t="shared" si="14"/>
        <v>31.28</v>
      </c>
      <c r="AE8" s="4">
        <v>10313</v>
      </c>
      <c r="AF8" s="2">
        <f t="shared" si="15"/>
        <v>0.01</v>
      </c>
    </row>
    <row r="9" spans="1:32" ht="15.75" customHeight="1" x14ac:dyDescent="0.15">
      <c r="A9" s="4">
        <v>44142</v>
      </c>
      <c r="B9" s="2">
        <f t="shared" si="0"/>
        <v>0.04</v>
      </c>
      <c r="C9" s="4">
        <v>104925</v>
      </c>
      <c r="D9" s="2">
        <f t="shared" si="1"/>
        <v>0.1</v>
      </c>
      <c r="E9" s="4">
        <v>30731</v>
      </c>
      <c r="F9" s="2">
        <f t="shared" si="2"/>
        <v>0.03</v>
      </c>
      <c r="G9" s="4">
        <v>44487</v>
      </c>
      <c r="H9" s="2">
        <f t="shared" si="3"/>
        <v>0.04</v>
      </c>
      <c r="I9" s="4">
        <v>41447</v>
      </c>
      <c r="J9" s="2">
        <f t="shared" si="4"/>
        <v>0.04</v>
      </c>
      <c r="K9" s="4">
        <v>29595</v>
      </c>
      <c r="L9" s="2">
        <f t="shared" si="5"/>
        <v>0.03</v>
      </c>
      <c r="M9" s="4">
        <v>24217</v>
      </c>
      <c r="N9" s="2">
        <f t="shared" si="6"/>
        <v>0.02</v>
      </c>
      <c r="O9" s="4">
        <v>4848528504</v>
      </c>
      <c r="P9" s="2">
        <f t="shared" si="7"/>
        <v>4848.53</v>
      </c>
      <c r="Q9" s="4">
        <v>17592116</v>
      </c>
      <c r="R9" s="2">
        <f t="shared" si="8"/>
        <v>17.59</v>
      </c>
      <c r="S9" s="4">
        <v>23827448</v>
      </c>
      <c r="T9" s="2">
        <f t="shared" si="9"/>
        <v>23.83</v>
      </c>
      <c r="U9" s="4">
        <v>36721842</v>
      </c>
      <c r="V9" s="2">
        <f t="shared" si="10"/>
        <v>36.72</v>
      </c>
      <c r="W9" s="4">
        <v>31680893</v>
      </c>
      <c r="X9" s="2">
        <f t="shared" si="11"/>
        <v>31.68</v>
      </c>
      <c r="Y9" s="4">
        <v>15264383</v>
      </c>
      <c r="Z9" s="2">
        <f t="shared" si="12"/>
        <v>15.26</v>
      </c>
      <c r="AA9" s="4">
        <v>125760907</v>
      </c>
      <c r="AB9" s="2">
        <f t="shared" si="13"/>
        <v>125.76</v>
      </c>
      <c r="AC9" s="4">
        <v>31699959</v>
      </c>
      <c r="AD9" s="2">
        <f t="shared" si="14"/>
        <v>31.7</v>
      </c>
      <c r="AE9" s="4">
        <v>10016</v>
      </c>
      <c r="AF9" s="2">
        <f t="shared" si="15"/>
        <v>0.01</v>
      </c>
    </row>
    <row r="10" spans="1:32" ht="15.75" customHeight="1" x14ac:dyDescent="0.15">
      <c r="A10" s="4">
        <v>44050</v>
      </c>
      <c r="B10" s="2">
        <f t="shared" si="0"/>
        <v>0.04</v>
      </c>
      <c r="C10" s="4">
        <v>72314</v>
      </c>
      <c r="D10" s="2">
        <f t="shared" si="1"/>
        <v>7.0000000000000007E-2</v>
      </c>
      <c r="E10" s="4">
        <v>29268</v>
      </c>
      <c r="F10" s="2">
        <f t="shared" si="2"/>
        <v>0.03</v>
      </c>
      <c r="G10" s="4">
        <v>30336</v>
      </c>
      <c r="H10" s="2">
        <f t="shared" si="3"/>
        <v>0.03</v>
      </c>
      <c r="I10" s="4">
        <v>28147</v>
      </c>
      <c r="J10" s="2">
        <f t="shared" si="4"/>
        <v>0.03</v>
      </c>
      <c r="K10" s="4">
        <v>26458</v>
      </c>
      <c r="L10" s="2">
        <f t="shared" si="5"/>
        <v>0.03</v>
      </c>
      <c r="M10" s="4">
        <v>22140</v>
      </c>
      <c r="N10" s="2">
        <f t="shared" si="6"/>
        <v>0.02</v>
      </c>
      <c r="O10" s="4">
        <v>4899487171</v>
      </c>
      <c r="P10" s="2">
        <f t="shared" si="7"/>
        <v>4899.49</v>
      </c>
      <c r="Q10" s="4">
        <v>15142201</v>
      </c>
      <c r="R10" s="2">
        <f t="shared" si="8"/>
        <v>15.14</v>
      </c>
      <c r="S10" s="4">
        <v>24067063</v>
      </c>
      <c r="T10" s="2">
        <f t="shared" si="9"/>
        <v>24.07</v>
      </c>
      <c r="U10" s="4">
        <v>38811784</v>
      </c>
      <c r="V10" s="2">
        <f t="shared" si="10"/>
        <v>38.81</v>
      </c>
      <c r="W10" s="4">
        <v>34023790</v>
      </c>
      <c r="X10" s="2">
        <f t="shared" si="11"/>
        <v>34.020000000000003</v>
      </c>
      <c r="Y10" s="4">
        <v>16167030</v>
      </c>
      <c r="Z10" s="2">
        <f t="shared" si="12"/>
        <v>16.170000000000002</v>
      </c>
      <c r="AA10" s="4">
        <v>119231153</v>
      </c>
      <c r="AB10" s="2">
        <f t="shared" si="13"/>
        <v>119.23</v>
      </c>
      <c r="AC10" s="4">
        <v>30700004</v>
      </c>
      <c r="AD10" s="2">
        <f t="shared" si="14"/>
        <v>30.7</v>
      </c>
      <c r="AE10" s="4">
        <v>19989</v>
      </c>
      <c r="AF10" s="2">
        <f t="shared" si="15"/>
        <v>0.02</v>
      </c>
    </row>
    <row r="11" spans="1:32" ht="15.75" customHeight="1" x14ac:dyDescent="0.15">
      <c r="A11" s="4">
        <v>44196</v>
      </c>
      <c r="B11" s="2">
        <f t="shared" si="0"/>
        <v>0.04</v>
      </c>
      <c r="C11" s="4">
        <v>74348</v>
      </c>
      <c r="D11" s="2">
        <f t="shared" si="1"/>
        <v>7.0000000000000007E-2</v>
      </c>
      <c r="E11" s="4">
        <v>34607</v>
      </c>
      <c r="F11" s="2">
        <f t="shared" si="2"/>
        <v>0.03</v>
      </c>
      <c r="G11" s="4">
        <v>32027</v>
      </c>
      <c r="H11" s="2">
        <f t="shared" si="3"/>
        <v>0.03</v>
      </c>
      <c r="I11" s="4">
        <v>27287</v>
      </c>
      <c r="J11" s="2">
        <f t="shared" si="4"/>
        <v>0.03</v>
      </c>
      <c r="K11" s="4">
        <v>26539</v>
      </c>
      <c r="L11" s="2">
        <f t="shared" si="5"/>
        <v>0.03</v>
      </c>
      <c r="M11" s="4">
        <v>21086</v>
      </c>
      <c r="N11" s="2">
        <f t="shared" si="6"/>
        <v>0.02</v>
      </c>
      <c r="O11" s="4">
        <v>4995014086</v>
      </c>
      <c r="P11" s="2">
        <f t="shared" si="7"/>
        <v>4995.01</v>
      </c>
      <c r="Q11" s="4">
        <v>17622513</v>
      </c>
      <c r="R11" s="2">
        <f t="shared" si="8"/>
        <v>17.62</v>
      </c>
      <c r="S11" s="4">
        <v>24054683</v>
      </c>
      <c r="T11" s="2">
        <f t="shared" si="9"/>
        <v>24.05</v>
      </c>
      <c r="U11" s="4">
        <v>38754248</v>
      </c>
      <c r="V11" s="2">
        <f t="shared" si="10"/>
        <v>38.75</v>
      </c>
      <c r="W11" s="4">
        <v>34057598</v>
      </c>
      <c r="X11" s="2">
        <f t="shared" si="11"/>
        <v>34.06</v>
      </c>
      <c r="Y11" s="4">
        <v>16274643</v>
      </c>
      <c r="Z11" s="2">
        <f t="shared" si="12"/>
        <v>16.27</v>
      </c>
      <c r="AA11" s="4">
        <v>128652520</v>
      </c>
      <c r="AB11" s="2">
        <f t="shared" si="13"/>
        <v>128.65</v>
      </c>
      <c r="AC11" s="4">
        <v>34240721</v>
      </c>
      <c r="AD11" s="2">
        <f t="shared" si="14"/>
        <v>34.24</v>
      </c>
      <c r="AE11" s="4">
        <v>10618</v>
      </c>
      <c r="AF11" s="2">
        <f t="shared" si="15"/>
        <v>0.01</v>
      </c>
    </row>
    <row r="12" spans="1:32" ht="15.75" customHeight="1" x14ac:dyDescent="0.15">
      <c r="A12" s="4">
        <v>34244</v>
      </c>
      <c r="B12" s="2">
        <f t="shared" si="0"/>
        <v>0.03</v>
      </c>
      <c r="C12" s="4">
        <v>70545</v>
      </c>
      <c r="D12" s="2">
        <f t="shared" si="1"/>
        <v>7.0000000000000007E-2</v>
      </c>
      <c r="E12" s="4">
        <v>27123</v>
      </c>
      <c r="F12" s="2">
        <f t="shared" si="2"/>
        <v>0.03</v>
      </c>
      <c r="G12" s="4">
        <v>22065</v>
      </c>
      <c r="H12" s="2">
        <f t="shared" si="3"/>
        <v>0.02</v>
      </c>
      <c r="I12" s="4">
        <v>27268</v>
      </c>
      <c r="J12" s="2">
        <f t="shared" si="4"/>
        <v>0.03</v>
      </c>
      <c r="K12" s="4">
        <v>23896</v>
      </c>
      <c r="L12" s="2">
        <f t="shared" si="5"/>
        <v>0.02</v>
      </c>
      <c r="M12" s="4">
        <v>20707</v>
      </c>
      <c r="N12" s="2">
        <f t="shared" si="6"/>
        <v>0.02</v>
      </c>
      <c r="O12" s="4">
        <v>4944362792</v>
      </c>
      <c r="P12" s="2">
        <f t="shared" si="7"/>
        <v>4944.3599999999997</v>
      </c>
      <c r="Q12" s="4">
        <v>21714832</v>
      </c>
      <c r="R12" s="2">
        <f t="shared" si="8"/>
        <v>21.71</v>
      </c>
      <c r="S12" s="4">
        <v>20437759</v>
      </c>
      <c r="T12" s="2">
        <f t="shared" si="9"/>
        <v>20.440000000000001</v>
      </c>
      <c r="U12" s="4">
        <v>37782353</v>
      </c>
      <c r="V12" s="2">
        <f t="shared" si="10"/>
        <v>37.78</v>
      </c>
      <c r="W12" s="4">
        <v>33136163</v>
      </c>
      <c r="X12" s="2">
        <f t="shared" si="11"/>
        <v>33.14</v>
      </c>
      <c r="Y12" s="4">
        <v>16104952</v>
      </c>
      <c r="Z12" s="2">
        <f t="shared" si="12"/>
        <v>16.100000000000001</v>
      </c>
      <c r="AA12" s="4">
        <v>124796469</v>
      </c>
      <c r="AB12" s="2">
        <f t="shared" si="13"/>
        <v>124.8</v>
      </c>
      <c r="AC12" s="4">
        <v>34223350</v>
      </c>
      <c r="AD12" s="2">
        <f t="shared" si="14"/>
        <v>34.22</v>
      </c>
      <c r="AE12" s="4">
        <v>14214</v>
      </c>
      <c r="AF12" s="2">
        <f t="shared" si="15"/>
        <v>0.01</v>
      </c>
    </row>
    <row r="13" spans="1:32" ht="15.75" customHeight="1" x14ac:dyDescent="0.15">
      <c r="A13" s="4">
        <v>61722</v>
      </c>
      <c r="B13" s="2">
        <f t="shared" si="0"/>
        <v>0.06</v>
      </c>
      <c r="C13" s="4">
        <v>270759</v>
      </c>
      <c r="D13" s="2">
        <f t="shared" si="1"/>
        <v>0.27</v>
      </c>
      <c r="E13" s="4">
        <v>86646</v>
      </c>
      <c r="F13" s="2">
        <f t="shared" si="2"/>
        <v>0.09</v>
      </c>
      <c r="G13" s="4">
        <v>69624</v>
      </c>
      <c r="H13" s="2">
        <f t="shared" si="3"/>
        <v>7.0000000000000007E-2</v>
      </c>
      <c r="I13" s="4">
        <v>64984</v>
      </c>
      <c r="J13" s="2">
        <f t="shared" si="4"/>
        <v>0.06</v>
      </c>
      <c r="K13" s="4">
        <v>57794</v>
      </c>
      <c r="L13" s="2">
        <f t="shared" si="5"/>
        <v>0.06</v>
      </c>
      <c r="M13" s="4">
        <v>49491</v>
      </c>
      <c r="N13" s="2">
        <f t="shared" si="6"/>
        <v>0.05</v>
      </c>
      <c r="O13" s="4">
        <v>12606876633</v>
      </c>
      <c r="P13" s="2">
        <f t="shared" si="7"/>
        <v>12606.88</v>
      </c>
      <c r="Q13" s="4">
        <v>56079952</v>
      </c>
      <c r="R13" s="2">
        <f t="shared" si="8"/>
        <v>56.08</v>
      </c>
      <c r="S13" s="4">
        <v>51415381</v>
      </c>
      <c r="T13" s="2">
        <f t="shared" si="9"/>
        <v>51.42</v>
      </c>
      <c r="U13" s="4">
        <v>88129173</v>
      </c>
      <c r="V13" s="2">
        <f t="shared" si="10"/>
        <v>88.13</v>
      </c>
      <c r="W13" s="4">
        <v>80515656</v>
      </c>
      <c r="X13" s="2">
        <f t="shared" si="11"/>
        <v>80.52</v>
      </c>
      <c r="Y13" s="4">
        <v>42807555</v>
      </c>
      <c r="Z13" s="2">
        <f t="shared" si="12"/>
        <v>42.81</v>
      </c>
      <c r="AA13" s="4">
        <v>301789571</v>
      </c>
      <c r="AB13" s="2">
        <f t="shared" si="13"/>
        <v>301.79000000000002</v>
      </c>
      <c r="AC13" s="4">
        <v>80332919</v>
      </c>
      <c r="AD13" s="2">
        <f t="shared" si="14"/>
        <v>80.33</v>
      </c>
      <c r="AE13" s="4">
        <v>21963</v>
      </c>
      <c r="AF13" s="2">
        <f t="shared" si="15"/>
        <v>0.02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sqref="A1:XFD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AVERAGE('movie-crawler_girvan_running_ti'!B4:B13)</f>
        <v>5.3999999999999979E-2</v>
      </c>
      <c r="C3" t="s">
        <v>22</v>
      </c>
      <c r="D3">
        <f>AVERAGE('movie-crawler_girvan_running_ti'!D4:D13)</f>
        <v>0.10100000000000001</v>
      </c>
      <c r="E3" t="s">
        <v>22</v>
      </c>
      <c r="F3">
        <f>AVERAGE('movie-crawler_girvan_running_ti'!F4:F13)</f>
        <v>4.6000000000000006E-2</v>
      </c>
      <c r="G3" t="s">
        <v>22</v>
      </c>
      <c r="H3">
        <f>AVERAGE('movie-crawler_girvan_running_ti'!H4:H13)</f>
        <v>4.9000000000000002E-2</v>
      </c>
      <c r="I3" t="s">
        <v>22</v>
      </c>
      <c r="J3">
        <f>AVERAGE('movie-crawler_girvan_running_ti'!J4:J13)</f>
        <v>4.4999999999999998E-2</v>
      </c>
      <c r="K3" t="s">
        <v>22</v>
      </c>
      <c r="L3">
        <f>AVERAGE('movie-crawler_girvan_running_ti'!L4:L13)</f>
        <v>3.9000000000000007E-2</v>
      </c>
      <c r="M3" t="s">
        <v>22</v>
      </c>
      <c r="N3">
        <f>AVERAGE('movie-crawler_girvan_running_ti'!N4:N13)</f>
        <v>3.2999999999999995E-2</v>
      </c>
      <c r="O3" t="s">
        <v>22</v>
      </c>
      <c r="P3">
        <f>AVERAGE('movie-crawler_girvan_running_ti'!P4:P13)</f>
        <v>5900.0049999999992</v>
      </c>
      <c r="Q3" t="s">
        <v>22</v>
      </c>
      <c r="R3">
        <f>AVERAGE('movie-crawler_girvan_running_ti'!R4:R13)</f>
        <v>22.023000000000003</v>
      </c>
      <c r="S3" t="s">
        <v>22</v>
      </c>
      <c r="T3">
        <f>AVERAGE('movie-crawler_girvan_running_ti'!T4:T13)</f>
        <v>26.282</v>
      </c>
      <c r="U3" t="s">
        <v>22</v>
      </c>
      <c r="V3">
        <f>AVERAGE('movie-crawler_girvan_running_ti'!V4:V13)</f>
        <v>43.11</v>
      </c>
      <c r="W3" t="s">
        <v>22</v>
      </c>
      <c r="X3">
        <f>AVERAGE('movie-crawler_girvan_running_ti'!X4:X13)</f>
        <v>38.346000000000004</v>
      </c>
      <c r="Y3" t="s">
        <v>22</v>
      </c>
      <c r="Z3">
        <f>AVERAGE('movie-crawler_girvan_running_ti'!Z4:Z13)</f>
        <v>18.735999999999997</v>
      </c>
      <c r="AA3" t="s">
        <v>22</v>
      </c>
      <c r="AB3">
        <f>AVERAGE('movie-crawler_girvan_running_ti'!AB4:AB13)</f>
        <v>145.172</v>
      </c>
      <c r="AC3" t="s">
        <v>22</v>
      </c>
      <c r="AD3">
        <f>AVERAGE('movie-crawler_girvan_running_ti'!AD4:AD13)</f>
        <v>37.873999999999995</v>
      </c>
      <c r="AE3" t="s">
        <v>22</v>
      </c>
      <c r="AF3">
        <f>AVERAGE('movie-crawler_girvan_running_ti'!AF4:AF13)</f>
        <v>1.6E-2</v>
      </c>
    </row>
    <row r="4" spans="1:32" ht="15.75" customHeight="1" x14ac:dyDescent="0.15">
      <c r="A4" t="s">
        <v>23</v>
      </c>
      <c r="B4">
        <f>MEDIAN('movie-crawler_girvan_running_ti'!B4:B13)</f>
        <v>4.4999999999999998E-2</v>
      </c>
      <c r="C4" t="s">
        <v>23</v>
      </c>
      <c r="D4">
        <f>MEDIAN('movie-crawler_girvan_running_ti'!D4:D13)</f>
        <v>0.08</v>
      </c>
      <c r="E4" t="s">
        <v>23</v>
      </c>
      <c r="F4">
        <f>MEDIAN('movie-crawler_girvan_running_ti'!F4:F13)</f>
        <v>0.04</v>
      </c>
      <c r="G4" t="s">
        <v>23</v>
      </c>
      <c r="H4">
        <f>MEDIAN('movie-crawler_girvan_running_ti'!H4:H13)</f>
        <v>3.5000000000000003E-2</v>
      </c>
      <c r="I4" t="s">
        <v>23</v>
      </c>
      <c r="J4">
        <f>MEDIAN('movie-crawler_girvan_running_ti'!J4:J13)</f>
        <v>0.04</v>
      </c>
      <c r="K4" t="s">
        <v>23</v>
      </c>
      <c r="L4">
        <f>MEDIAN('movie-crawler_girvan_running_ti'!L4:L13)</f>
        <v>0.03</v>
      </c>
      <c r="M4" t="s">
        <v>23</v>
      </c>
      <c r="N4">
        <f>MEDIAN('movie-crawler_girvan_running_ti'!N4:N13)</f>
        <v>2.5000000000000001E-2</v>
      </c>
      <c r="O4" t="s">
        <v>23</v>
      </c>
      <c r="P4">
        <f>MEDIAN('movie-crawler_girvan_running_ti'!P4:P13)</f>
        <v>5188.6400000000003</v>
      </c>
      <c r="Q4" t="s">
        <v>23</v>
      </c>
      <c r="R4">
        <f>MEDIAN('movie-crawler_girvan_running_ti'!R4:R13)</f>
        <v>18.185000000000002</v>
      </c>
      <c r="S4" t="s">
        <v>23</v>
      </c>
      <c r="T4">
        <f>MEDIAN('movie-crawler_girvan_running_ti'!T4:T13)</f>
        <v>23.86</v>
      </c>
      <c r="U4" t="s">
        <v>23</v>
      </c>
      <c r="V4">
        <f>MEDIAN('movie-crawler_girvan_running_ti'!V4:V13)</f>
        <v>38.65</v>
      </c>
      <c r="W4" t="s">
        <v>23</v>
      </c>
      <c r="X4">
        <f>MEDIAN('movie-crawler_girvan_running_ti'!X4:X13)</f>
        <v>34.034999999999997</v>
      </c>
      <c r="Y4" t="s">
        <v>23</v>
      </c>
      <c r="Z4">
        <f>MEDIAN('movie-crawler_girvan_running_ti'!Z4:Z13)</f>
        <v>16.204999999999998</v>
      </c>
      <c r="AA4" t="s">
        <v>23</v>
      </c>
      <c r="AB4">
        <f>MEDIAN('movie-crawler_girvan_running_ti'!AB4:AB13)</f>
        <v>129.04500000000002</v>
      </c>
      <c r="AC4" t="s">
        <v>23</v>
      </c>
      <c r="AD4">
        <f>MEDIAN('movie-crawler_girvan_running_ti'!AD4:AD13)</f>
        <v>34.07</v>
      </c>
      <c r="AE4" t="s">
        <v>23</v>
      </c>
      <c r="AF4">
        <f>MEDIAN('movie-crawler_girvan_running_ti'!AF4:AF13)</f>
        <v>1.4999999999999999E-2</v>
      </c>
    </row>
    <row r="5" spans="1:32" ht="15.75" customHeight="1" x14ac:dyDescent="0.15">
      <c r="A5" t="s">
        <v>24</v>
      </c>
      <c r="B5">
        <f>STDEV('movie-crawler_girvan_running_ti'!B4:B13)</f>
        <v>2.3190036174568184E-2</v>
      </c>
      <c r="C5" t="s">
        <v>24</v>
      </c>
      <c r="D5">
        <f>STDEV('movie-crawler_girvan_running_ti'!D4:D13)</f>
        <v>6.1725197448043861E-2</v>
      </c>
      <c r="E5" t="s">
        <v>24</v>
      </c>
      <c r="F5">
        <f>STDEV('movie-crawler_girvan_running_ti'!F4:F13)</f>
        <v>2.065591117977289E-2</v>
      </c>
      <c r="G5" t="s">
        <v>24</v>
      </c>
      <c r="H5">
        <f>STDEV('movie-crawler_girvan_running_ti'!H4:H13)</f>
        <v>3.0349812373573443E-2</v>
      </c>
      <c r="I5" t="s">
        <v>24</v>
      </c>
      <c r="J5">
        <f>STDEV('movie-crawler_girvan_running_ti'!J4:J13)</f>
        <v>2.4608038433722342E-2</v>
      </c>
      <c r="K5" t="s">
        <v>24</v>
      </c>
      <c r="L5">
        <f>STDEV('movie-crawler_girvan_running_ti'!L4:L13)</f>
        <v>1.7919573407620806E-2</v>
      </c>
      <c r="M5" t="s">
        <v>24</v>
      </c>
      <c r="N5">
        <f>STDEV('movie-crawler_girvan_running_ti'!N4:N13)</f>
        <v>2.2135943621178652E-2</v>
      </c>
      <c r="O5" t="s">
        <v>24</v>
      </c>
      <c r="P5">
        <f>STDEV('movie-crawler_girvan_running_ti'!P4:P13)</f>
        <v>2370.4049209704899</v>
      </c>
      <c r="Q5" t="s">
        <v>24</v>
      </c>
      <c r="R5">
        <f>STDEV('movie-crawler_girvan_running_ti'!R4:R13)</f>
        <v>12.20336752248693</v>
      </c>
      <c r="S5" t="s">
        <v>24</v>
      </c>
      <c r="T5">
        <f>STDEV('movie-crawler_girvan_running_ti'!T4:T13)</f>
        <v>8.9074934745976631</v>
      </c>
      <c r="U5" t="s">
        <v>24</v>
      </c>
      <c r="V5">
        <f>STDEV('movie-crawler_girvan_running_ti'!V4:V13)</f>
        <v>15.85726051722399</v>
      </c>
      <c r="W5" t="s">
        <v>24</v>
      </c>
      <c r="X5">
        <f>STDEV('movie-crawler_girvan_running_ti'!X4:X13)</f>
        <v>14.869794289842144</v>
      </c>
      <c r="Y5" t="s">
        <v>24</v>
      </c>
      <c r="Z5">
        <f>STDEV('movie-crawler_girvan_running_ti'!Z4:Z13)</f>
        <v>8.4725008770203871</v>
      </c>
      <c r="AA5" t="s">
        <v>24</v>
      </c>
      <c r="AB5">
        <f>STDEV('movie-crawler_girvan_running_ti'!AB4:AB13)</f>
        <v>55.308216347623784</v>
      </c>
      <c r="AC5" t="s">
        <v>24</v>
      </c>
      <c r="AD5">
        <f>STDEV('movie-crawler_girvan_running_ti'!AD4:AD13)</f>
        <v>14.983260437345866</v>
      </c>
      <c r="AE5" t="s">
        <v>24</v>
      </c>
      <c r="AF5">
        <f>STDEV('movie-crawler_girvan_running_ti'!AF4:AF13)</f>
        <v>6.9920589878010092E-3</v>
      </c>
    </row>
    <row r="6" spans="1:32" ht="15.75" customHeight="1" x14ac:dyDescent="0.15">
      <c r="A6" t="s">
        <v>25</v>
      </c>
      <c r="B6">
        <f>MIN('movie-crawler_girvan_running_ti'!B4:B13)</f>
        <v>0.03</v>
      </c>
      <c r="C6" t="s">
        <v>25</v>
      </c>
      <c r="D6">
        <f>MIN('movie-crawler_girvan_running_ti'!D4:D13)</f>
        <v>0.06</v>
      </c>
      <c r="E6" t="s">
        <v>25</v>
      </c>
      <c r="F6">
        <f>MIN('movie-crawler_girvan_running_ti'!F4:F13)</f>
        <v>0.03</v>
      </c>
      <c r="G6" t="s">
        <v>25</v>
      </c>
      <c r="H6">
        <f>MIN('movie-crawler_girvan_running_ti'!H4:H13)</f>
        <v>0.02</v>
      </c>
      <c r="I6" t="s">
        <v>25</v>
      </c>
      <c r="J6">
        <f>MIN('movie-crawler_girvan_running_ti'!J4:J13)</f>
        <v>0.03</v>
      </c>
      <c r="K6" t="s">
        <v>25</v>
      </c>
      <c r="L6">
        <f>MIN('movie-crawler_girvan_running_ti'!L4:L13)</f>
        <v>0.02</v>
      </c>
      <c r="M6" t="s">
        <v>25</v>
      </c>
      <c r="N6">
        <f>MIN('movie-crawler_girvan_running_ti'!N4:N13)</f>
        <v>0.02</v>
      </c>
      <c r="O6" t="s">
        <v>25</v>
      </c>
      <c r="P6">
        <f>MIN('movie-crawler_girvan_running_ti'!P4:P13)</f>
        <v>4848.53</v>
      </c>
      <c r="Q6" t="s">
        <v>25</v>
      </c>
      <c r="R6">
        <f>MIN('movie-crawler_girvan_running_ti'!R4:R13)</f>
        <v>14.84</v>
      </c>
      <c r="S6" t="s">
        <v>25</v>
      </c>
      <c r="T6">
        <f>MIN('movie-crawler_girvan_running_ti'!T4:T13)</f>
        <v>20.440000000000001</v>
      </c>
      <c r="U6" t="s">
        <v>25</v>
      </c>
      <c r="V6">
        <f>MIN('movie-crawler_girvan_running_ti'!V4:V13)</f>
        <v>36.54</v>
      </c>
      <c r="W6" t="s">
        <v>25</v>
      </c>
      <c r="X6">
        <f>MIN('movie-crawler_girvan_running_ti'!X4:X13)</f>
        <v>31.64</v>
      </c>
      <c r="Y6" t="s">
        <v>25</v>
      </c>
      <c r="Z6">
        <f>MIN('movie-crawler_girvan_running_ti'!Z4:Z13)</f>
        <v>15.26</v>
      </c>
      <c r="AA6" t="s">
        <v>25</v>
      </c>
      <c r="AB6">
        <f>MIN('movie-crawler_girvan_running_ti'!AB4:AB13)</f>
        <v>119.23</v>
      </c>
      <c r="AC6" t="s">
        <v>25</v>
      </c>
      <c r="AD6">
        <f>MIN('movie-crawler_girvan_running_ti'!AD4:AD13)</f>
        <v>30.7</v>
      </c>
      <c r="AE6" t="s">
        <v>25</v>
      </c>
      <c r="AF6">
        <f>MIN('movie-crawler_girvan_running_ti'!AF4:AF13)</f>
        <v>0.01</v>
      </c>
    </row>
    <row r="7" spans="1:32" ht="15.75" customHeight="1" x14ac:dyDescent="0.15">
      <c r="A7" t="s">
        <v>26</v>
      </c>
      <c r="B7">
        <f>MAX('movie-crawler_girvan_running_ti'!B4:B13)</f>
        <v>0.11</v>
      </c>
      <c r="C7" t="s">
        <v>26</v>
      </c>
      <c r="D7">
        <f>MAX('movie-crawler_girvan_running_ti'!D4:D13)</f>
        <v>0.27</v>
      </c>
      <c r="E7" t="s">
        <v>26</v>
      </c>
      <c r="F7">
        <f>MAX('movie-crawler_girvan_running_ti'!F4:F13)</f>
        <v>0.09</v>
      </c>
      <c r="G7" t="s">
        <v>26</v>
      </c>
      <c r="H7">
        <f>MAX('movie-crawler_girvan_running_ti'!H4:H13)</f>
        <v>0.11</v>
      </c>
      <c r="I7" t="s">
        <v>26</v>
      </c>
      <c r="J7">
        <f>MAX('movie-crawler_girvan_running_ti'!J4:J13)</f>
        <v>0.11</v>
      </c>
      <c r="K7" t="s">
        <v>26</v>
      </c>
      <c r="L7">
        <f>MAX('movie-crawler_girvan_running_ti'!L4:L13)</f>
        <v>0.08</v>
      </c>
      <c r="M7" t="s">
        <v>26</v>
      </c>
      <c r="N7">
        <f>MAX('movie-crawler_girvan_running_ti'!N4:N13)</f>
        <v>0.09</v>
      </c>
      <c r="O7" t="s">
        <v>26</v>
      </c>
      <c r="P7">
        <f>MAX('movie-crawler_girvan_running_ti'!P4:P13)</f>
        <v>12606.88</v>
      </c>
      <c r="Q7" t="s">
        <v>26</v>
      </c>
      <c r="R7">
        <f>MAX('movie-crawler_girvan_running_ti'!R4:R13)</f>
        <v>56.08</v>
      </c>
      <c r="S7" t="s">
        <v>26</v>
      </c>
      <c r="T7">
        <f>MAX('movie-crawler_girvan_running_ti'!T4:T13)</f>
        <v>51.42</v>
      </c>
      <c r="U7" t="s">
        <v>26</v>
      </c>
      <c r="V7">
        <f>MAX('movie-crawler_girvan_running_ti'!V4:V13)</f>
        <v>88.13</v>
      </c>
      <c r="W7" t="s">
        <v>26</v>
      </c>
      <c r="X7">
        <f>MAX('movie-crawler_girvan_running_ti'!X4:X13)</f>
        <v>80.52</v>
      </c>
      <c r="Y7" t="s">
        <v>26</v>
      </c>
      <c r="Z7">
        <f>MAX('movie-crawler_girvan_running_ti'!Z4:Z13)</f>
        <v>42.81</v>
      </c>
      <c r="AA7" t="s">
        <v>26</v>
      </c>
      <c r="AB7">
        <f>MAX('movie-crawler_girvan_running_ti'!AB4:AB13)</f>
        <v>301.79000000000002</v>
      </c>
      <c r="AC7" t="s">
        <v>26</v>
      </c>
      <c r="AD7">
        <f>MAX('movie-crawler_girvan_running_ti'!AD4:AD13)</f>
        <v>80.33</v>
      </c>
      <c r="AE7" t="s">
        <v>26</v>
      </c>
      <c r="AF7">
        <f>MAX('movie-crawler_girvan_running_ti'!AF4:AF13)</f>
        <v>0.03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122222</v>
      </c>
      <c r="B4" s="2">
        <f t="shared" ref="B4:B13" si="0">ROUND(A4*(10^-6),2)</f>
        <v>0.12</v>
      </c>
      <c r="C4" s="4">
        <v>86119</v>
      </c>
      <c r="D4" s="2">
        <f t="shared" ref="D4:D13" si="1">ROUND(C4*(10^-6),2)</f>
        <v>0.09</v>
      </c>
      <c r="E4" s="4">
        <v>104779</v>
      </c>
      <c r="F4" s="2">
        <f t="shared" ref="F4:F13" si="2">ROUND(E4*(10^-6),2)</f>
        <v>0.1</v>
      </c>
      <c r="G4" s="4">
        <v>69201</v>
      </c>
      <c r="H4" s="2">
        <f t="shared" ref="H4:H13" si="3">ROUND(G4*(10^-6),2)</f>
        <v>7.0000000000000007E-2</v>
      </c>
      <c r="I4" s="4">
        <v>94805</v>
      </c>
      <c r="J4" s="2">
        <f t="shared" ref="J4:J13" si="4">ROUND(I4*(10^-6),2)</f>
        <v>0.09</v>
      </c>
      <c r="K4" s="4">
        <v>73568</v>
      </c>
      <c r="L4" s="2">
        <f t="shared" ref="L4:L13" si="5">ROUND(K4*(10^-6),2)</f>
        <v>7.0000000000000007E-2</v>
      </c>
      <c r="M4" s="4">
        <v>61431</v>
      </c>
      <c r="N4" s="2">
        <f t="shared" ref="N4:N13" si="6">ROUND(M4*(10^-6),2)</f>
        <v>0.06</v>
      </c>
      <c r="O4" s="4">
        <v>16334227584</v>
      </c>
      <c r="P4" s="2">
        <f t="shared" ref="P4:P13" si="7">ROUND(O4*(10^-6),2)</f>
        <v>16334.23</v>
      </c>
      <c r="Q4" s="4">
        <v>68911547</v>
      </c>
      <c r="R4" s="2">
        <f t="shared" ref="R4:R13" si="8">ROUND(Q4*(10^-6),2)</f>
        <v>68.91</v>
      </c>
      <c r="S4" s="4">
        <v>63799307</v>
      </c>
      <c r="T4" s="2">
        <f t="shared" ref="T4:T13" si="9">ROUND(S4*(10^-6),2)</f>
        <v>63.8</v>
      </c>
      <c r="U4" s="4">
        <v>126186133</v>
      </c>
      <c r="V4" s="2">
        <f t="shared" ref="V4:V13" si="10">ROUND(U4*(10^-6),2)</f>
        <v>126.19</v>
      </c>
      <c r="W4" s="4">
        <v>121618316</v>
      </c>
      <c r="X4" s="2">
        <f t="shared" ref="X4:X13" si="11">ROUND(W4*(10^-6),2)</f>
        <v>121.62</v>
      </c>
      <c r="Y4" s="4">
        <v>56949716</v>
      </c>
      <c r="Z4" s="2">
        <f t="shared" ref="Z4:Z13" si="12">ROUND(Y4*(10^-6),2)</f>
        <v>56.95</v>
      </c>
      <c r="AA4" s="4">
        <v>499085509</v>
      </c>
      <c r="AB4" s="2">
        <f t="shared" ref="AB4:AB13" si="13">ROUND(AA4*(10^-6),2)</f>
        <v>499.09</v>
      </c>
      <c r="AC4" s="4">
        <v>120883714</v>
      </c>
      <c r="AD4" s="2">
        <f t="shared" ref="AD4:AD13" si="14">ROUND(AC4*(10^-6),2)</f>
        <v>120.88</v>
      </c>
      <c r="AE4" s="4">
        <v>33834</v>
      </c>
      <c r="AF4" s="2">
        <f t="shared" ref="AF4:AF13" si="15">ROUND(AE4*(10^-6),2)</f>
        <v>0.03</v>
      </c>
    </row>
    <row r="5" spans="1:32" ht="15.75" customHeight="1" x14ac:dyDescent="0.15">
      <c r="A5" s="4">
        <v>68322</v>
      </c>
      <c r="B5" s="2">
        <f t="shared" si="0"/>
        <v>7.0000000000000007E-2</v>
      </c>
      <c r="C5" s="4">
        <v>69560</v>
      </c>
      <c r="D5" s="2">
        <f t="shared" si="1"/>
        <v>7.0000000000000007E-2</v>
      </c>
      <c r="E5" s="4">
        <v>74760</v>
      </c>
      <c r="F5" s="2">
        <f t="shared" si="2"/>
        <v>7.0000000000000007E-2</v>
      </c>
      <c r="G5" s="4">
        <v>52236</v>
      </c>
      <c r="H5" s="2">
        <f t="shared" si="3"/>
        <v>0.05</v>
      </c>
      <c r="I5" s="4">
        <v>35946</v>
      </c>
      <c r="J5" s="2">
        <f t="shared" si="4"/>
        <v>0.04</v>
      </c>
      <c r="K5" s="4">
        <v>64534</v>
      </c>
      <c r="L5" s="2">
        <f t="shared" si="5"/>
        <v>0.06</v>
      </c>
      <c r="M5" s="4">
        <v>26105</v>
      </c>
      <c r="N5" s="2">
        <f t="shared" si="6"/>
        <v>0.03</v>
      </c>
      <c r="O5" s="4">
        <v>16628128918</v>
      </c>
      <c r="P5" s="2">
        <f t="shared" si="7"/>
        <v>16628.13</v>
      </c>
      <c r="Q5" s="4">
        <v>67652725</v>
      </c>
      <c r="R5" s="2">
        <f t="shared" si="8"/>
        <v>67.650000000000006</v>
      </c>
      <c r="S5" s="4">
        <v>60434983</v>
      </c>
      <c r="T5" s="2">
        <f t="shared" si="9"/>
        <v>60.43</v>
      </c>
      <c r="U5" s="4">
        <v>122793695</v>
      </c>
      <c r="V5" s="2">
        <f t="shared" si="10"/>
        <v>122.79</v>
      </c>
      <c r="W5" s="4">
        <v>118007615</v>
      </c>
      <c r="X5" s="2">
        <f t="shared" si="11"/>
        <v>118.01</v>
      </c>
      <c r="Y5" s="4">
        <v>53539878</v>
      </c>
      <c r="Z5" s="2">
        <f t="shared" si="12"/>
        <v>53.54</v>
      </c>
      <c r="AA5" s="4">
        <v>478968659</v>
      </c>
      <c r="AB5" s="2">
        <f t="shared" si="13"/>
        <v>478.97</v>
      </c>
      <c r="AC5" s="4">
        <v>113339782</v>
      </c>
      <c r="AD5" s="2">
        <f t="shared" si="14"/>
        <v>113.34</v>
      </c>
      <c r="AE5" s="4">
        <v>38890</v>
      </c>
      <c r="AF5" s="2">
        <f t="shared" si="15"/>
        <v>0.04</v>
      </c>
    </row>
    <row r="6" spans="1:32" ht="15.75" customHeight="1" x14ac:dyDescent="0.15">
      <c r="A6" s="4">
        <v>34630</v>
      </c>
      <c r="B6" s="2">
        <f t="shared" si="0"/>
        <v>0.03</v>
      </c>
      <c r="C6" s="4">
        <v>76580</v>
      </c>
      <c r="D6" s="2">
        <f t="shared" si="1"/>
        <v>0.08</v>
      </c>
      <c r="E6" s="4">
        <v>28365</v>
      </c>
      <c r="F6" s="2">
        <f t="shared" si="2"/>
        <v>0.03</v>
      </c>
      <c r="G6" s="4">
        <v>27554</v>
      </c>
      <c r="H6" s="2">
        <f t="shared" si="3"/>
        <v>0.03</v>
      </c>
      <c r="I6" s="4">
        <v>25119</v>
      </c>
      <c r="J6" s="2">
        <f t="shared" si="4"/>
        <v>0.03</v>
      </c>
      <c r="K6" s="4">
        <v>20593</v>
      </c>
      <c r="L6" s="2">
        <f t="shared" si="5"/>
        <v>0.02</v>
      </c>
      <c r="M6" s="4">
        <v>19730</v>
      </c>
      <c r="N6" s="2">
        <f t="shared" si="6"/>
        <v>0.02</v>
      </c>
      <c r="O6" s="4">
        <v>16197379352</v>
      </c>
      <c r="P6" s="2">
        <f t="shared" si="7"/>
        <v>16197.38</v>
      </c>
      <c r="Q6" s="4">
        <v>67378790</v>
      </c>
      <c r="R6" s="2">
        <f t="shared" si="8"/>
        <v>67.38</v>
      </c>
      <c r="S6" s="4">
        <v>58960380</v>
      </c>
      <c r="T6" s="2">
        <f t="shared" si="9"/>
        <v>58.96</v>
      </c>
      <c r="U6" s="4">
        <v>116103227</v>
      </c>
      <c r="V6" s="2">
        <f t="shared" si="10"/>
        <v>116.1</v>
      </c>
      <c r="W6" s="4">
        <v>114418697</v>
      </c>
      <c r="X6" s="2">
        <f t="shared" si="11"/>
        <v>114.42</v>
      </c>
      <c r="Y6" s="4">
        <v>54186146</v>
      </c>
      <c r="Z6" s="2">
        <f t="shared" si="12"/>
        <v>54.19</v>
      </c>
      <c r="AA6" s="4">
        <v>468660529</v>
      </c>
      <c r="AB6" s="2">
        <f t="shared" si="13"/>
        <v>468.66</v>
      </c>
      <c r="AC6" s="4">
        <v>117507874</v>
      </c>
      <c r="AD6" s="2">
        <f t="shared" si="14"/>
        <v>117.51</v>
      </c>
      <c r="AE6" s="4">
        <v>10626</v>
      </c>
      <c r="AF6" s="2">
        <f t="shared" si="15"/>
        <v>0.01</v>
      </c>
    </row>
    <row r="7" spans="1:32" ht="15.75" customHeight="1" x14ac:dyDescent="0.15">
      <c r="A7" s="4">
        <v>35626</v>
      </c>
      <c r="B7" s="2">
        <f t="shared" si="0"/>
        <v>0.04</v>
      </c>
      <c r="C7" s="4">
        <v>94472</v>
      </c>
      <c r="D7" s="2">
        <f t="shared" si="1"/>
        <v>0.09</v>
      </c>
      <c r="E7" s="4">
        <v>25778</v>
      </c>
      <c r="F7" s="2">
        <f t="shared" si="2"/>
        <v>0.03</v>
      </c>
      <c r="G7" s="4">
        <v>35292</v>
      </c>
      <c r="H7" s="2">
        <f t="shared" si="3"/>
        <v>0.04</v>
      </c>
      <c r="I7" s="4">
        <v>26171</v>
      </c>
      <c r="J7" s="2">
        <f t="shared" si="4"/>
        <v>0.03</v>
      </c>
      <c r="K7" s="4">
        <v>20781</v>
      </c>
      <c r="L7" s="2">
        <f t="shared" si="5"/>
        <v>0.02</v>
      </c>
      <c r="M7" s="4">
        <v>18577</v>
      </c>
      <c r="N7" s="2">
        <f t="shared" si="6"/>
        <v>0.02</v>
      </c>
      <c r="O7" s="4">
        <v>15892127030</v>
      </c>
      <c r="P7" s="2">
        <f t="shared" si="7"/>
        <v>15892.13</v>
      </c>
      <c r="Q7" s="4">
        <v>63468470</v>
      </c>
      <c r="R7" s="2">
        <f t="shared" si="8"/>
        <v>63.47</v>
      </c>
      <c r="S7" s="4">
        <v>57835366</v>
      </c>
      <c r="T7" s="2">
        <f t="shared" si="9"/>
        <v>57.84</v>
      </c>
      <c r="U7" s="4">
        <v>115122645</v>
      </c>
      <c r="V7" s="2">
        <f t="shared" si="10"/>
        <v>115.12</v>
      </c>
      <c r="W7" s="4">
        <v>111682366</v>
      </c>
      <c r="X7" s="2">
        <f t="shared" si="11"/>
        <v>111.68</v>
      </c>
      <c r="Y7" s="4">
        <v>53172481</v>
      </c>
      <c r="Z7" s="2">
        <f t="shared" si="12"/>
        <v>53.17</v>
      </c>
      <c r="AA7" s="4">
        <v>467379611</v>
      </c>
      <c r="AB7" s="2">
        <f t="shared" si="13"/>
        <v>467.38</v>
      </c>
      <c r="AC7" s="4">
        <v>110117744</v>
      </c>
      <c r="AD7" s="2">
        <f t="shared" si="14"/>
        <v>110.12</v>
      </c>
      <c r="AE7" s="4">
        <v>9984</v>
      </c>
      <c r="AF7" s="2">
        <f t="shared" si="15"/>
        <v>0.01</v>
      </c>
    </row>
    <row r="8" spans="1:32" ht="15.75" customHeight="1" x14ac:dyDescent="0.15">
      <c r="A8" s="4">
        <v>41202</v>
      </c>
      <c r="B8" s="2">
        <f t="shared" si="0"/>
        <v>0.04</v>
      </c>
      <c r="C8" s="4">
        <v>93113</v>
      </c>
      <c r="D8" s="2">
        <f t="shared" si="1"/>
        <v>0.09</v>
      </c>
      <c r="E8" s="4">
        <v>29061</v>
      </c>
      <c r="F8" s="2">
        <f t="shared" si="2"/>
        <v>0.03</v>
      </c>
      <c r="G8" s="4">
        <v>33711</v>
      </c>
      <c r="H8" s="2">
        <f t="shared" si="3"/>
        <v>0.03</v>
      </c>
      <c r="I8" s="4">
        <v>25365</v>
      </c>
      <c r="J8" s="2">
        <f t="shared" si="4"/>
        <v>0.03</v>
      </c>
      <c r="K8" s="4">
        <v>19831</v>
      </c>
      <c r="L8" s="2">
        <f t="shared" si="5"/>
        <v>0.02</v>
      </c>
      <c r="M8" s="4">
        <v>26775</v>
      </c>
      <c r="N8" s="2">
        <f t="shared" si="6"/>
        <v>0.03</v>
      </c>
      <c r="O8" s="4">
        <v>14633899653</v>
      </c>
      <c r="P8" s="2">
        <f t="shared" si="7"/>
        <v>14633.9</v>
      </c>
      <c r="Q8" s="4">
        <v>61805974</v>
      </c>
      <c r="R8" s="2">
        <f t="shared" si="8"/>
        <v>61.81</v>
      </c>
      <c r="S8" s="4">
        <v>54188784</v>
      </c>
      <c r="T8" s="2">
        <f t="shared" si="9"/>
        <v>54.19</v>
      </c>
      <c r="U8" s="4">
        <v>105027375</v>
      </c>
      <c r="V8" s="2">
        <f t="shared" si="10"/>
        <v>105.03</v>
      </c>
      <c r="W8" s="4">
        <v>102605377</v>
      </c>
      <c r="X8" s="2">
        <f t="shared" si="11"/>
        <v>102.61</v>
      </c>
      <c r="Y8" s="4">
        <v>50052181</v>
      </c>
      <c r="Z8" s="2">
        <f t="shared" si="12"/>
        <v>50.05</v>
      </c>
      <c r="AA8" s="4">
        <v>425820274</v>
      </c>
      <c r="AB8" s="2">
        <f t="shared" si="13"/>
        <v>425.82</v>
      </c>
      <c r="AC8" s="4">
        <v>103431742</v>
      </c>
      <c r="AD8" s="2">
        <f t="shared" si="14"/>
        <v>103.43</v>
      </c>
      <c r="AE8" s="4">
        <v>9482</v>
      </c>
      <c r="AF8" s="2">
        <f t="shared" si="15"/>
        <v>0.01</v>
      </c>
    </row>
    <row r="9" spans="1:32" ht="15.75" customHeight="1" x14ac:dyDescent="0.15">
      <c r="A9" s="4">
        <v>44148</v>
      </c>
      <c r="B9" s="2">
        <f t="shared" si="0"/>
        <v>0.04</v>
      </c>
      <c r="C9" s="4">
        <v>126164</v>
      </c>
      <c r="D9" s="2">
        <f t="shared" si="1"/>
        <v>0.13</v>
      </c>
      <c r="E9" s="4">
        <v>29615</v>
      </c>
      <c r="F9" s="2">
        <f t="shared" si="2"/>
        <v>0.03</v>
      </c>
      <c r="G9" s="4">
        <v>42076</v>
      </c>
      <c r="H9" s="2">
        <f t="shared" si="3"/>
        <v>0.04</v>
      </c>
      <c r="I9" s="4">
        <v>28979</v>
      </c>
      <c r="J9" s="2">
        <f t="shared" si="4"/>
        <v>0.03</v>
      </c>
      <c r="K9" s="4">
        <v>20688</v>
      </c>
      <c r="L9" s="2">
        <f t="shared" si="5"/>
        <v>0.02</v>
      </c>
      <c r="M9" s="4">
        <v>17849</v>
      </c>
      <c r="N9" s="2">
        <f t="shared" si="6"/>
        <v>0.02</v>
      </c>
      <c r="O9" s="4">
        <v>14381124518</v>
      </c>
      <c r="P9" s="2">
        <f t="shared" si="7"/>
        <v>14381.12</v>
      </c>
      <c r="Q9" s="4">
        <v>62295338</v>
      </c>
      <c r="R9" s="2">
        <f t="shared" si="8"/>
        <v>62.3</v>
      </c>
      <c r="S9" s="4">
        <v>55136249</v>
      </c>
      <c r="T9" s="2">
        <f t="shared" si="9"/>
        <v>55.14</v>
      </c>
      <c r="U9" s="4">
        <v>104355856</v>
      </c>
      <c r="V9" s="2">
        <f t="shared" si="10"/>
        <v>104.36</v>
      </c>
      <c r="W9" s="4">
        <v>103167573</v>
      </c>
      <c r="X9" s="2">
        <f t="shared" si="11"/>
        <v>103.17</v>
      </c>
      <c r="Y9" s="4">
        <v>52765249</v>
      </c>
      <c r="Z9" s="2">
        <f t="shared" si="12"/>
        <v>52.77</v>
      </c>
      <c r="AA9" s="4">
        <v>415835772</v>
      </c>
      <c r="AB9" s="2">
        <f t="shared" si="13"/>
        <v>415.84</v>
      </c>
      <c r="AC9" s="4">
        <v>102710416</v>
      </c>
      <c r="AD9" s="2">
        <f t="shared" si="14"/>
        <v>102.71</v>
      </c>
      <c r="AE9" s="4">
        <v>9357</v>
      </c>
      <c r="AF9" s="2">
        <f t="shared" si="15"/>
        <v>0.01</v>
      </c>
    </row>
    <row r="10" spans="1:32" ht="15.75" customHeight="1" x14ac:dyDescent="0.15">
      <c r="A10" s="4">
        <v>31631</v>
      </c>
      <c r="B10" s="2">
        <f t="shared" si="0"/>
        <v>0.03</v>
      </c>
      <c r="C10" s="4">
        <v>57484</v>
      </c>
      <c r="D10" s="2">
        <f t="shared" si="1"/>
        <v>0.06</v>
      </c>
      <c r="E10" s="4">
        <v>21850</v>
      </c>
      <c r="F10" s="2">
        <f t="shared" si="2"/>
        <v>0.02</v>
      </c>
      <c r="G10" s="4">
        <v>28159</v>
      </c>
      <c r="H10" s="2">
        <f t="shared" si="3"/>
        <v>0.03</v>
      </c>
      <c r="I10" s="4">
        <v>25199</v>
      </c>
      <c r="J10" s="2">
        <f t="shared" si="4"/>
        <v>0.03</v>
      </c>
      <c r="K10" s="4">
        <v>22086</v>
      </c>
      <c r="L10" s="2">
        <f t="shared" si="5"/>
        <v>0.02</v>
      </c>
      <c r="M10" s="4">
        <v>18953</v>
      </c>
      <c r="N10" s="2">
        <f t="shared" si="6"/>
        <v>0.02</v>
      </c>
      <c r="O10" s="4">
        <v>14403960068</v>
      </c>
      <c r="P10" s="2">
        <f t="shared" si="7"/>
        <v>14403.96</v>
      </c>
      <c r="Q10" s="4">
        <v>60783774</v>
      </c>
      <c r="R10" s="2">
        <f t="shared" si="8"/>
        <v>60.78</v>
      </c>
      <c r="S10" s="4">
        <v>54964218</v>
      </c>
      <c r="T10" s="2">
        <f t="shared" si="9"/>
        <v>54.96</v>
      </c>
      <c r="U10" s="4">
        <v>107634319</v>
      </c>
      <c r="V10" s="2">
        <f t="shared" si="10"/>
        <v>107.63</v>
      </c>
      <c r="W10" s="4">
        <v>109810606</v>
      </c>
      <c r="X10" s="2">
        <f t="shared" si="11"/>
        <v>109.81</v>
      </c>
      <c r="Y10" s="4">
        <v>50605033</v>
      </c>
      <c r="Z10" s="2">
        <f t="shared" si="12"/>
        <v>50.61</v>
      </c>
      <c r="AA10" s="4">
        <v>418591187</v>
      </c>
      <c r="AB10" s="2">
        <f t="shared" si="13"/>
        <v>418.59</v>
      </c>
      <c r="AC10" s="4">
        <v>99936019</v>
      </c>
      <c r="AD10" s="2">
        <f t="shared" si="14"/>
        <v>99.94</v>
      </c>
      <c r="AE10" s="4">
        <v>9650</v>
      </c>
      <c r="AF10" s="2">
        <f t="shared" si="15"/>
        <v>0.01</v>
      </c>
    </row>
    <row r="11" spans="1:32" ht="15.75" customHeight="1" x14ac:dyDescent="0.15">
      <c r="A11" s="4">
        <v>36240</v>
      </c>
      <c r="B11" s="2">
        <f t="shared" si="0"/>
        <v>0.04</v>
      </c>
      <c r="C11" s="4">
        <v>88855</v>
      </c>
      <c r="D11" s="2">
        <f t="shared" si="1"/>
        <v>0.09</v>
      </c>
      <c r="E11" s="4">
        <v>32882</v>
      </c>
      <c r="F11" s="2">
        <f t="shared" si="2"/>
        <v>0.03</v>
      </c>
      <c r="G11" s="4">
        <v>48219</v>
      </c>
      <c r="H11" s="2">
        <f t="shared" si="3"/>
        <v>0.05</v>
      </c>
      <c r="I11" s="4">
        <v>37165</v>
      </c>
      <c r="J11" s="2">
        <f t="shared" si="4"/>
        <v>0.04</v>
      </c>
      <c r="K11" s="4">
        <v>22671</v>
      </c>
      <c r="L11" s="2">
        <f t="shared" si="5"/>
        <v>0.02</v>
      </c>
      <c r="M11" s="4">
        <v>19557</v>
      </c>
      <c r="N11" s="2">
        <f t="shared" si="6"/>
        <v>0.02</v>
      </c>
      <c r="O11" s="4">
        <v>17595933668</v>
      </c>
      <c r="P11" s="2">
        <f t="shared" si="7"/>
        <v>17595.93</v>
      </c>
      <c r="Q11" s="4">
        <v>91629800</v>
      </c>
      <c r="R11" s="2">
        <f t="shared" si="8"/>
        <v>91.63</v>
      </c>
      <c r="S11" s="4">
        <v>83465729</v>
      </c>
      <c r="T11" s="2">
        <f t="shared" si="9"/>
        <v>83.47</v>
      </c>
      <c r="U11" s="4">
        <v>169945079</v>
      </c>
      <c r="V11" s="2">
        <f t="shared" si="10"/>
        <v>169.95</v>
      </c>
      <c r="W11" s="4">
        <v>158057729</v>
      </c>
      <c r="X11" s="2">
        <f t="shared" si="11"/>
        <v>158.06</v>
      </c>
      <c r="Y11" s="4">
        <v>77398687</v>
      </c>
      <c r="Z11" s="2">
        <f t="shared" si="12"/>
        <v>77.400000000000006</v>
      </c>
      <c r="AA11" s="4">
        <v>690598832</v>
      </c>
      <c r="AB11" s="2">
        <f t="shared" si="13"/>
        <v>690.6</v>
      </c>
      <c r="AC11" s="4">
        <v>169993020</v>
      </c>
      <c r="AD11" s="2">
        <f t="shared" si="14"/>
        <v>169.99</v>
      </c>
      <c r="AE11" s="4">
        <v>14676</v>
      </c>
      <c r="AF11" s="2">
        <f t="shared" si="15"/>
        <v>0.01</v>
      </c>
    </row>
    <row r="12" spans="1:32" ht="15.75" customHeight="1" x14ac:dyDescent="0.15">
      <c r="A12" s="4">
        <v>33896</v>
      </c>
      <c r="B12" s="2">
        <f t="shared" si="0"/>
        <v>0.03</v>
      </c>
      <c r="C12" s="4">
        <v>74452</v>
      </c>
      <c r="D12" s="2">
        <f t="shared" si="1"/>
        <v>7.0000000000000007E-2</v>
      </c>
      <c r="E12" s="4">
        <v>28865</v>
      </c>
      <c r="F12" s="2">
        <f t="shared" si="2"/>
        <v>0.03</v>
      </c>
      <c r="G12" s="4">
        <v>21972</v>
      </c>
      <c r="H12" s="2">
        <f t="shared" si="3"/>
        <v>0.02</v>
      </c>
      <c r="I12" s="4">
        <v>36549</v>
      </c>
      <c r="J12" s="2">
        <f t="shared" si="4"/>
        <v>0.04</v>
      </c>
      <c r="K12" s="4">
        <v>21020</v>
      </c>
      <c r="L12" s="2">
        <f t="shared" si="5"/>
        <v>0.02</v>
      </c>
      <c r="M12" s="4">
        <v>18248</v>
      </c>
      <c r="N12" s="2">
        <f t="shared" si="6"/>
        <v>0.02</v>
      </c>
      <c r="O12" s="4">
        <v>17728897757</v>
      </c>
      <c r="P12" s="2">
        <f t="shared" si="7"/>
        <v>17728.900000000001</v>
      </c>
      <c r="Q12" s="4">
        <v>90300121</v>
      </c>
      <c r="R12" s="2">
        <f t="shared" si="8"/>
        <v>90.3</v>
      </c>
      <c r="S12" s="4">
        <v>86007136</v>
      </c>
      <c r="T12" s="2">
        <f t="shared" si="9"/>
        <v>86.01</v>
      </c>
      <c r="U12" s="4">
        <v>163807598</v>
      </c>
      <c r="V12" s="2">
        <f t="shared" si="10"/>
        <v>163.81</v>
      </c>
      <c r="W12" s="4">
        <v>159676716</v>
      </c>
      <c r="X12" s="2">
        <f t="shared" si="11"/>
        <v>159.68</v>
      </c>
      <c r="Y12" s="4">
        <v>81989416</v>
      </c>
      <c r="Z12" s="2">
        <f t="shared" si="12"/>
        <v>81.99</v>
      </c>
      <c r="AA12" s="4">
        <v>691189172</v>
      </c>
      <c r="AB12" s="2">
        <f t="shared" si="13"/>
        <v>691.19</v>
      </c>
      <c r="AC12" s="4">
        <v>165003850</v>
      </c>
      <c r="AD12" s="2">
        <f t="shared" si="14"/>
        <v>165</v>
      </c>
      <c r="AE12" s="4">
        <v>17724</v>
      </c>
      <c r="AF12" s="2">
        <f t="shared" si="15"/>
        <v>0.02</v>
      </c>
    </row>
    <row r="13" spans="1:32" ht="15.75" customHeight="1" x14ac:dyDescent="0.15">
      <c r="A13" s="4">
        <v>31256</v>
      </c>
      <c r="B13" s="2">
        <f t="shared" si="0"/>
        <v>0.03</v>
      </c>
      <c r="C13" s="4">
        <v>102749</v>
      </c>
      <c r="D13" s="2">
        <f t="shared" si="1"/>
        <v>0.1</v>
      </c>
      <c r="E13" s="4">
        <v>28566</v>
      </c>
      <c r="F13" s="2">
        <f t="shared" si="2"/>
        <v>0.03</v>
      </c>
      <c r="G13" s="4">
        <v>24671</v>
      </c>
      <c r="H13" s="2">
        <f t="shared" si="3"/>
        <v>0.02</v>
      </c>
      <c r="I13" s="4">
        <v>23281</v>
      </c>
      <c r="J13" s="2">
        <f t="shared" si="4"/>
        <v>0.02</v>
      </c>
      <c r="K13" s="4">
        <v>19645</v>
      </c>
      <c r="L13" s="2">
        <f t="shared" si="5"/>
        <v>0.02</v>
      </c>
      <c r="M13" s="4">
        <v>18314</v>
      </c>
      <c r="N13" s="2">
        <f t="shared" si="6"/>
        <v>0.02</v>
      </c>
      <c r="O13" s="4">
        <v>18187055159</v>
      </c>
      <c r="P13" s="2">
        <f t="shared" si="7"/>
        <v>18187.060000000001</v>
      </c>
      <c r="Q13" s="4">
        <v>98899149</v>
      </c>
      <c r="R13" s="2">
        <f t="shared" si="8"/>
        <v>98.9</v>
      </c>
      <c r="S13" s="4">
        <v>86436968</v>
      </c>
      <c r="T13" s="2">
        <f t="shared" si="9"/>
        <v>86.44</v>
      </c>
      <c r="U13" s="4">
        <v>175356564</v>
      </c>
      <c r="V13" s="2">
        <f t="shared" si="10"/>
        <v>175.36</v>
      </c>
      <c r="W13" s="4">
        <v>166958930</v>
      </c>
      <c r="X13" s="2">
        <f t="shared" si="11"/>
        <v>166.96</v>
      </c>
      <c r="Y13" s="4">
        <v>83747068</v>
      </c>
      <c r="Z13" s="2">
        <f t="shared" si="12"/>
        <v>83.75</v>
      </c>
      <c r="AA13" s="4">
        <v>718441478</v>
      </c>
      <c r="AB13" s="2">
        <f t="shared" si="13"/>
        <v>718.44</v>
      </c>
      <c r="AC13" s="4">
        <v>175795557</v>
      </c>
      <c r="AD13" s="2">
        <f t="shared" si="14"/>
        <v>175.8</v>
      </c>
      <c r="AE13" s="4">
        <v>21320</v>
      </c>
      <c r="AF13" s="2">
        <f t="shared" si="15"/>
        <v>0.02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sqref="A1:XFD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AVERAGE('movie-crawler_leung_running_tim'!B4:B13)</f>
        <v>4.7E-2</v>
      </c>
      <c r="C3" t="s">
        <v>22</v>
      </c>
      <c r="D3">
        <f>AVERAGE('movie-crawler_leung_running_tim'!D4:D13)</f>
        <v>8.699999999999998E-2</v>
      </c>
      <c r="E3" t="s">
        <v>22</v>
      </c>
      <c r="F3">
        <f>AVERAGE('movie-crawler_leung_running_tim'!F4:F13)</f>
        <v>4.0000000000000015E-2</v>
      </c>
      <c r="G3" t="s">
        <v>22</v>
      </c>
      <c r="H3">
        <f>AVERAGE('movie-crawler_leung_running_tim'!H4:H13)</f>
        <v>3.8000000000000006E-2</v>
      </c>
      <c r="I3" t="s">
        <v>22</v>
      </c>
      <c r="J3">
        <f>AVERAGE('movie-crawler_leung_running_tim'!J4:J13)</f>
        <v>3.7999999999999999E-2</v>
      </c>
      <c r="K3" t="s">
        <v>22</v>
      </c>
      <c r="L3">
        <f>AVERAGE('movie-crawler_leung_running_tim'!L4:L13)</f>
        <v>2.8999999999999998E-2</v>
      </c>
      <c r="M3" t="s">
        <v>22</v>
      </c>
      <c r="N3">
        <f>AVERAGE('movie-crawler_leung_running_tim'!N4:N13)</f>
        <v>2.5999999999999995E-2</v>
      </c>
      <c r="O3" t="s">
        <v>22</v>
      </c>
      <c r="P3">
        <f>AVERAGE('movie-crawler_leung_running_tim'!P4:P13)</f>
        <v>16198.273999999996</v>
      </c>
      <c r="Q3" t="s">
        <v>22</v>
      </c>
      <c r="R3">
        <f>AVERAGE('movie-crawler_leung_running_tim'!R4:R13)</f>
        <v>73.312999999999988</v>
      </c>
      <c r="S3" t="s">
        <v>22</v>
      </c>
      <c r="T3">
        <f>AVERAGE('movie-crawler_leung_running_tim'!T4:T13)</f>
        <v>66.123999999999995</v>
      </c>
      <c r="U3" t="s">
        <v>22</v>
      </c>
      <c r="V3">
        <f>AVERAGE('movie-crawler_leung_running_tim'!V4:V13)</f>
        <v>130.63400000000001</v>
      </c>
      <c r="W3" t="s">
        <v>22</v>
      </c>
      <c r="X3">
        <f>AVERAGE('movie-crawler_leung_running_tim'!X4:X13)</f>
        <v>126.602</v>
      </c>
      <c r="Y3" t="s">
        <v>22</v>
      </c>
      <c r="Z3">
        <f>AVERAGE('movie-crawler_leung_running_tim'!Z4:Z13)</f>
        <v>61.442000000000007</v>
      </c>
      <c r="AA3" t="s">
        <v>22</v>
      </c>
      <c r="AB3">
        <f>AVERAGE('movie-crawler_leung_running_tim'!AB4:AB13)</f>
        <v>527.45799999999997</v>
      </c>
      <c r="AC3" t="s">
        <v>22</v>
      </c>
      <c r="AD3">
        <f>AVERAGE('movie-crawler_leung_running_tim'!AD4:AD13)</f>
        <v>127.872</v>
      </c>
      <c r="AE3" t="s">
        <v>22</v>
      </c>
      <c r="AF3">
        <f>AVERAGE('movie-crawler_leung_running_tim'!AF4:AF13)</f>
        <v>1.6999999999999994E-2</v>
      </c>
    </row>
    <row r="4" spans="1:32" ht="15.75" customHeight="1" x14ac:dyDescent="0.15">
      <c r="A4" t="s">
        <v>23</v>
      </c>
      <c r="B4">
        <f>MEDIAN('movie-crawler_leung_running_tim'!B4:B13)</f>
        <v>0.04</v>
      </c>
      <c r="C4" t="s">
        <v>23</v>
      </c>
      <c r="D4">
        <f>MEDIAN('movie-crawler_leung_running_tim'!D4:D13)</f>
        <v>0.09</v>
      </c>
      <c r="E4" t="s">
        <v>23</v>
      </c>
      <c r="F4">
        <f>MEDIAN('movie-crawler_leung_running_tim'!F4:F13)</f>
        <v>0.03</v>
      </c>
      <c r="G4" t="s">
        <v>23</v>
      </c>
      <c r="H4">
        <f>MEDIAN('movie-crawler_leung_running_tim'!H4:H13)</f>
        <v>3.5000000000000003E-2</v>
      </c>
      <c r="I4" t="s">
        <v>23</v>
      </c>
      <c r="J4">
        <f>MEDIAN('movie-crawler_leung_running_tim'!J4:J13)</f>
        <v>0.03</v>
      </c>
      <c r="K4" t="s">
        <v>23</v>
      </c>
      <c r="L4">
        <f>MEDIAN('movie-crawler_leung_running_tim'!L4:L13)</f>
        <v>0.02</v>
      </c>
      <c r="M4" t="s">
        <v>23</v>
      </c>
      <c r="N4">
        <f>MEDIAN('movie-crawler_leung_running_tim'!N4:N13)</f>
        <v>0.02</v>
      </c>
      <c r="O4" t="s">
        <v>23</v>
      </c>
      <c r="P4">
        <f>MEDIAN('movie-crawler_leung_running_tim'!P4:P13)</f>
        <v>16265.805</v>
      </c>
      <c r="Q4" t="s">
        <v>23</v>
      </c>
      <c r="R4">
        <f>MEDIAN('movie-crawler_leung_running_tim'!R4:R13)</f>
        <v>67.515000000000001</v>
      </c>
      <c r="S4" t="s">
        <v>23</v>
      </c>
      <c r="T4">
        <f>MEDIAN('movie-crawler_leung_running_tim'!T4:T13)</f>
        <v>59.695</v>
      </c>
      <c r="U4" t="s">
        <v>23</v>
      </c>
      <c r="V4">
        <f>MEDIAN('movie-crawler_leung_running_tim'!V4:V13)</f>
        <v>119.44499999999999</v>
      </c>
      <c r="W4" t="s">
        <v>23</v>
      </c>
      <c r="X4">
        <f>MEDIAN('movie-crawler_leung_running_tim'!X4:X13)</f>
        <v>116.215</v>
      </c>
      <c r="Y4" t="s">
        <v>23</v>
      </c>
      <c r="Z4">
        <f>MEDIAN('movie-crawler_leung_running_tim'!Z4:Z13)</f>
        <v>53.864999999999995</v>
      </c>
      <c r="AA4" t="s">
        <v>23</v>
      </c>
      <c r="AB4">
        <f>MEDIAN('movie-crawler_leung_running_tim'!AB4:AB13)</f>
        <v>473.81500000000005</v>
      </c>
      <c r="AC4" t="s">
        <v>23</v>
      </c>
      <c r="AD4">
        <f>MEDIAN('movie-crawler_leung_running_tim'!AD4:AD13)</f>
        <v>115.42500000000001</v>
      </c>
      <c r="AE4" t="s">
        <v>23</v>
      </c>
      <c r="AF4">
        <f>MEDIAN('movie-crawler_leung_running_tim'!AF4:AF13)</f>
        <v>0.01</v>
      </c>
    </row>
    <row r="5" spans="1:32" ht="15.75" customHeight="1" x14ac:dyDescent="0.15">
      <c r="A5" t="s">
        <v>24</v>
      </c>
      <c r="B5">
        <f>STDEV('movie-crawler_leung_running_tim'!B4:B13)</f>
        <v>2.8303906287138397E-2</v>
      </c>
      <c r="C5" t="s">
        <v>24</v>
      </c>
      <c r="D5">
        <f>STDEV('movie-crawler_leung_running_tim'!D4:D13)</f>
        <v>1.9465068427542059E-2</v>
      </c>
      <c r="E5" t="s">
        <v>24</v>
      </c>
      <c r="F5">
        <f>STDEV('movie-crawler_leung_running_tim'!F4:F13)</f>
        <v>2.4944382578492953E-2</v>
      </c>
      <c r="G5" t="s">
        <v>24</v>
      </c>
      <c r="H5">
        <f>STDEV('movie-crawler_leung_running_tim'!H4:H13)</f>
        <v>1.5491933384829664E-2</v>
      </c>
      <c r="I5" t="s">
        <v>24</v>
      </c>
      <c r="J5">
        <f>STDEV('movie-crawler_leung_running_tim'!J4:J13)</f>
        <v>1.932183566158592E-2</v>
      </c>
      <c r="K5" t="s">
        <v>24</v>
      </c>
      <c r="L5">
        <f>STDEV('movie-crawler_leung_running_tim'!L4:L13)</f>
        <v>1.9119507199599969E-2</v>
      </c>
      <c r="M5" t="s">
        <v>24</v>
      </c>
      <c r="N5">
        <f>STDEV('movie-crawler_leung_running_tim'!N4:N13)</f>
        <v>1.264911064067353E-2</v>
      </c>
      <c r="O5" t="s">
        <v>24</v>
      </c>
      <c r="P5">
        <f>STDEV('movie-crawler_leung_running_tim'!P4:P13)</f>
        <v>1395.1260621989213</v>
      </c>
      <c r="Q5" t="s">
        <v>24</v>
      </c>
      <c r="R5">
        <f>STDEV('movie-crawler_leung_running_tim'!R4:R13)</f>
        <v>14.426008957589291</v>
      </c>
      <c r="S5" t="s">
        <v>24</v>
      </c>
      <c r="T5">
        <f>STDEV('movie-crawler_leung_running_tim'!T4:T13)</f>
        <v>13.558721014740145</v>
      </c>
      <c r="U5" t="s">
        <v>24</v>
      </c>
      <c r="V5">
        <f>STDEV('movie-crawler_leung_running_tim'!V4:V13)</f>
        <v>27.998175813593384</v>
      </c>
      <c r="W5" t="s">
        <v>24</v>
      </c>
      <c r="X5">
        <f>STDEV('movie-crawler_leung_running_tim'!X4:X13)</f>
        <v>24.919612891589374</v>
      </c>
      <c r="Y5" t="s">
        <v>24</v>
      </c>
      <c r="Z5">
        <f>STDEV('movie-crawler_leung_running_tim'!Z4:Z13)</f>
        <v>13.745607621669141</v>
      </c>
      <c r="AA5" t="s">
        <v>24</v>
      </c>
      <c r="AB5">
        <f>STDEV('movie-crawler_leung_running_tim'!AB4:AB13)</f>
        <v>122.36607516428411</v>
      </c>
      <c r="AC5" t="s">
        <v>24</v>
      </c>
      <c r="AD5">
        <f>STDEV('movie-crawler_leung_running_tim'!AD4:AD13)</f>
        <v>30.07917951008643</v>
      </c>
      <c r="AE5" t="s">
        <v>24</v>
      </c>
      <c r="AF5">
        <f>STDEV('movie-crawler_leung_running_tim'!AF4:AF13)</f>
        <v>1.0593499054713807E-2</v>
      </c>
    </row>
    <row r="6" spans="1:32" ht="15.75" customHeight="1" x14ac:dyDescent="0.15">
      <c r="A6" t="s">
        <v>25</v>
      </c>
      <c r="B6">
        <f>MIN('movie-crawler_leung_running_tim'!B4:B13)</f>
        <v>0.03</v>
      </c>
      <c r="C6" t="s">
        <v>25</v>
      </c>
      <c r="D6">
        <f>MIN('movie-crawler_leung_running_tim'!D4:D13)</f>
        <v>0.06</v>
      </c>
      <c r="E6" t="s">
        <v>25</v>
      </c>
      <c r="F6">
        <f>MIN('movie-crawler_leung_running_tim'!F4:F13)</f>
        <v>0.02</v>
      </c>
      <c r="G6" t="s">
        <v>25</v>
      </c>
      <c r="H6">
        <f>MIN('movie-crawler_leung_running_tim'!H4:H13)</f>
        <v>0.02</v>
      </c>
      <c r="I6" t="s">
        <v>25</v>
      </c>
      <c r="J6">
        <f>MIN('movie-crawler_leung_running_tim'!J4:J13)</f>
        <v>0.02</v>
      </c>
      <c r="K6" t="s">
        <v>25</v>
      </c>
      <c r="L6">
        <f>MIN('movie-crawler_leung_running_tim'!L4:L13)</f>
        <v>0.02</v>
      </c>
      <c r="M6" t="s">
        <v>25</v>
      </c>
      <c r="N6">
        <f>MIN('movie-crawler_leung_running_tim'!N4:N13)</f>
        <v>0.02</v>
      </c>
      <c r="O6" t="s">
        <v>25</v>
      </c>
      <c r="P6">
        <f>MIN('movie-crawler_leung_running_tim'!P4:P13)</f>
        <v>14381.12</v>
      </c>
      <c r="Q6" t="s">
        <v>25</v>
      </c>
      <c r="R6">
        <f>MIN('movie-crawler_leung_running_tim'!R4:R13)</f>
        <v>60.78</v>
      </c>
      <c r="S6" t="s">
        <v>25</v>
      </c>
      <c r="T6">
        <f>MIN('movie-crawler_leung_running_tim'!T4:T13)</f>
        <v>54.19</v>
      </c>
      <c r="U6" t="s">
        <v>25</v>
      </c>
      <c r="V6">
        <f>MIN('movie-crawler_leung_running_tim'!V4:V13)</f>
        <v>104.36</v>
      </c>
      <c r="W6" t="s">
        <v>25</v>
      </c>
      <c r="X6">
        <f>MIN('movie-crawler_leung_running_tim'!X4:X13)</f>
        <v>102.61</v>
      </c>
      <c r="Y6" t="s">
        <v>25</v>
      </c>
      <c r="Z6">
        <f>MIN('movie-crawler_leung_running_tim'!Z4:Z13)</f>
        <v>50.05</v>
      </c>
      <c r="AA6" t="s">
        <v>25</v>
      </c>
      <c r="AB6">
        <f>MIN('movie-crawler_leung_running_tim'!AB4:AB13)</f>
        <v>415.84</v>
      </c>
      <c r="AC6" t="s">
        <v>25</v>
      </c>
      <c r="AD6">
        <f>MIN('movie-crawler_leung_running_tim'!AD4:AD13)</f>
        <v>99.94</v>
      </c>
      <c r="AE6" t="s">
        <v>25</v>
      </c>
      <c r="AF6">
        <f>MIN('movie-crawler_leung_running_tim'!AF4:AF13)</f>
        <v>0.01</v>
      </c>
    </row>
    <row r="7" spans="1:32" ht="15.75" customHeight="1" x14ac:dyDescent="0.15">
      <c r="A7" t="s">
        <v>26</v>
      </c>
      <c r="B7">
        <f>MAX('movie-crawler_leung_running_tim'!B4:B13)</f>
        <v>0.12</v>
      </c>
      <c r="C7" t="s">
        <v>26</v>
      </c>
      <c r="D7">
        <f>MAX('movie-crawler_leung_running_tim'!D4:D13)</f>
        <v>0.13</v>
      </c>
      <c r="E7" t="s">
        <v>26</v>
      </c>
      <c r="F7">
        <f>MAX('movie-crawler_leung_running_tim'!F4:F13)</f>
        <v>0.1</v>
      </c>
      <c r="G7" t="s">
        <v>26</v>
      </c>
      <c r="H7">
        <f>MAX('movie-crawler_leung_running_tim'!H4:H13)</f>
        <v>7.0000000000000007E-2</v>
      </c>
      <c r="I7" t="s">
        <v>26</v>
      </c>
      <c r="J7">
        <f>MAX('movie-crawler_leung_running_tim'!J4:J13)</f>
        <v>0.09</v>
      </c>
      <c r="K7" t="s">
        <v>26</v>
      </c>
      <c r="L7">
        <f>MAX('movie-crawler_leung_running_tim'!L4:L13)</f>
        <v>7.0000000000000007E-2</v>
      </c>
      <c r="M7" t="s">
        <v>26</v>
      </c>
      <c r="N7">
        <f>MAX('movie-crawler_leung_running_tim'!N4:N13)</f>
        <v>0.06</v>
      </c>
      <c r="O7" t="s">
        <v>26</v>
      </c>
      <c r="P7">
        <f>MAX('movie-crawler_leung_running_tim'!P4:P13)</f>
        <v>18187.060000000001</v>
      </c>
      <c r="Q7" t="s">
        <v>26</v>
      </c>
      <c r="R7">
        <f>MAX('movie-crawler_leung_running_tim'!R4:R13)</f>
        <v>98.9</v>
      </c>
      <c r="S7" t="s">
        <v>26</v>
      </c>
      <c r="T7">
        <f>MAX('movie-crawler_leung_running_tim'!T4:T13)</f>
        <v>86.44</v>
      </c>
      <c r="U7" t="s">
        <v>26</v>
      </c>
      <c r="V7">
        <f>MAX('movie-crawler_leung_running_tim'!V4:V13)</f>
        <v>175.36</v>
      </c>
      <c r="W7" t="s">
        <v>26</v>
      </c>
      <c r="X7">
        <f>MAX('movie-crawler_leung_running_tim'!X4:X13)</f>
        <v>166.96</v>
      </c>
      <c r="Y7" t="s">
        <v>26</v>
      </c>
      <c r="Z7">
        <f>MAX('movie-crawler_leung_running_tim'!Z4:Z13)</f>
        <v>83.75</v>
      </c>
      <c r="AA7" t="s">
        <v>26</v>
      </c>
      <c r="AB7">
        <f>MAX('movie-crawler_leung_running_tim'!AB4:AB13)</f>
        <v>718.44</v>
      </c>
      <c r="AC7" t="s">
        <v>26</v>
      </c>
      <c r="AD7">
        <f>MAX('movie-crawler_leung_running_tim'!AD4:AD13)</f>
        <v>175.8</v>
      </c>
      <c r="AE7" t="s">
        <v>26</v>
      </c>
      <c r="AF7">
        <f>MAX('movie-crawler_leung_running_tim'!AF4:AF13)</f>
        <v>0.04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118716</v>
      </c>
      <c r="B4" s="2">
        <f t="shared" ref="B4:B13" si="0">ROUND(A4*(10^-6),2)</f>
        <v>0.12</v>
      </c>
      <c r="C4" s="4">
        <v>62104</v>
      </c>
      <c r="D4" s="2">
        <f t="shared" ref="D4:D13" si="1">ROUND(C4*(10^-6),2)</f>
        <v>0.06</v>
      </c>
      <c r="E4" s="4">
        <v>54285</v>
      </c>
      <c r="F4" s="2">
        <f t="shared" ref="F4:F13" si="2">ROUND(E4*(10^-6),2)</f>
        <v>0.05</v>
      </c>
      <c r="G4" s="4">
        <v>56559</v>
      </c>
      <c r="H4" s="2">
        <f t="shared" ref="H4:H13" si="3">ROUND(G4*(10^-6),2)</f>
        <v>0.06</v>
      </c>
      <c r="I4" s="4">
        <v>61281</v>
      </c>
      <c r="J4" s="2">
        <f t="shared" ref="J4:J13" si="4">ROUND(I4*(10^-6),2)</f>
        <v>0.06</v>
      </c>
      <c r="K4" s="4">
        <v>72196</v>
      </c>
      <c r="L4" s="2">
        <f t="shared" ref="L4:L13" si="5">ROUND(K4*(10^-6),2)</f>
        <v>7.0000000000000007E-2</v>
      </c>
      <c r="M4" s="4">
        <v>57881</v>
      </c>
      <c r="N4" s="2">
        <f t="shared" ref="N4:N13" si="6">ROUND(M4*(10^-6),2)</f>
        <v>0.06</v>
      </c>
      <c r="O4" s="4">
        <v>27050974646</v>
      </c>
      <c r="P4" s="2">
        <f t="shared" ref="P4:P13" si="7">ROUND(O4*(10^-6),2)</f>
        <v>27050.97</v>
      </c>
      <c r="Q4" s="4">
        <v>61455968</v>
      </c>
      <c r="R4" s="2">
        <f t="shared" ref="R4:R13" si="8">ROUND(Q4*(10^-6),2)</f>
        <v>61.46</v>
      </c>
      <c r="S4" s="4">
        <v>56382435</v>
      </c>
      <c r="T4" s="2">
        <f t="shared" ref="T4:T13" si="9">ROUND(S4*(10^-6),2)</f>
        <v>56.38</v>
      </c>
      <c r="U4" s="4">
        <v>112393873</v>
      </c>
      <c r="V4" s="2">
        <f t="shared" ref="V4:V13" si="10">ROUND(U4*(10^-6),2)</f>
        <v>112.39</v>
      </c>
      <c r="W4" s="4">
        <v>109613830</v>
      </c>
      <c r="X4" s="2">
        <f t="shared" ref="X4:X13" si="11">ROUND(W4*(10^-6),2)</f>
        <v>109.61</v>
      </c>
      <c r="Y4" s="4">
        <v>59952643</v>
      </c>
      <c r="Z4" s="2">
        <f t="shared" ref="Z4:Z13" si="12">ROUND(Y4*(10^-6),2)</f>
        <v>59.95</v>
      </c>
      <c r="AA4" s="4">
        <v>546117859</v>
      </c>
      <c r="AB4" s="2">
        <f t="shared" ref="AB4:AB13" si="13">ROUND(AA4*(10^-6),2)</f>
        <v>546.12</v>
      </c>
      <c r="AC4" s="4">
        <v>107648103</v>
      </c>
      <c r="AD4" s="2">
        <f t="shared" ref="AD4:AD13" si="14">ROUND(AC4*(10^-6),2)</f>
        <v>107.65</v>
      </c>
      <c r="AE4" s="4">
        <v>28367</v>
      </c>
      <c r="AF4" s="2">
        <f t="shared" ref="AF4:AF13" si="15">ROUND(AE4*(10^-6),2)</f>
        <v>0.03</v>
      </c>
    </row>
    <row r="5" spans="1:32" ht="15.75" customHeight="1" x14ac:dyDescent="0.15">
      <c r="A5" s="4">
        <v>59608</v>
      </c>
      <c r="B5" s="2">
        <f t="shared" si="0"/>
        <v>0.06</v>
      </c>
      <c r="C5" s="4">
        <v>73738</v>
      </c>
      <c r="D5" s="2">
        <f t="shared" si="1"/>
        <v>7.0000000000000007E-2</v>
      </c>
      <c r="E5" s="4">
        <v>83712</v>
      </c>
      <c r="F5" s="2">
        <f t="shared" si="2"/>
        <v>0.08</v>
      </c>
      <c r="G5" s="4">
        <v>61120</v>
      </c>
      <c r="H5" s="2">
        <f t="shared" si="3"/>
        <v>0.06</v>
      </c>
      <c r="I5" s="4">
        <v>43239</v>
      </c>
      <c r="J5" s="2">
        <f t="shared" si="4"/>
        <v>0.04</v>
      </c>
      <c r="K5" s="4">
        <v>39573</v>
      </c>
      <c r="L5" s="2">
        <f t="shared" si="5"/>
        <v>0.04</v>
      </c>
      <c r="M5" s="4">
        <v>32938</v>
      </c>
      <c r="N5" s="2">
        <f t="shared" si="6"/>
        <v>0.03</v>
      </c>
      <c r="O5" s="4">
        <v>25038027738</v>
      </c>
      <c r="P5" s="2">
        <f t="shared" si="7"/>
        <v>25038.03</v>
      </c>
      <c r="Q5" s="4">
        <v>56762179</v>
      </c>
      <c r="R5" s="2">
        <f t="shared" si="8"/>
        <v>56.76</v>
      </c>
      <c r="S5" s="4">
        <v>51315669</v>
      </c>
      <c r="T5" s="2">
        <f t="shared" si="9"/>
        <v>51.32</v>
      </c>
      <c r="U5" s="4">
        <v>99644793</v>
      </c>
      <c r="V5" s="2">
        <f t="shared" si="10"/>
        <v>99.64</v>
      </c>
      <c r="W5" s="4">
        <v>97210815</v>
      </c>
      <c r="X5" s="2">
        <f t="shared" si="11"/>
        <v>97.21</v>
      </c>
      <c r="Y5" s="4">
        <v>46940941</v>
      </c>
      <c r="Z5" s="2">
        <f t="shared" si="12"/>
        <v>46.94</v>
      </c>
      <c r="AA5" s="4">
        <v>413118361</v>
      </c>
      <c r="AB5" s="2">
        <f t="shared" si="13"/>
        <v>413.12</v>
      </c>
      <c r="AC5" s="4">
        <v>98907370</v>
      </c>
      <c r="AD5" s="2">
        <f t="shared" si="14"/>
        <v>98.91</v>
      </c>
      <c r="AE5" s="4">
        <v>10945</v>
      </c>
      <c r="AF5" s="2">
        <f t="shared" si="15"/>
        <v>0.01</v>
      </c>
    </row>
    <row r="6" spans="1:32" ht="15.75" customHeight="1" x14ac:dyDescent="0.15">
      <c r="A6" s="4">
        <v>37784</v>
      </c>
      <c r="B6" s="2">
        <f t="shared" si="0"/>
        <v>0.04</v>
      </c>
      <c r="C6" s="4">
        <v>88155</v>
      </c>
      <c r="D6" s="2">
        <f t="shared" si="1"/>
        <v>0.09</v>
      </c>
      <c r="E6" s="4">
        <v>41968</v>
      </c>
      <c r="F6" s="2">
        <f t="shared" si="2"/>
        <v>0.04</v>
      </c>
      <c r="G6" s="4">
        <v>54186</v>
      </c>
      <c r="H6" s="2">
        <f t="shared" si="3"/>
        <v>0.05</v>
      </c>
      <c r="I6" s="4">
        <v>52628</v>
      </c>
      <c r="J6" s="2">
        <f t="shared" si="4"/>
        <v>0.05</v>
      </c>
      <c r="K6" s="4">
        <v>39196</v>
      </c>
      <c r="L6" s="2">
        <f t="shared" si="5"/>
        <v>0.04</v>
      </c>
      <c r="M6" s="4">
        <v>31928</v>
      </c>
      <c r="N6" s="2">
        <f t="shared" si="6"/>
        <v>0.03</v>
      </c>
      <c r="O6" s="4">
        <v>27068401176</v>
      </c>
      <c r="P6" s="2">
        <f t="shared" si="7"/>
        <v>27068.400000000001</v>
      </c>
      <c r="Q6" s="4">
        <v>60401334</v>
      </c>
      <c r="R6" s="2">
        <f t="shared" si="8"/>
        <v>60.4</v>
      </c>
      <c r="S6" s="4">
        <v>54920317</v>
      </c>
      <c r="T6" s="2">
        <f t="shared" si="9"/>
        <v>54.92</v>
      </c>
      <c r="U6" s="4">
        <v>107999813</v>
      </c>
      <c r="V6" s="2">
        <f t="shared" si="10"/>
        <v>108</v>
      </c>
      <c r="W6" s="4">
        <v>104636487</v>
      </c>
      <c r="X6" s="2">
        <f t="shared" si="11"/>
        <v>104.64</v>
      </c>
      <c r="Y6" s="4">
        <v>53760924</v>
      </c>
      <c r="Z6" s="2">
        <f t="shared" si="12"/>
        <v>53.76</v>
      </c>
      <c r="AA6" s="4">
        <v>451359314</v>
      </c>
      <c r="AB6" s="2">
        <f t="shared" si="13"/>
        <v>451.36</v>
      </c>
      <c r="AC6" s="4">
        <v>110416993</v>
      </c>
      <c r="AD6" s="2">
        <f t="shared" si="14"/>
        <v>110.42</v>
      </c>
      <c r="AE6" s="4">
        <v>9733</v>
      </c>
      <c r="AF6" s="2">
        <f t="shared" si="15"/>
        <v>0.01</v>
      </c>
    </row>
    <row r="7" spans="1:32" ht="15.75" customHeight="1" x14ac:dyDescent="0.15">
      <c r="A7" s="4">
        <v>36705</v>
      </c>
      <c r="B7" s="2">
        <f t="shared" si="0"/>
        <v>0.04</v>
      </c>
      <c r="C7" s="4">
        <v>134192</v>
      </c>
      <c r="D7" s="2">
        <f t="shared" si="1"/>
        <v>0.13</v>
      </c>
      <c r="E7" s="4">
        <v>35144</v>
      </c>
      <c r="F7" s="2">
        <f t="shared" si="2"/>
        <v>0.04</v>
      </c>
      <c r="G7" s="4">
        <v>59728</v>
      </c>
      <c r="H7" s="2">
        <f t="shared" si="3"/>
        <v>0.06</v>
      </c>
      <c r="I7" s="4">
        <v>34616</v>
      </c>
      <c r="J7" s="2">
        <f t="shared" si="4"/>
        <v>0.03</v>
      </c>
      <c r="K7" s="4">
        <v>62398</v>
      </c>
      <c r="L7" s="2">
        <f t="shared" si="5"/>
        <v>0.06</v>
      </c>
      <c r="M7" s="4">
        <v>51967</v>
      </c>
      <c r="N7" s="2">
        <f t="shared" si="6"/>
        <v>0.05</v>
      </c>
      <c r="O7" s="4">
        <v>27093805704</v>
      </c>
      <c r="P7" s="2">
        <f t="shared" si="7"/>
        <v>27093.81</v>
      </c>
      <c r="Q7" s="4">
        <v>66488888</v>
      </c>
      <c r="R7" s="2">
        <f t="shared" si="8"/>
        <v>66.489999999999995</v>
      </c>
      <c r="S7" s="4">
        <v>57659770</v>
      </c>
      <c r="T7" s="2">
        <f t="shared" si="9"/>
        <v>57.66</v>
      </c>
      <c r="U7" s="4">
        <v>123390468</v>
      </c>
      <c r="V7" s="2">
        <f t="shared" si="10"/>
        <v>123.39</v>
      </c>
      <c r="W7" s="4">
        <v>119804580</v>
      </c>
      <c r="X7" s="2">
        <f t="shared" si="11"/>
        <v>119.8</v>
      </c>
      <c r="Y7" s="4">
        <v>61952448</v>
      </c>
      <c r="Z7" s="2">
        <f t="shared" si="12"/>
        <v>61.95</v>
      </c>
      <c r="AA7" s="4">
        <v>459111946</v>
      </c>
      <c r="AB7" s="2">
        <f t="shared" si="13"/>
        <v>459.11</v>
      </c>
      <c r="AC7" s="4">
        <v>109000927</v>
      </c>
      <c r="AD7" s="2">
        <f t="shared" si="14"/>
        <v>109</v>
      </c>
      <c r="AE7" s="4">
        <v>10526</v>
      </c>
      <c r="AF7" s="2">
        <f t="shared" si="15"/>
        <v>0.01</v>
      </c>
    </row>
    <row r="8" spans="1:32" ht="15.75" customHeight="1" x14ac:dyDescent="0.15">
      <c r="A8" s="4">
        <v>33386</v>
      </c>
      <c r="B8" s="2">
        <f t="shared" si="0"/>
        <v>0.03</v>
      </c>
      <c r="C8" s="4">
        <v>57050</v>
      </c>
      <c r="D8" s="2">
        <f t="shared" si="1"/>
        <v>0.06</v>
      </c>
      <c r="E8" s="4">
        <v>24133</v>
      </c>
      <c r="F8" s="2">
        <f t="shared" si="2"/>
        <v>0.02</v>
      </c>
      <c r="G8" s="4">
        <v>28837</v>
      </c>
      <c r="H8" s="2">
        <f t="shared" si="3"/>
        <v>0.03</v>
      </c>
      <c r="I8" s="4">
        <v>26270</v>
      </c>
      <c r="J8" s="2">
        <f t="shared" si="4"/>
        <v>0.03</v>
      </c>
      <c r="K8" s="4">
        <v>26612</v>
      </c>
      <c r="L8" s="2">
        <f t="shared" si="5"/>
        <v>0.03</v>
      </c>
      <c r="M8" s="4">
        <v>21031</v>
      </c>
      <c r="N8" s="2">
        <f t="shared" si="6"/>
        <v>0.02</v>
      </c>
      <c r="O8" s="4">
        <v>24709003862</v>
      </c>
      <c r="P8" s="2">
        <f t="shared" si="7"/>
        <v>24709</v>
      </c>
      <c r="Q8" s="4">
        <v>54836920</v>
      </c>
      <c r="R8" s="2">
        <f t="shared" si="8"/>
        <v>54.84</v>
      </c>
      <c r="S8" s="4">
        <v>51650923</v>
      </c>
      <c r="T8" s="2">
        <f t="shared" si="9"/>
        <v>51.65</v>
      </c>
      <c r="U8" s="4">
        <v>100844888</v>
      </c>
      <c r="V8" s="2">
        <f t="shared" si="10"/>
        <v>100.84</v>
      </c>
      <c r="W8" s="4">
        <v>98860364</v>
      </c>
      <c r="X8" s="2">
        <f t="shared" si="11"/>
        <v>98.86</v>
      </c>
      <c r="Y8" s="4">
        <v>46636086</v>
      </c>
      <c r="Z8" s="2">
        <f t="shared" si="12"/>
        <v>46.64</v>
      </c>
      <c r="AA8" s="4">
        <v>423068566</v>
      </c>
      <c r="AB8" s="2">
        <f t="shared" si="13"/>
        <v>423.07</v>
      </c>
      <c r="AC8" s="4">
        <v>98852312</v>
      </c>
      <c r="AD8" s="2">
        <f t="shared" si="14"/>
        <v>98.85</v>
      </c>
      <c r="AE8" s="4">
        <v>9530</v>
      </c>
      <c r="AF8" s="2">
        <f t="shared" si="15"/>
        <v>0.01</v>
      </c>
    </row>
    <row r="9" spans="1:32" ht="15.75" customHeight="1" x14ac:dyDescent="0.15">
      <c r="A9" s="4">
        <v>46422</v>
      </c>
      <c r="B9" s="2">
        <f t="shared" si="0"/>
        <v>0.05</v>
      </c>
      <c r="C9" s="4">
        <v>105357</v>
      </c>
      <c r="D9" s="2">
        <f t="shared" si="1"/>
        <v>0.11</v>
      </c>
      <c r="E9" s="4">
        <v>40320</v>
      </c>
      <c r="F9" s="2">
        <f t="shared" si="2"/>
        <v>0.04</v>
      </c>
      <c r="G9" s="4">
        <v>64151</v>
      </c>
      <c r="H9" s="2">
        <f t="shared" si="3"/>
        <v>0.06</v>
      </c>
      <c r="I9" s="4">
        <v>39036</v>
      </c>
      <c r="J9" s="2">
        <f t="shared" si="4"/>
        <v>0.04</v>
      </c>
      <c r="K9" s="4">
        <v>35550</v>
      </c>
      <c r="L9" s="2">
        <f t="shared" si="5"/>
        <v>0.04</v>
      </c>
      <c r="M9" s="4">
        <v>36847</v>
      </c>
      <c r="N9" s="2">
        <f t="shared" si="6"/>
        <v>0.04</v>
      </c>
      <c r="O9" s="4">
        <v>24503758281</v>
      </c>
      <c r="P9" s="2">
        <f t="shared" si="7"/>
        <v>24503.759999999998</v>
      </c>
      <c r="Q9" s="4">
        <v>56450493</v>
      </c>
      <c r="R9" s="2">
        <f t="shared" si="8"/>
        <v>56.45</v>
      </c>
      <c r="S9" s="4">
        <v>54304727</v>
      </c>
      <c r="T9" s="2">
        <f t="shared" si="9"/>
        <v>54.3</v>
      </c>
      <c r="U9" s="4">
        <v>99985624</v>
      </c>
      <c r="V9" s="2">
        <f t="shared" si="10"/>
        <v>99.99</v>
      </c>
      <c r="W9" s="4">
        <v>96856786</v>
      </c>
      <c r="X9" s="2">
        <f t="shared" si="11"/>
        <v>96.86</v>
      </c>
      <c r="Y9" s="4">
        <v>46790245</v>
      </c>
      <c r="Z9" s="2">
        <f t="shared" si="12"/>
        <v>46.79</v>
      </c>
      <c r="AA9" s="4">
        <v>417889183</v>
      </c>
      <c r="AB9" s="2">
        <f t="shared" si="13"/>
        <v>417.89</v>
      </c>
      <c r="AC9" s="4">
        <v>92859195</v>
      </c>
      <c r="AD9" s="2">
        <f t="shared" si="14"/>
        <v>92.86</v>
      </c>
      <c r="AE9" s="4">
        <v>20001</v>
      </c>
      <c r="AF9" s="2">
        <f t="shared" si="15"/>
        <v>0.02</v>
      </c>
    </row>
    <row r="10" spans="1:32" ht="15.75" customHeight="1" x14ac:dyDescent="0.15">
      <c r="A10" s="4">
        <v>45123</v>
      </c>
      <c r="B10" s="2">
        <f t="shared" si="0"/>
        <v>0.05</v>
      </c>
      <c r="C10" s="4">
        <v>79523</v>
      </c>
      <c r="D10" s="2">
        <f t="shared" si="1"/>
        <v>0.08</v>
      </c>
      <c r="E10" s="4">
        <v>43150</v>
      </c>
      <c r="F10" s="2">
        <f t="shared" si="2"/>
        <v>0.04</v>
      </c>
      <c r="G10" s="4">
        <v>28356</v>
      </c>
      <c r="H10" s="2">
        <f t="shared" si="3"/>
        <v>0.03</v>
      </c>
      <c r="I10" s="4">
        <v>26976</v>
      </c>
      <c r="J10" s="2">
        <f t="shared" si="4"/>
        <v>0.03</v>
      </c>
      <c r="K10" s="4">
        <v>27442</v>
      </c>
      <c r="L10" s="2">
        <f t="shared" si="5"/>
        <v>0.03</v>
      </c>
      <c r="M10" s="4">
        <v>21329</v>
      </c>
      <c r="N10" s="2">
        <f t="shared" si="6"/>
        <v>0.02</v>
      </c>
      <c r="O10" s="4">
        <v>24749039252</v>
      </c>
      <c r="P10" s="2">
        <f t="shared" si="7"/>
        <v>24749.040000000001</v>
      </c>
      <c r="Q10" s="4">
        <v>61676256</v>
      </c>
      <c r="R10" s="2">
        <f t="shared" si="8"/>
        <v>61.68</v>
      </c>
      <c r="S10" s="4">
        <v>58536526</v>
      </c>
      <c r="T10" s="2">
        <f t="shared" si="9"/>
        <v>58.54</v>
      </c>
      <c r="U10" s="4">
        <v>105517017</v>
      </c>
      <c r="V10" s="2">
        <f t="shared" si="10"/>
        <v>105.52</v>
      </c>
      <c r="W10" s="4">
        <v>101886477</v>
      </c>
      <c r="X10" s="2">
        <f t="shared" si="11"/>
        <v>101.89</v>
      </c>
      <c r="Y10" s="4">
        <v>48389744</v>
      </c>
      <c r="Z10" s="2">
        <f t="shared" si="12"/>
        <v>48.39</v>
      </c>
      <c r="AA10" s="4">
        <v>436736296</v>
      </c>
      <c r="AB10" s="2">
        <f t="shared" si="13"/>
        <v>436.74</v>
      </c>
      <c r="AC10" s="4">
        <v>96684744</v>
      </c>
      <c r="AD10" s="2">
        <f t="shared" si="14"/>
        <v>96.68</v>
      </c>
      <c r="AE10" s="4">
        <v>9767</v>
      </c>
      <c r="AF10" s="2">
        <f t="shared" si="15"/>
        <v>0.01</v>
      </c>
    </row>
    <row r="11" spans="1:32" ht="15.75" customHeight="1" x14ac:dyDescent="0.15">
      <c r="A11" s="4">
        <v>43733</v>
      </c>
      <c r="B11" s="2">
        <f t="shared" si="0"/>
        <v>0.04</v>
      </c>
      <c r="C11" s="4">
        <v>74468</v>
      </c>
      <c r="D11" s="2">
        <f t="shared" si="1"/>
        <v>7.0000000000000007E-2</v>
      </c>
      <c r="E11" s="4">
        <v>38129</v>
      </c>
      <c r="F11" s="2">
        <f t="shared" si="2"/>
        <v>0.04</v>
      </c>
      <c r="G11" s="4">
        <v>23010</v>
      </c>
      <c r="H11" s="2">
        <f t="shared" si="3"/>
        <v>0.02</v>
      </c>
      <c r="I11" s="4">
        <v>27496</v>
      </c>
      <c r="J11" s="2">
        <f t="shared" si="4"/>
        <v>0.03</v>
      </c>
      <c r="K11" s="4">
        <v>27245</v>
      </c>
      <c r="L11" s="2">
        <f t="shared" si="5"/>
        <v>0.03</v>
      </c>
      <c r="M11" s="4">
        <v>20637</v>
      </c>
      <c r="N11" s="2">
        <f t="shared" si="6"/>
        <v>0.02</v>
      </c>
      <c r="O11" s="4">
        <v>36189293866</v>
      </c>
      <c r="P11" s="2">
        <f t="shared" si="7"/>
        <v>36189.29</v>
      </c>
      <c r="Q11" s="4">
        <v>111366656</v>
      </c>
      <c r="R11" s="2">
        <f t="shared" si="8"/>
        <v>111.37</v>
      </c>
      <c r="S11" s="4">
        <v>102464215</v>
      </c>
      <c r="T11" s="2">
        <f t="shared" si="9"/>
        <v>102.46</v>
      </c>
      <c r="U11" s="4">
        <v>204653532</v>
      </c>
      <c r="V11" s="2">
        <f t="shared" si="10"/>
        <v>204.65</v>
      </c>
      <c r="W11" s="4">
        <v>200440913</v>
      </c>
      <c r="X11" s="2">
        <f t="shared" si="11"/>
        <v>200.44</v>
      </c>
      <c r="Y11" s="4">
        <v>93217130</v>
      </c>
      <c r="Z11" s="2">
        <f t="shared" si="12"/>
        <v>93.22</v>
      </c>
      <c r="AA11" s="4">
        <v>858059821</v>
      </c>
      <c r="AB11" s="2">
        <f t="shared" si="13"/>
        <v>858.06</v>
      </c>
      <c r="AC11" s="4">
        <v>197171785</v>
      </c>
      <c r="AD11" s="2">
        <f t="shared" si="14"/>
        <v>197.17</v>
      </c>
      <c r="AE11" s="4">
        <v>17973</v>
      </c>
      <c r="AF11" s="2">
        <f t="shared" si="15"/>
        <v>0.02</v>
      </c>
    </row>
    <row r="12" spans="1:32" ht="15.75" customHeight="1" x14ac:dyDescent="0.15">
      <c r="A12" s="4">
        <v>44821</v>
      </c>
      <c r="B12" s="2">
        <f t="shared" si="0"/>
        <v>0.04</v>
      </c>
      <c r="C12" s="4">
        <v>154655</v>
      </c>
      <c r="D12" s="2">
        <f t="shared" si="1"/>
        <v>0.15</v>
      </c>
      <c r="E12" s="4">
        <v>63240</v>
      </c>
      <c r="F12" s="2">
        <f t="shared" si="2"/>
        <v>0.06</v>
      </c>
      <c r="G12" s="4">
        <v>40380</v>
      </c>
      <c r="H12" s="2">
        <f t="shared" si="3"/>
        <v>0.04</v>
      </c>
      <c r="I12" s="4">
        <v>62683</v>
      </c>
      <c r="J12" s="2">
        <f t="shared" si="4"/>
        <v>0.06</v>
      </c>
      <c r="K12" s="4">
        <v>50603</v>
      </c>
      <c r="L12" s="2">
        <f t="shared" si="5"/>
        <v>0.05</v>
      </c>
      <c r="M12" s="4">
        <v>39555</v>
      </c>
      <c r="N12" s="2">
        <f t="shared" si="6"/>
        <v>0.04</v>
      </c>
      <c r="O12" s="4">
        <v>38204596137</v>
      </c>
      <c r="P12" s="2">
        <f t="shared" si="7"/>
        <v>38204.6</v>
      </c>
      <c r="Q12" s="4">
        <v>112695647</v>
      </c>
      <c r="R12" s="2">
        <f t="shared" si="8"/>
        <v>112.7</v>
      </c>
      <c r="S12" s="4">
        <v>103633212</v>
      </c>
      <c r="T12" s="2">
        <f t="shared" si="9"/>
        <v>103.63</v>
      </c>
      <c r="U12" s="4">
        <v>206613335</v>
      </c>
      <c r="V12" s="2">
        <f t="shared" si="10"/>
        <v>206.61</v>
      </c>
      <c r="W12" s="4">
        <v>196475707</v>
      </c>
      <c r="X12" s="2">
        <f t="shared" si="11"/>
        <v>196.48</v>
      </c>
      <c r="Y12" s="4">
        <v>94992691</v>
      </c>
      <c r="Z12" s="2">
        <f t="shared" si="12"/>
        <v>94.99</v>
      </c>
      <c r="AA12" s="4">
        <v>876878270</v>
      </c>
      <c r="AB12" s="2">
        <f t="shared" si="13"/>
        <v>876.88</v>
      </c>
      <c r="AC12" s="4">
        <v>199155115</v>
      </c>
      <c r="AD12" s="2">
        <f t="shared" si="14"/>
        <v>199.16</v>
      </c>
      <c r="AE12" s="4">
        <v>23094</v>
      </c>
      <c r="AF12" s="2">
        <f t="shared" si="15"/>
        <v>0.02</v>
      </c>
    </row>
    <row r="13" spans="1:32" ht="15.75" customHeight="1" x14ac:dyDescent="0.15">
      <c r="A13" s="4">
        <v>37414</v>
      </c>
      <c r="B13" s="2">
        <f t="shared" si="0"/>
        <v>0.04</v>
      </c>
      <c r="C13" s="4">
        <v>91035</v>
      </c>
      <c r="D13" s="2">
        <f t="shared" si="1"/>
        <v>0.09</v>
      </c>
      <c r="E13" s="4">
        <v>43835</v>
      </c>
      <c r="F13" s="2">
        <f t="shared" si="2"/>
        <v>0.04</v>
      </c>
      <c r="G13" s="4">
        <v>33496</v>
      </c>
      <c r="H13" s="2">
        <f t="shared" si="3"/>
        <v>0.03</v>
      </c>
      <c r="I13" s="4">
        <v>25229</v>
      </c>
      <c r="J13" s="2">
        <f t="shared" si="4"/>
        <v>0.03</v>
      </c>
      <c r="K13" s="4">
        <v>133430</v>
      </c>
      <c r="L13" s="2">
        <f t="shared" si="5"/>
        <v>0.13</v>
      </c>
      <c r="M13" s="4">
        <v>35847</v>
      </c>
      <c r="N13" s="2">
        <f t="shared" si="6"/>
        <v>0.04</v>
      </c>
      <c r="O13" s="4">
        <v>35923226266</v>
      </c>
      <c r="P13" s="2">
        <f t="shared" si="7"/>
        <v>35923.230000000003</v>
      </c>
      <c r="Q13" s="4">
        <v>139524520</v>
      </c>
      <c r="R13" s="2">
        <f t="shared" si="8"/>
        <v>139.52000000000001</v>
      </c>
      <c r="S13" s="4">
        <v>110531164</v>
      </c>
      <c r="T13" s="2">
        <f t="shared" si="9"/>
        <v>110.53</v>
      </c>
      <c r="U13" s="4">
        <v>212743513</v>
      </c>
      <c r="V13" s="2">
        <f t="shared" si="10"/>
        <v>212.74</v>
      </c>
      <c r="W13" s="4">
        <v>203956193</v>
      </c>
      <c r="X13" s="2">
        <f t="shared" si="11"/>
        <v>203.96</v>
      </c>
      <c r="Y13" s="4">
        <v>95420340</v>
      </c>
      <c r="Z13" s="2">
        <f t="shared" si="12"/>
        <v>95.42</v>
      </c>
      <c r="AA13" s="4">
        <v>930306937</v>
      </c>
      <c r="AB13" s="2">
        <f t="shared" si="13"/>
        <v>930.31</v>
      </c>
      <c r="AC13" s="4">
        <v>210983859</v>
      </c>
      <c r="AD13" s="2">
        <f t="shared" si="14"/>
        <v>210.98</v>
      </c>
      <c r="AE13" s="4">
        <v>25176</v>
      </c>
      <c r="AF13" s="2">
        <f t="shared" si="15"/>
        <v>0.03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sqref="A1:XFD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AVERAGE('ticket-price_dfd_running_times'!B4:B13)</f>
        <v>5.1000000000000004E-2</v>
      </c>
      <c r="C3" t="s">
        <v>22</v>
      </c>
      <c r="D3">
        <f>AVERAGE('ticket-price_dfd_running_times'!D4:D13)</f>
        <v>9.0999999999999998E-2</v>
      </c>
      <c r="E3" t="s">
        <v>22</v>
      </c>
      <c r="F3">
        <f>AVERAGE('ticket-price_dfd_running_times'!F4:F13)</f>
        <v>4.4999999999999998E-2</v>
      </c>
      <c r="G3" t="s">
        <v>22</v>
      </c>
      <c r="H3">
        <f>AVERAGE('ticket-price_dfd_running_times'!H4:H13)</f>
        <v>4.3999999999999997E-2</v>
      </c>
      <c r="I3" t="s">
        <v>22</v>
      </c>
      <c r="J3">
        <f>AVERAGE('ticket-price_dfd_running_times'!J4:J13)</f>
        <v>0.04</v>
      </c>
      <c r="K3" t="s">
        <v>22</v>
      </c>
      <c r="L3">
        <f>AVERAGE('ticket-price_dfd_running_times'!L4:L13)</f>
        <v>5.2000000000000005E-2</v>
      </c>
      <c r="M3" t="s">
        <v>22</v>
      </c>
      <c r="N3">
        <f>AVERAGE('ticket-price_dfd_running_times'!N4:N13)</f>
        <v>3.4999999999999989E-2</v>
      </c>
      <c r="O3" t="s">
        <v>22</v>
      </c>
      <c r="P3">
        <f>AVERAGE('ticket-price_dfd_running_times'!P4:P13)</f>
        <v>29053.012999999999</v>
      </c>
      <c r="Q3" t="s">
        <v>22</v>
      </c>
      <c r="R3">
        <f>AVERAGE('ticket-price_dfd_running_times'!R4:R13)</f>
        <v>78.167000000000002</v>
      </c>
      <c r="S3" t="s">
        <v>22</v>
      </c>
      <c r="T3">
        <f>AVERAGE('ticket-price_dfd_running_times'!T4:T13)</f>
        <v>70.138999999999996</v>
      </c>
      <c r="U3" t="s">
        <v>22</v>
      </c>
      <c r="V3">
        <f>AVERAGE('ticket-price_dfd_running_times'!V4:V13)</f>
        <v>137.37700000000001</v>
      </c>
      <c r="W3" t="s">
        <v>22</v>
      </c>
      <c r="X3">
        <f>AVERAGE('ticket-price_dfd_running_times'!X4:X13)</f>
        <v>132.97499999999999</v>
      </c>
      <c r="Y3" t="s">
        <v>22</v>
      </c>
      <c r="Z3">
        <f>AVERAGE('ticket-price_dfd_running_times'!Z4:Z13)</f>
        <v>64.804999999999993</v>
      </c>
      <c r="AA3" t="s">
        <v>22</v>
      </c>
      <c r="AB3">
        <f>AVERAGE('ticket-price_dfd_running_times'!AB4:AB13)</f>
        <v>581.26599999999996</v>
      </c>
      <c r="AC3" t="s">
        <v>22</v>
      </c>
      <c r="AD3">
        <f>AVERAGE('ticket-price_dfd_running_times'!AD4:AD13)</f>
        <v>132.16800000000001</v>
      </c>
      <c r="AE3" t="s">
        <v>22</v>
      </c>
      <c r="AF3">
        <f>AVERAGE('ticket-price_dfd_running_times'!AF4:AF13)</f>
        <v>1.7000000000000001E-2</v>
      </c>
    </row>
    <row r="4" spans="1:32" ht="15.75" customHeight="1" x14ac:dyDescent="0.15">
      <c r="A4" t="s">
        <v>23</v>
      </c>
      <c r="B4">
        <f>MEDIAN('ticket-price_dfd_running_times'!B4:B13)</f>
        <v>0.04</v>
      </c>
      <c r="C4" t="s">
        <v>23</v>
      </c>
      <c r="D4">
        <f>MEDIAN('ticket-price_dfd_running_times'!D4:D13)</f>
        <v>8.4999999999999992E-2</v>
      </c>
      <c r="E4" t="s">
        <v>23</v>
      </c>
      <c r="F4">
        <f>MEDIAN('ticket-price_dfd_running_times'!F4:F13)</f>
        <v>0.04</v>
      </c>
      <c r="G4" t="s">
        <v>23</v>
      </c>
      <c r="H4">
        <f>MEDIAN('ticket-price_dfd_running_times'!H4:H13)</f>
        <v>4.4999999999999998E-2</v>
      </c>
      <c r="I4" t="s">
        <v>23</v>
      </c>
      <c r="J4">
        <f>MEDIAN('ticket-price_dfd_running_times'!J4:J13)</f>
        <v>3.5000000000000003E-2</v>
      </c>
      <c r="K4" t="s">
        <v>23</v>
      </c>
      <c r="L4">
        <f>MEDIAN('ticket-price_dfd_running_times'!L4:L13)</f>
        <v>0.04</v>
      </c>
      <c r="M4" t="s">
        <v>23</v>
      </c>
      <c r="N4">
        <f>MEDIAN('ticket-price_dfd_running_times'!N4:N13)</f>
        <v>3.5000000000000003E-2</v>
      </c>
      <c r="O4" t="s">
        <v>23</v>
      </c>
      <c r="P4">
        <f>MEDIAN('ticket-price_dfd_running_times'!P4:P13)</f>
        <v>27059.685000000001</v>
      </c>
      <c r="Q4" t="s">
        <v>23</v>
      </c>
      <c r="R4">
        <f>MEDIAN('ticket-price_dfd_running_times'!R4:R13)</f>
        <v>61.57</v>
      </c>
      <c r="S4" t="s">
        <v>23</v>
      </c>
      <c r="T4">
        <f>MEDIAN('ticket-price_dfd_running_times'!T4:T13)</f>
        <v>57.019999999999996</v>
      </c>
      <c r="U4" t="s">
        <v>23</v>
      </c>
      <c r="V4">
        <f>MEDIAN('ticket-price_dfd_running_times'!V4:V13)</f>
        <v>110.19499999999999</v>
      </c>
      <c r="W4" t="s">
        <v>23</v>
      </c>
      <c r="X4">
        <f>MEDIAN('ticket-price_dfd_running_times'!X4:X13)</f>
        <v>107.125</v>
      </c>
      <c r="Y4" t="s">
        <v>23</v>
      </c>
      <c r="Z4">
        <f>MEDIAN('ticket-price_dfd_running_times'!Z4:Z13)</f>
        <v>56.855000000000004</v>
      </c>
      <c r="AA4" t="s">
        <v>23</v>
      </c>
      <c r="AB4">
        <f>MEDIAN('ticket-price_dfd_running_times'!AB4:AB13)</f>
        <v>455.23500000000001</v>
      </c>
      <c r="AC4" t="s">
        <v>23</v>
      </c>
      <c r="AD4">
        <f>MEDIAN('ticket-price_dfd_running_times'!AD4:AD13)</f>
        <v>108.325</v>
      </c>
      <c r="AE4" t="s">
        <v>23</v>
      </c>
      <c r="AF4">
        <f>MEDIAN('ticket-price_dfd_running_times'!AF4:AF13)</f>
        <v>1.4999999999999999E-2</v>
      </c>
    </row>
    <row r="5" spans="1:32" ht="15.75" customHeight="1" x14ac:dyDescent="0.15">
      <c r="A5" t="s">
        <v>24</v>
      </c>
      <c r="B5">
        <f>STDEV('ticket-price_dfd_running_times'!B4:B13)</f>
        <v>2.5582111805799872E-2</v>
      </c>
      <c r="C5" t="s">
        <v>24</v>
      </c>
      <c r="D5">
        <f>STDEV('ticket-price_dfd_running_times'!D4:D13)</f>
        <v>3.0349812373573471E-2</v>
      </c>
      <c r="E5" t="s">
        <v>24</v>
      </c>
      <c r="F5">
        <f>STDEV('ticket-price_dfd_running_times'!F4:F13)</f>
        <v>1.5811388300841916E-2</v>
      </c>
      <c r="G5" t="s">
        <v>24</v>
      </c>
      <c r="H5">
        <f>STDEV('ticket-price_dfd_running_times'!H4:H13)</f>
        <v>1.577621275493234E-2</v>
      </c>
      <c r="I5" t="s">
        <v>24</v>
      </c>
      <c r="J5">
        <f>STDEV('ticket-price_dfd_running_times'!J4:J13)</f>
        <v>1.2472191289246464E-2</v>
      </c>
      <c r="K5" t="s">
        <v>24</v>
      </c>
      <c r="L5">
        <f>STDEV('ticket-price_dfd_running_times'!L4:L13)</f>
        <v>3.0477678535099893E-2</v>
      </c>
      <c r="M5" t="s">
        <v>24</v>
      </c>
      <c r="N5">
        <f>STDEV('ticket-price_dfd_running_times'!N4:N13)</f>
        <v>1.3540064007726631E-2</v>
      </c>
      <c r="O5" t="s">
        <v>24</v>
      </c>
      <c r="P5">
        <f>STDEV('ticket-price_dfd_running_times'!P4:P13)</f>
        <v>5455.6152608768334</v>
      </c>
      <c r="Q5" t="s">
        <v>24</v>
      </c>
      <c r="R5">
        <f>STDEV('ticket-price_dfd_running_times'!R4:R13)</f>
        <v>30.797110632871583</v>
      </c>
      <c r="S5" t="s">
        <v>24</v>
      </c>
      <c r="T5">
        <f>STDEV('ticket-price_dfd_running_times'!T4:T13)</f>
        <v>24.621104519858115</v>
      </c>
      <c r="U5" t="s">
        <v>24</v>
      </c>
      <c r="V5">
        <f>STDEV('ticket-price_dfd_running_times'!V4:V13)</f>
        <v>49.276014911471442</v>
      </c>
      <c r="W5" t="s">
        <v>24</v>
      </c>
      <c r="X5">
        <f>STDEV('ticket-price_dfd_running_times'!X4:X13)</f>
        <v>46.974220412193482</v>
      </c>
      <c r="Y5" t="s">
        <v>24</v>
      </c>
      <c r="Z5">
        <f>STDEV('ticket-price_dfd_running_times'!Z4:Z13)</f>
        <v>21.220159832888466</v>
      </c>
      <c r="AA5" t="s">
        <v>24</v>
      </c>
      <c r="AB5">
        <f>STDEV('ticket-price_dfd_running_times'!AB4:AB13)</f>
        <v>215.95928156329225</v>
      </c>
      <c r="AC5" t="s">
        <v>24</v>
      </c>
      <c r="AD5">
        <f>STDEV('ticket-price_dfd_running_times'!AD4:AD13)</f>
        <v>48.939967942594926</v>
      </c>
      <c r="AE5" t="s">
        <v>24</v>
      </c>
      <c r="AF5">
        <f>STDEV('ticket-price_dfd_running_times'!AF4:AF13)</f>
        <v>8.232726023485645E-3</v>
      </c>
    </row>
    <row r="6" spans="1:32" ht="15.75" customHeight="1" x14ac:dyDescent="0.15">
      <c r="A6" t="s">
        <v>25</v>
      </c>
      <c r="B6">
        <f>MIN('ticket-price_dfd_running_times'!B4:B13)</f>
        <v>0.03</v>
      </c>
      <c r="C6" t="s">
        <v>25</v>
      </c>
      <c r="D6">
        <f>MIN('ticket-price_dfd_running_times'!D4:D13)</f>
        <v>0.06</v>
      </c>
      <c r="E6" t="s">
        <v>25</v>
      </c>
      <c r="F6">
        <f>MIN('ticket-price_dfd_running_times'!F4:F13)</f>
        <v>0.02</v>
      </c>
      <c r="G6" t="s">
        <v>25</v>
      </c>
      <c r="H6">
        <f>MIN('ticket-price_dfd_running_times'!H4:H13)</f>
        <v>0.02</v>
      </c>
      <c r="I6" t="s">
        <v>25</v>
      </c>
      <c r="J6">
        <f>MIN('ticket-price_dfd_running_times'!J4:J13)</f>
        <v>0.03</v>
      </c>
      <c r="K6" t="s">
        <v>25</v>
      </c>
      <c r="L6">
        <f>MIN('ticket-price_dfd_running_times'!L4:L13)</f>
        <v>0.03</v>
      </c>
      <c r="M6" t="s">
        <v>25</v>
      </c>
      <c r="N6">
        <f>MIN('ticket-price_dfd_running_times'!N4:N13)</f>
        <v>0.02</v>
      </c>
      <c r="O6" t="s">
        <v>25</v>
      </c>
      <c r="P6">
        <f>MIN('ticket-price_dfd_running_times'!P4:P13)</f>
        <v>24503.759999999998</v>
      </c>
      <c r="Q6" t="s">
        <v>25</v>
      </c>
      <c r="R6">
        <f>MIN('ticket-price_dfd_running_times'!R4:R13)</f>
        <v>54.84</v>
      </c>
      <c r="S6" t="s">
        <v>25</v>
      </c>
      <c r="T6">
        <f>MIN('ticket-price_dfd_running_times'!T4:T13)</f>
        <v>51.32</v>
      </c>
      <c r="U6" t="s">
        <v>25</v>
      </c>
      <c r="V6">
        <f>MIN('ticket-price_dfd_running_times'!V4:V13)</f>
        <v>99.64</v>
      </c>
      <c r="W6" t="s">
        <v>25</v>
      </c>
      <c r="X6">
        <f>MIN('ticket-price_dfd_running_times'!X4:X13)</f>
        <v>96.86</v>
      </c>
      <c r="Y6" t="s">
        <v>25</v>
      </c>
      <c r="Z6">
        <f>MIN('ticket-price_dfd_running_times'!Z4:Z13)</f>
        <v>46.64</v>
      </c>
      <c r="AA6" t="s">
        <v>25</v>
      </c>
      <c r="AB6">
        <f>MIN('ticket-price_dfd_running_times'!AB4:AB13)</f>
        <v>413.12</v>
      </c>
      <c r="AC6" t="s">
        <v>25</v>
      </c>
      <c r="AD6">
        <f>MIN('ticket-price_dfd_running_times'!AD4:AD13)</f>
        <v>92.86</v>
      </c>
      <c r="AE6" t="s">
        <v>25</v>
      </c>
      <c r="AF6">
        <f>MIN('ticket-price_dfd_running_times'!AF4:AF13)</f>
        <v>0.01</v>
      </c>
    </row>
    <row r="7" spans="1:32" ht="15.75" customHeight="1" x14ac:dyDescent="0.15">
      <c r="A7" t="s">
        <v>26</v>
      </c>
      <c r="B7">
        <f>MAX('ticket-price_dfd_running_times'!B4:B13)</f>
        <v>0.12</v>
      </c>
      <c r="C7" t="s">
        <v>26</v>
      </c>
      <c r="D7">
        <f>MAX('ticket-price_dfd_running_times'!D4:D13)</f>
        <v>0.15</v>
      </c>
      <c r="E7" t="s">
        <v>26</v>
      </c>
      <c r="F7">
        <f>MAX('ticket-price_dfd_running_times'!F4:F13)</f>
        <v>0.08</v>
      </c>
      <c r="G7" t="s">
        <v>26</v>
      </c>
      <c r="H7">
        <f>MAX('ticket-price_dfd_running_times'!H4:H13)</f>
        <v>0.06</v>
      </c>
      <c r="I7" t="s">
        <v>26</v>
      </c>
      <c r="J7">
        <f>MAX('ticket-price_dfd_running_times'!J4:J13)</f>
        <v>0.06</v>
      </c>
      <c r="K7" t="s">
        <v>26</v>
      </c>
      <c r="L7">
        <f>MAX('ticket-price_dfd_running_times'!L4:L13)</f>
        <v>0.13</v>
      </c>
      <c r="M7" t="s">
        <v>26</v>
      </c>
      <c r="N7">
        <f>MAX('ticket-price_dfd_running_times'!N4:N13)</f>
        <v>0.06</v>
      </c>
      <c r="O7" t="s">
        <v>26</v>
      </c>
      <c r="P7">
        <f>MAX('ticket-price_dfd_running_times'!P4:P13)</f>
        <v>38204.6</v>
      </c>
      <c r="Q7" t="s">
        <v>26</v>
      </c>
      <c r="R7">
        <f>MAX('ticket-price_dfd_running_times'!R4:R13)</f>
        <v>139.52000000000001</v>
      </c>
      <c r="S7" t="s">
        <v>26</v>
      </c>
      <c r="T7">
        <f>MAX('ticket-price_dfd_running_times'!T4:T13)</f>
        <v>110.53</v>
      </c>
      <c r="U7" t="s">
        <v>26</v>
      </c>
      <c r="V7">
        <f>MAX('ticket-price_dfd_running_times'!V4:V13)</f>
        <v>212.74</v>
      </c>
      <c r="W7" t="s">
        <v>26</v>
      </c>
      <c r="X7">
        <f>MAX('ticket-price_dfd_running_times'!X4:X13)</f>
        <v>203.96</v>
      </c>
      <c r="Y7" t="s">
        <v>26</v>
      </c>
      <c r="Z7">
        <f>MAX('ticket-price_dfd_running_times'!Z4:Z13)</f>
        <v>95.42</v>
      </c>
      <c r="AA7" t="s">
        <v>26</v>
      </c>
      <c r="AB7">
        <f>MAX('ticket-price_dfd_running_times'!AB4:AB13)</f>
        <v>930.31</v>
      </c>
      <c r="AC7" t="s">
        <v>26</v>
      </c>
      <c r="AD7">
        <f>MAX('ticket-price_dfd_running_times'!AD4:AD13)</f>
        <v>210.98</v>
      </c>
      <c r="AE7" t="s">
        <v>26</v>
      </c>
      <c r="AF7">
        <f>MAX('ticket-price_dfd_running_times'!AF4:AF13)</f>
        <v>0.03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80898</v>
      </c>
      <c r="B4" s="2">
        <f t="shared" ref="B4:B13" si="0">ROUND(A4*(10^-6),2)</f>
        <v>0.08</v>
      </c>
      <c r="C4" s="4">
        <v>67047</v>
      </c>
      <c r="D4" s="2">
        <f t="shared" ref="D4:D13" si="1">ROUND(C4*(10^-6),2)</f>
        <v>7.0000000000000007E-2</v>
      </c>
      <c r="E4" s="4">
        <v>75261</v>
      </c>
      <c r="F4" s="2">
        <f t="shared" ref="F4:F13" si="2">ROUND(E4*(10^-6),2)</f>
        <v>0.08</v>
      </c>
      <c r="G4" s="4">
        <v>67138</v>
      </c>
      <c r="H4" s="2">
        <f t="shared" ref="H4:H13" si="3">ROUND(G4*(10^-6),2)</f>
        <v>7.0000000000000007E-2</v>
      </c>
      <c r="I4" s="4">
        <v>61013</v>
      </c>
      <c r="J4" s="2">
        <f t="shared" ref="J4:J13" si="4">ROUND(I4*(10^-6),2)</f>
        <v>0.06</v>
      </c>
      <c r="K4" s="4">
        <v>55112</v>
      </c>
      <c r="L4" s="2">
        <f t="shared" ref="L4:L13" si="5">ROUND(K4*(10^-6),2)</f>
        <v>0.06</v>
      </c>
      <c r="M4" s="4">
        <v>46886</v>
      </c>
      <c r="N4" s="2">
        <f t="shared" ref="N4:N13" si="6">ROUND(M4*(10^-6),2)</f>
        <v>0.05</v>
      </c>
      <c r="O4" s="4">
        <v>12981221690</v>
      </c>
      <c r="P4" s="2">
        <f t="shared" ref="P4:P13" si="7">ROUND(O4*(10^-6),2)</f>
        <v>12981.22</v>
      </c>
      <c r="Q4" s="4">
        <v>4385343</v>
      </c>
      <c r="R4" s="2">
        <f t="shared" ref="R4:R13" si="8">ROUND(Q4*(10^-6),2)</f>
        <v>4.3899999999999997</v>
      </c>
      <c r="S4" s="4">
        <v>4857833</v>
      </c>
      <c r="T4" s="2">
        <f t="shared" ref="T4:T13" si="9">ROUND(S4*(10^-6),2)</f>
        <v>4.8600000000000003</v>
      </c>
      <c r="U4" s="4">
        <v>10865691</v>
      </c>
      <c r="V4" s="2">
        <f t="shared" ref="V4:V13" si="10">ROUND(U4*(10^-6),2)</f>
        <v>10.87</v>
      </c>
      <c r="W4" s="4">
        <v>11599185</v>
      </c>
      <c r="X4" s="2">
        <f t="shared" ref="X4:X13" si="11">ROUND(W4*(10^-6),2)</f>
        <v>11.6</v>
      </c>
      <c r="Y4" s="4">
        <v>4634354</v>
      </c>
      <c r="Z4" s="2">
        <f t="shared" ref="Z4:Z13" si="12">ROUND(Y4*(10^-6),2)</f>
        <v>4.63</v>
      </c>
      <c r="AA4" s="4">
        <v>71210924</v>
      </c>
      <c r="AB4" s="2">
        <f t="shared" ref="AB4:AB13" si="13">ROUND(AA4*(10^-6),2)</f>
        <v>71.209999999999994</v>
      </c>
      <c r="AC4" s="4">
        <v>9044538</v>
      </c>
      <c r="AD4" s="2">
        <f t="shared" ref="AD4:AD13" si="14">ROUND(AC4*(10^-6),2)</f>
        <v>9.0399999999999991</v>
      </c>
      <c r="AE4" s="4">
        <v>34642</v>
      </c>
      <c r="AF4" s="2">
        <f t="shared" ref="AF4:AF13" si="15">ROUND(AE4*(10^-6),2)</f>
        <v>0.03</v>
      </c>
    </row>
    <row r="5" spans="1:32" ht="15.75" customHeight="1" x14ac:dyDescent="0.15">
      <c r="A5" s="4">
        <v>66118</v>
      </c>
      <c r="B5" s="2">
        <f t="shared" si="0"/>
        <v>7.0000000000000007E-2</v>
      </c>
      <c r="C5" s="4">
        <v>78408</v>
      </c>
      <c r="D5" s="2">
        <f t="shared" si="1"/>
        <v>0.08</v>
      </c>
      <c r="E5" s="4">
        <v>76426</v>
      </c>
      <c r="F5" s="2">
        <f t="shared" si="2"/>
        <v>0.08</v>
      </c>
      <c r="G5" s="4">
        <v>57376</v>
      </c>
      <c r="H5" s="2">
        <f t="shared" si="3"/>
        <v>0.06</v>
      </c>
      <c r="I5" s="4">
        <v>46872</v>
      </c>
      <c r="J5" s="2">
        <f t="shared" si="4"/>
        <v>0.05</v>
      </c>
      <c r="K5" s="4">
        <v>47077</v>
      </c>
      <c r="L5" s="2">
        <f t="shared" si="5"/>
        <v>0.05</v>
      </c>
      <c r="M5" s="4">
        <v>34207</v>
      </c>
      <c r="N5" s="2">
        <f t="shared" si="6"/>
        <v>0.03</v>
      </c>
      <c r="O5" s="4">
        <v>11609112725</v>
      </c>
      <c r="P5" s="2">
        <f t="shared" si="7"/>
        <v>11609.11</v>
      </c>
      <c r="Q5" s="4">
        <v>3891732</v>
      </c>
      <c r="R5" s="2">
        <f t="shared" si="8"/>
        <v>3.89</v>
      </c>
      <c r="S5" s="4">
        <v>3787615</v>
      </c>
      <c r="T5" s="2">
        <f t="shared" si="9"/>
        <v>3.79</v>
      </c>
      <c r="U5" s="4">
        <v>9287955</v>
      </c>
      <c r="V5" s="2">
        <f t="shared" si="10"/>
        <v>9.2899999999999991</v>
      </c>
      <c r="W5" s="4">
        <v>12061004</v>
      </c>
      <c r="X5" s="2">
        <f t="shared" si="11"/>
        <v>12.06</v>
      </c>
      <c r="Y5" s="4">
        <v>5125527</v>
      </c>
      <c r="Z5" s="2">
        <f t="shared" si="12"/>
        <v>5.13</v>
      </c>
      <c r="AA5" s="4">
        <v>46233511</v>
      </c>
      <c r="AB5" s="2">
        <f t="shared" si="13"/>
        <v>46.23</v>
      </c>
      <c r="AC5" s="4">
        <v>7742274</v>
      </c>
      <c r="AD5" s="2">
        <f t="shared" si="14"/>
        <v>7.74</v>
      </c>
      <c r="AE5" s="4">
        <v>15636</v>
      </c>
      <c r="AF5" s="2">
        <f t="shared" si="15"/>
        <v>0.02</v>
      </c>
    </row>
    <row r="6" spans="1:32" ht="15.75" customHeight="1" x14ac:dyDescent="0.15">
      <c r="A6" s="4">
        <v>40534</v>
      </c>
      <c r="B6" s="2">
        <f t="shared" si="0"/>
        <v>0.04</v>
      </c>
      <c r="C6" s="4">
        <v>68054</v>
      </c>
      <c r="D6" s="2">
        <f t="shared" si="1"/>
        <v>7.0000000000000007E-2</v>
      </c>
      <c r="E6" s="4">
        <v>85758</v>
      </c>
      <c r="F6" s="2">
        <f t="shared" si="2"/>
        <v>0.09</v>
      </c>
      <c r="G6" s="4">
        <v>44406</v>
      </c>
      <c r="H6" s="2">
        <f t="shared" si="3"/>
        <v>0.04</v>
      </c>
      <c r="I6" s="4">
        <v>34980</v>
      </c>
      <c r="J6" s="2">
        <f t="shared" si="4"/>
        <v>0.03</v>
      </c>
      <c r="K6" s="4">
        <v>24751</v>
      </c>
      <c r="L6" s="2">
        <f t="shared" si="5"/>
        <v>0.02</v>
      </c>
      <c r="M6" s="4">
        <v>23161</v>
      </c>
      <c r="N6" s="2">
        <f t="shared" si="6"/>
        <v>0.02</v>
      </c>
      <c r="O6" s="4">
        <v>12670069049</v>
      </c>
      <c r="P6" s="2">
        <f t="shared" si="7"/>
        <v>12670.07</v>
      </c>
      <c r="Q6" s="4">
        <v>4724746</v>
      </c>
      <c r="R6" s="2">
        <f t="shared" si="8"/>
        <v>4.72</v>
      </c>
      <c r="S6" s="4">
        <v>5159917</v>
      </c>
      <c r="T6" s="2">
        <f t="shared" si="9"/>
        <v>5.16</v>
      </c>
      <c r="U6" s="4">
        <v>14685703</v>
      </c>
      <c r="V6" s="2">
        <f t="shared" si="10"/>
        <v>14.69</v>
      </c>
      <c r="W6" s="4">
        <v>12655862</v>
      </c>
      <c r="X6" s="2">
        <f t="shared" si="11"/>
        <v>12.66</v>
      </c>
      <c r="Y6" s="4">
        <v>5377077</v>
      </c>
      <c r="Z6" s="2">
        <f t="shared" si="12"/>
        <v>5.38</v>
      </c>
      <c r="AA6" s="4">
        <v>52969017</v>
      </c>
      <c r="AB6" s="2">
        <f t="shared" si="13"/>
        <v>52.97</v>
      </c>
      <c r="AC6" s="4">
        <v>8741578</v>
      </c>
      <c r="AD6" s="2">
        <f t="shared" si="14"/>
        <v>8.74</v>
      </c>
      <c r="AE6" s="4">
        <v>10342</v>
      </c>
      <c r="AF6" s="2">
        <f t="shared" si="15"/>
        <v>0.01</v>
      </c>
    </row>
    <row r="7" spans="1:32" ht="15.75" customHeight="1" x14ac:dyDescent="0.15">
      <c r="A7" s="4">
        <v>50778</v>
      </c>
      <c r="B7" s="2">
        <f t="shared" si="0"/>
        <v>0.05</v>
      </c>
      <c r="C7" s="4">
        <v>65248</v>
      </c>
      <c r="D7" s="2">
        <f t="shared" si="1"/>
        <v>7.0000000000000007E-2</v>
      </c>
      <c r="E7" s="4">
        <v>85671</v>
      </c>
      <c r="F7" s="2">
        <f t="shared" si="2"/>
        <v>0.09</v>
      </c>
      <c r="G7" s="4">
        <v>67635</v>
      </c>
      <c r="H7" s="2">
        <f t="shared" si="3"/>
        <v>7.0000000000000007E-2</v>
      </c>
      <c r="I7" s="4">
        <v>33170</v>
      </c>
      <c r="J7" s="2">
        <f t="shared" si="4"/>
        <v>0.03</v>
      </c>
      <c r="K7" s="4">
        <v>24441</v>
      </c>
      <c r="L7" s="2">
        <f t="shared" si="5"/>
        <v>0.02</v>
      </c>
      <c r="M7" s="4">
        <v>23087</v>
      </c>
      <c r="N7" s="2">
        <f t="shared" si="6"/>
        <v>0.02</v>
      </c>
      <c r="O7" s="4">
        <v>12648058781</v>
      </c>
      <c r="P7" s="2">
        <f t="shared" si="7"/>
        <v>12648.06</v>
      </c>
      <c r="Q7" s="4">
        <v>4324487</v>
      </c>
      <c r="R7" s="2">
        <f t="shared" si="8"/>
        <v>4.32</v>
      </c>
      <c r="S7" s="4">
        <v>4055964</v>
      </c>
      <c r="T7" s="2">
        <f t="shared" si="9"/>
        <v>4.0599999999999996</v>
      </c>
      <c r="U7" s="4">
        <v>11669334</v>
      </c>
      <c r="V7" s="2">
        <f t="shared" si="10"/>
        <v>11.67</v>
      </c>
      <c r="W7" s="4">
        <v>11402554</v>
      </c>
      <c r="X7" s="2">
        <f t="shared" si="11"/>
        <v>11.4</v>
      </c>
      <c r="Y7" s="4">
        <v>5039894</v>
      </c>
      <c r="Z7" s="2">
        <f t="shared" si="12"/>
        <v>5.04</v>
      </c>
      <c r="AA7" s="4">
        <v>48086737</v>
      </c>
      <c r="AB7" s="2">
        <f t="shared" si="13"/>
        <v>48.09</v>
      </c>
      <c r="AC7" s="4">
        <v>8233065</v>
      </c>
      <c r="AD7" s="2">
        <f t="shared" si="14"/>
        <v>8.23</v>
      </c>
      <c r="AE7" s="4">
        <v>9951</v>
      </c>
      <c r="AF7" s="2">
        <f t="shared" si="15"/>
        <v>0.01</v>
      </c>
    </row>
    <row r="8" spans="1:32" ht="15.75" customHeight="1" x14ac:dyDescent="0.15">
      <c r="A8" s="4">
        <v>54467</v>
      </c>
      <c r="B8" s="2">
        <f t="shared" si="0"/>
        <v>0.05</v>
      </c>
      <c r="C8" s="4">
        <v>94593</v>
      </c>
      <c r="D8" s="2">
        <f t="shared" si="1"/>
        <v>0.09</v>
      </c>
      <c r="E8" s="4">
        <v>56259</v>
      </c>
      <c r="F8" s="2">
        <f t="shared" si="2"/>
        <v>0.06</v>
      </c>
      <c r="G8" s="4">
        <v>38357</v>
      </c>
      <c r="H8" s="2">
        <f t="shared" si="3"/>
        <v>0.04</v>
      </c>
      <c r="I8" s="4">
        <v>52618</v>
      </c>
      <c r="J8" s="2">
        <f t="shared" si="4"/>
        <v>0.05</v>
      </c>
      <c r="K8" s="4">
        <v>26036</v>
      </c>
      <c r="L8" s="2">
        <f t="shared" si="5"/>
        <v>0.03</v>
      </c>
      <c r="M8" s="4">
        <v>22713</v>
      </c>
      <c r="N8" s="2">
        <f t="shared" si="6"/>
        <v>0.02</v>
      </c>
      <c r="O8" s="4">
        <v>11496621108</v>
      </c>
      <c r="P8" s="2">
        <f t="shared" si="7"/>
        <v>11496.62</v>
      </c>
      <c r="Q8" s="4">
        <v>3746441</v>
      </c>
      <c r="R8" s="2">
        <f t="shared" si="8"/>
        <v>3.75</v>
      </c>
      <c r="S8" s="4">
        <v>3671023</v>
      </c>
      <c r="T8" s="2">
        <f t="shared" si="9"/>
        <v>3.67</v>
      </c>
      <c r="U8" s="4">
        <v>10951843</v>
      </c>
      <c r="V8" s="2">
        <f t="shared" si="10"/>
        <v>10.95</v>
      </c>
      <c r="W8" s="4">
        <v>12486515</v>
      </c>
      <c r="X8" s="2">
        <f t="shared" si="11"/>
        <v>12.49</v>
      </c>
      <c r="Y8" s="4">
        <v>4721793</v>
      </c>
      <c r="Z8" s="2">
        <f t="shared" si="12"/>
        <v>4.72</v>
      </c>
      <c r="AA8" s="4">
        <v>45689825</v>
      </c>
      <c r="AB8" s="2">
        <f t="shared" si="13"/>
        <v>45.69</v>
      </c>
      <c r="AC8" s="4">
        <v>7564536</v>
      </c>
      <c r="AD8" s="2">
        <f t="shared" si="14"/>
        <v>7.56</v>
      </c>
      <c r="AE8" s="4">
        <v>19636</v>
      </c>
      <c r="AF8" s="2">
        <f t="shared" si="15"/>
        <v>0.02</v>
      </c>
    </row>
    <row r="9" spans="1:32" ht="15.75" customHeight="1" x14ac:dyDescent="0.15">
      <c r="A9" s="4">
        <v>58022</v>
      </c>
      <c r="B9" s="2">
        <f t="shared" si="0"/>
        <v>0.06</v>
      </c>
      <c r="C9" s="4">
        <v>90496</v>
      </c>
      <c r="D9" s="2">
        <f t="shared" si="1"/>
        <v>0.09</v>
      </c>
      <c r="E9" s="4">
        <v>60682</v>
      </c>
      <c r="F9" s="2">
        <f t="shared" si="2"/>
        <v>0.06</v>
      </c>
      <c r="G9" s="4">
        <v>72937</v>
      </c>
      <c r="H9" s="2">
        <f t="shared" si="3"/>
        <v>7.0000000000000007E-2</v>
      </c>
      <c r="I9" s="4">
        <v>54799</v>
      </c>
      <c r="J9" s="2">
        <f t="shared" si="4"/>
        <v>0.05</v>
      </c>
      <c r="K9" s="4">
        <v>36714</v>
      </c>
      <c r="L9" s="2">
        <f t="shared" si="5"/>
        <v>0.04</v>
      </c>
      <c r="M9" s="4">
        <v>29120</v>
      </c>
      <c r="N9" s="2">
        <f t="shared" si="6"/>
        <v>0.03</v>
      </c>
      <c r="O9" s="4">
        <v>11526090931</v>
      </c>
      <c r="P9" s="2">
        <f t="shared" si="7"/>
        <v>11526.09</v>
      </c>
      <c r="Q9" s="4">
        <v>3867487</v>
      </c>
      <c r="R9" s="2">
        <f t="shared" si="8"/>
        <v>3.87</v>
      </c>
      <c r="S9" s="4">
        <v>3699721</v>
      </c>
      <c r="T9" s="2">
        <f t="shared" si="9"/>
        <v>3.7</v>
      </c>
      <c r="U9" s="4">
        <v>11226269</v>
      </c>
      <c r="V9" s="2">
        <f t="shared" si="10"/>
        <v>11.23</v>
      </c>
      <c r="W9" s="4">
        <v>10932135</v>
      </c>
      <c r="X9" s="2">
        <f t="shared" si="11"/>
        <v>10.93</v>
      </c>
      <c r="Y9" s="4">
        <v>5908540</v>
      </c>
      <c r="Z9" s="2">
        <f t="shared" si="12"/>
        <v>5.91</v>
      </c>
      <c r="AA9" s="4">
        <v>46311723</v>
      </c>
      <c r="AB9" s="2">
        <f t="shared" si="13"/>
        <v>46.31</v>
      </c>
      <c r="AC9" s="4">
        <v>7932795</v>
      </c>
      <c r="AD9" s="2">
        <f t="shared" si="14"/>
        <v>7.93</v>
      </c>
      <c r="AE9" s="4">
        <v>10197</v>
      </c>
      <c r="AF9" s="2">
        <f t="shared" si="15"/>
        <v>0.01</v>
      </c>
    </row>
    <row r="10" spans="1:32" ht="15.75" customHeight="1" x14ac:dyDescent="0.15">
      <c r="A10" s="4">
        <v>38244</v>
      </c>
      <c r="B10" s="2">
        <f t="shared" si="0"/>
        <v>0.04</v>
      </c>
      <c r="C10" s="4">
        <v>78789</v>
      </c>
      <c r="D10" s="2">
        <f t="shared" si="1"/>
        <v>0.08</v>
      </c>
      <c r="E10" s="4">
        <v>51859</v>
      </c>
      <c r="F10" s="2">
        <f t="shared" si="2"/>
        <v>0.05</v>
      </c>
      <c r="G10" s="4">
        <v>35669</v>
      </c>
      <c r="H10" s="2">
        <f t="shared" si="3"/>
        <v>0.04</v>
      </c>
      <c r="I10" s="4">
        <v>32316</v>
      </c>
      <c r="J10" s="2">
        <f t="shared" si="4"/>
        <v>0.03</v>
      </c>
      <c r="K10" s="4">
        <v>43512</v>
      </c>
      <c r="L10" s="2">
        <f t="shared" si="5"/>
        <v>0.04</v>
      </c>
      <c r="M10" s="4">
        <v>30791</v>
      </c>
      <c r="N10" s="2">
        <f t="shared" si="6"/>
        <v>0.03</v>
      </c>
      <c r="O10" s="4">
        <v>11503851521</v>
      </c>
      <c r="P10" s="2">
        <f t="shared" si="7"/>
        <v>11503.85</v>
      </c>
      <c r="Q10" s="4">
        <v>3765204</v>
      </c>
      <c r="R10" s="2">
        <f t="shared" si="8"/>
        <v>3.77</v>
      </c>
      <c r="S10" s="4">
        <v>3923542</v>
      </c>
      <c r="T10" s="2">
        <f t="shared" si="9"/>
        <v>3.92</v>
      </c>
      <c r="U10" s="4">
        <v>8158800</v>
      </c>
      <c r="V10" s="2">
        <f t="shared" si="10"/>
        <v>8.16</v>
      </c>
      <c r="W10" s="4">
        <v>13580616</v>
      </c>
      <c r="X10" s="2">
        <f t="shared" si="11"/>
        <v>13.58</v>
      </c>
      <c r="Y10" s="4">
        <v>5970138</v>
      </c>
      <c r="Z10" s="2">
        <f t="shared" si="12"/>
        <v>5.97</v>
      </c>
      <c r="AA10" s="4">
        <v>49224362</v>
      </c>
      <c r="AB10" s="2">
        <f t="shared" si="13"/>
        <v>49.22</v>
      </c>
      <c r="AC10" s="4">
        <v>7798520</v>
      </c>
      <c r="AD10" s="2">
        <f t="shared" si="14"/>
        <v>7.8</v>
      </c>
      <c r="AE10" s="4">
        <v>9263</v>
      </c>
      <c r="AF10" s="2">
        <f t="shared" si="15"/>
        <v>0.01</v>
      </c>
    </row>
    <row r="11" spans="1:32" ht="15.75" customHeight="1" x14ac:dyDescent="0.15">
      <c r="A11" s="4">
        <v>41486</v>
      </c>
      <c r="B11" s="2">
        <f t="shared" si="0"/>
        <v>0.04</v>
      </c>
      <c r="C11" s="4">
        <v>71597</v>
      </c>
      <c r="D11" s="2">
        <f t="shared" si="1"/>
        <v>7.0000000000000007E-2</v>
      </c>
      <c r="E11" s="4">
        <v>43625</v>
      </c>
      <c r="F11" s="2">
        <f t="shared" si="2"/>
        <v>0.04</v>
      </c>
      <c r="G11" s="4">
        <v>28820</v>
      </c>
      <c r="H11" s="2">
        <f t="shared" si="3"/>
        <v>0.03</v>
      </c>
      <c r="I11" s="4">
        <v>53683</v>
      </c>
      <c r="J11" s="2">
        <f t="shared" si="4"/>
        <v>0.05</v>
      </c>
      <c r="K11" s="4">
        <v>39100</v>
      </c>
      <c r="L11" s="2">
        <f t="shared" si="5"/>
        <v>0.04</v>
      </c>
      <c r="M11" s="4">
        <v>31790</v>
      </c>
      <c r="N11" s="2">
        <f t="shared" si="6"/>
        <v>0.03</v>
      </c>
      <c r="O11" s="4">
        <v>13353559628</v>
      </c>
      <c r="P11" s="2">
        <f t="shared" si="7"/>
        <v>13353.56</v>
      </c>
      <c r="Q11" s="4">
        <v>8738096</v>
      </c>
      <c r="R11" s="2">
        <f t="shared" si="8"/>
        <v>8.74</v>
      </c>
      <c r="S11" s="4">
        <v>5796906</v>
      </c>
      <c r="T11" s="2">
        <f t="shared" si="9"/>
        <v>5.8</v>
      </c>
      <c r="U11" s="4">
        <v>18593863</v>
      </c>
      <c r="V11" s="2">
        <f t="shared" si="10"/>
        <v>18.59</v>
      </c>
      <c r="W11" s="4">
        <v>15061531</v>
      </c>
      <c r="X11" s="2">
        <f t="shared" si="11"/>
        <v>15.06</v>
      </c>
      <c r="Y11" s="4">
        <v>6253951</v>
      </c>
      <c r="Z11" s="2">
        <f t="shared" si="12"/>
        <v>6.25</v>
      </c>
      <c r="AA11" s="4">
        <v>61748903</v>
      </c>
      <c r="AB11" s="2">
        <f t="shared" si="13"/>
        <v>61.75</v>
      </c>
      <c r="AC11" s="4">
        <v>11028904</v>
      </c>
      <c r="AD11" s="2">
        <f t="shared" si="14"/>
        <v>11.03</v>
      </c>
      <c r="AE11" s="4">
        <v>13314</v>
      </c>
      <c r="AF11" s="2">
        <f t="shared" si="15"/>
        <v>0.01</v>
      </c>
    </row>
    <row r="12" spans="1:32" ht="15.75" customHeight="1" x14ac:dyDescent="0.15">
      <c r="A12" s="4">
        <v>58529</v>
      </c>
      <c r="B12" s="2">
        <f t="shared" si="0"/>
        <v>0.06</v>
      </c>
      <c r="C12" s="4">
        <v>120547</v>
      </c>
      <c r="D12" s="2">
        <f t="shared" si="1"/>
        <v>0.12</v>
      </c>
      <c r="E12" s="4">
        <v>65324</v>
      </c>
      <c r="F12" s="2">
        <f t="shared" si="2"/>
        <v>7.0000000000000007E-2</v>
      </c>
      <c r="G12" s="4">
        <v>54136</v>
      </c>
      <c r="H12" s="2">
        <f t="shared" si="3"/>
        <v>0.05</v>
      </c>
      <c r="I12" s="4">
        <v>91872</v>
      </c>
      <c r="J12" s="2">
        <f t="shared" si="4"/>
        <v>0.09</v>
      </c>
      <c r="K12" s="4">
        <v>61989</v>
      </c>
      <c r="L12" s="2">
        <f t="shared" si="5"/>
        <v>0.06</v>
      </c>
      <c r="M12" s="4">
        <v>43092</v>
      </c>
      <c r="N12" s="2">
        <f t="shared" si="6"/>
        <v>0.04</v>
      </c>
      <c r="O12" s="4">
        <v>13708302588</v>
      </c>
      <c r="P12" s="2">
        <f t="shared" si="7"/>
        <v>13708.3</v>
      </c>
      <c r="Q12" s="4">
        <v>5995350</v>
      </c>
      <c r="R12" s="2">
        <f t="shared" si="8"/>
        <v>6</v>
      </c>
      <c r="S12" s="4">
        <v>5989721</v>
      </c>
      <c r="T12" s="2">
        <f t="shared" si="9"/>
        <v>5.99</v>
      </c>
      <c r="U12" s="4">
        <v>16433911</v>
      </c>
      <c r="V12" s="2">
        <f t="shared" si="10"/>
        <v>16.43</v>
      </c>
      <c r="W12" s="4">
        <v>16982637</v>
      </c>
      <c r="X12" s="2">
        <f t="shared" si="11"/>
        <v>16.98</v>
      </c>
      <c r="Y12" s="4">
        <v>8802988</v>
      </c>
      <c r="Z12" s="2">
        <f t="shared" si="12"/>
        <v>8.8000000000000007</v>
      </c>
      <c r="AA12" s="4">
        <v>71953311</v>
      </c>
      <c r="AB12" s="2">
        <f t="shared" si="13"/>
        <v>71.95</v>
      </c>
      <c r="AC12" s="4">
        <v>12624989</v>
      </c>
      <c r="AD12" s="2">
        <f t="shared" si="14"/>
        <v>12.62</v>
      </c>
      <c r="AE12" s="4">
        <v>15446</v>
      </c>
      <c r="AF12" s="2">
        <f t="shared" si="15"/>
        <v>0.02</v>
      </c>
    </row>
    <row r="13" spans="1:32" ht="15.75" customHeight="1" x14ac:dyDescent="0.15">
      <c r="A13" s="4">
        <v>37477</v>
      </c>
      <c r="B13" s="2">
        <f t="shared" si="0"/>
        <v>0.04</v>
      </c>
      <c r="C13" s="4">
        <v>67336</v>
      </c>
      <c r="D13" s="2">
        <f t="shared" si="1"/>
        <v>7.0000000000000007E-2</v>
      </c>
      <c r="E13" s="4">
        <v>45509</v>
      </c>
      <c r="F13" s="2">
        <f t="shared" si="2"/>
        <v>0.05</v>
      </c>
      <c r="G13" s="4">
        <v>65231</v>
      </c>
      <c r="H13" s="2">
        <f t="shared" si="3"/>
        <v>7.0000000000000007E-2</v>
      </c>
      <c r="I13" s="4">
        <v>138425</v>
      </c>
      <c r="J13" s="2">
        <f t="shared" si="4"/>
        <v>0.14000000000000001</v>
      </c>
      <c r="K13" s="4">
        <v>95707</v>
      </c>
      <c r="L13" s="2">
        <f t="shared" si="5"/>
        <v>0.1</v>
      </c>
      <c r="M13" s="4">
        <v>126057</v>
      </c>
      <c r="N13" s="2">
        <f t="shared" si="6"/>
        <v>0.13</v>
      </c>
      <c r="O13" s="4">
        <v>13166611531</v>
      </c>
      <c r="P13" s="2">
        <f t="shared" si="7"/>
        <v>13166.61</v>
      </c>
      <c r="Q13" s="4">
        <v>5473529</v>
      </c>
      <c r="R13" s="2">
        <f t="shared" si="8"/>
        <v>5.47</v>
      </c>
      <c r="S13" s="4">
        <v>6272005</v>
      </c>
      <c r="T13" s="2">
        <f t="shared" si="9"/>
        <v>6.27</v>
      </c>
      <c r="U13" s="4">
        <v>17666891</v>
      </c>
      <c r="V13" s="2">
        <f t="shared" si="10"/>
        <v>17.670000000000002</v>
      </c>
      <c r="W13" s="4">
        <v>14188823</v>
      </c>
      <c r="X13" s="2">
        <f t="shared" si="11"/>
        <v>14.19</v>
      </c>
      <c r="Y13" s="4">
        <v>5764165</v>
      </c>
      <c r="Z13" s="2">
        <f t="shared" si="12"/>
        <v>5.76</v>
      </c>
      <c r="AA13" s="4">
        <v>65874341</v>
      </c>
      <c r="AB13" s="2">
        <f t="shared" si="13"/>
        <v>65.87</v>
      </c>
      <c r="AC13" s="4">
        <v>11038697</v>
      </c>
      <c r="AD13" s="2">
        <f t="shared" si="14"/>
        <v>11.04</v>
      </c>
      <c r="AE13" s="4">
        <v>17872</v>
      </c>
      <c r="AF13" s="2">
        <f t="shared" si="15"/>
        <v>0.02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G45" sqref="G45"/>
    </sheetView>
  </sheetViews>
  <sheetFormatPr baseColWidth="10" defaultRowHeight="13" x14ac:dyDescent="0.15"/>
  <sheetData>
    <row r="1" spans="1:32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x14ac:dyDescent="0.15">
      <c r="A3" t="s">
        <v>22</v>
      </c>
      <c r="B3">
        <f>AVERAGE(booking_girvan_running_times!B4:B13)</f>
        <v>4.5999999999999985E-2</v>
      </c>
      <c r="C3" t="s">
        <v>22</v>
      </c>
      <c r="D3">
        <f>AVERAGE(booking_girvan_running_times!D4:D13)</f>
        <v>8.5999999999999993E-2</v>
      </c>
      <c r="E3" t="s">
        <v>22</v>
      </c>
      <c r="F3">
        <f>AVERAGE(booking_girvan_running_times!F4:F13)</f>
        <v>4.8999999999999988E-2</v>
      </c>
      <c r="G3" t="s">
        <v>22</v>
      </c>
      <c r="H3">
        <f>AVERAGE(booking_girvan_running_times!H4:H13)</f>
        <v>4.8000000000000001E-2</v>
      </c>
      <c r="I3" t="s">
        <v>22</v>
      </c>
      <c r="J3">
        <f>AVERAGE(booking_girvan_running_times!J4:J13)</f>
        <v>3.7999999999999999E-2</v>
      </c>
      <c r="K3" t="s">
        <v>22</v>
      </c>
      <c r="L3">
        <f>AVERAGE(booking_girvan_running_times!L4:L13)</f>
        <v>2.8999999999999998E-2</v>
      </c>
      <c r="M3" t="s">
        <v>22</v>
      </c>
      <c r="N3">
        <f>AVERAGE(booking_girvan_running_times!N4:N13)</f>
        <v>3.3000000000000002E-2</v>
      </c>
      <c r="O3" t="s">
        <v>22</v>
      </c>
      <c r="P3">
        <f>AVERAGE(booking_girvan_running_times!P4:P13)</f>
        <v>612.11199999999985</v>
      </c>
      <c r="Q3" t="s">
        <v>22</v>
      </c>
      <c r="R3">
        <f>AVERAGE(booking_girvan_running_times!R4:R13)</f>
        <v>7.0509999999999993</v>
      </c>
      <c r="S3" t="s">
        <v>22</v>
      </c>
      <c r="T3">
        <f>AVERAGE(booking_girvan_running_times!T4:T13)</f>
        <v>7.3249999999999984</v>
      </c>
      <c r="U3" t="s">
        <v>22</v>
      </c>
      <c r="V3">
        <f>AVERAGE(booking_girvan_running_times!V4:V13)</f>
        <v>13.999000000000001</v>
      </c>
      <c r="W3" t="s">
        <v>22</v>
      </c>
      <c r="X3">
        <f>AVERAGE(booking_girvan_running_times!X4:X13)</f>
        <v>13.660999999999998</v>
      </c>
      <c r="Y3" t="s">
        <v>22</v>
      </c>
      <c r="Z3">
        <f>AVERAGE(booking_girvan_running_times!Z4:Z13)</f>
        <v>6.455000000000001</v>
      </c>
      <c r="AA3" t="s">
        <v>22</v>
      </c>
      <c r="AB3">
        <f>AVERAGE(booking_girvan_running_times!AB4:AB13)</f>
        <v>38.356000000000009</v>
      </c>
      <c r="AC3" t="s">
        <v>22</v>
      </c>
      <c r="AD3">
        <f>AVERAGE(booking_girvan_running_times!AD4:AD13)</f>
        <v>13.705000000000002</v>
      </c>
      <c r="AE3" t="s">
        <v>22</v>
      </c>
      <c r="AF3">
        <f>AVERAGE(booking_girvan_running_times!AF4:AF13)</f>
        <v>1.4000000000000002E-2</v>
      </c>
    </row>
    <row r="4" spans="1:32" x14ac:dyDescent="0.15">
      <c r="A4" t="s">
        <v>23</v>
      </c>
      <c r="B4">
        <f>MEDIAN(booking_girvan_running_times!B4:B13)</f>
        <v>0.04</v>
      </c>
      <c r="C4" t="s">
        <v>23</v>
      </c>
      <c r="D4">
        <f>MEDIAN(booking_girvan_running_times!D4:D13)</f>
        <v>0.08</v>
      </c>
      <c r="E4" t="s">
        <v>23</v>
      </c>
      <c r="F4">
        <f>MEDIAN(booking_girvan_running_times!F4:F13)</f>
        <v>0.04</v>
      </c>
      <c r="G4" t="s">
        <v>23</v>
      </c>
      <c r="H4">
        <f>MEDIAN(booking_girvan_running_times!H4:H13)</f>
        <v>0.04</v>
      </c>
      <c r="I4" t="s">
        <v>23</v>
      </c>
      <c r="J4">
        <f>MEDIAN(booking_girvan_running_times!J4:J13)</f>
        <v>0.04</v>
      </c>
      <c r="K4" t="s">
        <v>23</v>
      </c>
      <c r="L4">
        <f>MEDIAN(booking_girvan_running_times!L4:L13)</f>
        <v>0.03</v>
      </c>
      <c r="M4" t="s">
        <v>23</v>
      </c>
      <c r="N4">
        <f>MEDIAN(booking_girvan_running_times!N4:N13)</f>
        <v>0.03</v>
      </c>
      <c r="O4" t="s">
        <v>23</v>
      </c>
      <c r="P4">
        <f>MEDIAN(booking_girvan_running_times!P4:P13)</f>
        <v>606.5</v>
      </c>
      <c r="Q4" t="s">
        <v>23</v>
      </c>
      <c r="R4">
        <f>MEDIAN(booking_girvan_running_times!R4:R13)</f>
        <v>6.51</v>
      </c>
      <c r="S4" t="s">
        <v>23</v>
      </c>
      <c r="T4">
        <f>MEDIAN(booking_girvan_running_times!T4:T13)</f>
        <v>7.125</v>
      </c>
      <c r="U4" t="s">
        <v>23</v>
      </c>
      <c r="V4">
        <f>MEDIAN(booking_girvan_running_times!V4:V13)</f>
        <v>13.629999999999999</v>
      </c>
      <c r="W4" t="s">
        <v>23</v>
      </c>
      <c r="X4">
        <f>MEDIAN(booking_girvan_running_times!X4:X13)</f>
        <v>13.344999999999999</v>
      </c>
      <c r="Y4" t="s">
        <v>23</v>
      </c>
      <c r="Z4">
        <f>MEDIAN(booking_girvan_running_times!Z4:Z13)</f>
        <v>6.5150000000000006</v>
      </c>
      <c r="AA4" t="s">
        <v>23</v>
      </c>
      <c r="AB4">
        <f>MEDIAN(booking_girvan_running_times!AB4:AB13)</f>
        <v>37.335000000000001</v>
      </c>
      <c r="AC4" t="s">
        <v>23</v>
      </c>
      <c r="AD4">
        <f>MEDIAN(booking_girvan_running_times!AD4:AD13)</f>
        <v>13.58</v>
      </c>
      <c r="AE4" t="s">
        <v>23</v>
      </c>
      <c r="AF4">
        <f>MEDIAN(booking_girvan_running_times!AF4:AF13)</f>
        <v>0.01</v>
      </c>
    </row>
    <row r="5" spans="1:32" x14ac:dyDescent="0.15">
      <c r="A5" t="s">
        <v>24</v>
      </c>
      <c r="B5">
        <f>STDEV(booking_girvan_running_times!B4:B13)</f>
        <v>2.3190036174568166E-2</v>
      </c>
      <c r="C5" t="s">
        <v>24</v>
      </c>
      <c r="D5">
        <f>STDEV(booking_girvan_running_times!D4:D13)</f>
        <v>1.8378731669453717E-2</v>
      </c>
      <c r="E5" t="s">
        <v>24</v>
      </c>
      <c r="F5">
        <f>STDEV(booking_girvan_running_times!F4:F13)</f>
        <v>3.2812599206199257E-2</v>
      </c>
      <c r="G5" t="s">
        <v>24</v>
      </c>
      <c r="H5">
        <f>STDEV(booking_girvan_running_times!H4:H13)</f>
        <v>2.6997942308422129E-2</v>
      </c>
      <c r="I5" t="s">
        <v>24</v>
      </c>
      <c r="J5">
        <f>STDEV(booking_girvan_running_times!J4:J13)</f>
        <v>9.1893658347268151E-3</v>
      </c>
      <c r="K5" t="s">
        <v>24</v>
      </c>
      <c r="L5">
        <f>STDEV(booking_girvan_running_times!L4:L13)</f>
        <v>7.3786478737262115E-3</v>
      </c>
      <c r="M5" t="s">
        <v>24</v>
      </c>
      <c r="N5">
        <f>STDEV(booking_girvan_running_times!N4:N13)</f>
        <v>1.2516655570345724E-2</v>
      </c>
      <c r="O5" t="s">
        <v>24</v>
      </c>
      <c r="P5">
        <f>STDEV(booking_girvan_running_times!P4:P13)</f>
        <v>44.906070562156003</v>
      </c>
      <c r="Q5" t="s">
        <v>24</v>
      </c>
      <c r="R5">
        <f>STDEV(booking_girvan_running_times!R4:R13)</f>
        <v>1.3405011500678954</v>
      </c>
      <c r="S5" t="s">
        <v>24</v>
      </c>
      <c r="T5">
        <f>STDEV(booking_girvan_running_times!T4:T13)</f>
        <v>0.88100006305966028</v>
      </c>
      <c r="U5" t="s">
        <v>24</v>
      </c>
      <c r="V5">
        <f>STDEV(booking_girvan_running_times!V4:V13)</f>
        <v>0.84330632367814928</v>
      </c>
      <c r="W5" t="s">
        <v>24</v>
      </c>
      <c r="X5">
        <f>STDEV(booking_girvan_running_times!X4:X13)</f>
        <v>1.6749424534061703</v>
      </c>
      <c r="Y5" t="s">
        <v>24</v>
      </c>
      <c r="Z5">
        <f>STDEV(booking_girvan_running_times!Z4:Z13)</f>
        <v>0.32032101953439696</v>
      </c>
      <c r="AA5" t="s">
        <v>24</v>
      </c>
      <c r="AB5">
        <f>STDEV(booking_girvan_running_times!AB4:AB13)</f>
        <v>4.7265566512819106</v>
      </c>
      <c r="AC5" t="s">
        <v>24</v>
      </c>
      <c r="AD5">
        <f>STDEV(booking_girvan_running_times!AD4:AD13)</f>
        <v>1.0879976511412552</v>
      </c>
      <c r="AE5" t="s">
        <v>24</v>
      </c>
      <c r="AF5">
        <f>STDEV(booking_girvan_running_times!AF4:AF13)</f>
        <v>6.9920589878010092E-3</v>
      </c>
    </row>
    <row r="6" spans="1:32" x14ac:dyDescent="0.15">
      <c r="A6" t="s">
        <v>25</v>
      </c>
      <c r="B6">
        <f>MIN(booking_girvan_running_times!B4:B13)</f>
        <v>0.03</v>
      </c>
      <c r="C6" t="s">
        <v>25</v>
      </c>
      <c r="D6">
        <f>MIN(booking_girvan_running_times!D4:D13)</f>
        <v>7.0000000000000007E-2</v>
      </c>
      <c r="E6" t="s">
        <v>25</v>
      </c>
      <c r="F6">
        <f>MIN(booking_girvan_running_times!F4:F13)</f>
        <v>0.03</v>
      </c>
      <c r="G6" t="s">
        <v>25</v>
      </c>
      <c r="H6">
        <f>MIN(booking_girvan_running_times!H4:H13)</f>
        <v>0.03</v>
      </c>
      <c r="I6" t="s">
        <v>25</v>
      </c>
      <c r="J6">
        <f>MIN(booking_girvan_running_times!J4:J13)</f>
        <v>0.03</v>
      </c>
      <c r="K6" t="s">
        <v>25</v>
      </c>
      <c r="L6">
        <f>MIN(booking_girvan_running_times!L4:L13)</f>
        <v>0.02</v>
      </c>
      <c r="M6" t="s">
        <v>25</v>
      </c>
      <c r="N6">
        <f>MIN(booking_girvan_running_times!N4:N13)</f>
        <v>0.02</v>
      </c>
      <c r="O6" t="s">
        <v>25</v>
      </c>
      <c r="P6">
        <f>MIN(booking_girvan_running_times!P4:P13)</f>
        <v>561.36</v>
      </c>
      <c r="Q6" t="s">
        <v>25</v>
      </c>
      <c r="R6">
        <f>MIN(booking_girvan_running_times!R4:R13)</f>
        <v>5.82</v>
      </c>
      <c r="S6" t="s">
        <v>25</v>
      </c>
      <c r="T6">
        <f>MIN(booking_girvan_running_times!T4:T13)</f>
        <v>6.23</v>
      </c>
      <c r="U6" t="s">
        <v>25</v>
      </c>
      <c r="V6">
        <f>MIN(booking_girvan_running_times!V4:V13)</f>
        <v>13.09</v>
      </c>
      <c r="W6" t="s">
        <v>25</v>
      </c>
      <c r="X6">
        <f>MIN(booking_girvan_running_times!X4:X13)</f>
        <v>12.05</v>
      </c>
      <c r="Y6" t="s">
        <v>25</v>
      </c>
      <c r="Z6">
        <f>MIN(booking_girvan_running_times!Z4:Z13)</f>
        <v>6.03</v>
      </c>
      <c r="AA6" t="s">
        <v>25</v>
      </c>
      <c r="AB6">
        <f>MIN(booking_girvan_running_times!AB4:AB13)</f>
        <v>33.24</v>
      </c>
      <c r="AC6" t="s">
        <v>25</v>
      </c>
      <c r="AD6">
        <f>MIN(booking_girvan_running_times!AD4:AD13)</f>
        <v>12.3</v>
      </c>
      <c r="AE6" t="s">
        <v>25</v>
      </c>
      <c r="AF6">
        <f>MIN(booking_girvan_running_times!AF4:AF13)</f>
        <v>0.01</v>
      </c>
    </row>
    <row r="7" spans="1:32" x14ac:dyDescent="0.15">
      <c r="A7" t="s">
        <v>26</v>
      </c>
      <c r="B7">
        <f>MAX(booking_girvan_running_times!B4:B13)</f>
        <v>0.11</v>
      </c>
      <c r="C7" t="s">
        <v>26</v>
      </c>
      <c r="D7">
        <f>MAX(booking_girvan_running_times!D4:D13)</f>
        <v>0.12</v>
      </c>
      <c r="E7" t="s">
        <v>26</v>
      </c>
      <c r="F7">
        <f>MAX(booking_girvan_running_times!F4:F13)</f>
        <v>0.14000000000000001</v>
      </c>
      <c r="G7" t="s">
        <v>26</v>
      </c>
      <c r="H7">
        <f>MAX(booking_girvan_running_times!H4:H13)</f>
        <v>0.12</v>
      </c>
      <c r="I7" t="s">
        <v>26</v>
      </c>
      <c r="J7">
        <f>MAX(booking_girvan_running_times!J4:J13)</f>
        <v>0.06</v>
      </c>
      <c r="K7" t="s">
        <v>26</v>
      </c>
      <c r="L7">
        <f>MAX(booking_girvan_running_times!L4:L13)</f>
        <v>0.04</v>
      </c>
      <c r="M7" t="s">
        <v>26</v>
      </c>
      <c r="N7">
        <f>MAX(booking_girvan_running_times!N4:N13)</f>
        <v>0.06</v>
      </c>
      <c r="O7" t="s">
        <v>26</v>
      </c>
      <c r="P7">
        <f>MAX(booking_girvan_running_times!P4:P13)</f>
        <v>685.33</v>
      </c>
      <c r="Q7" t="s">
        <v>26</v>
      </c>
      <c r="R7">
        <f>MAX(booking_girvan_running_times!R4:R13)</f>
        <v>10.130000000000001</v>
      </c>
      <c r="S7" t="s">
        <v>26</v>
      </c>
      <c r="T7">
        <f>MAX(booking_girvan_running_times!T4:T13)</f>
        <v>8.57</v>
      </c>
      <c r="U7" t="s">
        <v>26</v>
      </c>
      <c r="V7">
        <f>MAX(booking_girvan_running_times!V4:V13)</f>
        <v>15.58</v>
      </c>
      <c r="W7" t="s">
        <v>26</v>
      </c>
      <c r="X7">
        <f>MAX(booking_girvan_running_times!X4:X13)</f>
        <v>18.04</v>
      </c>
      <c r="Y7" t="s">
        <v>26</v>
      </c>
      <c r="Z7">
        <f>MAX(booking_girvan_running_times!Z4:Z13)</f>
        <v>6.99</v>
      </c>
      <c r="AA7" t="s">
        <v>26</v>
      </c>
      <c r="AB7">
        <f>MAX(booking_girvan_running_times!AB4:AB13)</f>
        <v>50.61</v>
      </c>
      <c r="AC7" t="s">
        <v>26</v>
      </c>
      <c r="AD7">
        <f>MAX(booking_girvan_running_times!AD4:AD13)</f>
        <v>15.76</v>
      </c>
      <c r="AE7" t="s">
        <v>26</v>
      </c>
      <c r="AF7">
        <f>MAX(booking_girvan_running_times!AF4:AF13)</f>
        <v>0.03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sqref="A1:XFD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AVERAGE('ticket-price_girvan_running_tim'!B4:B13)</f>
        <v>5.3000000000000005E-2</v>
      </c>
      <c r="C3" t="s">
        <v>22</v>
      </c>
      <c r="D3">
        <f>AVERAGE('ticket-price_girvan_running_tim'!D4:D13)</f>
        <v>8.0999999999999989E-2</v>
      </c>
      <c r="E3" t="s">
        <v>22</v>
      </c>
      <c r="F3">
        <f>AVERAGE('ticket-price_girvan_running_tim'!F4:F13)</f>
        <v>6.7000000000000018E-2</v>
      </c>
      <c r="G3" t="s">
        <v>22</v>
      </c>
      <c r="H3">
        <f>AVERAGE('ticket-price_girvan_running_tim'!H4:H13)</f>
        <v>5.4000000000000006E-2</v>
      </c>
      <c r="I3" t="s">
        <v>22</v>
      </c>
      <c r="J3">
        <f>AVERAGE('ticket-price_girvan_running_tim'!J4:J13)</f>
        <v>5.800000000000001E-2</v>
      </c>
      <c r="K3" t="s">
        <v>22</v>
      </c>
      <c r="L3">
        <f>AVERAGE('ticket-price_girvan_running_tim'!L4:L13)</f>
        <v>4.5999999999999999E-2</v>
      </c>
      <c r="M3" t="s">
        <v>22</v>
      </c>
      <c r="N3">
        <f>AVERAGE('ticket-price_girvan_running_tim'!N4:N13)</f>
        <v>0.04</v>
      </c>
      <c r="O3" t="s">
        <v>22</v>
      </c>
      <c r="P3">
        <f>AVERAGE('ticket-price_girvan_running_tim'!P4:P13)</f>
        <v>12466.349</v>
      </c>
      <c r="Q3" t="s">
        <v>22</v>
      </c>
      <c r="R3">
        <f>AVERAGE('ticket-price_girvan_running_tim'!R4:R13)</f>
        <v>4.8920000000000003</v>
      </c>
      <c r="S3" t="s">
        <v>22</v>
      </c>
      <c r="T3">
        <f>AVERAGE('ticket-price_girvan_running_tim'!T4:T13)</f>
        <v>4.7219999999999995</v>
      </c>
      <c r="U3" t="s">
        <v>22</v>
      </c>
      <c r="V3">
        <f>AVERAGE('ticket-price_girvan_running_tim'!V4:V13)</f>
        <v>12.955000000000002</v>
      </c>
      <c r="W3" t="s">
        <v>22</v>
      </c>
      <c r="X3">
        <f>AVERAGE('ticket-price_girvan_running_tim'!X4:X13)</f>
        <v>13.095000000000002</v>
      </c>
      <c r="Y3" t="s">
        <v>22</v>
      </c>
      <c r="Z3">
        <f>AVERAGE('ticket-price_girvan_running_tim'!Z4:Z13)</f>
        <v>5.7589999999999995</v>
      </c>
      <c r="AA3" t="s">
        <v>22</v>
      </c>
      <c r="AB3">
        <f>AVERAGE('ticket-price_girvan_running_tim'!AB4:AB13)</f>
        <v>55.928999999999995</v>
      </c>
      <c r="AC3" t="s">
        <v>22</v>
      </c>
      <c r="AD3">
        <f>AVERAGE('ticket-price_girvan_running_tim'!AD4:AD13)</f>
        <v>9.1729999999999983</v>
      </c>
      <c r="AE3" t="s">
        <v>22</v>
      </c>
      <c r="AF3">
        <f>AVERAGE('ticket-price_girvan_running_tim'!AF4:AF13)</f>
        <v>1.5999999999999997E-2</v>
      </c>
    </row>
    <row r="4" spans="1:32" ht="15.75" customHeight="1" x14ac:dyDescent="0.15">
      <c r="A4" t="s">
        <v>23</v>
      </c>
      <c r="B4">
        <f>MEDIAN('ticket-price_girvan_running_tim'!B4:B13)</f>
        <v>0.05</v>
      </c>
      <c r="C4" t="s">
        <v>23</v>
      </c>
      <c r="D4">
        <f>MEDIAN('ticket-price_girvan_running_tim'!D4:D13)</f>
        <v>7.5000000000000011E-2</v>
      </c>
      <c r="E4" t="s">
        <v>23</v>
      </c>
      <c r="F4">
        <f>MEDIAN('ticket-price_girvan_running_tim'!F4:F13)</f>
        <v>6.5000000000000002E-2</v>
      </c>
      <c r="G4" t="s">
        <v>23</v>
      </c>
      <c r="H4">
        <f>MEDIAN('ticket-price_girvan_running_tim'!H4:H13)</f>
        <v>5.5E-2</v>
      </c>
      <c r="I4" t="s">
        <v>23</v>
      </c>
      <c r="J4">
        <f>MEDIAN('ticket-price_girvan_running_tim'!J4:J13)</f>
        <v>0.05</v>
      </c>
      <c r="K4" t="s">
        <v>23</v>
      </c>
      <c r="L4">
        <f>MEDIAN('ticket-price_girvan_running_tim'!L4:L13)</f>
        <v>0.04</v>
      </c>
      <c r="M4" t="s">
        <v>23</v>
      </c>
      <c r="N4">
        <f>MEDIAN('ticket-price_girvan_running_tim'!N4:N13)</f>
        <v>0.03</v>
      </c>
      <c r="O4" t="s">
        <v>23</v>
      </c>
      <c r="P4">
        <f>MEDIAN('ticket-price_girvan_running_tim'!P4:P13)</f>
        <v>12659.064999999999</v>
      </c>
      <c r="Q4" t="s">
        <v>23</v>
      </c>
      <c r="R4">
        <f>MEDIAN('ticket-price_girvan_running_tim'!R4:R13)</f>
        <v>4.3550000000000004</v>
      </c>
      <c r="S4" t="s">
        <v>23</v>
      </c>
      <c r="T4">
        <f>MEDIAN('ticket-price_girvan_running_tim'!T4:T13)</f>
        <v>4.46</v>
      </c>
      <c r="U4" t="s">
        <v>23</v>
      </c>
      <c r="V4">
        <f>MEDIAN('ticket-price_girvan_running_tim'!V4:V13)</f>
        <v>11.45</v>
      </c>
      <c r="W4" t="s">
        <v>23</v>
      </c>
      <c r="X4">
        <f>MEDIAN('ticket-price_girvan_running_tim'!X4:X13)</f>
        <v>12.574999999999999</v>
      </c>
      <c r="Y4" t="s">
        <v>23</v>
      </c>
      <c r="Z4">
        <f>MEDIAN('ticket-price_girvan_running_tim'!Z4:Z13)</f>
        <v>5.57</v>
      </c>
      <c r="AA4" t="s">
        <v>23</v>
      </c>
      <c r="AB4">
        <f>MEDIAN('ticket-price_girvan_running_tim'!AB4:AB13)</f>
        <v>51.094999999999999</v>
      </c>
      <c r="AC4" t="s">
        <v>23</v>
      </c>
      <c r="AD4">
        <f>MEDIAN('ticket-price_girvan_running_tim'!AD4:AD13)</f>
        <v>8.4849999999999994</v>
      </c>
      <c r="AE4" t="s">
        <v>23</v>
      </c>
      <c r="AF4">
        <f>MEDIAN('ticket-price_girvan_running_tim'!AF4:AF13)</f>
        <v>1.4999999999999999E-2</v>
      </c>
    </row>
    <row r="5" spans="1:32" ht="15.75" customHeight="1" x14ac:dyDescent="0.15">
      <c r="A5" t="s">
        <v>24</v>
      </c>
      <c r="B5">
        <f>STDEV('ticket-price_girvan_running_tim'!B4:B13)</f>
        <v>1.418136492412176E-2</v>
      </c>
      <c r="C5" t="s">
        <v>24</v>
      </c>
      <c r="D5">
        <f>STDEV('ticket-price_girvan_running_tim'!D4:D13)</f>
        <v>1.5951314818673963E-2</v>
      </c>
      <c r="E5" t="s">
        <v>24</v>
      </c>
      <c r="F5">
        <f>STDEV('ticket-price_girvan_running_tim'!F4:F13)</f>
        <v>1.7669811040931384E-2</v>
      </c>
      <c r="G5" t="s">
        <v>24</v>
      </c>
      <c r="H5">
        <f>STDEV('ticket-price_girvan_running_tim'!H4:H13)</f>
        <v>1.577621275493234E-2</v>
      </c>
      <c r="I5" t="s">
        <v>24</v>
      </c>
      <c r="J5">
        <f>STDEV('ticket-price_girvan_running_tim'!J4:J13)</f>
        <v>3.3928028399998589E-2</v>
      </c>
      <c r="K5" t="s">
        <v>24</v>
      </c>
      <c r="L5">
        <f>STDEV('ticket-price_girvan_running_tim'!L4:L13)</f>
        <v>2.3664319132398488E-2</v>
      </c>
      <c r="M5" t="s">
        <v>24</v>
      </c>
      <c r="N5">
        <f>STDEV('ticket-price_girvan_running_tim'!N4:N13)</f>
        <v>3.2998316455372219E-2</v>
      </c>
      <c r="O5" t="s">
        <v>24</v>
      </c>
      <c r="P5">
        <f>STDEV('ticket-price_girvan_running_tim'!P4:P13)</f>
        <v>859.2819186642605</v>
      </c>
      <c r="Q5" t="s">
        <v>24</v>
      </c>
      <c r="R5">
        <f>STDEV('ticket-price_girvan_running_tim'!R4:R13)</f>
        <v>1.5488045569262621</v>
      </c>
      <c r="S5" t="s">
        <v>24</v>
      </c>
      <c r="T5">
        <f>STDEV('ticket-price_girvan_running_tim'!T4:T13)</f>
        <v>1.0262315095099688</v>
      </c>
      <c r="U5" t="s">
        <v>24</v>
      </c>
      <c r="V5">
        <f>STDEV('ticket-price_girvan_running_tim'!V4:V13)</f>
        <v>3.6284163977630146</v>
      </c>
      <c r="W5" t="s">
        <v>24</v>
      </c>
      <c r="X5">
        <f>STDEV('ticket-price_girvan_running_tim'!X4:X13)</f>
        <v>1.8800251180354979</v>
      </c>
      <c r="Y5" t="s">
        <v>24</v>
      </c>
      <c r="Z5">
        <f>STDEV('ticket-price_girvan_running_tim'!Z4:Z13)</f>
        <v>1.2003004253565495</v>
      </c>
      <c r="AA5" t="s">
        <v>24</v>
      </c>
      <c r="AB5">
        <f>STDEV('ticket-price_girvan_running_tim'!AB4:AB13)</f>
        <v>10.695471991039559</v>
      </c>
      <c r="AC5" t="s">
        <v>24</v>
      </c>
      <c r="AD5">
        <f>STDEV('ticket-price_girvan_running_tim'!AD4:AD13)</f>
        <v>1.7637022298436764</v>
      </c>
      <c r="AE5" t="s">
        <v>24</v>
      </c>
      <c r="AF5">
        <f>STDEV('ticket-price_girvan_running_tim'!AF4:AF13)</f>
        <v>6.9920589878010196E-3</v>
      </c>
    </row>
    <row r="6" spans="1:32" ht="15.75" customHeight="1" x14ac:dyDescent="0.15">
      <c r="A6" t="s">
        <v>25</v>
      </c>
      <c r="B6">
        <f>MIN('ticket-price_girvan_running_tim'!B4:B13)</f>
        <v>0.04</v>
      </c>
      <c r="C6" t="s">
        <v>25</v>
      </c>
      <c r="D6">
        <f>MIN('ticket-price_girvan_running_tim'!D4:D13)</f>
        <v>7.0000000000000007E-2</v>
      </c>
      <c r="E6" t="s">
        <v>25</v>
      </c>
      <c r="F6">
        <f>MIN('ticket-price_girvan_running_tim'!F4:F13)</f>
        <v>0.04</v>
      </c>
      <c r="G6" t="s">
        <v>25</v>
      </c>
      <c r="H6">
        <f>MIN('ticket-price_girvan_running_tim'!H4:H13)</f>
        <v>0.03</v>
      </c>
      <c r="I6" t="s">
        <v>25</v>
      </c>
      <c r="J6">
        <f>MIN('ticket-price_girvan_running_tim'!J4:J13)</f>
        <v>0.03</v>
      </c>
      <c r="K6" t="s">
        <v>25</v>
      </c>
      <c r="L6">
        <f>MIN('ticket-price_girvan_running_tim'!L4:L13)</f>
        <v>0.02</v>
      </c>
      <c r="M6" t="s">
        <v>25</v>
      </c>
      <c r="N6">
        <f>MIN('ticket-price_girvan_running_tim'!N4:N13)</f>
        <v>0.02</v>
      </c>
      <c r="O6" t="s">
        <v>25</v>
      </c>
      <c r="P6">
        <f>MIN('ticket-price_girvan_running_tim'!P4:P13)</f>
        <v>11496.62</v>
      </c>
      <c r="Q6" t="s">
        <v>25</v>
      </c>
      <c r="R6">
        <f>MIN('ticket-price_girvan_running_tim'!R4:R13)</f>
        <v>3.75</v>
      </c>
      <c r="S6" t="s">
        <v>25</v>
      </c>
      <c r="T6">
        <f>MIN('ticket-price_girvan_running_tim'!T4:T13)</f>
        <v>3.67</v>
      </c>
      <c r="U6" t="s">
        <v>25</v>
      </c>
      <c r="V6">
        <f>MIN('ticket-price_girvan_running_tim'!V4:V13)</f>
        <v>8.16</v>
      </c>
      <c r="W6" t="s">
        <v>25</v>
      </c>
      <c r="X6">
        <f>MIN('ticket-price_girvan_running_tim'!X4:X13)</f>
        <v>10.93</v>
      </c>
      <c r="Y6" t="s">
        <v>25</v>
      </c>
      <c r="Z6">
        <f>MIN('ticket-price_girvan_running_tim'!Z4:Z13)</f>
        <v>4.63</v>
      </c>
      <c r="AA6" t="s">
        <v>25</v>
      </c>
      <c r="AB6">
        <f>MIN('ticket-price_girvan_running_tim'!AB4:AB13)</f>
        <v>45.69</v>
      </c>
      <c r="AC6" t="s">
        <v>25</v>
      </c>
      <c r="AD6">
        <f>MIN('ticket-price_girvan_running_tim'!AD4:AD13)</f>
        <v>7.56</v>
      </c>
      <c r="AE6" t="s">
        <v>25</v>
      </c>
      <c r="AF6">
        <f>MIN('ticket-price_girvan_running_tim'!AF4:AF13)</f>
        <v>0.01</v>
      </c>
    </row>
    <row r="7" spans="1:32" ht="15.75" customHeight="1" x14ac:dyDescent="0.15">
      <c r="A7" t="s">
        <v>26</v>
      </c>
      <c r="B7">
        <f>MAX('ticket-price_girvan_running_tim'!B4:B13)</f>
        <v>0.08</v>
      </c>
      <c r="C7" t="s">
        <v>26</v>
      </c>
      <c r="D7">
        <f>MAX('ticket-price_girvan_running_tim'!D4:D13)</f>
        <v>0.12</v>
      </c>
      <c r="E7" t="s">
        <v>26</v>
      </c>
      <c r="F7">
        <f>MAX('ticket-price_girvan_running_tim'!F4:F13)</f>
        <v>0.09</v>
      </c>
      <c r="G7" t="s">
        <v>26</v>
      </c>
      <c r="H7">
        <f>MAX('ticket-price_girvan_running_tim'!H4:H13)</f>
        <v>7.0000000000000007E-2</v>
      </c>
      <c r="I7" t="s">
        <v>26</v>
      </c>
      <c r="J7">
        <f>MAX('ticket-price_girvan_running_tim'!J4:J13)</f>
        <v>0.14000000000000001</v>
      </c>
      <c r="K7" t="s">
        <v>26</v>
      </c>
      <c r="L7">
        <f>MAX('ticket-price_girvan_running_tim'!L4:L13)</f>
        <v>0.1</v>
      </c>
      <c r="M7" t="s">
        <v>26</v>
      </c>
      <c r="N7">
        <f>MAX('ticket-price_girvan_running_tim'!N4:N13)</f>
        <v>0.13</v>
      </c>
      <c r="O7" t="s">
        <v>26</v>
      </c>
      <c r="P7">
        <f>MAX('ticket-price_girvan_running_tim'!P4:P13)</f>
        <v>13708.3</v>
      </c>
      <c r="Q7" t="s">
        <v>26</v>
      </c>
      <c r="R7">
        <f>MAX('ticket-price_girvan_running_tim'!R4:R13)</f>
        <v>8.74</v>
      </c>
      <c r="S7" t="s">
        <v>26</v>
      </c>
      <c r="T7">
        <f>MAX('ticket-price_girvan_running_tim'!T4:T13)</f>
        <v>6.27</v>
      </c>
      <c r="U7" t="s">
        <v>26</v>
      </c>
      <c r="V7">
        <f>MAX('ticket-price_girvan_running_tim'!V4:V13)</f>
        <v>18.59</v>
      </c>
      <c r="W7" t="s">
        <v>26</v>
      </c>
      <c r="X7">
        <f>MAX('ticket-price_girvan_running_tim'!X4:X13)</f>
        <v>16.98</v>
      </c>
      <c r="Y7" t="s">
        <v>26</v>
      </c>
      <c r="Z7">
        <f>MAX('ticket-price_girvan_running_tim'!Z4:Z13)</f>
        <v>8.8000000000000007</v>
      </c>
      <c r="AA7" t="s">
        <v>26</v>
      </c>
      <c r="AB7">
        <f>MAX('ticket-price_girvan_running_tim'!AB4:AB13)</f>
        <v>71.95</v>
      </c>
      <c r="AC7" t="s">
        <v>26</v>
      </c>
      <c r="AD7">
        <f>MAX('ticket-price_girvan_running_tim'!AD4:AD13)</f>
        <v>12.62</v>
      </c>
      <c r="AE7" t="s">
        <v>26</v>
      </c>
      <c r="AF7">
        <f>MAX('ticket-price_girvan_running_tim'!AF4:AF13)</f>
        <v>0.03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83242</v>
      </c>
      <c r="B4" s="2">
        <f t="shared" ref="B4:B13" si="0">ROUND(A4*(10^-6),2)</f>
        <v>0.08</v>
      </c>
      <c r="C4" s="4">
        <v>64982</v>
      </c>
      <c r="D4" s="2">
        <f t="shared" ref="D4:D13" si="1">ROUND(C4*(10^-6),2)</f>
        <v>0.06</v>
      </c>
      <c r="E4" s="4">
        <v>52824</v>
      </c>
      <c r="F4" s="2">
        <f t="shared" ref="F4:F13" si="2">ROUND(E4*(10^-6),2)</f>
        <v>0.05</v>
      </c>
      <c r="G4" s="4">
        <v>50489</v>
      </c>
      <c r="H4" s="2">
        <f t="shared" ref="H4:H13" si="3">ROUND(G4*(10^-6),2)</f>
        <v>0.05</v>
      </c>
      <c r="I4" s="4">
        <v>59956</v>
      </c>
      <c r="J4" s="2">
        <f t="shared" ref="J4:J13" si="4">ROUND(I4*(10^-6),2)</f>
        <v>0.06</v>
      </c>
      <c r="K4" s="4">
        <v>46741</v>
      </c>
      <c r="L4" s="2">
        <f t="shared" ref="L4:L13" si="5">ROUND(K4*(10^-6),2)</f>
        <v>0.05</v>
      </c>
      <c r="M4" s="4">
        <v>51672</v>
      </c>
      <c r="N4" s="2">
        <f t="shared" ref="N4:N13" si="6">ROUND(M4*(10^-6),2)</f>
        <v>0.05</v>
      </c>
      <c r="O4" s="4">
        <v>58125219241</v>
      </c>
      <c r="P4" s="2">
        <f t="shared" ref="P4:P13" si="7">ROUND(O4*(10^-6),2)</f>
        <v>58125.22</v>
      </c>
      <c r="Q4" s="4">
        <v>95567547</v>
      </c>
      <c r="R4" s="2">
        <f t="shared" ref="R4:R13" si="8">ROUND(Q4*(10^-6),2)</f>
        <v>95.57</v>
      </c>
      <c r="S4" s="4">
        <v>94248654</v>
      </c>
      <c r="T4" s="2">
        <f t="shared" ref="T4:T13" si="9">ROUND(S4*(10^-6),2)</f>
        <v>94.25</v>
      </c>
      <c r="U4" s="4">
        <v>185497927</v>
      </c>
      <c r="V4" s="2">
        <f t="shared" ref="V4:V13" si="10">ROUND(U4*(10^-6),2)</f>
        <v>185.5</v>
      </c>
      <c r="W4" s="4">
        <v>179874390</v>
      </c>
      <c r="X4" s="2">
        <f t="shared" ref="X4:X13" si="11">ROUND(W4*(10^-6),2)</f>
        <v>179.87</v>
      </c>
      <c r="Y4" s="4">
        <v>82689019</v>
      </c>
      <c r="Z4" s="2">
        <f t="shared" ref="Z4:Z13" si="12">ROUND(Y4*(10^-6),2)</f>
        <v>82.69</v>
      </c>
      <c r="AA4" s="4">
        <v>768238035</v>
      </c>
      <c r="AB4" s="2">
        <f t="shared" ref="AB4:AB13" si="13">ROUND(AA4*(10^-6),2)</f>
        <v>768.24</v>
      </c>
      <c r="AC4" s="4">
        <v>181878768</v>
      </c>
      <c r="AD4" s="2">
        <f t="shared" ref="AD4:AD13" si="14">ROUND(AC4*(10^-6),2)</f>
        <v>181.88</v>
      </c>
      <c r="AE4" s="4">
        <v>85596</v>
      </c>
      <c r="AF4" s="2">
        <f t="shared" ref="AF4:AF13" si="15">ROUND(AE4*(10^-6),2)</f>
        <v>0.09</v>
      </c>
    </row>
    <row r="5" spans="1:32" ht="15.75" customHeight="1" x14ac:dyDescent="0.15">
      <c r="A5" s="4">
        <v>45357</v>
      </c>
      <c r="B5" s="2">
        <f t="shared" si="0"/>
        <v>0.05</v>
      </c>
      <c r="C5" s="4">
        <v>77721</v>
      </c>
      <c r="D5" s="2">
        <f t="shared" si="1"/>
        <v>0.08</v>
      </c>
      <c r="E5" s="4">
        <v>38022</v>
      </c>
      <c r="F5" s="2">
        <f t="shared" si="2"/>
        <v>0.04</v>
      </c>
      <c r="G5" s="4">
        <v>40254</v>
      </c>
      <c r="H5" s="2">
        <f t="shared" si="3"/>
        <v>0.04</v>
      </c>
      <c r="I5" s="4">
        <v>39691</v>
      </c>
      <c r="J5" s="2">
        <f t="shared" si="4"/>
        <v>0.04</v>
      </c>
      <c r="K5" s="4">
        <v>37682</v>
      </c>
      <c r="L5" s="2">
        <f t="shared" si="5"/>
        <v>0.04</v>
      </c>
      <c r="M5" s="4">
        <v>31733</v>
      </c>
      <c r="N5" s="2">
        <f t="shared" si="6"/>
        <v>0.03</v>
      </c>
      <c r="O5" s="4">
        <v>52224331777</v>
      </c>
      <c r="P5" s="2">
        <f t="shared" si="7"/>
        <v>52224.33</v>
      </c>
      <c r="Q5" s="4">
        <v>90209567</v>
      </c>
      <c r="R5" s="2">
        <f t="shared" si="8"/>
        <v>90.21</v>
      </c>
      <c r="S5" s="4">
        <v>87415547</v>
      </c>
      <c r="T5" s="2">
        <f t="shared" si="9"/>
        <v>87.42</v>
      </c>
      <c r="U5" s="4">
        <v>169795578</v>
      </c>
      <c r="V5" s="2">
        <f t="shared" si="10"/>
        <v>169.8</v>
      </c>
      <c r="W5" s="4">
        <v>156463152</v>
      </c>
      <c r="X5" s="2">
        <f t="shared" si="11"/>
        <v>156.46</v>
      </c>
      <c r="Y5" s="4">
        <v>77976968</v>
      </c>
      <c r="Z5" s="2">
        <f t="shared" si="12"/>
        <v>77.98</v>
      </c>
      <c r="AA5" s="4">
        <v>677899844</v>
      </c>
      <c r="AB5" s="2">
        <f t="shared" si="13"/>
        <v>677.9</v>
      </c>
      <c r="AC5" s="4">
        <v>166707194</v>
      </c>
      <c r="AD5" s="2">
        <f t="shared" si="14"/>
        <v>166.71</v>
      </c>
      <c r="AE5" s="4">
        <v>10711</v>
      </c>
      <c r="AF5" s="2">
        <f t="shared" si="15"/>
        <v>0.01</v>
      </c>
    </row>
    <row r="6" spans="1:32" ht="15.75" customHeight="1" x14ac:dyDescent="0.15">
      <c r="A6" s="4">
        <v>36906</v>
      </c>
      <c r="B6" s="2">
        <f t="shared" si="0"/>
        <v>0.04</v>
      </c>
      <c r="C6" s="4">
        <v>74891</v>
      </c>
      <c r="D6" s="2">
        <f t="shared" si="1"/>
        <v>7.0000000000000007E-2</v>
      </c>
      <c r="E6" s="4">
        <v>39154</v>
      </c>
      <c r="F6" s="2">
        <f t="shared" si="2"/>
        <v>0.04</v>
      </c>
      <c r="G6" s="4">
        <v>54003</v>
      </c>
      <c r="H6" s="2">
        <f t="shared" si="3"/>
        <v>0.05</v>
      </c>
      <c r="I6" s="4">
        <v>30699</v>
      </c>
      <c r="J6" s="2">
        <f t="shared" si="4"/>
        <v>0.03</v>
      </c>
      <c r="K6" s="4">
        <v>30320</v>
      </c>
      <c r="L6" s="2">
        <f t="shared" si="5"/>
        <v>0.03</v>
      </c>
      <c r="M6" s="4">
        <v>40592</v>
      </c>
      <c r="N6" s="2">
        <f t="shared" si="6"/>
        <v>0.04</v>
      </c>
      <c r="O6" s="4">
        <v>58568757693</v>
      </c>
      <c r="P6" s="2">
        <f t="shared" si="7"/>
        <v>58568.76</v>
      </c>
      <c r="Q6" s="4">
        <v>96243952</v>
      </c>
      <c r="R6" s="2">
        <f t="shared" si="8"/>
        <v>96.24</v>
      </c>
      <c r="S6" s="4">
        <v>93675785</v>
      </c>
      <c r="T6" s="2">
        <f t="shared" si="9"/>
        <v>93.68</v>
      </c>
      <c r="U6" s="4">
        <v>189698067</v>
      </c>
      <c r="V6" s="2">
        <f t="shared" si="10"/>
        <v>189.7</v>
      </c>
      <c r="W6" s="4">
        <v>182897899</v>
      </c>
      <c r="X6" s="2">
        <f t="shared" si="11"/>
        <v>182.9</v>
      </c>
      <c r="Y6" s="4">
        <v>86027859</v>
      </c>
      <c r="Z6" s="2">
        <f t="shared" si="12"/>
        <v>86.03</v>
      </c>
      <c r="AA6" s="4">
        <v>753085205</v>
      </c>
      <c r="AB6" s="2">
        <f t="shared" si="13"/>
        <v>753.09</v>
      </c>
      <c r="AC6" s="4">
        <v>179952083</v>
      </c>
      <c r="AD6" s="2">
        <f t="shared" si="14"/>
        <v>179.95</v>
      </c>
      <c r="AE6" s="4">
        <v>10329</v>
      </c>
      <c r="AF6" s="2">
        <f t="shared" si="15"/>
        <v>0.01</v>
      </c>
    </row>
    <row r="7" spans="1:32" ht="15.75" customHeight="1" x14ac:dyDescent="0.15">
      <c r="A7" s="4">
        <v>52181</v>
      </c>
      <c r="B7" s="2">
        <f t="shared" si="0"/>
        <v>0.05</v>
      </c>
      <c r="C7" s="4">
        <v>82543</v>
      </c>
      <c r="D7" s="2">
        <f t="shared" si="1"/>
        <v>0.08</v>
      </c>
      <c r="E7" s="4">
        <v>32379</v>
      </c>
      <c r="F7" s="2">
        <f t="shared" si="2"/>
        <v>0.03</v>
      </c>
      <c r="G7" s="4">
        <v>30550</v>
      </c>
      <c r="H7" s="2">
        <f t="shared" si="3"/>
        <v>0.03</v>
      </c>
      <c r="I7" s="4">
        <v>29436</v>
      </c>
      <c r="J7" s="2">
        <f t="shared" si="4"/>
        <v>0.03</v>
      </c>
      <c r="K7" s="4">
        <v>30103</v>
      </c>
      <c r="L7" s="2">
        <f t="shared" si="5"/>
        <v>0.03</v>
      </c>
      <c r="M7" s="4">
        <v>86874</v>
      </c>
      <c r="N7" s="2">
        <f t="shared" si="6"/>
        <v>0.09</v>
      </c>
      <c r="O7" s="4">
        <v>58084477426</v>
      </c>
      <c r="P7" s="2">
        <f t="shared" si="7"/>
        <v>58084.480000000003</v>
      </c>
      <c r="Q7" s="4">
        <v>94828560</v>
      </c>
      <c r="R7" s="2">
        <f t="shared" si="8"/>
        <v>94.83</v>
      </c>
      <c r="S7" s="4">
        <v>92417521</v>
      </c>
      <c r="T7" s="2">
        <f t="shared" si="9"/>
        <v>92.42</v>
      </c>
      <c r="U7" s="4">
        <v>187091833</v>
      </c>
      <c r="V7" s="2">
        <f t="shared" si="10"/>
        <v>187.09</v>
      </c>
      <c r="W7" s="4">
        <v>176193139</v>
      </c>
      <c r="X7" s="2">
        <f t="shared" si="11"/>
        <v>176.19</v>
      </c>
      <c r="Y7" s="4">
        <v>83741819</v>
      </c>
      <c r="Z7" s="2">
        <f t="shared" si="12"/>
        <v>83.74</v>
      </c>
      <c r="AA7" s="4">
        <v>748331154</v>
      </c>
      <c r="AB7" s="2">
        <f t="shared" si="13"/>
        <v>748.33</v>
      </c>
      <c r="AC7" s="4">
        <v>177065930</v>
      </c>
      <c r="AD7" s="2">
        <f t="shared" si="14"/>
        <v>177.07</v>
      </c>
      <c r="AE7" s="4">
        <v>10449</v>
      </c>
      <c r="AF7" s="2">
        <f t="shared" si="15"/>
        <v>0.01</v>
      </c>
    </row>
    <row r="8" spans="1:32" ht="15.75" customHeight="1" x14ac:dyDescent="0.15">
      <c r="A8" s="4">
        <v>55762</v>
      </c>
      <c r="B8" s="2">
        <f t="shared" si="0"/>
        <v>0.06</v>
      </c>
      <c r="C8" s="4">
        <v>84869</v>
      </c>
      <c r="D8" s="2">
        <f t="shared" si="1"/>
        <v>0.08</v>
      </c>
      <c r="E8" s="4">
        <v>33519</v>
      </c>
      <c r="F8" s="2">
        <f t="shared" si="2"/>
        <v>0.03</v>
      </c>
      <c r="G8" s="4">
        <v>33979</v>
      </c>
      <c r="H8" s="2">
        <f t="shared" si="3"/>
        <v>0.03</v>
      </c>
      <c r="I8" s="4">
        <v>31897</v>
      </c>
      <c r="J8" s="2">
        <f t="shared" si="4"/>
        <v>0.03</v>
      </c>
      <c r="K8" s="4">
        <v>31636</v>
      </c>
      <c r="L8" s="2">
        <f t="shared" si="5"/>
        <v>0.03</v>
      </c>
      <c r="M8" s="4">
        <v>24710</v>
      </c>
      <c r="N8" s="2">
        <f t="shared" si="6"/>
        <v>0.02</v>
      </c>
      <c r="O8" s="4">
        <v>52813211817</v>
      </c>
      <c r="P8" s="2">
        <f t="shared" si="7"/>
        <v>52813.21</v>
      </c>
      <c r="Q8" s="4">
        <v>87907755</v>
      </c>
      <c r="R8" s="2">
        <f t="shared" si="8"/>
        <v>87.91</v>
      </c>
      <c r="S8" s="4">
        <v>88495743</v>
      </c>
      <c r="T8" s="2">
        <f t="shared" si="9"/>
        <v>88.5</v>
      </c>
      <c r="U8" s="4">
        <v>169338197</v>
      </c>
      <c r="V8" s="2">
        <f t="shared" si="10"/>
        <v>169.34</v>
      </c>
      <c r="W8" s="4">
        <v>168676902</v>
      </c>
      <c r="X8" s="2">
        <f t="shared" si="11"/>
        <v>168.68</v>
      </c>
      <c r="Y8" s="4">
        <v>80945763</v>
      </c>
      <c r="Z8" s="2">
        <f t="shared" si="12"/>
        <v>80.95</v>
      </c>
      <c r="AA8" s="4">
        <v>712939536</v>
      </c>
      <c r="AB8" s="2">
        <f t="shared" si="13"/>
        <v>712.94</v>
      </c>
      <c r="AC8" s="4">
        <v>165196544</v>
      </c>
      <c r="AD8" s="2">
        <f t="shared" si="14"/>
        <v>165.2</v>
      </c>
      <c r="AE8" s="4">
        <v>12407</v>
      </c>
      <c r="AF8" s="2">
        <f t="shared" si="15"/>
        <v>0.01</v>
      </c>
    </row>
    <row r="9" spans="1:32" ht="15.75" customHeight="1" x14ac:dyDescent="0.15">
      <c r="A9" s="4">
        <v>45784</v>
      </c>
      <c r="B9" s="2">
        <f t="shared" si="0"/>
        <v>0.05</v>
      </c>
      <c r="C9" s="4">
        <v>107955</v>
      </c>
      <c r="D9" s="2">
        <f t="shared" si="1"/>
        <v>0.11</v>
      </c>
      <c r="E9" s="4">
        <v>42018</v>
      </c>
      <c r="F9" s="2">
        <f t="shared" si="2"/>
        <v>0.04</v>
      </c>
      <c r="G9" s="4">
        <v>54817</v>
      </c>
      <c r="H9" s="2">
        <f t="shared" si="3"/>
        <v>0.05</v>
      </c>
      <c r="I9" s="4">
        <v>36777</v>
      </c>
      <c r="J9" s="2">
        <f t="shared" si="4"/>
        <v>0.04</v>
      </c>
      <c r="K9" s="4">
        <v>34668</v>
      </c>
      <c r="L9" s="2">
        <f t="shared" si="5"/>
        <v>0.03</v>
      </c>
      <c r="M9" s="4">
        <v>27975</v>
      </c>
      <c r="N9" s="2">
        <f t="shared" si="6"/>
        <v>0.03</v>
      </c>
      <c r="O9" s="4">
        <v>53014499919</v>
      </c>
      <c r="P9" s="2">
        <f t="shared" si="7"/>
        <v>53014.5</v>
      </c>
      <c r="Q9" s="4">
        <v>90904901</v>
      </c>
      <c r="R9" s="2">
        <f t="shared" si="8"/>
        <v>90.9</v>
      </c>
      <c r="S9" s="4">
        <v>89845339</v>
      </c>
      <c r="T9" s="2">
        <f t="shared" si="9"/>
        <v>89.85</v>
      </c>
      <c r="U9" s="4">
        <v>181167154</v>
      </c>
      <c r="V9" s="2">
        <f t="shared" si="10"/>
        <v>181.17</v>
      </c>
      <c r="W9" s="4">
        <v>170440415</v>
      </c>
      <c r="X9" s="2">
        <f t="shared" si="11"/>
        <v>170.44</v>
      </c>
      <c r="Y9" s="4">
        <v>79500834</v>
      </c>
      <c r="Z9" s="2">
        <f t="shared" si="12"/>
        <v>79.5</v>
      </c>
      <c r="AA9" s="4">
        <v>713179701</v>
      </c>
      <c r="AB9" s="2">
        <f t="shared" si="13"/>
        <v>713.18</v>
      </c>
      <c r="AC9" s="4">
        <v>163423005</v>
      </c>
      <c r="AD9" s="2">
        <f t="shared" si="14"/>
        <v>163.41999999999999</v>
      </c>
      <c r="AE9" s="4">
        <v>9564</v>
      </c>
      <c r="AF9" s="2">
        <f t="shared" si="15"/>
        <v>0.01</v>
      </c>
    </row>
    <row r="10" spans="1:32" ht="15.75" customHeight="1" x14ac:dyDescent="0.15">
      <c r="A10" s="4">
        <v>37424</v>
      </c>
      <c r="B10" s="2">
        <f t="shared" si="0"/>
        <v>0.04</v>
      </c>
      <c r="C10" s="4">
        <v>73118</v>
      </c>
      <c r="D10" s="2">
        <f t="shared" si="1"/>
        <v>7.0000000000000007E-2</v>
      </c>
      <c r="E10" s="4">
        <v>48179</v>
      </c>
      <c r="F10" s="2">
        <f t="shared" si="2"/>
        <v>0.05</v>
      </c>
      <c r="G10" s="4">
        <v>59300</v>
      </c>
      <c r="H10" s="2">
        <f t="shared" si="3"/>
        <v>0.06</v>
      </c>
      <c r="I10" s="4">
        <v>28392</v>
      </c>
      <c r="J10" s="2">
        <f t="shared" si="4"/>
        <v>0.03</v>
      </c>
      <c r="K10" s="4">
        <v>27093</v>
      </c>
      <c r="L10" s="2">
        <f t="shared" si="5"/>
        <v>0.03</v>
      </c>
      <c r="M10" s="4">
        <v>21397</v>
      </c>
      <c r="N10" s="2">
        <f t="shared" si="6"/>
        <v>0.02</v>
      </c>
      <c r="O10" s="4">
        <v>52710954248</v>
      </c>
      <c r="P10" s="2">
        <f t="shared" si="7"/>
        <v>52710.95</v>
      </c>
      <c r="Q10" s="4">
        <v>91466304</v>
      </c>
      <c r="R10" s="2">
        <f t="shared" si="8"/>
        <v>91.47</v>
      </c>
      <c r="S10" s="4">
        <v>85815601</v>
      </c>
      <c r="T10" s="2">
        <f t="shared" si="9"/>
        <v>85.82</v>
      </c>
      <c r="U10" s="4">
        <v>175096926</v>
      </c>
      <c r="V10" s="2">
        <f t="shared" si="10"/>
        <v>175.1</v>
      </c>
      <c r="W10" s="4">
        <v>159345677</v>
      </c>
      <c r="X10" s="2">
        <f t="shared" si="11"/>
        <v>159.35</v>
      </c>
      <c r="Y10" s="4">
        <v>77341365</v>
      </c>
      <c r="Z10" s="2">
        <f t="shared" si="12"/>
        <v>77.34</v>
      </c>
      <c r="AA10" s="4">
        <v>690767912</v>
      </c>
      <c r="AB10" s="2">
        <f t="shared" si="13"/>
        <v>690.77</v>
      </c>
      <c r="AC10" s="4">
        <v>159900604</v>
      </c>
      <c r="AD10" s="2">
        <f t="shared" si="14"/>
        <v>159.9</v>
      </c>
      <c r="AE10" s="4">
        <v>20278</v>
      </c>
      <c r="AF10" s="2">
        <f t="shared" si="15"/>
        <v>0.02</v>
      </c>
    </row>
    <row r="11" spans="1:32" ht="15.75" customHeight="1" x14ac:dyDescent="0.15">
      <c r="A11" s="4">
        <v>44192</v>
      </c>
      <c r="B11" s="2">
        <f t="shared" si="0"/>
        <v>0.04</v>
      </c>
      <c r="C11" s="4">
        <v>72959</v>
      </c>
      <c r="D11" s="2">
        <f t="shared" si="1"/>
        <v>7.0000000000000007E-2</v>
      </c>
      <c r="E11" s="4">
        <v>31498</v>
      </c>
      <c r="F11" s="2">
        <f t="shared" si="2"/>
        <v>0.03</v>
      </c>
      <c r="G11" s="4">
        <v>25953</v>
      </c>
      <c r="H11" s="2">
        <f t="shared" si="3"/>
        <v>0.03</v>
      </c>
      <c r="I11" s="4">
        <v>30612</v>
      </c>
      <c r="J11" s="2">
        <f t="shared" si="4"/>
        <v>0.03</v>
      </c>
      <c r="K11" s="4">
        <v>26788</v>
      </c>
      <c r="L11" s="2">
        <f t="shared" si="5"/>
        <v>0.03</v>
      </c>
      <c r="M11" s="4">
        <v>21663</v>
      </c>
      <c r="N11" s="2">
        <f t="shared" si="6"/>
        <v>0.02</v>
      </c>
      <c r="O11" s="4">
        <v>101167053176</v>
      </c>
      <c r="P11" s="2">
        <f t="shared" si="7"/>
        <v>101167.05</v>
      </c>
      <c r="Q11" s="4">
        <v>207648476</v>
      </c>
      <c r="R11" s="2">
        <f t="shared" si="8"/>
        <v>207.65</v>
      </c>
      <c r="S11" s="4">
        <v>198688877</v>
      </c>
      <c r="T11" s="2">
        <f t="shared" si="9"/>
        <v>198.69</v>
      </c>
      <c r="U11" s="4">
        <v>398360769</v>
      </c>
      <c r="V11" s="2">
        <f t="shared" si="10"/>
        <v>398.36</v>
      </c>
      <c r="W11" s="4">
        <v>377431356</v>
      </c>
      <c r="X11" s="2">
        <f t="shared" si="11"/>
        <v>377.43</v>
      </c>
      <c r="Y11" s="4">
        <v>180905846</v>
      </c>
      <c r="Z11" s="2">
        <f t="shared" si="12"/>
        <v>180.91</v>
      </c>
      <c r="AA11" s="4">
        <v>1657436015</v>
      </c>
      <c r="AB11" s="2">
        <f t="shared" si="13"/>
        <v>1657.44</v>
      </c>
      <c r="AC11" s="4">
        <v>377144840</v>
      </c>
      <c r="AD11" s="2">
        <f t="shared" si="14"/>
        <v>377.14</v>
      </c>
      <c r="AE11" s="4">
        <v>24709</v>
      </c>
      <c r="AF11" s="2">
        <f t="shared" si="15"/>
        <v>0.02</v>
      </c>
    </row>
    <row r="12" spans="1:32" ht="15.75" customHeight="1" x14ac:dyDescent="0.15">
      <c r="A12" s="4">
        <v>36693</v>
      </c>
      <c r="B12" s="2">
        <f t="shared" si="0"/>
        <v>0.04</v>
      </c>
      <c r="C12" s="4">
        <v>92361</v>
      </c>
      <c r="D12" s="2">
        <f t="shared" si="1"/>
        <v>0.09</v>
      </c>
      <c r="E12" s="4">
        <v>29176</v>
      </c>
      <c r="F12" s="2">
        <f t="shared" si="2"/>
        <v>0.03</v>
      </c>
      <c r="G12" s="4">
        <v>25042</v>
      </c>
      <c r="H12" s="2">
        <f t="shared" si="3"/>
        <v>0.03</v>
      </c>
      <c r="I12" s="4">
        <v>29348</v>
      </c>
      <c r="J12" s="2">
        <f t="shared" si="4"/>
        <v>0.03</v>
      </c>
      <c r="K12" s="4">
        <v>27489</v>
      </c>
      <c r="L12" s="2">
        <f t="shared" si="5"/>
        <v>0.03</v>
      </c>
      <c r="M12" s="4">
        <v>22171</v>
      </c>
      <c r="N12" s="2">
        <f t="shared" si="6"/>
        <v>0.02</v>
      </c>
      <c r="O12" s="4">
        <v>98572336475</v>
      </c>
      <c r="P12" s="2">
        <f t="shared" si="7"/>
        <v>98572.34</v>
      </c>
      <c r="Q12" s="4">
        <v>219037771</v>
      </c>
      <c r="R12" s="2">
        <f t="shared" si="8"/>
        <v>219.04</v>
      </c>
      <c r="S12" s="4">
        <v>213344810</v>
      </c>
      <c r="T12" s="2">
        <f t="shared" si="9"/>
        <v>213.34</v>
      </c>
      <c r="U12" s="4">
        <v>431837375</v>
      </c>
      <c r="V12" s="2">
        <f t="shared" si="10"/>
        <v>431.84</v>
      </c>
      <c r="W12" s="4">
        <v>414624070</v>
      </c>
      <c r="X12" s="2">
        <f t="shared" si="11"/>
        <v>414.62</v>
      </c>
      <c r="Y12" s="4">
        <v>195272257</v>
      </c>
      <c r="Z12" s="2">
        <f t="shared" si="12"/>
        <v>195.27</v>
      </c>
      <c r="AA12" s="4">
        <v>1740557480</v>
      </c>
      <c r="AB12" s="2">
        <f t="shared" si="13"/>
        <v>1740.56</v>
      </c>
      <c r="AC12" s="4">
        <v>413414874</v>
      </c>
      <c r="AD12" s="2">
        <f t="shared" si="14"/>
        <v>413.41</v>
      </c>
      <c r="AE12" s="4">
        <v>26576</v>
      </c>
      <c r="AF12" s="2">
        <f t="shared" si="15"/>
        <v>0.03</v>
      </c>
    </row>
    <row r="13" spans="1:32" ht="15.75" customHeight="1" x14ac:dyDescent="0.15">
      <c r="A13" s="4">
        <v>35044</v>
      </c>
      <c r="B13" s="2">
        <f t="shared" si="0"/>
        <v>0.04</v>
      </c>
      <c r="C13" s="4">
        <v>74567</v>
      </c>
      <c r="D13" s="2">
        <f t="shared" si="1"/>
        <v>7.0000000000000007E-2</v>
      </c>
      <c r="E13" s="4">
        <v>30400</v>
      </c>
      <c r="F13" s="2">
        <f t="shared" si="2"/>
        <v>0.03</v>
      </c>
      <c r="G13" s="4">
        <v>23880</v>
      </c>
      <c r="H13" s="2">
        <f t="shared" si="3"/>
        <v>0.02</v>
      </c>
      <c r="I13" s="4">
        <v>22985</v>
      </c>
      <c r="J13" s="2">
        <f t="shared" si="4"/>
        <v>0.02</v>
      </c>
      <c r="K13" s="4">
        <v>23740</v>
      </c>
      <c r="L13" s="2">
        <f t="shared" si="5"/>
        <v>0.02</v>
      </c>
      <c r="M13" s="4">
        <v>18656</v>
      </c>
      <c r="N13" s="2">
        <f t="shared" si="6"/>
        <v>0.02</v>
      </c>
      <c r="O13" s="4">
        <v>96735679216</v>
      </c>
      <c r="P13" s="2">
        <f t="shared" si="7"/>
        <v>96735.679999999993</v>
      </c>
      <c r="Q13" s="4">
        <v>206833140</v>
      </c>
      <c r="R13" s="2">
        <f t="shared" si="8"/>
        <v>206.83</v>
      </c>
      <c r="S13" s="4">
        <v>201309952</v>
      </c>
      <c r="T13" s="2">
        <f t="shared" si="9"/>
        <v>201.31</v>
      </c>
      <c r="U13" s="4">
        <v>394872083</v>
      </c>
      <c r="V13" s="2">
        <f t="shared" si="10"/>
        <v>394.87</v>
      </c>
      <c r="W13" s="4">
        <v>386218715</v>
      </c>
      <c r="X13" s="2">
        <f t="shared" si="11"/>
        <v>386.22</v>
      </c>
      <c r="Y13" s="4">
        <v>181097465</v>
      </c>
      <c r="Z13" s="2">
        <f t="shared" si="12"/>
        <v>181.1</v>
      </c>
      <c r="AA13" s="4">
        <v>1602678032</v>
      </c>
      <c r="AB13" s="2">
        <f t="shared" si="13"/>
        <v>1602.68</v>
      </c>
      <c r="AC13" s="4">
        <v>384013896</v>
      </c>
      <c r="AD13" s="2">
        <f t="shared" si="14"/>
        <v>384.01</v>
      </c>
      <c r="AE13" s="4">
        <v>24250</v>
      </c>
      <c r="AF13" s="2">
        <f t="shared" si="15"/>
        <v>0.02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sqref="A1:XFD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AVERAGE('ticket-price_leung_running_time'!B4:B13)</f>
        <v>4.8999999999999995E-2</v>
      </c>
      <c r="C3" t="s">
        <v>22</v>
      </c>
      <c r="D3">
        <f>AVERAGE('ticket-price_leung_running_time'!D4:D13)</f>
        <v>7.8E-2</v>
      </c>
      <c r="E3" t="s">
        <v>22</v>
      </c>
      <c r="F3">
        <f>AVERAGE('ticket-price_leung_running_time'!F4:F13)</f>
        <v>3.7000000000000012E-2</v>
      </c>
      <c r="G3" t="s">
        <v>22</v>
      </c>
      <c r="H3">
        <f>AVERAGE('ticket-price_leung_running_time'!H4:H13)</f>
        <v>3.9E-2</v>
      </c>
      <c r="I3" t="s">
        <v>22</v>
      </c>
      <c r="J3">
        <f>AVERAGE('ticket-price_leung_running_time'!J4:J13)</f>
        <v>3.4000000000000009E-2</v>
      </c>
      <c r="K3" t="s">
        <v>22</v>
      </c>
      <c r="L3">
        <f>AVERAGE('ticket-price_leung_running_time'!L4:L13)</f>
        <v>3.2000000000000008E-2</v>
      </c>
      <c r="M3" t="s">
        <v>22</v>
      </c>
      <c r="N3">
        <f>AVERAGE('ticket-price_leung_running_time'!N4:N13)</f>
        <v>3.4000000000000009E-2</v>
      </c>
      <c r="O3" t="s">
        <v>22</v>
      </c>
      <c r="P3">
        <f>AVERAGE('ticket-price_leung_running_time'!P4:P13)</f>
        <v>68201.652000000002</v>
      </c>
      <c r="Q3" t="s">
        <v>22</v>
      </c>
      <c r="R3">
        <f>AVERAGE('ticket-price_leung_running_time'!R4:R13)</f>
        <v>128.065</v>
      </c>
      <c r="S3" t="s">
        <v>22</v>
      </c>
      <c r="T3">
        <f>AVERAGE('ticket-price_leung_running_time'!T4:T13)</f>
        <v>124.52799999999999</v>
      </c>
      <c r="U3" t="s">
        <v>22</v>
      </c>
      <c r="V3">
        <f>AVERAGE('ticket-price_leung_running_time'!V4:V13)</f>
        <v>248.27699999999999</v>
      </c>
      <c r="W3" t="s">
        <v>22</v>
      </c>
      <c r="X3">
        <f>AVERAGE('ticket-price_leung_running_time'!X4:X13)</f>
        <v>237.21599999999998</v>
      </c>
      <c r="Y3" t="s">
        <v>22</v>
      </c>
      <c r="Z3">
        <f>AVERAGE('ticket-price_leung_running_time'!Z4:Z13)</f>
        <v>112.551</v>
      </c>
      <c r="AA3" t="s">
        <v>22</v>
      </c>
      <c r="AB3">
        <f>AVERAGE('ticket-price_leung_running_time'!AB4:AB13)</f>
        <v>1006.5130000000001</v>
      </c>
      <c r="AC3" t="s">
        <v>22</v>
      </c>
      <c r="AD3">
        <f>AVERAGE('ticket-price_leung_running_time'!AD4:AD13)</f>
        <v>236.869</v>
      </c>
      <c r="AE3" t="s">
        <v>22</v>
      </c>
      <c r="AF3">
        <f>AVERAGE('ticket-price_leung_running_time'!AF4:AF13)</f>
        <v>2.2999999999999996E-2</v>
      </c>
    </row>
    <row r="4" spans="1:32" ht="15.75" customHeight="1" x14ac:dyDescent="0.15">
      <c r="A4" t="s">
        <v>23</v>
      </c>
      <c r="B4">
        <f>MEDIAN('ticket-price_leung_running_time'!B4:B13)</f>
        <v>4.4999999999999998E-2</v>
      </c>
      <c r="C4" t="s">
        <v>23</v>
      </c>
      <c r="D4">
        <f>MEDIAN('ticket-price_leung_running_time'!D4:D13)</f>
        <v>7.5000000000000011E-2</v>
      </c>
      <c r="E4" t="s">
        <v>23</v>
      </c>
      <c r="F4">
        <f>MEDIAN('ticket-price_leung_running_time'!F4:F13)</f>
        <v>3.5000000000000003E-2</v>
      </c>
      <c r="G4" t="s">
        <v>23</v>
      </c>
      <c r="H4">
        <f>MEDIAN('ticket-price_leung_running_time'!H4:H13)</f>
        <v>3.5000000000000003E-2</v>
      </c>
      <c r="I4" t="s">
        <v>23</v>
      </c>
      <c r="J4">
        <f>MEDIAN('ticket-price_leung_running_time'!J4:J13)</f>
        <v>0.03</v>
      </c>
      <c r="K4" t="s">
        <v>23</v>
      </c>
      <c r="L4">
        <f>MEDIAN('ticket-price_leung_running_time'!L4:L13)</f>
        <v>0.03</v>
      </c>
      <c r="M4" t="s">
        <v>23</v>
      </c>
      <c r="N4">
        <f>MEDIAN('ticket-price_leung_running_time'!N4:N13)</f>
        <v>2.5000000000000001E-2</v>
      </c>
      <c r="O4" t="s">
        <v>23</v>
      </c>
      <c r="P4">
        <f>MEDIAN('ticket-price_leung_running_time'!P4:P13)</f>
        <v>58104.850000000006</v>
      </c>
      <c r="Q4" t="s">
        <v>23</v>
      </c>
      <c r="R4">
        <f>MEDIAN('ticket-price_leung_running_time'!R4:R13)</f>
        <v>95.199999999999989</v>
      </c>
      <c r="S4" t="s">
        <v>23</v>
      </c>
      <c r="T4">
        <f>MEDIAN('ticket-price_leung_running_time'!T4:T13)</f>
        <v>93.050000000000011</v>
      </c>
      <c r="U4" t="s">
        <v>23</v>
      </c>
      <c r="V4">
        <f>MEDIAN('ticket-price_leung_running_time'!V4:V13)</f>
        <v>186.29500000000002</v>
      </c>
      <c r="W4" t="s">
        <v>23</v>
      </c>
      <c r="X4">
        <f>MEDIAN('ticket-price_leung_running_time'!X4:X13)</f>
        <v>178.03</v>
      </c>
      <c r="Y4" t="s">
        <v>23</v>
      </c>
      <c r="Z4">
        <f>MEDIAN('ticket-price_leung_running_time'!Z4:Z13)</f>
        <v>83.215000000000003</v>
      </c>
      <c r="AA4" t="s">
        <v>23</v>
      </c>
      <c r="AB4">
        <f>MEDIAN('ticket-price_leung_running_time'!AB4:AB13)</f>
        <v>750.71</v>
      </c>
      <c r="AC4" t="s">
        <v>23</v>
      </c>
      <c r="AD4">
        <f>MEDIAN('ticket-price_leung_running_time'!AD4:AD13)</f>
        <v>178.51</v>
      </c>
      <c r="AE4" t="s">
        <v>23</v>
      </c>
      <c r="AF4">
        <f>MEDIAN('ticket-price_leung_running_time'!AF4:AF13)</f>
        <v>1.4999999999999999E-2</v>
      </c>
    </row>
    <row r="5" spans="1:32" ht="15.75" customHeight="1" x14ac:dyDescent="0.15">
      <c r="A5" t="s">
        <v>24</v>
      </c>
      <c r="B5">
        <f>STDEV('ticket-price_leung_running_time'!B4:B13)</f>
        <v>1.2866839377079256E-2</v>
      </c>
      <c r="C5" t="s">
        <v>24</v>
      </c>
      <c r="D5">
        <f>STDEV('ticket-price_leung_running_time'!D4:D13)</f>
        <v>1.3984117975602011E-2</v>
      </c>
      <c r="E5" t="s">
        <v>24</v>
      </c>
      <c r="F5">
        <f>STDEV('ticket-price_leung_running_time'!F4:F13)</f>
        <v>8.2327260234855947E-3</v>
      </c>
      <c r="G5" t="s">
        <v>24</v>
      </c>
      <c r="H5">
        <f>STDEV('ticket-price_leung_running_time'!H4:H13)</f>
        <v>1.2866839377079196E-2</v>
      </c>
      <c r="I5" t="s">
        <v>24</v>
      </c>
      <c r="J5">
        <f>STDEV('ticket-price_leung_running_time'!J4:J13)</f>
        <v>1.0749676997731368E-2</v>
      </c>
      <c r="K5" t="s">
        <v>24</v>
      </c>
      <c r="L5">
        <f>STDEV('ticket-price_leung_running_time'!L4:L13)</f>
        <v>7.8881063774661163E-3</v>
      </c>
      <c r="M5" t="s">
        <v>24</v>
      </c>
      <c r="N5">
        <f>STDEV('ticket-price_leung_running_time'!N4:N13)</f>
        <v>2.2211108331943556E-2</v>
      </c>
      <c r="O5" t="s">
        <v>24</v>
      </c>
      <c r="P5">
        <f>STDEV('ticket-price_leung_running_time'!P4:P13)</f>
        <v>21298.569508593158</v>
      </c>
      <c r="Q5" t="s">
        <v>24</v>
      </c>
      <c r="R5">
        <f>STDEV('ticket-price_leung_running_time'!R4:R13)</f>
        <v>57.497174085147705</v>
      </c>
      <c r="S5" t="s">
        <v>24</v>
      </c>
      <c r="T5">
        <f>STDEV('ticket-price_leung_running_time'!T4:T13)</f>
        <v>55.335564774283171</v>
      </c>
      <c r="U5" t="s">
        <v>24</v>
      </c>
      <c r="V5">
        <f>STDEV('ticket-price_leung_running_time'!V4:V13)</f>
        <v>111.09243769142083</v>
      </c>
      <c r="W5" t="s">
        <v>24</v>
      </c>
      <c r="X5">
        <f>STDEV('ticket-price_leung_running_time'!X4:X13)</f>
        <v>108.03197275703978</v>
      </c>
      <c r="Y5" t="s">
        <v>24</v>
      </c>
      <c r="Z5">
        <f>STDEV('ticket-price_leung_running_time'!Z4:Z13)</f>
        <v>50.73397731741958</v>
      </c>
      <c r="AA5" t="s">
        <v>24</v>
      </c>
      <c r="AB5">
        <f>STDEV('ticket-price_leung_running_time'!AB4:AB13)</f>
        <v>457.71306531129989</v>
      </c>
      <c r="AC5" t="s">
        <v>24</v>
      </c>
      <c r="AD5">
        <f>STDEV('ticket-price_leung_running_time'!AD4:AD13)</f>
        <v>107.34697040179776</v>
      </c>
      <c r="AE5" t="s">
        <v>24</v>
      </c>
      <c r="AF5">
        <f>STDEV('ticket-price_leung_running_time'!AF4:AF13)</f>
        <v>2.4517567397911048E-2</v>
      </c>
    </row>
    <row r="6" spans="1:32" ht="15.75" customHeight="1" x14ac:dyDescent="0.15">
      <c r="A6" t="s">
        <v>25</v>
      </c>
      <c r="B6">
        <f>MIN('ticket-price_leung_running_time'!B4:B13)</f>
        <v>0.04</v>
      </c>
      <c r="C6" t="s">
        <v>25</v>
      </c>
      <c r="D6">
        <f>MIN('ticket-price_leung_running_time'!D4:D13)</f>
        <v>0.06</v>
      </c>
      <c r="E6" t="s">
        <v>25</v>
      </c>
      <c r="F6">
        <f>MIN('ticket-price_leung_running_time'!F4:F13)</f>
        <v>0.03</v>
      </c>
      <c r="G6" t="s">
        <v>25</v>
      </c>
      <c r="H6">
        <f>MIN('ticket-price_leung_running_time'!H4:H13)</f>
        <v>0.02</v>
      </c>
      <c r="I6" t="s">
        <v>25</v>
      </c>
      <c r="J6">
        <f>MIN('ticket-price_leung_running_time'!J4:J13)</f>
        <v>0.02</v>
      </c>
      <c r="K6" t="s">
        <v>25</v>
      </c>
      <c r="L6">
        <f>MIN('ticket-price_leung_running_time'!L4:L13)</f>
        <v>0.02</v>
      </c>
      <c r="M6" t="s">
        <v>25</v>
      </c>
      <c r="N6">
        <f>MIN('ticket-price_leung_running_time'!N4:N13)</f>
        <v>0.02</v>
      </c>
      <c r="O6" t="s">
        <v>25</v>
      </c>
      <c r="P6">
        <f>MIN('ticket-price_leung_running_time'!P4:P13)</f>
        <v>52224.33</v>
      </c>
      <c r="Q6" t="s">
        <v>25</v>
      </c>
      <c r="R6">
        <f>MIN('ticket-price_leung_running_time'!R4:R13)</f>
        <v>87.91</v>
      </c>
      <c r="S6" t="s">
        <v>25</v>
      </c>
      <c r="T6">
        <f>MIN('ticket-price_leung_running_time'!T4:T13)</f>
        <v>85.82</v>
      </c>
      <c r="U6" t="s">
        <v>25</v>
      </c>
      <c r="V6">
        <f>MIN('ticket-price_leung_running_time'!V4:V13)</f>
        <v>169.34</v>
      </c>
      <c r="W6" t="s">
        <v>25</v>
      </c>
      <c r="X6">
        <f>MIN('ticket-price_leung_running_time'!X4:X13)</f>
        <v>156.46</v>
      </c>
      <c r="Y6" t="s">
        <v>25</v>
      </c>
      <c r="Z6">
        <f>MIN('ticket-price_leung_running_time'!Z4:Z13)</f>
        <v>77.34</v>
      </c>
      <c r="AA6" t="s">
        <v>25</v>
      </c>
      <c r="AB6">
        <f>MIN('ticket-price_leung_running_time'!AB4:AB13)</f>
        <v>677.9</v>
      </c>
      <c r="AC6" t="s">
        <v>25</v>
      </c>
      <c r="AD6">
        <f>MIN('ticket-price_leung_running_time'!AD4:AD13)</f>
        <v>159.9</v>
      </c>
      <c r="AE6" t="s">
        <v>25</v>
      </c>
      <c r="AF6">
        <f>MIN('ticket-price_leung_running_time'!AF4:AF13)</f>
        <v>0.01</v>
      </c>
    </row>
    <row r="7" spans="1:32" ht="15.75" customHeight="1" x14ac:dyDescent="0.15">
      <c r="A7" t="s">
        <v>26</v>
      </c>
      <c r="B7">
        <f>MAX('ticket-price_leung_running_time'!B4:B13)</f>
        <v>0.08</v>
      </c>
      <c r="C7" t="s">
        <v>26</v>
      </c>
      <c r="D7">
        <f>MAX('ticket-price_leung_running_time'!D4:D13)</f>
        <v>0.11</v>
      </c>
      <c r="E7" t="s">
        <v>26</v>
      </c>
      <c r="F7">
        <f>MAX('ticket-price_leung_running_time'!F4:F13)</f>
        <v>0.05</v>
      </c>
      <c r="G7" t="s">
        <v>26</v>
      </c>
      <c r="H7">
        <f>MAX('ticket-price_leung_running_time'!H4:H13)</f>
        <v>0.06</v>
      </c>
      <c r="I7" t="s">
        <v>26</v>
      </c>
      <c r="J7">
        <f>MAX('ticket-price_leung_running_time'!J4:J13)</f>
        <v>0.06</v>
      </c>
      <c r="K7" t="s">
        <v>26</v>
      </c>
      <c r="L7">
        <f>MAX('ticket-price_leung_running_time'!L4:L13)</f>
        <v>0.05</v>
      </c>
      <c r="M7" t="s">
        <v>26</v>
      </c>
      <c r="N7">
        <f>MAX('ticket-price_leung_running_time'!N4:N13)</f>
        <v>0.09</v>
      </c>
      <c r="O7" t="s">
        <v>26</v>
      </c>
      <c r="P7">
        <f>MAX('ticket-price_leung_running_time'!P4:P13)</f>
        <v>101167.05</v>
      </c>
      <c r="Q7" t="s">
        <v>26</v>
      </c>
      <c r="R7">
        <f>MAX('ticket-price_leung_running_time'!R4:R13)</f>
        <v>219.04</v>
      </c>
      <c r="S7" t="s">
        <v>26</v>
      </c>
      <c r="T7">
        <f>MAX('ticket-price_leung_running_time'!T4:T13)</f>
        <v>213.34</v>
      </c>
      <c r="U7" t="s">
        <v>26</v>
      </c>
      <c r="V7">
        <f>MAX('ticket-price_leung_running_time'!V4:V13)</f>
        <v>431.84</v>
      </c>
      <c r="W7" t="s">
        <v>26</v>
      </c>
      <c r="X7">
        <f>MAX('ticket-price_leung_running_time'!X4:X13)</f>
        <v>414.62</v>
      </c>
      <c r="Y7" t="s">
        <v>26</v>
      </c>
      <c r="Z7">
        <f>MAX('ticket-price_leung_running_time'!Z4:Z13)</f>
        <v>195.27</v>
      </c>
      <c r="AA7" t="s">
        <v>26</v>
      </c>
      <c r="AB7">
        <f>MAX('ticket-price_leung_running_time'!AB4:AB13)</f>
        <v>1740.56</v>
      </c>
      <c r="AC7" t="s">
        <v>26</v>
      </c>
      <c r="AD7">
        <f>MAX('ticket-price_leung_running_time'!AD4:AD13)</f>
        <v>413.41</v>
      </c>
      <c r="AE7" t="s">
        <v>26</v>
      </c>
      <c r="AF7">
        <f>MAX('ticket-price_leung_running_time'!AF4:AF13)</f>
        <v>0.09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106303</v>
      </c>
      <c r="B4" s="2">
        <f t="shared" ref="B4:B13" si="0">ROUND(A4*(10^-6),2)</f>
        <v>0.11</v>
      </c>
      <c r="C4" s="4">
        <v>96391</v>
      </c>
      <c r="D4" s="2">
        <f t="shared" ref="D4:D13" si="1">ROUND(C4*(10^-6),2)</f>
        <v>0.1</v>
      </c>
      <c r="E4" s="4">
        <v>118559</v>
      </c>
      <c r="F4" s="2">
        <f t="shared" ref="F4:F13" si="2">ROUND(E4*(10^-6),2)</f>
        <v>0.12</v>
      </c>
      <c r="G4" s="4">
        <v>101641</v>
      </c>
      <c r="H4" s="2">
        <f t="shared" ref="H4:H13" si="3">ROUND(G4*(10^-6),2)</f>
        <v>0.1</v>
      </c>
      <c r="I4" s="4">
        <v>95089</v>
      </c>
      <c r="J4" s="2">
        <f t="shared" ref="J4:J13" si="4">ROUND(I4*(10^-6),2)</f>
        <v>0.1</v>
      </c>
      <c r="K4" s="4">
        <v>88527</v>
      </c>
      <c r="L4" s="2">
        <f t="shared" ref="L4:L13" si="5">ROUND(K4*(10^-6),2)</f>
        <v>0.09</v>
      </c>
      <c r="M4" s="4">
        <v>79166</v>
      </c>
      <c r="N4" s="2">
        <f t="shared" ref="N4:N13" si="6">ROUND(M4*(10^-6),2)</f>
        <v>0.08</v>
      </c>
      <c r="O4" s="4">
        <v>137680643773</v>
      </c>
      <c r="P4" s="2">
        <f t="shared" ref="P4:P13" si="7">ROUND(O4*(10^-6),2)</f>
        <v>137680.64000000001</v>
      </c>
      <c r="Q4" s="4">
        <v>177763547</v>
      </c>
      <c r="R4" s="2">
        <f t="shared" ref="R4:R13" si="8">ROUND(Q4*(10^-6),2)</f>
        <v>177.76</v>
      </c>
      <c r="S4" s="4">
        <v>182916956</v>
      </c>
      <c r="T4" s="2">
        <f t="shared" ref="T4:T13" si="9">ROUND(S4*(10^-6),2)</f>
        <v>182.92</v>
      </c>
      <c r="U4" s="4">
        <v>356692313</v>
      </c>
      <c r="V4" s="2">
        <f t="shared" ref="V4:V13" si="10">ROUND(U4*(10^-6),2)</f>
        <v>356.69</v>
      </c>
      <c r="W4" s="4">
        <v>341021739</v>
      </c>
      <c r="X4" s="2">
        <f t="shared" ref="X4:X13" si="11">ROUND(W4*(10^-6),2)</f>
        <v>341.02</v>
      </c>
      <c r="Y4" s="4">
        <v>171743351</v>
      </c>
      <c r="Z4" s="2">
        <f t="shared" ref="Z4:Z13" si="12">ROUND(Y4*(10^-6),2)</f>
        <v>171.74</v>
      </c>
      <c r="AA4" s="4">
        <v>2863809730</v>
      </c>
      <c r="AB4" s="2">
        <f t="shared" ref="AB4:AB13" si="13">ROUND(AA4*(10^-6),2)</f>
        <v>2863.81</v>
      </c>
      <c r="AC4" s="4">
        <v>330401502</v>
      </c>
      <c r="AD4" s="2">
        <f t="shared" ref="AD4:AD13" si="14">ROUND(AC4*(10^-6),2)</f>
        <v>330.4</v>
      </c>
      <c r="AE4" s="4">
        <v>71542</v>
      </c>
      <c r="AF4" s="2">
        <f t="shared" ref="AF4:AF13" si="15">ROUND(AE4*(10^-6),2)</f>
        <v>7.0000000000000007E-2</v>
      </c>
    </row>
    <row r="5" spans="1:32" ht="15.75" customHeight="1" x14ac:dyDescent="0.15">
      <c r="A5" s="4">
        <v>71648</v>
      </c>
      <c r="B5" s="2">
        <f t="shared" si="0"/>
        <v>7.0000000000000007E-2</v>
      </c>
      <c r="C5" s="4">
        <v>73320</v>
      </c>
      <c r="D5" s="2">
        <f t="shared" si="1"/>
        <v>7.0000000000000007E-2</v>
      </c>
      <c r="E5" s="4">
        <v>47598</v>
      </c>
      <c r="F5" s="2">
        <f t="shared" si="2"/>
        <v>0.05</v>
      </c>
      <c r="G5" s="4">
        <v>45091</v>
      </c>
      <c r="H5" s="2">
        <f t="shared" si="3"/>
        <v>0.05</v>
      </c>
      <c r="I5" s="4">
        <v>43579</v>
      </c>
      <c r="J5" s="2">
        <f t="shared" si="4"/>
        <v>0.04</v>
      </c>
      <c r="K5" s="4">
        <v>34618</v>
      </c>
      <c r="L5" s="2">
        <f t="shared" si="5"/>
        <v>0.03</v>
      </c>
      <c r="M5" s="4">
        <v>40456</v>
      </c>
      <c r="N5" s="2">
        <f t="shared" si="6"/>
        <v>0.04</v>
      </c>
      <c r="O5" s="4">
        <v>132759860747</v>
      </c>
      <c r="P5" s="2">
        <f t="shared" si="7"/>
        <v>132759.85999999999</v>
      </c>
      <c r="Q5" s="4">
        <v>165132641</v>
      </c>
      <c r="R5" s="2">
        <f t="shared" si="8"/>
        <v>165.13</v>
      </c>
      <c r="S5" s="4">
        <v>177266522</v>
      </c>
      <c r="T5" s="2">
        <f t="shared" si="9"/>
        <v>177.27</v>
      </c>
      <c r="U5" s="4">
        <v>348913132</v>
      </c>
      <c r="V5" s="2">
        <f t="shared" si="10"/>
        <v>348.91</v>
      </c>
      <c r="W5" s="4">
        <v>329206312</v>
      </c>
      <c r="X5" s="2">
        <f t="shared" si="11"/>
        <v>329.21</v>
      </c>
      <c r="Y5" s="4">
        <v>154786542</v>
      </c>
      <c r="Z5" s="2">
        <f t="shared" si="12"/>
        <v>154.79</v>
      </c>
      <c r="AA5" s="4">
        <v>2468541243</v>
      </c>
      <c r="AB5" s="2">
        <f t="shared" si="13"/>
        <v>2468.54</v>
      </c>
      <c r="AC5" s="4">
        <v>317729526</v>
      </c>
      <c r="AD5" s="2">
        <f t="shared" si="14"/>
        <v>317.73</v>
      </c>
      <c r="AE5" s="4">
        <v>16485</v>
      </c>
      <c r="AF5" s="2">
        <f t="shared" si="15"/>
        <v>0.02</v>
      </c>
    </row>
    <row r="6" spans="1:32" ht="15.75" customHeight="1" x14ac:dyDescent="0.15">
      <c r="A6" s="4">
        <v>53158</v>
      </c>
      <c r="B6" s="2">
        <f t="shared" si="0"/>
        <v>0.05</v>
      </c>
      <c r="C6" s="4">
        <v>104640</v>
      </c>
      <c r="D6" s="2">
        <f t="shared" si="1"/>
        <v>0.1</v>
      </c>
      <c r="E6" s="4">
        <v>37619</v>
      </c>
      <c r="F6" s="2">
        <f t="shared" si="2"/>
        <v>0.04</v>
      </c>
      <c r="G6" s="4">
        <v>32889</v>
      </c>
      <c r="H6" s="2">
        <f t="shared" si="3"/>
        <v>0.03</v>
      </c>
      <c r="I6" s="4">
        <v>30319</v>
      </c>
      <c r="J6" s="2">
        <f t="shared" si="4"/>
        <v>0.03</v>
      </c>
      <c r="K6" s="4">
        <v>22763</v>
      </c>
      <c r="L6" s="2">
        <f t="shared" si="5"/>
        <v>0.02</v>
      </c>
      <c r="M6" s="4">
        <v>30374</v>
      </c>
      <c r="N6" s="2">
        <f t="shared" si="6"/>
        <v>0.03</v>
      </c>
      <c r="O6" s="4">
        <v>132660538589</v>
      </c>
      <c r="P6" s="2">
        <f t="shared" si="7"/>
        <v>132660.54</v>
      </c>
      <c r="Q6" s="4">
        <v>163074024</v>
      </c>
      <c r="R6" s="2">
        <f t="shared" si="8"/>
        <v>163.07</v>
      </c>
      <c r="S6" s="4">
        <v>168924455</v>
      </c>
      <c r="T6" s="2">
        <f t="shared" si="9"/>
        <v>168.92</v>
      </c>
      <c r="U6" s="4">
        <v>339814949</v>
      </c>
      <c r="V6" s="2">
        <f t="shared" si="10"/>
        <v>339.81</v>
      </c>
      <c r="W6" s="4">
        <v>319181410</v>
      </c>
      <c r="X6" s="2">
        <f t="shared" si="11"/>
        <v>319.18</v>
      </c>
      <c r="Y6" s="4">
        <v>148571730</v>
      </c>
      <c r="Z6" s="2">
        <f t="shared" si="12"/>
        <v>148.57</v>
      </c>
      <c r="AA6" s="4">
        <v>2453015226</v>
      </c>
      <c r="AB6" s="2">
        <f t="shared" si="13"/>
        <v>2453.02</v>
      </c>
      <c r="AC6" s="4">
        <v>322033884</v>
      </c>
      <c r="AD6" s="2">
        <f t="shared" si="14"/>
        <v>322.02999999999997</v>
      </c>
      <c r="AE6" s="4">
        <v>21244</v>
      </c>
      <c r="AF6" s="2">
        <f t="shared" si="15"/>
        <v>0.02</v>
      </c>
    </row>
    <row r="7" spans="1:32" ht="15.75" customHeight="1" x14ac:dyDescent="0.15">
      <c r="A7" s="4">
        <v>52858</v>
      </c>
      <c r="B7" s="2">
        <f t="shared" si="0"/>
        <v>0.05</v>
      </c>
      <c r="C7" s="4">
        <v>99250</v>
      </c>
      <c r="D7" s="2">
        <f t="shared" si="1"/>
        <v>0.1</v>
      </c>
      <c r="E7" s="4">
        <v>37505</v>
      </c>
      <c r="F7" s="2">
        <f t="shared" si="2"/>
        <v>0.04</v>
      </c>
      <c r="G7" s="4">
        <v>37240</v>
      </c>
      <c r="H7" s="2">
        <f t="shared" si="3"/>
        <v>0.04</v>
      </c>
      <c r="I7" s="4">
        <v>38188</v>
      </c>
      <c r="J7" s="2">
        <f t="shared" si="4"/>
        <v>0.04</v>
      </c>
      <c r="K7" s="4">
        <v>78225</v>
      </c>
      <c r="L7" s="2">
        <f t="shared" si="5"/>
        <v>0.08</v>
      </c>
      <c r="M7" s="4">
        <v>37558</v>
      </c>
      <c r="N7" s="2">
        <f t="shared" si="6"/>
        <v>0.04</v>
      </c>
      <c r="O7" s="4">
        <v>132960404816</v>
      </c>
      <c r="P7" s="2">
        <f t="shared" si="7"/>
        <v>132960.4</v>
      </c>
      <c r="Q7" s="4">
        <v>179846339</v>
      </c>
      <c r="R7" s="2">
        <f t="shared" si="8"/>
        <v>179.85</v>
      </c>
      <c r="S7" s="4">
        <v>177359086</v>
      </c>
      <c r="T7" s="2">
        <f t="shared" si="9"/>
        <v>177.36</v>
      </c>
      <c r="U7" s="4">
        <v>352047097</v>
      </c>
      <c r="V7" s="2">
        <f t="shared" si="10"/>
        <v>352.05</v>
      </c>
      <c r="W7" s="4">
        <v>331076915</v>
      </c>
      <c r="X7" s="2">
        <f t="shared" si="11"/>
        <v>331.08</v>
      </c>
      <c r="Y7" s="4">
        <v>152331276</v>
      </c>
      <c r="Z7" s="2">
        <f t="shared" si="12"/>
        <v>152.33000000000001</v>
      </c>
      <c r="AA7" s="4">
        <v>2451942423</v>
      </c>
      <c r="AB7" s="2">
        <f t="shared" si="13"/>
        <v>2451.94</v>
      </c>
      <c r="AC7" s="4">
        <v>323683722</v>
      </c>
      <c r="AD7" s="2">
        <f t="shared" si="14"/>
        <v>323.68</v>
      </c>
      <c r="AE7" s="4">
        <v>9818</v>
      </c>
      <c r="AF7" s="2">
        <f t="shared" si="15"/>
        <v>0.01</v>
      </c>
    </row>
    <row r="8" spans="1:32" ht="15.75" customHeight="1" x14ac:dyDescent="0.15">
      <c r="A8" s="4">
        <v>51415</v>
      </c>
      <c r="B8" s="2">
        <f t="shared" si="0"/>
        <v>0.05</v>
      </c>
      <c r="C8" s="4">
        <v>69758</v>
      </c>
      <c r="D8" s="2">
        <f t="shared" si="1"/>
        <v>7.0000000000000007E-2</v>
      </c>
      <c r="E8" s="4">
        <v>63383</v>
      </c>
      <c r="F8" s="2">
        <f t="shared" si="2"/>
        <v>0.06</v>
      </c>
      <c r="G8" s="4">
        <v>36153</v>
      </c>
      <c r="H8" s="2">
        <f t="shared" si="3"/>
        <v>0.04</v>
      </c>
      <c r="I8" s="4">
        <v>54611</v>
      </c>
      <c r="J8" s="2">
        <f t="shared" si="4"/>
        <v>0.05</v>
      </c>
      <c r="K8" s="4">
        <v>28255</v>
      </c>
      <c r="L8" s="2">
        <f t="shared" si="5"/>
        <v>0.03</v>
      </c>
      <c r="M8" s="4">
        <v>29169</v>
      </c>
      <c r="N8" s="2">
        <f t="shared" si="6"/>
        <v>0.03</v>
      </c>
      <c r="O8" s="4">
        <v>121125939974</v>
      </c>
      <c r="P8" s="2">
        <f t="shared" si="7"/>
        <v>121125.94</v>
      </c>
      <c r="Q8" s="4">
        <v>150731622</v>
      </c>
      <c r="R8" s="2">
        <f t="shared" si="8"/>
        <v>150.72999999999999</v>
      </c>
      <c r="S8" s="4">
        <v>159228971</v>
      </c>
      <c r="T8" s="2">
        <f t="shared" si="9"/>
        <v>159.22999999999999</v>
      </c>
      <c r="U8" s="4">
        <v>324765856</v>
      </c>
      <c r="V8" s="2">
        <f t="shared" si="10"/>
        <v>324.77</v>
      </c>
      <c r="W8" s="4">
        <v>304812088</v>
      </c>
      <c r="X8" s="2">
        <f t="shared" si="11"/>
        <v>304.81</v>
      </c>
      <c r="Y8" s="4">
        <v>146828342</v>
      </c>
      <c r="Z8" s="2">
        <f t="shared" si="12"/>
        <v>146.83000000000001</v>
      </c>
      <c r="AA8" s="4">
        <v>2326120481</v>
      </c>
      <c r="AB8" s="2">
        <f t="shared" si="13"/>
        <v>2326.12</v>
      </c>
      <c r="AC8" s="4">
        <v>300514800</v>
      </c>
      <c r="AD8" s="2">
        <f t="shared" si="14"/>
        <v>300.51</v>
      </c>
      <c r="AE8" s="4">
        <v>10868</v>
      </c>
      <c r="AF8" s="2">
        <f t="shared" si="15"/>
        <v>0.01</v>
      </c>
    </row>
    <row r="9" spans="1:32" ht="15.75" customHeight="1" x14ac:dyDescent="0.15">
      <c r="A9" s="4">
        <v>34324</v>
      </c>
      <c r="B9" s="2">
        <f t="shared" si="0"/>
        <v>0.03</v>
      </c>
      <c r="C9" s="4">
        <v>64287</v>
      </c>
      <c r="D9" s="2">
        <f t="shared" si="1"/>
        <v>0.06</v>
      </c>
      <c r="E9" s="4">
        <v>26771</v>
      </c>
      <c r="F9" s="2">
        <f t="shared" si="2"/>
        <v>0.03</v>
      </c>
      <c r="G9" s="4">
        <v>38361</v>
      </c>
      <c r="H9" s="2">
        <f t="shared" si="3"/>
        <v>0.04</v>
      </c>
      <c r="I9" s="4">
        <v>36424</v>
      </c>
      <c r="J9" s="2">
        <f t="shared" si="4"/>
        <v>0.04</v>
      </c>
      <c r="K9" s="4">
        <v>26452</v>
      </c>
      <c r="L9" s="2">
        <f t="shared" si="5"/>
        <v>0.03</v>
      </c>
      <c r="M9" s="4">
        <v>24195</v>
      </c>
      <c r="N9" s="2">
        <f t="shared" si="6"/>
        <v>0.02</v>
      </c>
      <c r="O9" s="4">
        <v>119785560149</v>
      </c>
      <c r="P9" s="2">
        <f t="shared" si="7"/>
        <v>119785.56</v>
      </c>
      <c r="Q9" s="4">
        <v>163861666</v>
      </c>
      <c r="R9" s="2">
        <f t="shared" si="8"/>
        <v>163.86</v>
      </c>
      <c r="S9" s="4">
        <v>157495835</v>
      </c>
      <c r="T9" s="2">
        <f t="shared" si="9"/>
        <v>157.5</v>
      </c>
      <c r="U9" s="4">
        <v>316063989</v>
      </c>
      <c r="V9" s="2">
        <f t="shared" si="10"/>
        <v>316.06</v>
      </c>
      <c r="W9" s="4">
        <v>307306025</v>
      </c>
      <c r="X9" s="2">
        <f t="shared" si="11"/>
        <v>307.31</v>
      </c>
      <c r="Y9" s="4">
        <v>144269662</v>
      </c>
      <c r="Z9" s="2">
        <f t="shared" si="12"/>
        <v>144.27000000000001</v>
      </c>
      <c r="AA9" s="4">
        <v>2224672156</v>
      </c>
      <c r="AB9" s="2">
        <f t="shared" si="13"/>
        <v>2224.67</v>
      </c>
      <c r="AC9" s="4">
        <v>295150640</v>
      </c>
      <c r="AD9" s="2">
        <f t="shared" si="14"/>
        <v>295.14999999999998</v>
      </c>
      <c r="AE9" s="4">
        <v>20214</v>
      </c>
      <c r="AF9" s="2">
        <f t="shared" si="15"/>
        <v>0.02</v>
      </c>
    </row>
    <row r="10" spans="1:32" ht="15.75" customHeight="1" x14ac:dyDescent="0.15">
      <c r="A10" s="4">
        <v>36117</v>
      </c>
      <c r="B10" s="2">
        <f t="shared" si="0"/>
        <v>0.04</v>
      </c>
      <c r="C10" s="4">
        <v>71809</v>
      </c>
      <c r="D10" s="2">
        <f t="shared" si="1"/>
        <v>7.0000000000000007E-2</v>
      </c>
      <c r="E10" s="4">
        <v>30253</v>
      </c>
      <c r="F10" s="2">
        <f t="shared" si="2"/>
        <v>0.03</v>
      </c>
      <c r="G10" s="4">
        <v>31103</v>
      </c>
      <c r="H10" s="2">
        <f t="shared" si="3"/>
        <v>0.03</v>
      </c>
      <c r="I10" s="4">
        <v>29633</v>
      </c>
      <c r="J10" s="2">
        <f t="shared" si="4"/>
        <v>0.03</v>
      </c>
      <c r="K10" s="4">
        <v>26335</v>
      </c>
      <c r="L10" s="2">
        <f t="shared" si="5"/>
        <v>0.03</v>
      </c>
      <c r="M10" s="4">
        <v>27642</v>
      </c>
      <c r="N10" s="2">
        <f t="shared" si="6"/>
        <v>0.03</v>
      </c>
      <c r="O10" s="4">
        <v>120083813950</v>
      </c>
      <c r="P10" s="2">
        <f t="shared" si="7"/>
        <v>120083.81</v>
      </c>
      <c r="Q10" s="4">
        <v>155123906</v>
      </c>
      <c r="R10" s="2">
        <f t="shared" si="8"/>
        <v>155.12</v>
      </c>
      <c r="S10" s="4">
        <v>163999252</v>
      </c>
      <c r="T10" s="2">
        <f t="shared" si="9"/>
        <v>164</v>
      </c>
      <c r="U10" s="4">
        <v>329024095</v>
      </c>
      <c r="V10" s="2">
        <f t="shared" si="10"/>
        <v>329.02</v>
      </c>
      <c r="W10" s="4">
        <v>294135303</v>
      </c>
      <c r="X10" s="2">
        <f t="shared" si="11"/>
        <v>294.14</v>
      </c>
      <c r="Y10" s="4">
        <v>146970755</v>
      </c>
      <c r="Z10" s="2">
        <f t="shared" si="12"/>
        <v>146.97</v>
      </c>
      <c r="AA10" s="4">
        <v>2230008526</v>
      </c>
      <c r="AB10" s="2">
        <f t="shared" si="13"/>
        <v>2230.0100000000002</v>
      </c>
      <c r="AC10" s="4">
        <v>304615727</v>
      </c>
      <c r="AD10" s="2">
        <f t="shared" si="14"/>
        <v>304.62</v>
      </c>
      <c r="AE10" s="4">
        <v>19922</v>
      </c>
      <c r="AF10" s="2">
        <f t="shared" si="15"/>
        <v>0.02</v>
      </c>
    </row>
    <row r="11" spans="1:32" ht="15.75" customHeight="1" x14ac:dyDescent="0.15">
      <c r="A11" s="4">
        <v>39084</v>
      </c>
      <c r="B11" s="2">
        <f t="shared" si="0"/>
        <v>0.04</v>
      </c>
      <c r="C11" s="4">
        <v>64562</v>
      </c>
      <c r="D11" s="2">
        <f t="shared" si="1"/>
        <v>0.06</v>
      </c>
      <c r="E11" s="4">
        <v>31845</v>
      </c>
      <c r="F11" s="2">
        <f t="shared" si="2"/>
        <v>0.03</v>
      </c>
      <c r="G11" s="4">
        <v>65140</v>
      </c>
      <c r="H11" s="2">
        <f t="shared" si="3"/>
        <v>7.0000000000000007E-2</v>
      </c>
      <c r="I11" s="4">
        <v>35387</v>
      </c>
      <c r="J11" s="2">
        <f t="shared" si="4"/>
        <v>0.04</v>
      </c>
      <c r="K11" s="4">
        <v>27921</v>
      </c>
      <c r="L11" s="2">
        <f t="shared" si="5"/>
        <v>0.03</v>
      </c>
      <c r="M11" s="4">
        <v>38332</v>
      </c>
      <c r="N11" s="2">
        <f t="shared" si="6"/>
        <v>0.04</v>
      </c>
      <c r="O11" s="4">
        <v>254514466528</v>
      </c>
      <c r="P11" s="2">
        <f t="shared" si="7"/>
        <v>254514.47</v>
      </c>
      <c r="Q11" s="4">
        <v>341505351</v>
      </c>
      <c r="R11" s="2">
        <f t="shared" si="8"/>
        <v>341.51</v>
      </c>
      <c r="S11" s="4">
        <v>370167309</v>
      </c>
      <c r="T11" s="2">
        <f t="shared" si="9"/>
        <v>370.17</v>
      </c>
      <c r="U11" s="4">
        <v>729888631</v>
      </c>
      <c r="V11" s="2">
        <f t="shared" si="10"/>
        <v>729.89</v>
      </c>
      <c r="W11" s="4">
        <v>701889536</v>
      </c>
      <c r="X11" s="2">
        <f t="shared" si="11"/>
        <v>701.89</v>
      </c>
      <c r="Y11" s="4">
        <v>333995728</v>
      </c>
      <c r="Z11" s="2">
        <f t="shared" si="12"/>
        <v>334</v>
      </c>
      <c r="AA11" s="4">
        <v>5237865955</v>
      </c>
      <c r="AB11" s="2">
        <f t="shared" si="13"/>
        <v>5237.87</v>
      </c>
      <c r="AC11" s="4">
        <v>712040139</v>
      </c>
      <c r="AD11" s="2">
        <f t="shared" si="14"/>
        <v>712.04</v>
      </c>
      <c r="AE11" s="4">
        <v>21379</v>
      </c>
      <c r="AF11" s="2">
        <f t="shared" si="15"/>
        <v>0.02</v>
      </c>
    </row>
    <row r="12" spans="1:32" ht="15.75" customHeight="1" x14ac:dyDescent="0.15">
      <c r="A12" s="4">
        <v>46761</v>
      </c>
      <c r="B12" s="2">
        <f t="shared" si="0"/>
        <v>0.05</v>
      </c>
      <c r="C12" s="4">
        <v>144592</v>
      </c>
      <c r="D12" s="2">
        <f t="shared" si="1"/>
        <v>0.14000000000000001</v>
      </c>
      <c r="E12" s="4">
        <v>53982</v>
      </c>
      <c r="F12" s="2">
        <f t="shared" si="2"/>
        <v>0.05</v>
      </c>
      <c r="G12" s="4">
        <v>32462</v>
      </c>
      <c r="H12" s="2">
        <f t="shared" si="3"/>
        <v>0.03</v>
      </c>
      <c r="I12" s="4">
        <v>35914</v>
      </c>
      <c r="J12" s="2">
        <f t="shared" si="4"/>
        <v>0.04</v>
      </c>
      <c r="K12" s="4">
        <v>79855</v>
      </c>
      <c r="L12" s="2">
        <f t="shared" si="5"/>
        <v>0.08</v>
      </c>
      <c r="M12" s="4">
        <v>34060</v>
      </c>
      <c r="N12" s="2">
        <f t="shared" si="6"/>
        <v>0.03</v>
      </c>
      <c r="O12" s="4">
        <v>266127987829</v>
      </c>
      <c r="P12" s="2">
        <f t="shared" si="7"/>
        <v>266127.99</v>
      </c>
      <c r="Q12" s="4">
        <v>331478485</v>
      </c>
      <c r="R12" s="2">
        <f t="shared" si="8"/>
        <v>331.48</v>
      </c>
      <c r="S12" s="4">
        <v>352771611</v>
      </c>
      <c r="T12" s="2">
        <f t="shared" si="9"/>
        <v>352.77</v>
      </c>
      <c r="U12" s="4">
        <v>710780243</v>
      </c>
      <c r="V12" s="2">
        <f t="shared" si="10"/>
        <v>710.78</v>
      </c>
      <c r="W12" s="4">
        <v>707991826</v>
      </c>
      <c r="X12" s="2">
        <f t="shared" si="11"/>
        <v>707.99</v>
      </c>
      <c r="Y12" s="4">
        <v>335292643</v>
      </c>
      <c r="Z12" s="2">
        <f t="shared" si="12"/>
        <v>335.29</v>
      </c>
      <c r="AA12" s="4">
        <v>5729666197</v>
      </c>
      <c r="AB12" s="2">
        <f t="shared" si="13"/>
        <v>5729.67</v>
      </c>
      <c r="AC12" s="4">
        <v>822622999</v>
      </c>
      <c r="AD12" s="2">
        <f t="shared" si="14"/>
        <v>822.62</v>
      </c>
      <c r="AE12" s="4">
        <v>24173</v>
      </c>
      <c r="AF12" s="2">
        <f t="shared" si="15"/>
        <v>0.02</v>
      </c>
    </row>
    <row r="13" spans="1:32" ht="15.75" customHeight="1" x14ac:dyDescent="0.15">
      <c r="A13" s="4">
        <v>32349</v>
      </c>
      <c r="B13" s="2">
        <f t="shared" si="0"/>
        <v>0.03</v>
      </c>
      <c r="C13" s="4">
        <v>63688</v>
      </c>
      <c r="D13" s="2">
        <f t="shared" si="1"/>
        <v>0.06</v>
      </c>
      <c r="E13" s="4">
        <v>27664</v>
      </c>
      <c r="F13" s="2">
        <f t="shared" si="2"/>
        <v>0.03</v>
      </c>
      <c r="G13" s="4">
        <v>22965</v>
      </c>
      <c r="H13" s="2">
        <f t="shared" si="3"/>
        <v>0.02</v>
      </c>
      <c r="I13" s="4">
        <v>29373</v>
      </c>
      <c r="J13" s="2">
        <f t="shared" si="4"/>
        <v>0.03</v>
      </c>
      <c r="K13" s="4">
        <v>23634</v>
      </c>
      <c r="L13" s="2">
        <f t="shared" si="5"/>
        <v>0.02</v>
      </c>
      <c r="M13" s="4">
        <v>25197</v>
      </c>
      <c r="N13" s="2">
        <f t="shared" si="6"/>
        <v>0.03</v>
      </c>
      <c r="O13" s="4">
        <v>255426428901</v>
      </c>
      <c r="P13" s="2">
        <f t="shared" si="7"/>
        <v>255426.43</v>
      </c>
      <c r="Q13" s="4">
        <v>348381943</v>
      </c>
      <c r="R13" s="2">
        <f t="shared" si="8"/>
        <v>348.38</v>
      </c>
      <c r="S13" s="4">
        <v>366485326</v>
      </c>
      <c r="T13" s="2">
        <f t="shared" si="9"/>
        <v>366.49</v>
      </c>
      <c r="U13" s="4">
        <v>745481590</v>
      </c>
      <c r="V13" s="2">
        <f t="shared" si="10"/>
        <v>745.48</v>
      </c>
      <c r="W13" s="4">
        <v>697926198</v>
      </c>
      <c r="X13" s="2">
        <f t="shared" si="11"/>
        <v>697.93</v>
      </c>
      <c r="Y13" s="4">
        <v>331996446</v>
      </c>
      <c r="Z13" s="2">
        <f t="shared" si="12"/>
        <v>332</v>
      </c>
      <c r="AA13" s="4">
        <v>5268423399</v>
      </c>
      <c r="AB13" s="2">
        <f t="shared" si="13"/>
        <v>5268.42</v>
      </c>
      <c r="AC13" s="4">
        <v>709894029</v>
      </c>
      <c r="AD13" s="2">
        <f t="shared" si="14"/>
        <v>709.89</v>
      </c>
      <c r="AE13" s="4">
        <v>29408</v>
      </c>
      <c r="AF13" s="2">
        <f t="shared" si="15"/>
        <v>0.03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sqref="A1:XFD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AVERAGE(trading_girvan_running_times!B4:B13)</f>
        <v>5.1999999999999991E-2</v>
      </c>
      <c r="C3" t="s">
        <v>22</v>
      </c>
      <c r="D3">
        <f>AVERAGE(trading_girvan_running_times!D4:D13)</f>
        <v>8.3000000000000004E-2</v>
      </c>
      <c r="E3" t="s">
        <v>22</v>
      </c>
      <c r="F3">
        <f>AVERAGE(trading_girvan_running_times!F4:F13)</f>
        <v>4.8000000000000001E-2</v>
      </c>
      <c r="G3" t="s">
        <v>22</v>
      </c>
      <c r="H3">
        <f>AVERAGE(trading_girvan_running_times!H4:H13)</f>
        <v>4.4999999999999998E-2</v>
      </c>
      <c r="I3" t="s">
        <v>22</v>
      </c>
      <c r="J3">
        <f>AVERAGE(trading_girvan_running_times!J4:J13)</f>
        <v>4.3999999999999997E-2</v>
      </c>
      <c r="K3" t="s">
        <v>22</v>
      </c>
      <c r="L3">
        <f>AVERAGE(trading_girvan_running_times!L4:L13)</f>
        <v>4.3999999999999997E-2</v>
      </c>
      <c r="M3" t="s">
        <v>22</v>
      </c>
      <c r="N3">
        <f>AVERAGE(trading_girvan_running_times!N4:N13)</f>
        <v>3.6999999999999998E-2</v>
      </c>
      <c r="O3" t="s">
        <v>22</v>
      </c>
      <c r="P3">
        <f>AVERAGE(trading_girvan_running_times!P4:P13)</f>
        <v>167312.56400000001</v>
      </c>
      <c r="Q3" t="s">
        <v>22</v>
      </c>
      <c r="R3">
        <f>AVERAGE(trading_girvan_running_times!R4:R13)</f>
        <v>217.68899999999999</v>
      </c>
      <c r="S3" t="s">
        <v>22</v>
      </c>
      <c r="T3">
        <f>AVERAGE(trading_girvan_running_times!T4:T13)</f>
        <v>227.66300000000001</v>
      </c>
      <c r="U3" t="s">
        <v>22</v>
      </c>
      <c r="V3">
        <f>AVERAGE(trading_girvan_running_times!V4:V13)</f>
        <v>455.34599999999989</v>
      </c>
      <c r="W3" t="s">
        <v>22</v>
      </c>
      <c r="X3">
        <f>AVERAGE(trading_girvan_running_times!X4:X13)</f>
        <v>433.45600000000002</v>
      </c>
      <c r="Y3" t="s">
        <v>22</v>
      </c>
      <c r="Z3">
        <f>AVERAGE(trading_girvan_running_times!Z4:Z13)</f>
        <v>206.679</v>
      </c>
      <c r="AA3" t="s">
        <v>22</v>
      </c>
      <c r="AB3">
        <f>AVERAGE(trading_girvan_running_times!AB4:AB13)</f>
        <v>3325.4070000000002</v>
      </c>
      <c r="AC3" t="s">
        <v>22</v>
      </c>
      <c r="AD3">
        <f>AVERAGE(trading_girvan_running_times!AD4:AD13)</f>
        <v>443.86700000000002</v>
      </c>
      <c r="AE3" t="s">
        <v>22</v>
      </c>
      <c r="AF3">
        <f>AVERAGE(trading_girvan_running_times!AF4:AF13)</f>
        <v>2.3999999999999997E-2</v>
      </c>
    </row>
    <row r="4" spans="1:32" ht="15.75" customHeight="1" x14ac:dyDescent="0.15">
      <c r="A4" t="s">
        <v>23</v>
      </c>
      <c r="B4">
        <f>MEDIAN(trading_girvan_running_times!B4:B13)</f>
        <v>0.05</v>
      </c>
      <c r="C4" t="s">
        <v>23</v>
      </c>
      <c r="D4">
        <f>MEDIAN(trading_girvan_running_times!D4:D13)</f>
        <v>7.0000000000000007E-2</v>
      </c>
      <c r="E4" t="s">
        <v>23</v>
      </c>
      <c r="F4">
        <f>MEDIAN(trading_girvan_running_times!F4:F13)</f>
        <v>0.04</v>
      </c>
      <c r="G4" t="s">
        <v>23</v>
      </c>
      <c r="H4">
        <f>MEDIAN(trading_girvan_running_times!H4:H13)</f>
        <v>0.04</v>
      </c>
      <c r="I4" t="s">
        <v>23</v>
      </c>
      <c r="J4">
        <f>MEDIAN(trading_girvan_running_times!J4:J13)</f>
        <v>0.04</v>
      </c>
      <c r="K4" t="s">
        <v>23</v>
      </c>
      <c r="L4">
        <f>MEDIAN(trading_girvan_running_times!L4:L13)</f>
        <v>0.03</v>
      </c>
      <c r="M4" t="s">
        <v>23</v>
      </c>
      <c r="N4">
        <f>MEDIAN(trading_girvan_running_times!N4:N13)</f>
        <v>0.03</v>
      </c>
      <c r="O4" t="s">
        <v>23</v>
      </c>
      <c r="P4">
        <f>MEDIAN(trading_girvan_running_times!P4:P13)</f>
        <v>132860.13</v>
      </c>
      <c r="Q4" t="s">
        <v>23</v>
      </c>
      <c r="R4">
        <f>MEDIAN(trading_girvan_running_times!R4:R13)</f>
        <v>171.44499999999999</v>
      </c>
      <c r="S4" t="s">
        <v>23</v>
      </c>
      <c r="T4">
        <f>MEDIAN(trading_girvan_running_times!T4:T13)</f>
        <v>177.315</v>
      </c>
      <c r="U4" t="s">
        <v>23</v>
      </c>
      <c r="V4">
        <f>MEDIAN(trading_girvan_running_times!V4:V13)</f>
        <v>350.48</v>
      </c>
      <c r="W4" t="s">
        <v>23</v>
      </c>
      <c r="X4">
        <f>MEDIAN(trading_girvan_running_times!X4:X13)</f>
        <v>330.14499999999998</v>
      </c>
      <c r="Y4" t="s">
        <v>23</v>
      </c>
      <c r="Z4">
        <f>MEDIAN(trading_girvan_running_times!Z4:Z13)</f>
        <v>153.56</v>
      </c>
      <c r="AA4" t="s">
        <v>23</v>
      </c>
      <c r="AB4">
        <f>MEDIAN(trading_girvan_running_times!AB4:AB13)</f>
        <v>2460.7799999999997</v>
      </c>
      <c r="AC4" t="s">
        <v>23</v>
      </c>
      <c r="AD4">
        <f>MEDIAN(trading_girvan_running_times!AD4:AD13)</f>
        <v>322.85500000000002</v>
      </c>
      <c r="AE4" t="s">
        <v>23</v>
      </c>
      <c r="AF4">
        <f>MEDIAN(trading_girvan_running_times!AF4:AF13)</f>
        <v>0.02</v>
      </c>
    </row>
    <row r="5" spans="1:32" ht="15.75" customHeight="1" x14ac:dyDescent="0.15">
      <c r="A5" t="s">
        <v>24</v>
      </c>
      <c r="B5">
        <f>STDEV(trading_girvan_running_times!B4:B13)</f>
        <v>2.3475755815545382E-2</v>
      </c>
      <c r="C5" t="s">
        <v>24</v>
      </c>
      <c r="D5">
        <f>STDEV(trading_girvan_running_times!D4:D13)</f>
        <v>2.6267851073127409E-2</v>
      </c>
      <c r="E5" t="s">
        <v>24</v>
      </c>
      <c r="F5">
        <f>STDEV(trading_girvan_running_times!F4:F13)</f>
        <v>2.7406406388125963E-2</v>
      </c>
      <c r="G5" t="s">
        <v>24</v>
      </c>
      <c r="H5">
        <f>STDEV(trading_girvan_running_times!H4:H13)</f>
        <v>2.3687784005919855E-2</v>
      </c>
      <c r="I5" t="s">
        <v>24</v>
      </c>
      <c r="J5">
        <f>STDEV(trading_girvan_running_times!J4:J13)</f>
        <v>2.0655911179772928E-2</v>
      </c>
      <c r="K5" t="s">
        <v>24</v>
      </c>
      <c r="L5">
        <f>STDEV(trading_girvan_running_times!L4:L13)</f>
        <v>2.7568097504180458E-2</v>
      </c>
      <c r="M5" t="s">
        <v>24</v>
      </c>
      <c r="N5">
        <f>STDEV(trading_girvan_running_times!N4:N13)</f>
        <v>1.6363916944844771E-2</v>
      </c>
      <c r="O5" t="s">
        <v>24</v>
      </c>
      <c r="P5">
        <f>STDEV(trading_girvan_running_times!P4:P13)</f>
        <v>63428.055455346868</v>
      </c>
      <c r="Q5" t="s">
        <v>24</v>
      </c>
      <c r="R5">
        <f>STDEV(trading_girvan_running_times!R4:R13)</f>
        <v>85.262937428221917</v>
      </c>
      <c r="S5" t="s">
        <v>24</v>
      </c>
      <c r="T5">
        <f>STDEV(trading_girvan_running_times!T4:T13)</f>
        <v>93.93518120373102</v>
      </c>
      <c r="U5" t="s">
        <v>24</v>
      </c>
      <c r="V5">
        <f>STDEV(trading_girvan_running_times!V4:V13)</f>
        <v>189.23467894536569</v>
      </c>
      <c r="W5" t="s">
        <v>24</v>
      </c>
      <c r="X5">
        <f>STDEV(trading_girvan_running_times!X4:X13)</f>
        <v>186.24812388018532</v>
      </c>
      <c r="Y5" t="s">
        <v>24</v>
      </c>
      <c r="Z5">
        <f>STDEV(trading_girvan_running_times!Z4:Z13)</f>
        <v>88.029289248269862</v>
      </c>
      <c r="AA5" t="s">
        <v>24</v>
      </c>
      <c r="AB5">
        <f>STDEV(trading_girvan_running_times!AB4:AB13)</f>
        <v>1456.5820868202234</v>
      </c>
      <c r="AC5" t="s">
        <v>24</v>
      </c>
      <c r="AD5">
        <f>STDEV(trading_girvan_running_times!AD4:AD13)</f>
        <v>212.46463873365428</v>
      </c>
      <c r="AE5" t="s">
        <v>24</v>
      </c>
      <c r="AF5">
        <f>STDEV(trading_girvan_running_times!AF4:AF13)</f>
        <v>1.7126976771553521E-2</v>
      </c>
    </row>
    <row r="6" spans="1:32" ht="15.75" customHeight="1" x14ac:dyDescent="0.15">
      <c r="A6" t="s">
        <v>25</v>
      </c>
      <c r="B6">
        <f>MIN(trading_girvan_running_times!B4:B13)</f>
        <v>0.03</v>
      </c>
      <c r="C6" t="s">
        <v>25</v>
      </c>
      <c r="D6">
        <f>MIN(trading_girvan_running_times!D4:D13)</f>
        <v>0.06</v>
      </c>
      <c r="E6" t="s">
        <v>25</v>
      </c>
      <c r="F6">
        <f>MIN(trading_girvan_running_times!F4:F13)</f>
        <v>0.03</v>
      </c>
      <c r="G6" t="s">
        <v>25</v>
      </c>
      <c r="H6">
        <f>MIN(trading_girvan_running_times!H4:H13)</f>
        <v>0.02</v>
      </c>
      <c r="I6" t="s">
        <v>25</v>
      </c>
      <c r="J6">
        <f>MIN(trading_girvan_running_times!J4:J13)</f>
        <v>0.03</v>
      </c>
      <c r="K6" t="s">
        <v>25</v>
      </c>
      <c r="L6">
        <f>MIN(trading_girvan_running_times!L4:L13)</f>
        <v>0.02</v>
      </c>
      <c r="M6" t="s">
        <v>25</v>
      </c>
      <c r="N6">
        <f>MIN(trading_girvan_running_times!N4:N13)</f>
        <v>0.02</v>
      </c>
      <c r="O6" t="s">
        <v>25</v>
      </c>
      <c r="P6">
        <f>MIN(trading_girvan_running_times!P4:P13)</f>
        <v>119785.56</v>
      </c>
      <c r="Q6" t="s">
        <v>25</v>
      </c>
      <c r="R6">
        <f>MIN(trading_girvan_running_times!R4:R13)</f>
        <v>150.72999999999999</v>
      </c>
      <c r="S6" t="s">
        <v>25</v>
      </c>
      <c r="T6">
        <f>MIN(trading_girvan_running_times!T4:T13)</f>
        <v>157.5</v>
      </c>
      <c r="U6" t="s">
        <v>25</v>
      </c>
      <c r="V6">
        <f>MIN(trading_girvan_running_times!V4:V13)</f>
        <v>316.06</v>
      </c>
      <c r="W6" t="s">
        <v>25</v>
      </c>
      <c r="X6">
        <f>MIN(trading_girvan_running_times!X4:X13)</f>
        <v>294.14</v>
      </c>
      <c r="Y6" t="s">
        <v>25</v>
      </c>
      <c r="Z6">
        <f>MIN(trading_girvan_running_times!Z4:Z13)</f>
        <v>144.27000000000001</v>
      </c>
      <c r="AA6" t="s">
        <v>25</v>
      </c>
      <c r="AB6">
        <f>MIN(trading_girvan_running_times!AB4:AB13)</f>
        <v>2224.67</v>
      </c>
      <c r="AC6" t="s">
        <v>25</v>
      </c>
      <c r="AD6">
        <f>MIN(trading_girvan_running_times!AD4:AD13)</f>
        <v>295.14999999999998</v>
      </c>
      <c r="AE6" t="s">
        <v>25</v>
      </c>
      <c r="AF6">
        <f>MIN(trading_girvan_running_times!AF4:AF13)</f>
        <v>0.01</v>
      </c>
    </row>
    <row r="7" spans="1:32" ht="15.75" customHeight="1" x14ac:dyDescent="0.15">
      <c r="A7" t="s">
        <v>26</v>
      </c>
      <c r="B7">
        <f>MAX(trading_girvan_running_times!B4:B13)</f>
        <v>0.11</v>
      </c>
      <c r="C7" t="s">
        <v>26</v>
      </c>
      <c r="D7">
        <f>MAX(trading_girvan_running_times!D4:D13)</f>
        <v>0.14000000000000001</v>
      </c>
      <c r="E7" t="s">
        <v>26</v>
      </c>
      <c r="F7">
        <f>MAX(trading_girvan_running_times!F4:F13)</f>
        <v>0.12</v>
      </c>
      <c r="G7" t="s">
        <v>26</v>
      </c>
      <c r="H7">
        <f>MAX(trading_girvan_running_times!H4:H13)</f>
        <v>0.1</v>
      </c>
      <c r="I7" t="s">
        <v>26</v>
      </c>
      <c r="J7">
        <f>MAX(trading_girvan_running_times!J4:J13)</f>
        <v>0.1</v>
      </c>
      <c r="K7" t="s">
        <v>26</v>
      </c>
      <c r="L7">
        <f>MAX(trading_girvan_running_times!L4:L13)</f>
        <v>0.09</v>
      </c>
      <c r="M7" t="s">
        <v>26</v>
      </c>
      <c r="N7">
        <f>MAX(trading_girvan_running_times!N4:N13)</f>
        <v>0.08</v>
      </c>
      <c r="O7" t="s">
        <v>26</v>
      </c>
      <c r="P7">
        <f>MAX(trading_girvan_running_times!P4:P13)</f>
        <v>266127.99</v>
      </c>
      <c r="Q7" t="s">
        <v>26</v>
      </c>
      <c r="R7">
        <f>MAX(trading_girvan_running_times!R4:R13)</f>
        <v>348.38</v>
      </c>
      <c r="S7" t="s">
        <v>26</v>
      </c>
      <c r="T7">
        <f>MAX(trading_girvan_running_times!T4:T13)</f>
        <v>370.17</v>
      </c>
      <c r="U7" t="s">
        <v>26</v>
      </c>
      <c r="V7">
        <f>MAX(trading_girvan_running_times!V4:V13)</f>
        <v>745.48</v>
      </c>
      <c r="W7" t="s">
        <v>26</v>
      </c>
      <c r="X7">
        <f>MAX(trading_girvan_running_times!X4:X13)</f>
        <v>707.99</v>
      </c>
      <c r="Y7" t="s">
        <v>26</v>
      </c>
      <c r="Z7">
        <f>MAX(trading_girvan_running_times!Z4:Z13)</f>
        <v>335.29</v>
      </c>
      <c r="AA7" t="s">
        <v>26</v>
      </c>
      <c r="AB7">
        <f>MAX(trading_girvan_running_times!AB4:AB13)</f>
        <v>5729.67</v>
      </c>
      <c r="AC7" t="s">
        <v>26</v>
      </c>
      <c r="AD7">
        <f>MAX(trading_girvan_running_times!AD4:AD13)</f>
        <v>822.62</v>
      </c>
      <c r="AE7" t="s">
        <v>26</v>
      </c>
      <c r="AF7">
        <f>MAX(trading_girvan_running_times!AF4:AF13)</f>
        <v>7.0000000000000007E-2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80416</v>
      </c>
      <c r="B4" s="2">
        <f t="shared" ref="B4:B13" si="0">ROUND(A4*(10^-6),2)</f>
        <v>0.08</v>
      </c>
      <c r="C4" s="4">
        <v>53371</v>
      </c>
      <c r="D4" s="2">
        <f t="shared" ref="D4:D13" si="1">ROUND(C4*(10^-6),2)</f>
        <v>0.05</v>
      </c>
      <c r="E4" s="4">
        <v>123808</v>
      </c>
      <c r="F4" s="2">
        <f t="shared" ref="F4:F13" si="2">ROUND(E4*(10^-6),2)</f>
        <v>0.12</v>
      </c>
      <c r="G4" s="4">
        <v>82564</v>
      </c>
      <c r="H4" s="2">
        <f t="shared" ref="H4:H13" si="3">ROUND(G4*(10^-6),2)</f>
        <v>0.08</v>
      </c>
      <c r="I4" s="4">
        <v>60639</v>
      </c>
      <c r="J4" s="2">
        <f t="shared" ref="J4:J13" si="4">ROUND(I4*(10^-6),2)</f>
        <v>0.06</v>
      </c>
      <c r="K4" s="4">
        <v>49147</v>
      </c>
      <c r="L4" s="2">
        <f t="shared" ref="L4:L13" si="5">ROUND(K4*(10^-6),2)</f>
        <v>0.05</v>
      </c>
      <c r="M4" s="4">
        <v>58280</v>
      </c>
      <c r="N4" s="2">
        <f t="shared" ref="N4:N13" si="6">ROUND(M4*(10^-6),2)</f>
        <v>0.06</v>
      </c>
      <c r="O4" s="4">
        <v>138314070236</v>
      </c>
      <c r="P4" s="2">
        <f t="shared" ref="P4:P13" si="7">ROUND(O4*(10^-6),2)</f>
        <v>138314.07</v>
      </c>
      <c r="Q4" s="4">
        <v>174556249</v>
      </c>
      <c r="R4" s="2">
        <f t="shared" ref="R4:R13" si="8">ROUND(Q4*(10^-6),2)</f>
        <v>174.56</v>
      </c>
      <c r="S4" s="4">
        <v>185170026</v>
      </c>
      <c r="T4" s="2">
        <f t="shared" ref="T4:T13" si="9">ROUND(S4*(10^-6),2)</f>
        <v>185.17</v>
      </c>
      <c r="U4" s="4">
        <v>379989242</v>
      </c>
      <c r="V4" s="2">
        <f t="shared" ref="V4:V13" si="10">ROUND(U4*(10^-6),2)</f>
        <v>379.99</v>
      </c>
      <c r="W4" s="4">
        <v>351050865</v>
      </c>
      <c r="X4" s="2">
        <f t="shared" ref="X4:X13" si="11">ROUND(W4*(10^-6),2)</f>
        <v>351.05</v>
      </c>
      <c r="Y4" s="4">
        <v>155736405</v>
      </c>
      <c r="Z4" s="2">
        <f t="shared" ref="Z4:Z13" si="12">ROUND(Y4*(10^-6),2)</f>
        <v>155.74</v>
      </c>
      <c r="AA4" s="4">
        <v>2610957267</v>
      </c>
      <c r="AB4" s="2">
        <f t="shared" ref="AB4:AB13" si="13">ROUND(AA4*(10^-6),2)</f>
        <v>2610.96</v>
      </c>
      <c r="AC4" s="4">
        <v>335857050</v>
      </c>
      <c r="AD4" s="2">
        <f t="shared" ref="AD4:AD13" si="14">ROUND(AC4*(10^-6),2)</f>
        <v>335.86</v>
      </c>
      <c r="AE4" s="4">
        <v>37626</v>
      </c>
      <c r="AF4" s="2">
        <f t="shared" ref="AF4:AF13" si="15">ROUND(AE4*(10^-6),2)</f>
        <v>0.04</v>
      </c>
    </row>
    <row r="5" spans="1:32" ht="15.75" customHeight="1" x14ac:dyDescent="0.15">
      <c r="A5" s="4">
        <v>51792</v>
      </c>
      <c r="B5" s="2">
        <f t="shared" si="0"/>
        <v>0.05</v>
      </c>
      <c r="C5" s="4">
        <v>77158</v>
      </c>
      <c r="D5" s="2">
        <f t="shared" si="1"/>
        <v>0.08</v>
      </c>
      <c r="E5" s="4">
        <v>55592</v>
      </c>
      <c r="F5" s="2">
        <f t="shared" si="2"/>
        <v>0.06</v>
      </c>
      <c r="G5" s="4">
        <v>57353</v>
      </c>
      <c r="H5" s="2">
        <f t="shared" si="3"/>
        <v>0.06</v>
      </c>
      <c r="I5" s="4">
        <v>52311</v>
      </c>
      <c r="J5" s="2">
        <f t="shared" si="4"/>
        <v>0.05</v>
      </c>
      <c r="K5" s="4">
        <v>44738</v>
      </c>
      <c r="L5" s="2">
        <f t="shared" si="5"/>
        <v>0.04</v>
      </c>
      <c r="M5" s="4">
        <v>48721</v>
      </c>
      <c r="N5" s="2">
        <f t="shared" si="6"/>
        <v>0.05</v>
      </c>
      <c r="O5" s="4">
        <v>119850765727</v>
      </c>
      <c r="P5" s="2">
        <f t="shared" si="7"/>
        <v>119850.77</v>
      </c>
      <c r="Q5" s="4">
        <v>160359836</v>
      </c>
      <c r="R5" s="2">
        <f t="shared" si="8"/>
        <v>160.36000000000001</v>
      </c>
      <c r="S5" s="4">
        <v>171434579</v>
      </c>
      <c r="T5" s="2">
        <f t="shared" si="9"/>
        <v>171.43</v>
      </c>
      <c r="U5" s="4">
        <v>315501042</v>
      </c>
      <c r="V5" s="2">
        <f t="shared" si="10"/>
        <v>315.5</v>
      </c>
      <c r="W5" s="4">
        <v>294275803</v>
      </c>
      <c r="X5" s="2">
        <f t="shared" si="11"/>
        <v>294.27999999999997</v>
      </c>
      <c r="Y5" s="4">
        <v>135524759</v>
      </c>
      <c r="Z5" s="2">
        <f t="shared" si="12"/>
        <v>135.52000000000001</v>
      </c>
      <c r="AA5" s="4">
        <v>2234210001</v>
      </c>
      <c r="AB5" s="2">
        <f t="shared" si="13"/>
        <v>2234.21</v>
      </c>
      <c r="AC5" s="4">
        <v>294941861</v>
      </c>
      <c r="AD5" s="2">
        <f t="shared" si="14"/>
        <v>294.94</v>
      </c>
      <c r="AE5" s="4">
        <v>15603</v>
      </c>
      <c r="AF5" s="2">
        <f t="shared" si="15"/>
        <v>0.02</v>
      </c>
    </row>
    <row r="6" spans="1:32" ht="15.75" customHeight="1" x14ac:dyDescent="0.15">
      <c r="A6" s="4">
        <v>45156</v>
      </c>
      <c r="B6" s="2">
        <f t="shared" si="0"/>
        <v>0.05</v>
      </c>
      <c r="C6" s="4">
        <v>66899</v>
      </c>
      <c r="D6" s="2">
        <f t="shared" si="1"/>
        <v>7.0000000000000007E-2</v>
      </c>
      <c r="E6" s="4">
        <v>31974</v>
      </c>
      <c r="F6" s="2">
        <f t="shared" si="2"/>
        <v>0.03</v>
      </c>
      <c r="G6" s="4">
        <v>34967</v>
      </c>
      <c r="H6" s="2">
        <f t="shared" si="3"/>
        <v>0.03</v>
      </c>
      <c r="I6" s="4">
        <v>31448</v>
      </c>
      <c r="J6" s="2">
        <f t="shared" si="4"/>
        <v>0.03</v>
      </c>
      <c r="K6" s="4">
        <v>26276</v>
      </c>
      <c r="L6" s="2">
        <f t="shared" si="5"/>
        <v>0.03</v>
      </c>
      <c r="M6" s="4">
        <v>29822</v>
      </c>
      <c r="N6" s="2">
        <f t="shared" si="6"/>
        <v>0.03</v>
      </c>
      <c r="O6" s="4">
        <v>132237113611</v>
      </c>
      <c r="P6" s="2">
        <f t="shared" si="7"/>
        <v>132237.10999999999</v>
      </c>
      <c r="Q6" s="4">
        <v>163263710</v>
      </c>
      <c r="R6" s="2">
        <f t="shared" si="8"/>
        <v>163.26</v>
      </c>
      <c r="S6" s="4">
        <v>182429226</v>
      </c>
      <c r="T6" s="2">
        <f t="shared" si="9"/>
        <v>182.43</v>
      </c>
      <c r="U6" s="4">
        <v>354848969</v>
      </c>
      <c r="V6" s="2">
        <f t="shared" si="10"/>
        <v>354.85</v>
      </c>
      <c r="W6" s="4">
        <v>333804711</v>
      </c>
      <c r="X6" s="2">
        <f t="shared" si="11"/>
        <v>333.8</v>
      </c>
      <c r="Y6" s="4">
        <v>161324272</v>
      </c>
      <c r="Z6" s="2">
        <f t="shared" si="12"/>
        <v>161.32</v>
      </c>
      <c r="AA6" s="4">
        <v>2396439793</v>
      </c>
      <c r="AB6" s="2">
        <f t="shared" si="13"/>
        <v>2396.44</v>
      </c>
      <c r="AC6" s="4">
        <v>325287655</v>
      </c>
      <c r="AD6" s="2">
        <f t="shared" si="14"/>
        <v>325.29000000000002</v>
      </c>
      <c r="AE6" s="4">
        <v>12107</v>
      </c>
      <c r="AF6" s="2">
        <f t="shared" si="15"/>
        <v>0.01</v>
      </c>
    </row>
    <row r="7" spans="1:32" ht="15.75" customHeight="1" x14ac:dyDescent="0.15">
      <c r="A7" s="4">
        <v>39873</v>
      </c>
      <c r="B7" s="2">
        <f t="shared" si="0"/>
        <v>0.04</v>
      </c>
      <c r="C7" s="4">
        <v>71829</v>
      </c>
      <c r="D7" s="2">
        <f t="shared" si="1"/>
        <v>7.0000000000000007E-2</v>
      </c>
      <c r="E7" s="4">
        <v>49753</v>
      </c>
      <c r="F7" s="2">
        <f t="shared" si="2"/>
        <v>0.05</v>
      </c>
      <c r="G7" s="4">
        <v>99480</v>
      </c>
      <c r="H7" s="2">
        <f t="shared" si="3"/>
        <v>0.1</v>
      </c>
      <c r="I7" s="4">
        <v>62751</v>
      </c>
      <c r="J7" s="2">
        <f t="shared" si="4"/>
        <v>0.06</v>
      </c>
      <c r="K7" s="4">
        <v>28343</v>
      </c>
      <c r="L7" s="2">
        <f t="shared" si="5"/>
        <v>0.03</v>
      </c>
      <c r="M7" s="4">
        <v>45549</v>
      </c>
      <c r="N7" s="2">
        <f t="shared" si="6"/>
        <v>0.05</v>
      </c>
      <c r="O7" s="4">
        <v>134868447242</v>
      </c>
      <c r="P7" s="2">
        <f t="shared" si="7"/>
        <v>134868.45000000001</v>
      </c>
      <c r="Q7" s="4">
        <v>165609423</v>
      </c>
      <c r="R7" s="2">
        <f t="shared" si="8"/>
        <v>165.61</v>
      </c>
      <c r="S7" s="4">
        <v>177251651</v>
      </c>
      <c r="T7" s="2">
        <f t="shared" si="9"/>
        <v>177.25</v>
      </c>
      <c r="U7" s="4">
        <v>350263903</v>
      </c>
      <c r="V7" s="2">
        <f t="shared" si="10"/>
        <v>350.26</v>
      </c>
      <c r="W7" s="4">
        <v>331730468</v>
      </c>
      <c r="X7" s="2">
        <f t="shared" si="11"/>
        <v>331.73</v>
      </c>
      <c r="Y7" s="4">
        <v>153332701</v>
      </c>
      <c r="Z7" s="2">
        <f t="shared" si="12"/>
        <v>153.33000000000001</v>
      </c>
      <c r="AA7" s="4">
        <v>2480917641</v>
      </c>
      <c r="AB7" s="2">
        <f t="shared" si="13"/>
        <v>2480.92</v>
      </c>
      <c r="AC7" s="4">
        <v>321082323</v>
      </c>
      <c r="AD7" s="2">
        <f t="shared" si="14"/>
        <v>321.08</v>
      </c>
      <c r="AE7" s="4">
        <v>11187</v>
      </c>
      <c r="AF7" s="2">
        <f t="shared" si="15"/>
        <v>0.01</v>
      </c>
    </row>
    <row r="8" spans="1:32" ht="15.75" customHeight="1" x14ac:dyDescent="0.15">
      <c r="A8" s="4">
        <v>64177</v>
      </c>
      <c r="B8" s="2">
        <f t="shared" si="0"/>
        <v>0.06</v>
      </c>
      <c r="C8" s="4">
        <v>126468</v>
      </c>
      <c r="D8" s="2">
        <f t="shared" si="1"/>
        <v>0.13</v>
      </c>
      <c r="E8" s="4">
        <v>69116</v>
      </c>
      <c r="F8" s="2">
        <f t="shared" si="2"/>
        <v>7.0000000000000007E-2</v>
      </c>
      <c r="G8" s="4">
        <v>64502</v>
      </c>
      <c r="H8" s="2">
        <f t="shared" si="3"/>
        <v>0.06</v>
      </c>
      <c r="I8" s="4">
        <v>81450</v>
      </c>
      <c r="J8" s="2">
        <f t="shared" si="4"/>
        <v>0.08</v>
      </c>
      <c r="K8" s="4">
        <v>62809</v>
      </c>
      <c r="L8" s="2">
        <f t="shared" si="5"/>
        <v>0.06</v>
      </c>
      <c r="M8" s="4">
        <v>61394</v>
      </c>
      <c r="N8" s="2">
        <f t="shared" si="6"/>
        <v>0.06</v>
      </c>
      <c r="O8" s="4">
        <v>121641572591</v>
      </c>
      <c r="P8" s="2">
        <f t="shared" si="7"/>
        <v>121641.57</v>
      </c>
      <c r="Q8" s="4">
        <v>154718351</v>
      </c>
      <c r="R8" s="2">
        <f t="shared" si="8"/>
        <v>154.72</v>
      </c>
      <c r="S8" s="4">
        <v>156980259</v>
      </c>
      <c r="T8" s="2">
        <f t="shared" si="9"/>
        <v>156.97999999999999</v>
      </c>
      <c r="U8" s="4">
        <v>319803296</v>
      </c>
      <c r="V8" s="2">
        <f t="shared" si="10"/>
        <v>319.8</v>
      </c>
      <c r="W8" s="4">
        <v>304942094</v>
      </c>
      <c r="X8" s="2">
        <f t="shared" si="11"/>
        <v>304.94</v>
      </c>
      <c r="Y8" s="4">
        <v>139474897</v>
      </c>
      <c r="Z8" s="2">
        <f t="shared" si="12"/>
        <v>139.47</v>
      </c>
      <c r="AA8" s="4">
        <v>2283621162</v>
      </c>
      <c r="AB8" s="2">
        <f t="shared" si="13"/>
        <v>2283.62</v>
      </c>
      <c r="AC8" s="4">
        <v>289085815</v>
      </c>
      <c r="AD8" s="2">
        <f t="shared" si="14"/>
        <v>289.08999999999997</v>
      </c>
      <c r="AE8" s="4">
        <v>9229</v>
      </c>
      <c r="AF8" s="2">
        <f t="shared" si="15"/>
        <v>0.01</v>
      </c>
    </row>
    <row r="9" spans="1:32" ht="15.75" customHeight="1" x14ac:dyDescent="0.15">
      <c r="A9" s="4">
        <v>47547</v>
      </c>
      <c r="B9" s="2">
        <f t="shared" si="0"/>
        <v>0.05</v>
      </c>
      <c r="C9" s="4">
        <v>110049</v>
      </c>
      <c r="D9" s="2">
        <f t="shared" si="1"/>
        <v>0.11</v>
      </c>
      <c r="E9" s="4">
        <v>47492</v>
      </c>
      <c r="F9" s="2">
        <f t="shared" si="2"/>
        <v>0.05</v>
      </c>
      <c r="G9" s="4">
        <v>41941</v>
      </c>
      <c r="H9" s="2">
        <f t="shared" si="3"/>
        <v>0.04</v>
      </c>
      <c r="I9" s="4">
        <v>39149</v>
      </c>
      <c r="J9" s="2">
        <f t="shared" si="4"/>
        <v>0.04</v>
      </c>
      <c r="K9" s="4">
        <v>36233</v>
      </c>
      <c r="L9" s="2">
        <f t="shared" si="5"/>
        <v>0.04</v>
      </c>
      <c r="M9" s="4">
        <v>49986</v>
      </c>
      <c r="N9" s="2">
        <f t="shared" si="6"/>
        <v>0.05</v>
      </c>
      <c r="O9" s="4">
        <v>119985944353</v>
      </c>
      <c r="P9" s="2">
        <f t="shared" si="7"/>
        <v>119985.94</v>
      </c>
      <c r="Q9" s="4">
        <v>155503327</v>
      </c>
      <c r="R9" s="2">
        <f t="shared" si="8"/>
        <v>155.5</v>
      </c>
      <c r="S9" s="4">
        <v>161825508</v>
      </c>
      <c r="T9" s="2">
        <f t="shared" si="9"/>
        <v>161.83000000000001</v>
      </c>
      <c r="U9" s="4">
        <v>322144632</v>
      </c>
      <c r="V9" s="2">
        <f t="shared" si="10"/>
        <v>322.14</v>
      </c>
      <c r="W9" s="4">
        <v>287911163</v>
      </c>
      <c r="X9" s="2">
        <f t="shared" si="11"/>
        <v>287.91000000000003</v>
      </c>
      <c r="Y9" s="4">
        <v>135631736</v>
      </c>
      <c r="Z9" s="2">
        <f t="shared" si="12"/>
        <v>135.63</v>
      </c>
      <c r="AA9" s="4">
        <v>2239817448</v>
      </c>
      <c r="AB9" s="2">
        <f t="shared" si="13"/>
        <v>2239.8200000000002</v>
      </c>
      <c r="AC9" s="4">
        <v>295565954</v>
      </c>
      <c r="AD9" s="2">
        <f t="shared" si="14"/>
        <v>295.57</v>
      </c>
      <c r="AE9" s="4">
        <v>20181</v>
      </c>
      <c r="AF9" s="2">
        <f t="shared" si="15"/>
        <v>0.02</v>
      </c>
    </row>
    <row r="10" spans="1:32" ht="15.75" customHeight="1" x14ac:dyDescent="0.15">
      <c r="A10" s="4">
        <v>40615</v>
      </c>
      <c r="B10" s="2">
        <f t="shared" si="0"/>
        <v>0.04</v>
      </c>
      <c r="C10" s="4">
        <v>124925</v>
      </c>
      <c r="D10" s="2">
        <f t="shared" si="1"/>
        <v>0.12</v>
      </c>
      <c r="E10" s="4">
        <v>52159</v>
      </c>
      <c r="F10" s="2">
        <f t="shared" si="2"/>
        <v>0.05</v>
      </c>
      <c r="G10" s="4">
        <v>51894</v>
      </c>
      <c r="H10" s="2">
        <f t="shared" si="3"/>
        <v>0.05</v>
      </c>
      <c r="I10" s="4">
        <v>36650</v>
      </c>
      <c r="J10" s="2">
        <f t="shared" si="4"/>
        <v>0.04</v>
      </c>
      <c r="K10" s="4">
        <v>31348</v>
      </c>
      <c r="L10" s="2">
        <f t="shared" si="5"/>
        <v>0.03</v>
      </c>
      <c r="M10" s="4">
        <v>42151</v>
      </c>
      <c r="N10" s="2">
        <f t="shared" si="6"/>
        <v>0.04</v>
      </c>
      <c r="O10" s="4">
        <v>119792735726</v>
      </c>
      <c r="P10" s="2">
        <f t="shared" si="7"/>
        <v>119792.74</v>
      </c>
      <c r="Q10" s="4">
        <v>152637824</v>
      </c>
      <c r="R10" s="2">
        <f t="shared" si="8"/>
        <v>152.63999999999999</v>
      </c>
      <c r="S10" s="4">
        <v>156267590</v>
      </c>
      <c r="T10" s="2">
        <f t="shared" si="9"/>
        <v>156.27000000000001</v>
      </c>
      <c r="U10" s="4">
        <v>314394867</v>
      </c>
      <c r="V10" s="2">
        <f t="shared" si="10"/>
        <v>314.39</v>
      </c>
      <c r="W10" s="4">
        <v>297692798</v>
      </c>
      <c r="X10" s="2">
        <f t="shared" si="11"/>
        <v>297.69</v>
      </c>
      <c r="Y10" s="4">
        <v>136367689</v>
      </c>
      <c r="Z10" s="2">
        <f t="shared" si="12"/>
        <v>136.37</v>
      </c>
      <c r="AA10" s="4">
        <v>2224780077</v>
      </c>
      <c r="AB10" s="2">
        <f t="shared" si="13"/>
        <v>2224.7800000000002</v>
      </c>
      <c r="AC10" s="4">
        <v>296963455</v>
      </c>
      <c r="AD10" s="2">
        <f t="shared" si="14"/>
        <v>296.95999999999998</v>
      </c>
      <c r="AE10" s="4">
        <v>9337</v>
      </c>
      <c r="AF10" s="2">
        <f t="shared" si="15"/>
        <v>0.01</v>
      </c>
    </row>
    <row r="11" spans="1:32" ht="15.75" customHeight="1" x14ac:dyDescent="0.15">
      <c r="A11" s="4">
        <v>69538</v>
      </c>
      <c r="B11" s="2">
        <f t="shared" si="0"/>
        <v>7.0000000000000007E-2</v>
      </c>
      <c r="C11" s="4">
        <v>168499</v>
      </c>
      <c r="D11" s="2">
        <f t="shared" si="1"/>
        <v>0.17</v>
      </c>
      <c r="E11" s="4">
        <v>72046</v>
      </c>
      <c r="F11" s="2">
        <f t="shared" si="2"/>
        <v>7.0000000000000007E-2</v>
      </c>
      <c r="G11" s="4">
        <v>54111</v>
      </c>
      <c r="H11" s="2">
        <f t="shared" si="3"/>
        <v>0.05</v>
      </c>
      <c r="I11" s="4">
        <v>81148</v>
      </c>
      <c r="J11" s="2">
        <f t="shared" si="4"/>
        <v>0.08</v>
      </c>
      <c r="K11" s="4">
        <v>56474</v>
      </c>
      <c r="L11" s="2">
        <f t="shared" si="5"/>
        <v>0.06</v>
      </c>
      <c r="M11" s="4">
        <v>62862</v>
      </c>
      <c r="N11" s="2">
        <f t="shared" si="6"/>
        <v>0.06</v>
      </c>
      <c r="O11" s="4">
        <v>410031713935</v>
      </c>
      <c r="P11" s="2">
        <f t="shared" si="7"/>
        <v>410031.71</v>
      </c>
      <c r="Q11" s="4">
        <v>741906310</v>
      </c>
      <c r="R11" s="2">
        <f t="shared" si="8"/>
        <v>741.91</v>
      </c>
      <c r="S11" s="4">
        <v>758762169</v>
      </c>
      <c r="T11" s="2">
        <f t="shared" si="9"/>
        <v>758.76</v>
      </c>
      <c r="U11" s="4">
        <v>1738750186</v>
      </c>
      <c r="V11" s="2">
        <f t="shared" si="10"/>
        <v>1738.75</v>
      </c>
      <c r="W11" s="4">
        <v>1630644870</v>
      </c>
      <c r="X11" s="2">
        <f t="shared" si="11"/>
        <v>1630.64</v>
      </c>
      <c r="Y11" s="4">
        <v>839414157</v>
      </c>
      <c r="Z11" s="2">
        <f t="shared" si="12"/>
        <v>839.41</v>
      </c>
      <c r="AA11" s="4">
        <v>10182771392</v>
      </c>
      <c r="AB11" s="2">
        <f t="shared" si="13"/>
        <v>10182.77</v>
      </c>
      <c r="AC11" s="4">
        <v>1280693122</v>
      </c>
      <c r="AD11" s="2">
        <f t="shared" si="14"/>
        <v>1280.69</v>
      </c>
      <c r="AE11" s="4">
        <v>36014</v>
      </c>
      <c r="AF11" s="2">
        <f t="shared" si="15"/>
        <v>0.04</v>
      </c>
    </row>
    <row r="12" spans="1:32" ht="15.75" customHeight="1" x14ac:dyDescent="0.15">
      <c r="A12" s="4">
        <v>33113</v>
      </c>
      <c r="B12" s="2">
        <f t="shared" si="0"/>
        <v>0.03</v>
      </c>
      <c r="C12" s="4">
        <v>118585</v>
      </c>
      <c r="D12" s="2">
        <f t="shared" si="1"/>
        <v>0.12</v>
      </c>
      <c r="E12" s="4">
        <v>71459</v>
      </c>
      <c r="F12" s="2">
        <f t="shared" si="2"/>
        <v>7.0000000000000007E-2</v>
      </c>
      <c r="G12" s="4">
        <v>27074</v>
      </c>
      <c r="H12" s="2">
        <f t="shared" si="3"/>
        <v>0.03</v>
      </c>
      <c r="I12" s="4">
        <v>28013</v>
      </c>
      <c r="J12" s="2">
        <f t="shared" si="4"/>
        <v>0.03</v>
      </c>
      <c r="K12" s="4">
        <v>37514</v>
      </c>
      <c r="L12" s="2">
        <f t="shared" si="5"/>
        <v>0.04</v>
      </c>
      <c r="M12" s="4">
        <v>24725</v>
      </c>
      <c r="N12" s="2">
        <f t="shared" si="6"/>
        <v>0.02</v>
      </c>
      <c r="O12" s="4">
        <v>252839208677</v>
      </c>
      <c r="P12" s="2">
        <f t="shared" si="7"/>
        <v>252839.21</v>
      </c>
      <c r="Q12" s="4">
        <v>332434489</v>
      </c>
      <c r="R12" s="2">
        <f t="shared" si="8"/>
        <v>332.43</v>
      </c>
      <c r="S12" s="4">
        <v>343646219</v>
      </c>
      <c r="T12" s="2">
        <f t="shared" si="9"/>
        <v>343.65</v>
      </c>
      <c r="U12" s="4">
        <v>683860986</v>
      </c>
      <c r="V12" s="2">
        <f t="shared" si="10"/>
        <v>683.86</v>
      </c>
      <c r="W12" s="4">
        <v>651420845</v>
      </c>
      <c r="X12" s="2">
        <f t="shared" si="11"/>
        <v>651.41999999999996</v>
      </c>
      <c r="Y12" s="4">
        <v>309799039</v>
      </c>
      <c r="Z12" s="2">
        <f t="shared" si="12"/>
        <v>309.8</v>
      </c>
      <c r="AA12" s="4">
        <v>5115672873</v>
      </c>
      <c r="AB12" s="2">
        <f t="shared" si="13"/>
        <v>5115.67</v>
      </c>
      <c r="AC12" s="4">
        <v>714153046</v>
      </c>
      <c r="AD12" s="2">
        <f t="shared" si="14"/>
        <v>714.15</v>
      </c>
      <c r="AE12" s="4">
        <v>26501</v>
      </c>
      <c r="AF12" s="2">
        <f t="shared" si="15"/>
        <v>0.03</v>
      </c>
    </row>
    <row r="13" spans="1:32" ht="15.75" customHeight="1" x14ac:dyDescent="0.15">
      <c r="A13" s="4">
        <v>50411</v>
      </c>
      <c r="B13" s="2">
        <f t="shared" si="0"/>
        <v>0.05</v>
      </c>
      <c r="C13" s="4">
        <v>83446</v>
      </c>
      <c r="D13" s="2">
        <f t="shared" si="1"/>
        <v>0.08</v>
      </c>
      <c r="E13" s="4">
        <v>34040</v>
      </c>
      <c r="F13" s="2">
        <f t="shared" si="2"/>
        <v>0.03</v>
      </c>
      <c r="G13" s="4">
        <v>25924</v>
      </c>
      <c r="H13" s="2">
        <f t="shared" si="3"/>
        <v>0.03</v>
      </c>
      <c r="I13" s="4">
        <v>27253</v>
      </c>
      <c r="J13" s="2">
        <f t="shared" si="4"/>
        <v>0.03</v>
      </c>
      <c r="K13" s="4">
        <v>28268</v>
      </c>
      <c r="L13" s="2">
        <f t="shared" si="5"/>
        <v>0.03</v>
      </c>
      <c r="M13" s="4">
        <v>49217</v>
      </c>
      <c r="N13" s="2">
        <f t="shared" si="6"/>
        <v>0.05</v>
      </c>
      <c r="O13" s="4">
        <v>259308775222</v>
      </c>
      <c r="P13" s="2">
        <f t="shared" si="7"/>
        <v>259308.78</v>
      </c>
      <c r="Q13" s="4">
        <v>357155392</v>
      </c>
      <c r="R13" s="2">
        <f t="shared" si="8"/>
        <v>357.16</v>
      </c>
      <c r="S13" s="4">
        <v>372459590</v>
      </c>
      <c r="T13" s="2">
        <f t="shared" si="9"/>
        <v>372.46</v>
      </c>
      <c r="U13" s="4">
        <v>754132757</v>
      </c>
      <c r="V13" s="2">
        <f t="shared" si="10"/>
        <v>754.13</v>
      </c>
      <c r="W13" s="4">
        <v>693520276</v>
      </c>
      <c r="X13" s="2">
        <f t="shared" si="11"/>
        <v>693.52</v>
      </c>
      <c r="Y13" s="4">
        <v>334199098</v>
      </c>
      <c r="Z13" s="2">
        <f t="shared" si="12"/>
        <v>334.2</v>
      </c>
      <c r="AA13" s="4">
        <v>5257820523</v>
      </c>
      <c r="AB13" s="2">
        <f t="shared" si="13"/>
        <v>5257.82</v>
      </c>
      <c r="AC13" s="4">
        <v>743842831</v>
      </c>
      <c r="AD13" s="2">
        <f t="shared" si="14"/>
        <v>743.84</v>
      </c>
      <c r="AE13" s="4">
        <v>20432</v>
      </c>
      <c r="AF13" s="2">
        <f t="shared" si="15"/>
        <v>0.02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E53" sqref="E53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AVERAGE(trading_leung_running_times!B4:B13)</f>
        <v>5.2000000000000005E-2</v>
      </c>
      <c r="C3" t="s">
        <v>22</v>
      </c>
      <c r="D3">
        <f>AVERAGE(trading_leung_running_times!D4:D13)</f>
        <v>0.1</v>
      </c>
      <c r="E3" t="s">
        <v>22</v>
      </c>
      <c r="F3">
        <f>AVERAGE(trading_leung_running_times!F4:F13)</f>
        <v>6.0000000000000012E-2</v>
      </c>
      <c r="G3" t="s">
        <v>22</v>
      </c>
      <c r="H3">
        <f>AVERAGE(trading_leung_running_times!H4:H13)</f>
        <v>5.3000000000000005E-2</v>
      </c>
      <c r="I3" t="s">
        <v>22</v>
      </c>
      <c r="J3">
        <f>AVERAGE(trading_leung_running_times!J4:J13)</f>
        <v>0.05</v>
      </c>
      <c r="K3" t="s">
        <v>22</v>
      </c>
      <c r="L3">
        <f>AVERAGE(trading_leung_running_times!L4:L13)</f>
        <v>4.1000000000000002E-2</v>
      </c>
      <c r="M3" t="s">
        <v>22</v>
      </c>
      <c r="N3">
        <f>AVERAGE(trading_leung_running_times!N4:N13)</f>
        <v>4.7E-2</v>
      </c>
      <c r="O3" t="s">
        <v>22</v>
      </c>
      <c r="P3">
        <f>AVERAGE(trading_leung_running_times!P4:P13)</f>
        <v>180887.03499999997</v>
      </c>
      <c r="Q3" t="s">
        <v>22</v>
      </c>
      <c r="R3">
        <f>AVERAGE(trading_leung_running_times!R4:R13)</f>
        <v>255.81499999999997</v>
      </c>
      <c r="S3" t="s">
        <v>22</v>
      </c>
      <c r="T3">
        <f>AVERAGE(trading_leung_running_times!T4:T13)</f>
        <v>266.62299999999999</v>
      </c>
      <c r="U3" t="s">
        <v>22</v>
      </c>
      <c r="V3">
        <f>AVERAGE(trading_leung_running_times!V4:V13)</f>
        <v>553.36699999999996</v>
      </c>
      <c r="W3" t="s">
        <v>22</v>
      </c>
      <c r="X3">
        <f>AVERAGE(trading_leung_running_times!X4:X13)</f>
        <v>517.69799999999998</v>
      </c>
      <c r="Y3" t="s">
        <v>22</v>
      </c>
      <c r="Z3">
        <f>AVERAGE(trading_leung_running_times!Z4:Z13)</f>
        <v>250.07900000000001</v>
      </c>
      <c r="AA3" t="s">
        <v>22</v>
      </c>
      <c r="AB3">
        <f>AVERAGE(trading_leung_running_times!AB4:AB13)</f>
        <v>3702.701</v>
      </c>
      <c r="AC3" t="s">
        <v>22</v>
      </c>
      <c r="AD3">
        <f>AVERAGE(trading_leung_running_times!AD4:AD13)</f>
        <v>489.74699999999996</v>
      </c>
      <c r="AE3" t="s">
        <v>22</v>
      </c>
      <c r="AF3">
        <f>AVERAGE(trading_leung_running_times!AF4:AF13)</f>
        <v>2.0999999999999998E-2</v>
      </c>
    </row>
    <row r="4" spans="1:32" ht="15.75" customHeight="1" x14ac:dyDescent="0.15">
      <c r="A4" t="s">
        <v>23</v>
      </c>
      <c r="B4">
        <f>MEDIAN(trading_leung_running_times!B4:B13)</f>
        <v>0.05</v>
      </c>
      <c r="C4" t="s">
        <v>23</v>
      </c>
      <c r="D4">
        <f>MEDIAN(trading_leung_running_times!D4:D13)</f>
        <v>9.5000000000000001E-2</v>
      </c>
      <c r="E4" t="s">
        <v>23</v>
      </c>
      <c r="F4">
        <f>MEDIAN(trading_leung_running_times!F4:F13)</f>
        <v>5.5E-2</v>
      </c>
      <c r="G4" t="s">
        <v>23</v>
      </c>
      <c r="H4">
        <f>MEDIAN(trading_leung_running_times!H4:H13)</f>
        <v>0.05</v>
      </c>
      <c r="I4" t="s">
        <v>23</v>
      </c>
      <c r="J4">
        <f>MEDIAN(trading_leung_running_times!J4:J13)</f>
        <v>4.4999999999999998E-2</v>
      </c>
      <c r="K4" t="s">
        <v>23</v>
      </c>
      <c r="L4">
        <f>MEDIAN(trading_leung_running_times!L4:L13)</f>
        <v>0.04</v>
      </c>
      <c r="M4" t="s">
        <v>23</v>
      </c>
      <c r="N4">
        <f>MEDIAN(trading_leung_running_times!N4:N13)</f>
        <v>0.05</v>
      </c>
      <c r="O4" t="s">
        <v>23</v>
      </c>
      <c r="P4">
        <f>MEDIAN(trading_leung_running_times!P4:P13)</f>
        <v>133552.78</v>
      </c>
      <c r="Q4" t="s">
        <v>23</v>
      </c>
      <c r="R4">
        <f>MEDIAN(trading_leung_running_times!R4:R13)</f>
        <v>164.435</v>
      </c>
      <c r="S4" t="s">
        <v>23</v>
      </c>
      <c r="T4">
        <f>MEDIAN(trading_leung_running_times!T4:T13)</f>
        <v>179.84</v>
      </c>
      <c r="U4" t="s">
        <v>23</v>
      </c>
      <c r="V4">
        <f>MEDIAN(trading_leung_running_times!V4:V13)</f>
        <v>352.55500000000001</v>
      </c>
      <c r="W4" t="s">
        <v>23</v>
      </c>
      <c r="X4">
        <f>MEDIAN(trading_leung_running_times!X4:X13)</f>
        <v>332.76499999999999</v>
      </c>
      <c r="Y4" t="s">
        <v>23</v>
      </c>
      <c r="Z4">
        <f>MEDIAN(trading_leung_running_times!Z4:Z13)</f>
        <v>154.53500000000003</v>
      </c>
      <c r="AA4" t="s">
        <v>23</v>
      </c>
      <c r="AB4">
        <f>MEDIAN(trading_leung_running_times!AB4:AB13)</f>
        <v>2438.6800000000003</v>
      </c>
      <c r="AC4" t="s">
        <v>23</v>
      </c>
      <c r="AD4">
        <f>MEDIAN(trading_leung_running_times!AD4:AD13)</f>
        <v>323.185</v>
      </c>
      <c r="AE4" t="s">
        <v>23</v>
      </c>
      <c r="AF4">
        <f>MEDIAN(trading_leung_running_times!AF4:AF13)</f>
        <v>0.02</v>
      </c>
    </row>
    <row r="5" spans="1:32" ht="15.75" customHeight="1" x14ac:dyDescent="0.15">
      <c r="A5" t="s">
        <v>24</v>
      </c>
      <c r="B5">
        <f>STDEV(trading_leung_running_times!B4:B13)</f>
        <v>1.4757295747452475E-2</v>
      </c>
      <c r="C5" t="s">
        <v>24</v>
      </c>
      <c r="D5">
        <f>STDEV(trading_leung_running_times!D4:D13)</f>
        <v>3.6209268304000723E-2</v>
      </c>
      <c r="E5" t="s">
        <v>24</v>
      </c>
      <c r="F5">
        <f>STDEV(trading_leung_running_times!F4:F13)</f>
        <v>2.5819888974716109E-2</v>
      </c>
      <c r="G5" t="s">
        <v>24</v>
      </c>
      <c r="H5">
        <f>STDEV(trading_leung_running_times!H4:H13)</f>
        <v>2.3118054512532921E-2</v>
      </c>
      <c r="I5" t="s">
        <v>24</v>
      </c>
      <c r="J5">
        <f>STDEV(trading_leung_running_times!J4:J13)</f>
        <v>1.9436506316151011E-2</v>
      </c>
      <c r="K5" t="s">
        <v>24</v>
      </c>
      <c r="L5">
        <f>STDEV(trading_leung_running_times!L4:L13)</f>
        <v>1.1972189997378644E-2</v>
      </c>
      <c r="M5" t="s">
        <v>24</v>
      </c>
      <c r="N5">
        <f>STDEV(trading_leung_running_times!N4:N13)</f>
        <v>1.3374935098492587E-2</v>
      </c>
      <c r="O5" t="s">
        <v>24</v>
      </c>
      <c r="P5">
        <f>STDEV(trading_leung_running_times!P4:P13)</f>
        <v>97072.857744235254</v>
      </c>
      <c r="Q5" t="s">
        <v>24</v>
      </c>
      <c r="R5">
        <f>STDEV(trading_leung_running_times!R4:R13)</f>
        <v>187.31280944808168</v>
      </c>
      <c r="S5" t="s">
        <v>24</v>
      </c>
      <c r="T5">
        <f>STDEV(trading_leung_running_times!T4:T13)</f>
        <v>190.11303474219989</v>
      </c>
      <c r="U5" t="s">
        <v>24</v>
      </c>
      <c r="V5">
        <f>STDEV(trading_leung_running_times!V4:V13)</f>
        <v>446.57938002977448</v>
      </c>
      <c r="W5" t="s">
        <v>24</v>
      </c>
      <c r="X5">
        <f>STDEV(trading_leung_running_times!X4:X13)</f>
        <v>418.99305032157497</v>
      </c>
      <c r="Y5" t="s">
        <v>24</v>
      </c>
      <c r="Z5">
        <f>STDEV(trading_leung_running_times!Z4:Z13)</f>
        <v>219.96938415505818</v>
      </c>
      <c r="AA5" t="s">
        <v>24</v>
      </c>
      <c r="AB5">
        <f>STDEV(trading_leung_running_times!AB4:AB13)</f>
        <v>2566.7026787752848</v>
      </c>
      <c r="AC5" t="s">
        <v>24</v>
      </c>
      <c r="AD5">
        <f>STDEV(trading_leung_running_times!AD4:AD13)</f>
        <v>328.76387886377614</v>
      </c>
      <c r="AE5" t="s">
        <v>24</v>
      </c>
      <c r="AF5">
        <f>STDEV(trading_leung_running_times!AF4:AF13)</f>
        <v>1.1972189997378648E-2</v>
      </c>
    </row>
    <row r="6" spans="1:32" ht="15.75" customHeight="1" x14ac:dyDescent="0.15">
      <c r="A6" t="s">
        <v>25</v>
      </c>
      <c r="B6">
        <f>MIN(trading_leung_running_times!B4:B13)</f>
        <v>0.03</v>
      </c>
      <c r="C6" t="s">
        <v>25</v>
      </c>
      <c r="D6">
        <f>MIN(trading_leung_running_times!D4:D13)</f>
        <v>0.05</v>
      </c>
      <c r="E6" t="s">
        <v>25</v>
      </c>
      <c r="F6">
        <f>MIN(trading_leung_running_times!F4:F13)</f>
        <v>0.03</v>
      </c>
      <c r="G6" t="s">
        <v>25</v>
      </c>
      <c r="H6">
        <f>MIN(trading_leung_running_times!H4:H13)</f>
        <v>0.03</v>
      </c>
      <c r="I6" t="s">
        <v>25</v>
      </c>
      <c r="J6">
        <f>MIN(trading_leung_running_times!J4:J13)</f>
        <v>0.03</v>
      </c>
      <c r="K6" t="s">
        <v>25</v>
      </c>
      <c r="L6">
        <f>MIN(trading_leung_running_times!L4:L13)</f>
        <v>0.03</v>
      </c>
      <c r="M6" t="s">
        <v>25</v>
      </c>
      <c r="N6">
        <f>MIN(trading_leung_running_times!N4:N13)</f>
        <v>0.02</v>
      </c>
      <c r="O6" t="s">
        <v>25</v>
      </c>
      <c r="P6">
        <f>MIN(trading_leung_running_times!P4:P13)</f>
        <v>119792.74</v>
      </c>
      <c r="Q6" t="s">
        <v>25</v>
      </c>
      <c r="R6">
        <f>MIN(trading_leung_running_times!R4:R13)</f>
        <v>152.63999999999999</v>
      </c>
      <c r="S6" t="s">
        <v>25</v>
      </c>
      <c r="T6">
        <f>MIN(trading_leung_running_times!T4:T13)</f>
        <v>156.27000000000001</v>
      </c>
      <c r="U6" t="s">
        <v>25</v>
      </c>
      <c r="V6">
        <f>MIN(trading_leung_running_times!V4:V13)</f>
        <v>314.39</v>
      </c>
      <c r="W6" t="s">
        <v>25</v>
      </c>
      <c r="X6">
        <f>MIN(trading_leung_running_times!X4:X13)</f>
        <v>287.91000000000003</v>
      </c>
      <c r="Y6" t="s">
        <v>25</v>
      </c>
      <c r="Z6">
        <f>MIN(trading_leung_running_times!Z4:Z13)</f>
        <v>135.52000000000001</v>
      </c>
      <c r="AA6" t="s">
        <v>25</v>
      </c>
      <c r="AB6">
        <f>MIN(trading_leung_running_times!AB4:AB13)</f>
        <v>2224.7800000000002</v>
      </c>
      <c r="AC6" t="s">
        <v>25</v>
      </c>
      <c r="AD6">
        <f>MIN(trading_leung_running_times!AD4:AD13)</f>
        <v>289.08999999999997</v>
      </c>
      <c r="AE6" t="s">
        <v>25</v>
      </c>
      <c r="AF6">
        <f>MIN(trading_leung_running_times!AF4:AF13)</f>
        <v>0.01</v>
      </c>
    </row>
    <row r="7" spans="1:32" ht="15.75" customHeight="1" x14ac:dyDescent="0.15">
      <c r="A7" t="s">
        <v>26</v>
      </c>
      <c r="B7">
        <f>MAX(trading_leung_running_times!B4:B13)</f>
        <v>0.08</v>
      </c>
      <c r="C7" t="s">
        <v>26</v>
      </c>
      <c r="D7">
        <f>MAX(trading_leung_running_times!D4:D13)</f>
        <v>0.17</v>
      </c>
      <c r="E7" t="s">
        <v>26</v>
      </c>
      <c r="F7">
        <f>MAX(trading_leung_running_times!F4:F13)</f>
        <v>0.12</v>
      </c>
      <c r="G7" t="s">
        <v>26</v>
      </c>
      <c r="H7">
        <f>MAX(trading_leung_running_times!H4:H13)</f>
        <v>0.1</v>
      </c>
      <c r="I7" t="s">
        <v>26</v>
      </c>
      <c r="J7">
        <f>MAX(trading_leung_running_times!J4:J13)</f>
        <v>0.08</v>
      </c>
      <c r="K7" t="s">
        <v>26</v>
      </c>
      <c r="L7">
        <f>MAX(trading_leung_running_times!L4:L13)</f>
        <v>0.06</v>
      </c>
      <c r="M7" t="s">
        <v>26</v>
      </c>
      <c r="N7">
        <f>MAX(trading_leung_running_times!N4:N13)</f>
        <v>0.06</v>
      </c>
      <c r="O7" t="s">
        <v>26</v>
      </c>
      <c r="P7">
        <f>MAX(trading_leung_running_times!P4:P13)</f>
        <v>410031.71</v>
      </c>
      <c r="Q7" t="s">
        <v>26</v>
      </c>
      <c r="R7">
        <f>MAX(trading_leung_running_times!R4:R13)</f>
        <v>741.91</v>
      </c>
      <c r="S7" t="s">
        <v>26</v>
      </c>
      <c r="T7">
        <f>MAX(trading_leung_running_times!T4:T13)</f>
        <v>758.76</v>
      </c>
      <c r="U7" t="s">
        <v>26</v>
      </c>
      <c r="V7">
        <f>MAX(trading_leung_running_times!V4:V13)</f>
        <v>1738.75</v>
      </c>
      <c r="W7" t="s">
        <v>26</v>
      </c>
      <c r="X7">
        <f>MAX(trading_leung_running_times!X4:X13)</f>
        <v>1630.64</v>
      </c>
      <c r="Y7" t="s">
        <v>26</v>
      </c>
      <c r="Z7">
        <f>MAX(trading_leung_running_times!Z4:Z13)</f>
        <v>839.41</v>
      </c>
      <c r="AA7" t="s">
        <v>26</v>
      </c>
      <c r="AB7">
        <f>MAX(trading_leung_running_times!AB4:AB13)</f>
        <v>10182.77</v>
      </c>
      <c r="AC7" t="s">
        <v>26</v>
      </c>
      <c r="AD7">
        <f>MAX(trading_leung_running_times!AD4:AD13)</f>
        <v>1280.69</v>
      </c>
      <c r="AE7" t="s">
        <v>26</v>
      </c>
      <c r="AF7">
        <f>MAX(trading_leung_running_times!AF4:AF13)</f>
        <v>0.04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101755</v>
      </c>
      <c r="B4" s="2">
        <f t="shared" ref="B4:B13" si="0">ROUND(A4*(10^-6),2)</f>
        <v>0.1</v>
      </c>
      <c r="C4" s="4">
        <v>71422</v>
      </c>
      <c r="D4" s="2">
        <f t="shared" ref="D4:D13" si="1">ROUND(C4*(10^-6),2)</f>
        <v>7.0000000000000007E-2</v>
      </c>
      <c r="E4" s="4">
        <v>54208</v>
      </c>
      <c r="F4" s="2">
        <f t="shared" ref="F4:F13" si="2">ROUND(E4*(10^-6),2)</f>
        <v>0.05</v>
      </c>
      <c r="G4" s="4">
        <v>64338</v>
      </c>
      <c r="H4" s="2">
        <f t="shared" ref="H4:H13" si="3">ROUND(G4*(10^-6),2)</f>
        <v>0.06</v>
      </c>
      <c r="I4" s="4">
        <v>54515</v>
      </c>
      <c r="J4" s="2">
        <f t="shared" ref="J4:J13" si="4">ROUND(I4*(10^-6),2)</f>
        <v>0.05</v>
      </c>
      <c r="K4" s="4">
        <v>45316</v>
      </c>
      <c r="L4" s="2">
        <f t="shared" ref="L4:L13" si="5">ROUND(K4*(10^-6),2)</f>
        <v>0.05</v>
      </c>
      <c r="M4" s="4">
        <v>44476</v>
      </c>
      <c r="N4" s="2">
        <f t="shared" ref="N4:N13" si="6">ROUND(M4*(10^-6),2)</f>
        <v>0.04</v>
      </c>
      <c r="O4" s="4">
        <v>636455748</v>
      </c>
      <c r="P4" s="2">
        <f t="shared" ref="P4:P13" si="7">ROUND(O4*(10^-6),2)</f>
        <v>636.46</v>
      </c>
      <c r="Q4" s="4">
        <v>6578264</v>
      </c>
      <c r="R4" s="2">
        <f t="shared" ref="R4:R13" si="8">ROUND(Q4*(10^-6),2)</f>
        <v>6.58</v>
      </c>
      <c r="S4" s="4">
        <v>8004666</v>
      </c>
      <c r="T4" s="2">
        <f t="shared" ref="T4:T13" si="9">ROUND(S4*(10^-6),2)</f>
        <v>8</v>
      </c>
      <c r="U4" s="4">
        <v>15627116</v>
      </c>
      <c r="V4" s="2">
        <f t="shared" ref="V4:V13" si="10">ROUND(U4*(10^-6),2)</f>
        <v>15.63</v>
      </c>
      <c r="W4" s="4">
        <v>13708055</v>
      </c>
      <c r="X4" s="2">
        <f t="shared" ref="X4:X13" si="11">ROUND(W4*(10^-6),2)</f>
        <v>13.71</v>
      </c>
      <c r="Y4" s="4">
        <v>6828978</v>
      </c>
      <c r="Z4" s="2">
        <f t="shared" ref="Z4:Z13" si="12">ROUND(Y4*(10^-6),2)</f>
        <v>6.83</v>
      </c>
      <c r="AA4" s="4">
        <v>40057208</v>
      </c>
      <c r="AB4" s="2">
        <f t="shared" ref="AB4:AB13" si="13">ROUND(AA4*(10^-6),2)</f>
        <v>40.06</v>
      </c>
      <c r="AC4" s="4">
        <v>14507602</v>
      </c>
      <c r="AD4" s="2">
        <f t="shared" ref="AD4:AD13" si="14">ROUND(AC4*(10^-6),2)</f>
        <v>14.51</v>
      </c>
      <c r="AE4" s="4">
        <v>52356</v>
      </c>
      <c r="AF4" s="2">
        <f t="shared" ref="AF4:AF13" si="15">ROUND(AE4*(10^-6),2)</f>
        <v>0.05</v>
      </c>
    </row>
    <row r="5" spans="1:32" ht="15.75" customHeight="1" x14ac:dyDescent="0.15">
      <c r="A5" s="4">
        <v>38961</v>
      </c>
      <c r="B5" s="2">
        <f t="shared" si="0"/>
        <v>0.04</v>
      </c>
      <c r="C5" s="4">
        <v>138691</v>
      </c>
      <c r="D5" s="2">
        <f t="shared" si="1"/>
        <v>0.14000000000000001</v>
      </c>
      <c r="E5" s="4">
        <v>46762</v>
      </c>
      <c r="F5" s="2">
        <f t="shared" si="2"/>
        <v>0.05</v>
      </c>
      <c r="G5" s="4">
        <v>39856</v>
      </c>
      <c r="H5" s="2">
        <f t="shared" si="3"/>
        <v>0.04</v>
      </c>
      <c r="I5" s="4">
        <v>28534</v>
      </c>
      <c r="J5" s="2">
        <f t="shared" si="4"/>
        <v>0.03</v>
      </c>
      <c r="K5" s="4">
        <v>24015</v>
      </c>
      <c r="L5" s="2">
        <f t="shared" si="5"/>
        <v>0.02</v>
      </c>
      <c r="M5" s="4">
        <v>42076</v>
      </c>
      <c r="N5" s="2">
        <f t="shared" si="6"/>
        <v>0.04</v>
      </c>
      <c r="O5" s="4">
        <v>638470653</v>
      </c>
      <c r="P5" s="2">
        <f t="shared" si="7"/>
        <v>638.47</v>
      </c>
      <c r="Q5" s="4">
        <v>6807555</v>
      </c>
      <c r="R5" s="2">
        <f t="shared" si="8"/>
        <v>6.81</v>
      </c>
      <c r="S5" s="4">
        <v>8162584</v>
      </c>
      <c r="T5" s="2">
        <f t="shared" si="9"/>
        <v>8.16</v>
      </c>
      <c r="U5" s="4">
        <v>14706653</v>
      </c>
      <c r="V5" s="2">
        <f t="shared" si="10"/>
        <v>14.71</v>
      </c>
      <c r="W5" s="4">
        <v>15929579</v>
      </c>
      <c r="X5" s="2">
        <f t="shared" si="11"/>
        <v>15.93</v>
      </c>
      <c r="Y5" s="4">
        <v>6522004</v>
      </c>
      <c r="Z5" s="2">
        <f t="shared" si="12"/>
        <v>6.52</v>
      </c>
      <c r="AA5" s="4">
        <v>37621523</v>
      </c>
      <c r="AB5" s="2">
        <f t="shared" si="13"/>
        <v>37.619999999999997</v>
      </c>
      <c r="AC5" s="4">
        <v>14276191</v>
      </c>
      <c r="AD5" s="2">
        <f t="shared" si="14"/>
        <v>14.28</v>
      </c>
      <c r="AE5" s="4">
        <v>14043</v>
      </c>
      <c r="AF5" s="2">
        <f t="shared" si="15"/>
        <v>0.01</v>
      </c>
    </row>
    <row r="6" spans="1:32" ht="15.75" customHeight="1" x14ac:dyDescent="0.15">
      <c r="A6" s="4">
        <v>44781</v>
      </c>
      <c r="B6" s="2">
        <f t="shared" si="0"/>
        <v>0.04</v>
      </c>
      <c r="C6" s="4">
        <v>132673</v>
      </c>
      <c r="D6" s="2">
        <f t="shared" si="1"/>
        <v>0.13</v>
      </c>
      <c r="E6" s="4">
        <v>33237</v>
      </c>
      <c r="F6" s="2">
        <f t="shared" si="2"/>
        <v>0.03</v>
      </c>
      <c r="G6" s="4">
        <v>46333</v>
      </c>
      <c r="H6" s="2">
        <f t="shared" si="3"/>
        <v>0.05</v>
      </c>
      <c r="I6" s="4">
        <v>27847</v>
      </c>
      <c r="J6" s="2">
        <f t="shared" si="4"/>
        <v>0.03</v>
      </c>
      <c r="K6" s="4">
        <v>24279</v>
      </c>
      <c r="L6" s="2">
        <f t="shared" si="5"/>
        <v>0.02</v>
      </c>
      <c r="M6" s="4">
        <v>21642</v>
      </c>
      <c r="N6" s="2">
        <f t="shared" si="6"/>
        <v>0.02</v>
      </c>
      <c r="O6" s="4">
        <v>654194260</v>
      </c>
      <c r="P6" s="2">
        <f t="shared" si="7"/>
        <v>654.19000000000005</v>
      </c>
      <c r="Q6" s="4">
        <v>6738019</v>
      </c>
      <c r="R6" s="2">
        <f t="shared" si="8"/>
        <v>6.74</v>
      </c>
      <c r="S6" s="4">
        <v>10138068</v>
      </c>
      <c r="T6" s="2">
        <f t="shared" si="9"/>
        <v>10.14</v>
      </c>
      <c r="U6" s="4">
        <v>14998517</v>
      </c>
      <c r="V6" s="2">
        <f t="shared" si="10"/>
        <v>15</v>
      </c>
      <c r="W6" s="4">
        <v>14111017</v>
      </c>
      <c r="X6" s="2">
        <f t="shared" si="11"/>
        <v>14.11</v>
      </c>
      <c r="Y6" s="4">
        <v>7147509</v>
      </c>
      <c r="Z6" s="2">
        <f t="shared" si="12"/>
        <v>7.15</v>
      </c>
      <c r="AA6" s="4">
        <v>38477495</v>
      </c>
      <c r="AB6" s="2">
        <f t="shared" si="13"/>
        <v>38.479999999999997</v>
      </c>
      <c r="AC6" s="4">
        <v>14889154</v>
      </c>
      <c r="AD6" s="2">
        <f t="shared" si="14"/>
        <v>14.89</v>
      </c>
      <c r="AE6" s="4">
        <v>10504</v>
      </c>
      <c r="AF6" s="2">
        <f t="shared" si="15"/>
        <v>0.01</v>
      </c>
    </row>
    <row r="7" spans="1:32" ht="15.75" customHeight="1" x14ac:dyDescent="0.15">
      <c r="A7" s="4">
        <v>41300</v>
      </c>
      <c r="B7" s="2">
        <f t="shared" si="0"/>
        <v>0.04</v>
      </c>
      <c r="C7" s="4">
        <v>78877</v>
      </c>
      <c r="D7" s="2">
        <f t="shared" si="1"/>
        <v>0.08</v>
      </c>
      <c r="E7" s="4">
        <v>27970</v>
      </c>
      <c r="F7" s="2">
        <f t="shared" si="2"/>
        <v>0.03</v>
      </c>
      <c r="G7" s="4">
        <v>31731</v>
      </c>
      <c r="H7" s="2">
        <f t="shared" si="3"/>
        <v>0.03</v>
      </c>
      <c r="I7" s="4">
        <v>31852</v>
      </c>
      <c r="J7" s="2">
        <f t="shared" si="4"/>
        <v>0.03</v>
      </c>
      <c r="K7" s="4">
        <v>27994</v>
      </c>
      <c r="L7" s="2">
        <f t="shared" si="5"/>
        <v>0.03</v>
      </c>
      <c r="M7" s="4">
        <v>25976</v>
      </c>
      <c r="N7" s="2">
        <f t="shared" si="6"/>
        <v>0.03</v>
      </c>
      <c r="O7" s="4">
        <v>634153387</v>
      </c>
      <c r="P7" s="2">
        <f t="shared" si="7"/>
        <v>634.15</v>
      </c>
      <c r="Q7" s="4">
        <v>7339204</v>
      </c>
      <c r="R7" s="2">
        <f t="shared" si="8"/>
        <v>7.34</v>
      </c>
      <c r="S7" s="4">
        <v>7088684</v>
      </c>
      <c r="T7" s="2">
        <f t="shared" si="9"/>
        <v>7.09</v>
      </c>
      <c r="U7" s="4">
        <v>15575051</v>
      </c>
      <c r="V7" s="2">
        <f t="shared" si="10"/>
        <v>15.58</v>
      </c>
      <c r="W7" s="4">
        <v>14308180</v>
      </c>
      <c r="X7" s="2">
        <f t="shared" si="11"/>
        <v>14.31</v>
      </c>
      <c r="Y7" s="4">
        <v>6467751</v>
      </c>
      <c r="Z7" s="2">
        <f t="shared" si="12"/>
        <v>6.47</v>
      </c>
      <c r="AA7" s="4">
        <v>38516312</v>
      </c>
      <c r="AB7" s="2">
        <f t="shared" si="13"/>
        <v>38.520000000000003</v>
      </c>
      <c r="AC7" s="4">
        <v>13968642</v>
      </c>
      <c r="AD7" s="2">
        <f t="shared" si="14"/>
        <v>13.97</v>
      </c>
      <c r="AE7" s="4">
        <v>19807</v>
      </c>
      <c r="AF7" s="2">
        <f t="shared" si="15"/>
        <v>0.02</v>
      </c>
    </row>
    <row r="8" spans="1:32" ht="15.75" customHeight="1" x14ac:dyDescent="0.15">
      <c r="A8" s="4">
        <v>51173</v>
      </c>
      <c r="B8" s="2">
        <f t="shared" si="0"/>
        <v>0.05</v>
      </c>
      <c r="C8" s="4">
        <v>116406</v>
      </c>
      <c r="D8" s="2">
        <f t="shared" si="1"/>
        <v>0.12</v>
      </c>
      <c r="E8" s="4">
        <v>47330</v>
      </c>
      <c r="F8" s="2">
        <f t="shared" si="2"/>
        <v>0.05</v>
      </c>
      <c r="G8" s="4">
        <v>35029</v>
      </c>
      <c r="H8" s="2">
        <f t="shared" si="3"/>
        <v>0.04</v>
      </c>
      <c r="I8" s="4">
        <v>30122</v>
      </c>
      <c r="J8" s="2">
        <f t="shared" si="4"/>
        <v>0.03</v>
      </c>
      <c r="K8" s="4">
        <v>23238</v>
      </c>
      <c r="L8" s="2">
        <f t="shared" si="5"/>
        <v>0.02</v>
      </c>
      <c r="M8" s="4">
        <v>23792</v>
      </c>
      <c r="N8" s="2">
        <f t="shared" si="6"/>
        <v>0.02</v>
      </c>
      <c r="O8" s="4">
        <v>625194452</v>
      </c>
      <c r="P8" s="2">
        <f t="shared" si="7"/>
        <v>625.19000000000005</v>
      </c>
      <c r="Q8" s="4">
        <v>7560023</v>
      </c>
      <c r="R8" s="2">
        <f t="shared" si="8"/>
        <v>7.56</v>
      </c>
      <c r="S8" s="4">
        <v>6867670</v>
      </c>
      <c r="T8" s="2">
        <f t="shared" si="9"/>
        <v>6.87</v>
      </c>
      <c r="U8" s="4">
        <v>14407761</v>
      </c>
      <c r="V8" s="2">
        <f t="shared" si="10"/>
        <v>14.41</v>
      </c>
      <c r="W8" s="4">
        <v>13257646</v>
      </c>
      <c r="X8" s="2">
        <f t="shared" si="11"/>
        <v>13.26</v>
      </c>
      <c r="Y8" s="4">
        <v>6309573</v>
      </c>
      <c r="Z8" s="2">
        <f t="shared" si="12"/>
        <v>6.31</v>
      </c>
      <c r="AA8" s="4">
        <v>37435027</v>
      </c>
      <c r="AB8" s="2">
        <f t="shared" si="13"/>
        <v>37.44</v>
      </c>
      <c r="AC8" s="4">
        <v>13036401</v>
      </c>
      <c r="AD8" s="2">
        <f t="shared" si="14"/>
        <v>13.04</v>
      </c>
      <c r="AE8" s="4">
        <v>11462</v>
      </c>
      <c r="AF8" s="2">
        <f t="shared" si="15"/>
        <v>0.01</v>
      </c>
    </row>
    <row r="9" spans="1:32" ht="15.75" customHeight="1" x14ac:dyDescent="0.15">
      <c r="A9" s="4">
        <v>49233</v>
      </c>
      <c r="B9" s="2">
        <f t="shared" si="0"/>
        <v>0.05</v>
      </c>
      <c r="C9" s="4">
        <v>78637</v>
      </c>
      <c r="D9" s="2">
        <f t="shared" si="1"/>
        <v>0.08</v>
      </c>
      <c r="E9" s="4">
        <v>30263</v>
      </c>
      <c r="F9" s="2">
        <f t="shared" si="2"/>
        <v>0.03</v>
      </c>
      <c r="G9" s="4">
        <v>27759</v>
      </c>
      <c r="H9" s="2">
        <f t="shared" si="3"/>
        <v>0.03</v>
      </c>
      <c r="I9" s="4">
        <v>27430</v>
      </c>
      <c r="J9" s="2">
        <f t="shared" si="4"/>
        <v>0.03</v>
      </c>
      <c r="K9" s="4">
        <v>31119</v>
      </c>
      <c r="L9" s="2">
        <f t="shared" si="5"/>
        <v>0.03</v>
      </c>
      <c r="M9" s="4">
        <v>22572</v>
      </c>
      <c r="N9" s="2">
        <f t="shared" si="6"/>
        <v>0.02</v>
      </c>
      <c r="O9" s="4">
        <v>558450861</v>
      </c>
      <c r="P9" s="2">
        <f t="shared" si="7"/>
        <v>558.45000000000005</v>
      </c>
      <c r="Q9" s="4">
        <v>6549305</v>
      </c>
      <c r="R9" s="2">
        <f t="shared" si="8"/>
        <v>6.55</v>
      </c>
      <c r="S9" s="4">
        <v>6748902</v>
      </c>
      <c r="T9" s="2">
        <f t="shared" si="9"/>
        <v>6.75</v>
      </c>
      <c r="U9" s="4">
        <v>13234688</v>
      </c>
      <c r="V9" s="2">
        <f t="shared" si="10"/>
        <v>13.23</v>
      </c>
      <c r="W9" s="4">
        <v>12389060</v>
      </c>
      <c r="X9" s="2">
        <f t="shared" si="11"/>
        <v>12.39</v>
      </c>
      <c r="Y9" s="4">
        <v>6008465</v>
      </c>
      <c r="Z9" s="2">
        <f t="shared" si="12"/>
        <v>6.01</v>
      </c>
      <c r="AA9" s="4">
        <v>33162222</v>
      </c>
      <c r="AB9" s="2">
        <f t="shared" si="13"/>
        <v>33.159999999999997</v>
      </c>
      <c r="AC9" s="4">
        <v>12041898</v>
      </c>
      <c r="AD9" s="2">
        <f t="shared" si="14"/>
        <v>12.04</v>
      </c>
      <c r="AE9" s="4">
        <v>10092</v>
      </c>
      <c r="AF9" s="2">
        <f t="shared" si="15"/>
        <v>0.01</v>
      </c>
    </row>
    <row r="10" spans="1:32" ht="15.75" customHeight="1" x14ac:dyDescent="0.15">
      <c r="A10" s="4">
        <v>1674311</v>
      </c>
      <c r="B10" s="2">
        <f t="shared" si="0"/>
        <v>1.67</v>
      </c>
      <c r="C10" s="4">
        <v>159831</v>
      </c>
      <c r="D10" s="2">
        <f t="shared" si="1"/>
        <v>0.16</v>
      </c>
      <c r="E10" s="4">
        <v>62049</v>
      </c>
      <c r="F10" s="2">
        <f t="shared" si="2"/>
        <v>0.06</v>
      </c>
      <c r="G10" s="4">
        <v>68434</v>
      </c>
      <c r="H10" s="2">
        <f t="shared" si="3"/>
        <v>7.0000000000000007E-2</v>
      </c>
      <c r="I10" s="4">
        <v>62533</v>
      </c>
      <c r="J10" s="2">
        <f t="shared" si="4"/>
        <v>0.06</v>
      </c>
      <c r="K10" s="4">
        <v>78340</v>
      </c>
      <c r="L10" s="2">
        <f t="shared" si="5"/>
        <v>0.08</v>
      </c>
      <c r="M10" s="4">
        <v>36105</v>
      </c>
      <c r="N10" s="2">
        <f t="shared" si="6"/>
        <v>0.04</v>
      </c>
      <c r="O10" s="4">
        <v>913724742</v>
      </c>
      <c r="P10" s="2">
        <f t="shared" si="7"/>
        <v>913.72</v>
      </c>
      <c r="Q10" s="4">
        <v>9436830</v>
      </c>
      <c r="R10" s="2">
        <f t="shared" si="8"/>
        <v>9.44</v>
      </c>
      <c r="S10" s="4">
        <v>10022893</v>
      </c>
      <c r="T10" s="2">
        <f t="shared" si="9"/>
        <v>10.02</v>
      </c>
      <c r="U10" s="4">
        <v>19795506</v>
      </c>
      <c r="V10" s="2">
        <f t="shared" si="10"/>
        <v>19.8</v>
      </c>
      <c r="W10" s="4">
        <v>18949164</v>
      </c>
      <c r="X10" s="2">
        <f t="shared" si="11"/>
        <v>18.95</v>
      </c>
      <c r="Y10" s="4">
        <v>9240330</v>
      </c>
      <c r="Z10" s="2">
        <f t="shared" si="12"/>
        <v>9.24</v>
      </c>
      <c r="AA10" s="4">
        <v>55300077</v>
      </c>
      <c r="AB10" s="2">
        <f t="shared" si="13"/>
        <v>55.3</v>
      </c>
      <c r="AC10" s="4">
        <v>19199951</v>
      </c>
      <c r="AD10" s="2">
        <f t="shared" si="14"/>
        <v>19.2</v>
      </c>
      <c r="AE10" s="4">
        <v>67319</v>
      </c>
      <c r="AF10" s="2">
        <f t="shared" si="15"/>
        <v>7.0000000000000007E-2</v>
      </c>
    </row>
    <row r="11" spans="1:32" ht="15.75" customHeight="1" x14ac:dyDescent="0.15">
      <c r="A11" s="4">
        <v>60420</v>
      </c>
      <c r="B11" s="2">
        <f t="shared" si="0"/>
        <v>0.06</v>
      </c>
      <c r="C11" s="4">
        <v>163415</v>
      </c>
      <c r="D11" s="2">
        <f t="shared" si="1"/>
        <v>0.16</v>
      </c>
      <c r="E11" s="4">
        <v>61894</v>
      </c>
      <c r="F11" s="2">
        <f t="shared" si="2"/>
        <v>0.06</v>
      </c>
      <c r="G11" s="4">
        <v>56479</v>
      </c>
      <c r="H11" s="2">
        <f t="shared" si="3"/>
        <v>0.06</v>
      </c>
      <c r="I11" s="4">
        <v>56913</v>
      </c>
      <c r="J11" s="2">
        <f t="shared" si="4"/>
        <v>0.06</v>
      </c>
      <c r="K11" s="4">
        <v>53403</v>
      </c>
      <c r="L11" s="2">
        <f t="shared" si="5"/>
        <v>0.05</v>
      </c>
      <c r="M11" s="4">
        <v>49822</v>
      </c>
      <c r="N11" s="2">
        <f t="shared" si="6"/>
        <v>0.05</v>
      </c>
      <c r="O11" s="4">
        <v>1373196793</v>
      </c>
      <c r="P11" s="2">
        <f t="shared" si="7"/>
        <v>1373.2</v>
      </c>
      <c r="Q11" s="4">
        <v>14683063</v>
      </c>
      <c r="R11" s="2">
        <f t="shared" si="8"/>
        <v>14.68</v>
      </c>
      <c r="S11" s="4">
        <v>15715855</v>
      </c>
      <c r="T11" s="2">
        <f t="shared" si="9"/>
        <v>15.72</v>
      </c>
      <c r="U11" s="4">
        <v>30153383</v>
      </c>
      <c r="V11" s="2">
        <f t="shared" si="10"/>
        <v>30.15</v>
      </c>
      <c r="W11" s="4">
        <v>29197237</v>
      </c>
      <c r="X11" s="2">
        <f t="shared" si="11"/>
        <v>29.2</v>
      </c>
      <c r="Y11" s="4">
        <v>14951109</v>
      </c>
      <c r="Z11" s="2">
        <f t="shared" si="12"/>
        <v>14.95</v>
      </c>
      <c r="AA11" s="4">
        <v>85773604</v>
      </c>
      <c r="AB11" s="2">
        <f t="shared" si="13"/>
        <v>85.77</v>
      </c>
      <c r="AC11" s="4">
        <v>31530674</v>
      </c>
      <c r="AD11" s="2">
        <f t="shared" si="14"/>
        <v>31.53</v>
      </c>
      <c r="AE11" s="4">
        <v>20607</v>
      </c>
      <c r="AF11" s="2">
        <f t="shared" si="15"/>
        <v>0.02</v>
      </c>
    </row>
    <row r="12" spans="1:32" ht="15.75" customHeight="1" x14ac:dyDescent="0.15">
      <c r="A12" s="4">
        <v>34378</v>
      </c>
      <c r="B12" s="2">
        <f t="shared" si="0"/>
        <v>0.03</v>
      </c>
      <c r="C12" s="4">
        <v>80855</v>
      </c>
      <c r="D12" s="2">
        <f t="shared" si="1"/>
        <v>0.08</v>
      </c>
      <c r="E12" s="4">
        <v>32073</v>
      </c>
      <c r="F12" s="2">
        <f t="shared" si="2"/>
        <v>0.03</v>
      </c>
      <c r="G12" s="4">
        <v>27312</v>
      </c>
      <c r="H12" s="2">
        <f t="shared" si="3"/>
        <v>0.03</v>
      </c>
      <c r="I12" s="4">
        <v>31269</v>
      </c>
      <c r="J12" s="2">
        <f t="shared" si="4"/>
        <v>0.03</v>
      </c>
      <c r="K12" s="4">
        <v>25540</v>
      </c>
      <c r="L12" s="2">
        <f t="shared" si="5"/>
        <v>0.03</v>
      </c>
      <c r="M12" s="4">
        <v>25419</v>
      </c>
      <c r="N12" s="2">
        <f t="shared" si="6"/>
        <v>0.03</v>
      </c>
      <c r="O12" s="4">
        <v>554031856</v>
      </c>
      <c r="P12" s="2">
        <f t="shared" si="7"/>
        <v>554.03</v>
      </c>
      <c r="Q12" s="4">
        <v>5736454</v>
      </c>
      <c r="R12" s="2">
        <f t="shared" si="8"/>
        <v>5.74</v>
      </c>
      <c r="S12" s="4">
        <v>6321761</v>
      </c>
      <c r="T12" s="2">
        <f t="shared" si="9"/>
        <v>6.32</v>
      </c>
      <c r="U12" s="4">
        <v>14246378</v>
      </c>
      <c r="V12" s="2">
        <f t="shared" si="10"/>
        <v>14.25</v>
      </c>
      <c r="W12" s="4">
        <v>12315119</v>
      </c>
      <c r="X12" s="2">
        <f t="shared" si="11"/>
        <v>12.32</v>
      </c>
      <c r="Y12" s="4">
        <v>6056416</v>
      </c>
      <c r="Z12" s="2">
        <f t="shared" si="12"/>
        <v>6.06</v>
      </c>
      <c r="AA12" s="4">
        <v>33293214</v>
      </c>
      <c r="AB12" s="2">
        <f t="shared" si="13"/>
        <v>33.29</v>
      </c>
      <c r="AC12" s="4">
        <v>12012963</v>
      </c>
      <c r="AD12" s="2">
        <f t="shared" si="14"/>
        <v>12.01</v>
      </c>
      <c r="AE12" s="4">
        <v>27631</v>
      </c>
      <c r="AF12" s="2">
        <f t="shared" si="15"/>
        <v>0.03</v>
      </c>
    </row>
    <row r="13" spans="1:32" ht="15.75" customHeight="1" x14ac:dyDescent="0.15">
      <c r="A13" s="4">
        <v>30239</v>
      </c>
      <c r="B13" s="2">
        <f t="shared" si="0"/>
        <v>0.03</v>
      </c>
      <c r="C13" s="4">
        <v>73607</v>
      </c>
      <c r="D13" s="2">
        <f t="shared" si="1"/>
        <v>7.0000000000000007E-2</v>
      </c>
      <c r="E13" s="4">
        <v>36203</v>
      </c>
      <c r="F13" s="2">
        <f t="shared" si="2"/>
        <v>0.04</v>
      </c>
      <c r="G13" s="4">
        <v>30028</v>
      </c>
      <c r="H13" s="2">
        <f t="shared" si="3"/>
        <v>0.03</v>
      </c>
      <c r="I13" s="4">
        <v>22759</v>
      </c>
      <c r="J13" s="2">
        <f t="shared" si="4"/>
        <v>0.02</v>
      </c>
      <c r="K13" s="4">
        <v>17996</v>
      </c>
      <c r="L13" s="2">
        <f t="shared" si="5"/>
        <v>0.02</v>
      </c>
      <c r="M13" s="4">
        <v>17240</v>
      </c>
      <c r="N13" s="2">
        <f t="shared" si="6"/>
        <v>0.02</v>
      </c>
      <c r="O13" s="4">
        <v>592813267</v>
      </c>
      <c r="P13" s="2">
        <f t="shared" si="7"/>
        <v>592.80999999999995</v>
      </c>
      <c r="Q13" s="4">
        <v>6578460</v>
      </c>
      <c r="R13" s="2">
        <f t="shared" si="8"/>
        <v>6.58</v>
      </c>
      <c r="S13" s="4">
        <v>6832853</v>
      </c>
      <c r="T13" s="2">
        <f t="shared" si="9"/>
        <v>6.83</v>
      </c>
      <c r="U13" s="4">
        <v>13841317</v>
      </c>
      <c r="V13" s="2">
        <f t="shared" si="10"/>
        <v>13.84</v>
      </c>
      <c r="W13" s="4">
        <v>13902613</v>
      </c>
      <c r="X13" s="2">
        <f t="shared" si="11"/>
        <v>13.9</v>
      </c>
      <c r="Y13" s="4">
        <v>6093521</v>
      </c>
      <c r="Z13" s="2">
        <f t="shared" si="12"/>
        <v>6.09</v>
      </c>
      <c r="AA13" s="4">
        <v>35112297</v>
      </c>
      <c r="AB13" s="2">
        <f t="shared" si="13"/>
        <v>35.11</v>
      </c>
      <c r="AC13" s="4">
        <v>12887086</v>
      </c>
      <c r="AD13" s="2">
        <f t="shared" si="14"/>
        <v>12.89</v>
      </c>
      <c r="AE13" s="4">
        <v>22279</v>
      </c>
      <c r="AF13" s="2">
        <f t="shared" si="15"/>
        <v>0.02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I32" sqref="I32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AVERAGE(booking_leung_running_times!B4:B13)</f>
        <v>0.21099999999999994</v>
      </c>
      <c r="C3" t="s">
        <v>22</v>
      </c>
      <c r="D3">
        <f>AVERAGE(booking_leung_running_times!D4:D13)</f>
        <v>0.10900000000000001</v>
      </c>
      <c r="E3" t="s">
        <v>22</v>
      </c>
      <c r="F3">
        <f>AVERAGE(booking_leung_running_times!F4:F13)</f>
        <v>4.2999999999999997E-2</v>
      </c>
      <c r="G3" t="s">
        <v>22</v>
      </c>
      <c r="H3">
        <f>AVERAGE(booking_leung_running_times!H4:H13)</f>
        <v>4.4000000000000004E-2</v>
      </c>
      <c r="I3" t="s">
        <v>22</v>
      </c>
      <c r="J3">
        <f>AVERAGE(booking_leung_running_times!J4:J13)</f>
        <v>3.6999999999999998E-2</v>
      </c>
      <c r="K3" t="s">
        <v>22</v>
      </c>
      <c r="L3">
        <f>AVERAGE(booking_leung_running_times!L4:L13)</f>
        <v>3.4999999999999996E-2</v>
      </c>
      <c r="M3" t="s">
        <v>22</v>
      </c>
      <c r="N3">
        <f>AVERAGE(booking_leung_running_times!N4:N13)</f>
        <v>3.1000000000000007E-2</v>
      </c>
      <c r="O3" t="s">
        <v>22</v>
      </c>
      <c r="P3">
        <f>AVERAGE(booking_leung_running_times!P4:P13)</f>
        <v>718.06700000000001</v>
      </c>
      <c r="Q3" t="s">
        <v>22</v>
      </c>
      <c r="R3">
        <f>AVERAGE(booking_leung_running_times!R4:R13)</f>
        <v>7.8019999999999978</v>
      </c>
      <c r="S3" t="s">
        <v>22</v>
      </c>
      <c r="T3">
        <f>AVERAGE(booking_leung_running_times!T4:T13)</f>
        <v>8.59</v>
      </c>
      <c r="U3" t="s">
        <v>22</v>
      </c>
      <c r="V3">
        <f>AVERAGE(booking_leung_running_times!V4:V13)</f>
        <v>16.66</v>
      </c>
      <c r="W3" t="s">
        <v>22</v>
      </c>
      <c r="X3">
        <f>AVERAGE(booking_leung_running_times!X4:X13)</f>
        <v>15.808000000000002</v>
      </c>
      <c r="Y3" t="s">
        <v>22</v>
      </c>
      <c r="Z3">
        <f>AVERAGE(booking_leung_running_times!Z4:Z13)</f>
        <v>7.5630000000000006</v>
      </c>
      <c r="AA3" t="s">
        <v>22</v>
      </c>
      <c r="AB3">
        <f>AVERAGE(booking_leung_running_times!AB4:AB13)</f>
        <v>43.475000000000001</v>
      </c>
      <c r="AC3" t="s">
        <v>22</v>
      </c>
      <c r="AD3">
        <f>AVERAGE(booking_leung_running_times!AD4:AD13)</f>
        <v>15.835999999999995</v>
      </c>
      <c r="AE3" t="s">
        <v>22</v>
      </c>
      <c r="AF3">
        <f>AVERAGE(booking_leung_running_times!AF4:AF13)</f>
        <v>2.4999999999999998E-2</v>
      </c>
    </row>
    <row r="4" spans="1:32" ht="15.75" customHeight="1" x14ac:dyDescent="0.15">
      <c r="A4" t="s">
        <v>23</v>
      </c>
      <c r="B4">
        <f>MEDIAN(booking_leung_running_times!B4:B13)</f>
        <v>4.4999999999999998E-2</v>
      </c>
      <c r="C4" t="s">
        <v>23</v>
      </c>
      <c r="D4">
        <f>MEDIAN(booking_leung_running_times!D4:D13)</f>
        <v>0.1</v>
      </c>
      <c r="E4" t="s">
        <v>23</v>
      </c>
      <c r="F4">
        <f>MEDIAN(booking_leung_running_times!F4:F13)</f>
        <v>4.4999999999999998E-2</v>
      </c>
      <c r="G4" t="s">
        <v>23</v>
      </c>
      <c r="H4">
        <f>MEDIAN(booking_leung_running_times!H4:H13)</f>
        <v>0.04</v>
      </c>
      <c r="I4" t="s">
        <v>23</v>
      </c>
      <c r="J4">
        <f>MEDIAN(booking_leung_running_times!J4:J13)</f>
        <v>0.03</v>
      </c>
      <c r="K4" t="s">
        <v>23</v>
      </c>
      <c r="L4">
        <f>MEDIAN(booking_leung_running_times!L4:L13)</f>
        <v>0.03</v>
      </c>
      <c r="M4" t="s">
        <v>23</v>
      </c>
      <c r="N4">
        <f>MEDIAN(booking_leung_running_times!N4:N13)</f>
        <v>0.03</v>
      </c>
      <c r="O4" t="s">
        <v>23</v>
      </c>
      <c r="P4">
        <f>MEDIAN(booking_leung_running_times!P4:P13)</f>
        <v>635.30500000000006</v>
      </c>
      <c r="Q4" t="s">
        <v>23</v>
      </c>
      <c r="R4">
        <f>MEDIAN(booking_leung_running_times!R4:R13)</f>
        <v>6.7750000000000004</v>
      </c>
      <c r="S4" t="s">
        <v>23</v>
      </c>
      <c r="T4">
        <f>MEDIAN(booking_leung_running_times!T4:T13)</f>
        <v>7.5449999999999999</v>
      </c>
      <c r="U4" t="s">
        <v>23</v>
      </c>
      <c r="V4">
        <f>MEDIAN(booking_leung_running_times!V4:V13)</f>
        <v>14.855</v>
      </c>
      <c r="W4" t="s">
        <v>23</v>
      </c>
      <c r="X4">
        <f>MEDIAN(booking_leung_running_times!X4:X13)</f>
        <v>14.004999999999999</v>
      </c>
      <c r="Y4" t="s">
        <v>23</v>
      </c>
      <c r="Z4">
        <f>MEDIAN(booking_leung_running_times!Z4:Z13)</f>
        <v>6.4949999999999992</v>
      </c>
      <c r="AA4" t="s">
        <v>23</v>
      </c>
      <c r="AB4">
        <f>MEDIAN(booking_leung_running_times!AB4:AB13)</f>
        <v>38.049999999999997</v>
      </c>
      <c r="AC4" t="s">
        <v>23</v>
      </c>
      <c r="AD4">
        <f>MEDIAN(booking_leung_running_times!AD4:AD13)</f>
        <v>14.125</v>
      </c>
      <c r="AE4" t="s">
        <v>23</v>
      </c>
      <c r="AF4">
        <f>MEDIAN(booking_leung_running_times!AF4:AF13)</f>
        <v>0.02</v>
      </c>
    </row>
    <row r="5" spans="1:32" ht="15.75" customHeight="1" x14ac:dyDescent="0.15">
      <c r="A5" t="s">
        <v>24</v>
      </c>
      <c r="B5">
        <f>STDEV(booking_leung_running_times!B4:B13)</f>
        <v>0.5130399594573507</v>
      </c>
      <c r="C5" t="s">
        <v>24</v>
      </c>
      <c r="D5">
        <f>STDEV(booking_leung_running_times!D4:D13)</f>
        <v>3.6953424138441535E-2</v>
      </c>
      <c r="E5" t="s">
        <v>24</v>
      </c>
      <c r="F5">
        <f>STDEV(booking_leung_running_times!F4:F13)</f>
        <v>1.2516655570345731E-2</v>
      </c>
      <c r="G5" t="s">
        <v>24</v>
      </c>
      <c r="H5">
        <f>STDEV(booking_leung_running_times!H4:H13)</f>
        <v>1.5055453054181607E-2</v>
      </c>
      <c r="I5" t="s">
        <v>24</v>
      </c>
      <c r="J5">
        <f>STDEV(booking_leung_running_times!J4:J13)</f>
        <v>1.4181364924121755E-2</v>
      </c>
      <c r="K5" t="s">
        <v>24</v>
      </c>
      <c r="L5">
        <f>STDEV(booking_leung_running_times!L4:L13)</f>
        <v>1.9578900207451226E-2</v>
      </c>
      <c r="M5" t="s">
        <v>24</v>
      </c>
      <c r="N5">
        <f>STDEV(booking_leung_running_times!N4:N13)</f>
        <v>1.1005049346146104E-2</v>
      </c>
      <c r="O5" t="s">
        <v>24</v>
      </c>
      <c r="P5">
        <f>STDEV(booking_leung_running_times!P4:P13)</f>
        <v>251.28519437527984</v>
      </c>
      <c r="Q5" t="s">
        <v>24</v>
      </c>
      <c r="R5">
        <f>STDEV(booking_leung_running_times!R4:R13)</f>
        <v>2.6072497216628743</v>
      </c>
      <c r="S5" t="s">
        <v>24</v>
      </c>
      <c r="T5">
        <f>STDEV(booking_leung_running_times!T4:T13)</f>
        <v>2.8413963703315561</v>
      </c>
      <c r="U5" t="s">
        <v>24</v>
      </c>
      <c r="V5">
        <f>STDEV(booking_leung_running_times!V4:V13)</f>
        <v>5.068563241524501</v>
      </c>
      <c r="W5" t="s">
        <v>24</v>
      </c>
      <c r="X5">
        <f>STDEV(booking_leung_running_times!X4:X13)</f>
        <v>5.0853073762665577</v>
      </c>
      <c r="Y5" t="s">
        <v>24</v>
      </c>
      <c r="Z5">
        <f>STDEV(booking_leung_running_times!Z4:Z13)</f>
        <v>2.7644772461433709</v>
      </c>
      <c r="AA5" t="s">
        <v>24</v>
      </c>
      <c r="AB5">
        <f>STDEV(booking_leung_running_times!AB4:AB13)</f>
        <v>16.126826683786526</v>
      </c>
      <c r="AC5" t="s">
        <v>24</v>
      </c>
      <c r="AD5">
        <f>STDEV(booking_leung_running_times!AD4:AD13)</f>
        <v>5.885187054518048</v>
      </c>
      <c r="AE5" t="s">
        <v>24</v>
      </c>
      <c r="AF5">
        <f>STDEV(booking_leung_running_times!AF4:AF13)</f>
        <v>2.0138409955990956E-2</v>
      </c>
    </row>
    <row r="6" spans="1:32" ht="15.75" customHeight="1" x14ac:dyDescent="0.15">
      <c r="A6" t="s">
        <v>25</v>
      </c>
      <c r="B6">
        <f>MIN(booking_leung_running_times!B4:B13)</f>
        <v>0.03</v>
      </c>
      <c r="C6" t="s">
        <v>25</v>
      </c>
      <c r="D6">
        <f>MIN(booking_leung_running_times!D4:D13)</f>
        <v>7.0000000000000007E-2</v>
      </c>
      <c r="E6" t="s">
        <v>25</v>
      </c>
      <c r="F6">
        <f>MIN(booking_leung_running_times!F4:F13)</f>
        <v>0.03</v>
      </c>
      <c r="G6" t="s">
        <v>25</v>
      </c>
      <c r="H6">
        <f>MIN(booking_leung_running_times!H4:H13)</f>
        <v>0.03</v>
      </c>
      <c r="I6" t="s">
        <v>25</v>
      </c>
      <c r="J6">
        <f>MIN(booking_leung_running_times!J4:J13)</f>
        <v>0.02</v>
      </c>
      <c r="K6" t="s">
        <v>25</v>
      </c>
      <c r="L6">
        <f>MIN(booking_leung_running_times!L4:L13)</f>
        <v>0.02</v>
      </c>
      <c r="M6" t="s">
        <v>25</v>
      </c>
      <c r="N6">
        <f>MIN(booking_leung_running_times!N4:N13)</f>
        <v>0.02</v>
      </c>
      <c r="O6" t="s">
        <v>25</v>
      </c>
      <c r="P6">
        <f>MIN(booking_leung_running_times!P4:P13)</f>
        <v>554.03</v>
      </c>
      <c r="Q6" t="s">
        <v>25</v>
      </c>
      <c r="R6">
        <f>MIN(booking_leung_running_times!R4:R13)</f>
        <v>5.74</v>
      </c>
      <c r="S6" t="s">
        <v>25</v>
      </c>
      <c r="T6">
        <f>MIN(booking_leung_running_times!T4:T13)</f>
        <v>6.32</v>
      </c>
      <c r="U6" t="s">
        <v>25</v>
      </c>
      <c r="V6">
        <f>MIN(booking_leung_running_times!V4:V13)</f>
        <v>13.23</v>
      </c>
      <c r="W6" t="s">
        <v>25</v>
      </c>
      <c r="X6">
        <f>MIN(booking_leung_running_times!X4:X13)</f>
        <v>12.32</v>
      </c>
      <c r="Y6" t="s">
        <v>25</v>
      </c>
      <c r="Z6">
        <f>MIN(booking_leung_running_times!Z4:Z13)</f>
        <v>6.01</v>
      </c>
      <c r="AA6" t="s">
        <v>25</v>
      </c>
      <c r="AB6">
        <f>MIN(booking_leung_running_times!AB4:AB13)</f>
        <v>33.159999999999997</v>
      </c>
      <c r="AC6" t="s">
        <v>25</v>
      </c>
      <c r="AD6">
        <f>MIN(booking_leung_running_times!AD4:AD13)</f>
        <v>12.01</v>
      </c>
      <c r="AE6" t="s">
        <v>25</v>
      </c>
      <c r="AF6">
        <f>MIN(booking_leung_running_times!AF4:AF13)</f>
        <v>0.01</v>
      </c>
    </row>
    <row r="7" spans="1:32" ht="15.75" customHeight="1" x14ac:dyDescent="0.15">
      <c r="A7" t="s">
        <v>26</v>
      </c>
      <c r="B7">
        <f>MAX(booking_leung_running_times!B4:B13)</f>
        <v>1.67</v>
      </c>
      <c r="C7" t="s">
        <v>26</v>
      </c>
      <c r="D7">
        <f>MAX(booking_leung_running_times!D4:D13)</f>
        <v>0.16</v>
      </c>
      <c r="E7" t="s">
        <v>26</v>
      </c>
      <c r="F7">
        <f>MAX(booking_leung_running_times!F4:F13)</f>
        <v>0.06</v>
      </c>
      <c r="G7" t="s">
        <v>26</v>
      </c>
      <c r="H7">
        <f>MAX(booking_leung_running_times!H4:H13)</f>
        <v>7.0000000000000007E-2</v>
      </c>
      <c r="I7" t="s">
        <v>26</v>
      </c>
      <c r="J7">
        <f>MAX(booking_leung_running_times!J4:J13)</f>
        <v>0.06</v>
      </c>
      <c r="K7" t="s">
        <v>26</v>
      </c>
      <c r="L7">
        <f>MAX(booking_leung_running_times!L4:L13)</f>
        <v>0.08</v>
      </c>
      <c r="M7" t="s">
        <v>26</v>
      </c>
      <c r="N7">
        <f>MAX(booking_leung_running_times!N4:N13)</f>
        <v>0.05</v>
      </c>
      <c r="O7" t="s">
        <v>26</v>
      </c>
      <c r="P7">
        <f>MAX(booking_leung_running_times!P4:P13)</f>
        <v>1373.2</v>
      </c>
      <c r="Q7" t="s">
        <v>26</v>
      </c>
      <c r="R7">
        <f>MAX(booking_leung_running_times!R4:R13)</f>
        <v>14.68</v>
      </c>
      <c r="S7" t="s">
        <v>26</v>
      </c>
      <c r="T7">
        <f>MAX(booking_leung_running_times!T4:T13)</f>
        <v>15.72</v>
      </c>
      <c r="U7" t="s">
        <v>26</v>
      </c>
      <c r="V7">
        <f>MAX(booking_leung_running_times!V4:V13)</f>
        <v>30.15</v>
      </c>
      <c r="W7" t="s">
        <v>26</v>
      </c>
      <c r="X7">
        <f>MAX(booking_leung_running_times!X4:X13)</f>
        <v>29.2</v>
      </c>
      <c r="Y7" t="s">
        <v>26</v>
      </c>
      <c r="Z7">
        <f>MAX(booking_leung_running_times!Z4:Z13)</f>
        <v>14.95</v>
      </c>
      <c r="AA7" t="s">
        <v>26</v>
      </c>
      <c r="AB7">
        <f>MAX(booking_leung_running_times!AB4:AB13)</f>
        <v>85.77</v>
      </c>
      <c r="AC7" t="s">
        <v>26</v>
      </c>
      <c r="AD7">
        <f>MAX(booking_leung_running_times!AD4:AD13)</f>
        <v>31.53</v>
      </c>
      <c r="AE7" t="s">
        <v>26</v>
      </c>
      <c r="AF7">
        <f>MAX(booking_leung_running_times!AF4:AF13)</f>
        <v>7.0000000000000007E-2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15" sqref="A15:XFD21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 s="4">
        <v>120497</v>
      </c>
      <c r="B4" s="2">
        <f t="shared" ref="B4:B13" si="0">ROUND(A4*(10^-6),2)</f>
        <v>0.12</v>
      </c>
      <c r="C4" s="4">
        <v>83443</v>
      </c>
      <c r="D4" s="2">
        <f t="shared" ref="D4:D13" si="1">ROUND(C4*(10^-6),2)</f>
        <v>0.08</v>
      </c>
      <c r="E4" s="4">
        <v>111513</v>
      </c>
      <c r="F4" s="2">
        <f t="shared" ref="F4:F13" si="2">ROUND(E4*(10^-6),2)</f>
        <v>0.11</v>
      </c>
      <c r="G4" s="4">
        <v>129593</v>
      </c>
      <c r="H4" s="2">
        <f t="shared" ref="H4:H13" si="3">ROUND(G4*(10^-6),2)</f>
        <v>0.13</v>
      </c>
      <c r="I4" s="4">
        <v>113654</v>
      </c>
      <c r="J4" s="2">
        <f t="shared" ref="J4:J13" si="4">ROUND(I4*(10^-6),2)</f>
        <v>0.11</v>
      </c>
      <c r="K4" s="4">
        <v>112527</v>
      </c>
      <c r="L4" s="2">
        <f t="shared" ref="L4:L13" si="5">ROUND(K4*(10^-6),2)</f>
        <v>0.11</v>
      </c>
      <c r="M4" s="4">
        <v>89108</v>
      </c>
      <c r="N4" s="2">
        <f t="shared" ref="N4:N13" si="6">ROUND(M4*(10^-6),2)</f>
        <v>0.09</v>
      </c>
      <c r="O4" s="4">
        <v>11773129705</v>
      </c>
      <c r="P4" s="2">
        <f t="shared" ref="P4:P13" si="7">ROUND(O4*(10^-6),2)</f>
        <v>11773.13</v>
      </c>
      <c r="Q4" s="4">
        <v>49126982</v>
      </c>
      <c r="R4" s="2">
        <f t="shared" ref="R4:R13" si="8">ROUND(Q4*(10^-6),2)</f>
        <v>49.13</v>
      </c>
      <c r="S4" s="4">
        <v>46673877</v>
      </c>
      <c r="T4" s="2">
        <f t="shared" ref="T4:T13" si="9">ROUND(S4*(10^-6),2)</f>
        <v>46.67</v>
      </c>
      <c r="U4" s="4">
        <v>90688557</v>
      </c>
      <c r="V4" s="2">
        <f t="shared" ref="V4:V13" si="10">ROUND(U4*(10^-6),2)</f>
        <v>90.69</v>
      </c>
      <c r="W4" s="4">
        <v>81674340</v>
      </c>
      <c r="X4" s="2">
        <f t="shared" ref="X4:X13" si="11">ROUND(W4*(10^-6),2)</f>
        <v>81.67</v>
      </c>
      <c r="Y4" s="4">
        <v>40334330</v>
      </c>
      <c r="Z4" s="2">
        <f t="shared" ref="Z4:Z13" si="12">ROUND(Y4*(10^-6),2)</f>
        <v>40.33</v>
      </c>
      <c r="AA4" s="4">
        <v>506155149</v>
      </c>
      <c r="AB4" s="2">
        <f t="shared" ref="AB4:AB13" si="13">ROUND(AA4*(10^-6),2)</f>
        <v>506.16</v>
      </c>
      <c r="AC4" s="4">
        <v>73723034</v>
      </c>
      <c r="AD4" s="2">
        <f t="shared" ref="AD4:AD13" si="14">ROUND(AC4*(10^-6),2)</f>
        <v>73.72</v>
      </c>
      <c r="AE4" s="4">
        <v>40938</v>
      </c>
      <c r="AF4" s="2">
        <f t="shared" ref="AF4:AF13" si="15">ROUND(AE4*(10^-6),2)</f>
        <v>0.04</v>
      </c>
    </row>
    <row r="5" spans="1:32" ht="15.75" customHeight="1" x14ac:dyDescent="0.15">
      <c r="A5" s="4">
        <v>196858</v>
      </c>
      <c r="B5" s="2">
        <f t="shared" si="0"/>
        <v>0.2</v>
      </c>
      <c r="C5" s="4">
        <v>86555</v>
      </c>
      <c r="D5" s="2">
        <f t="shared" si="1"/>
        <v>0.09</v>
      </c>
      <c r="E5" s="4">
        <v>74525</v>
      </c>
      <c r="F5" s="2">
        <f t="shared" si="2"/>
        <v>7.0000000000000007E-2</v>
      </c>
      <c r="G5" s="4">
        <v>74394</v>
      </c>
      <c r="H5" s="2">
        <f t="shared" si="3"/>
        <v>7.0000000000000007E-2</v>
      </c>
      <c r="I5" s="4">
        <v>90214</v>
      </c>
      <c r="J5" s="2">
        <f t="shared" si="4"/>
        <v>0.09</v>
      </c>
      <c r="K5" s="4">
        <v>59538</v>
      </c>
      <c r="L5" s="2">
        <f t="shared" si="5"/>
        <v>0.06</v>
      </c>
      <c r="M5" s="4">
        <v>47109</v>
      </c>
      <c r="N5" s="2">
        <f t="shared" si="6"/>
        <v>0.05</v>
      </c>
      <c r="O5" s="4">
        <v>11143893310</v>
      </c>
      <c r="P5" s="2">
        <f t="shared" si="7"/>
        <v>11143.89</v>
      </c>
      <c r="Q5" s="4">
        <v>50826039</v>
      </c>
      <c r="R5" s="2">
        <f t="shared" si="8"/>
        <v>50.83</v>
      </c>
      <c r="S5" s="4">
        <v>44541466</v>
      </c>
      <c r="T5" s="2">
        <f t="shared" si="9"/>
        <v>44.54</v>
      </c>
      <c r="U5" s="4">
        <v>86909942</v>
      </c>
      <c r="V5" s="2">
        <f t="shared" si="10"/>
        <v>86.91</v>
      </c>
      <c r="W5" s="4">
        <v>73043143</v>
      </c>
      <c r="X5" s="2">
        <f t="shared" si="11"/>
        <v>73.040000000000006</v>
      </c>
      <c r="Y5" s="4">
        <v>35603860</v>
      </c>
      <c r="Z5" s="2">
        <f t="shared" si="12"/>
        <v>35.6</v>
      </c>
      <c r="AA5" s="4">
        <v>355973770</v>
      </c>
      <c r="AB5" s="2">
        <f t="shared" si="13"/>
        <v>355.97</v>
      </c>
      <c r="AC5" s="4">
        <v>75320044</v>
      </c>
      <c r="AD5" s="2">
        <f t="shared" si="14"/>
        <v>75.319999999999993</v>
      </c>
      <c r="AE5" s="4">
        <v>37190</v>
      </c>
      <c r="AF5" s="2">
        <f t="shared" si="15"/>
        <v>0.04</v>
      </c>
    </row>
    <row r="6" spans="1:32" ht="15.75" customHeight="1" x14ac:dyDescent="0.15">
      <c r="A6" s="4">
        <v>44641</v>
      </c>
      <c r="B6" s="2">
        <f t="shared" si="0"/>
        <v>0.04</v>
      </c>
      <c r="C6" s="4">
        <v>62244</v>
      </c>
      <c r="D6" s="2">
        <f t="shared" si="1"/>
        <v>0.06</v>
      </c>
      <c r="E6" s="4">
        <v>67083</v>
      </c>
      <c r="F6" s="2">
        <f t="shared" si="2"/>
        <v>7.0000000000000007E-2</v>
      </c>
      <c r="G6" s="4">
        <v>49342</v>
      </c>
      <c r="H6" s="2">
        <f t="shared" si="3"/>
        <v>0.05</v>
      </c>
      <c r="I6" s="4">
        <v>32619</v>
      </c>
      <c r="J6" s="2">
        <f t="shared" si="4"/>
        <v>0.03</v>
      </c>
      <c r="K6" s="4">
        <v>39602</v>
      </c>
      <c r="L6" s="2">
        <f t="shared" si="5"/>
        <v>0.04</v>
      </c>
      <c r="M6" s="4">
        <v>51202</v>
      </c>
      <c r="N6" s="2">
        <f t="shared" si="6"/>
        <v>0.05</v>
      </c>
      <c r="O6" s="4">
        <v>11200610913</v>
      </c>
      <c r="P6" s="2">
        <f t="shared" si="7"/>
        <v>11200.61</v>
      </c>
      <c r="Q6" s="4">
        <v>50002809</v>
      </c>
      <c r="R6" s="2">
        <f t="shared" si="8"/>
        <v>50</v>
      </c>
      <c r="S6" s="4">
        <v>45937456</v>
      </c>
      <c r="T6" s="2">
        <f t="shared" si="9"/>
        <v>45.94</v>
      </c>
      <c r="U6" s="4">
        <v>86230694</v>
      </c>
      <c r="V6" s="2">
        <f t="shared" si="10"/>
        <v>86.23</v>
      </c>
      <c r="W6" s="4">
        <v>73002689</v>
      </c>
      <c r="X6" s="2">
        <f t="shared" si="11"/>
        <v>73</v>
      </c>
      <c r="Y6" s="4">
        <v>34941632</v>
      </c>
      <c r="Z6" s="2">
        <f t="shared" si="12"/>
        <v>34.94</v>
      </c>
      <c r="AA6" s="4">
        <v>357195389</v>
      </c>
      <c r="AB6" s="2">
        <f t="shared" si="13"/>
        <v>357.2</v>
      </c>
      <c r="AC6" s="4">
        <v>71923919</v>
      </c>
      <c r="AD6" s="2">
        <f t="shared" si="14"/>
        <v>71.92</v>
      </c>
      <c r="AE6" s="4">
        <v>11828</v>
      </c>
      <c r="AF6" s="2">
        <f t="shared" si="15"/>
        <v>0.01</v>
      </c>
    </row>
    <row r="7" spans="1:32" ht="15.75" customHeight="1" x14ac:dyDescent="0.15">
      <c r="A7" s="4">
        <v>44319</v>
      </c>
      <c r="B7" s="2">
        <f t="shared" si="0"/>
        <v>0.04</v>
      </c>
      <c r="C7" s="4">
        <v>75942</v>
      </c>
      <c r="D7" s="2">
        <f t="shared" si="1"/>
        <v>0.08</v>
      </c>
      <c r="E7" s="4">
        <v>54060</v>
      </c>
      <c r="F7" s="2">
        <f t="shared" si="2"/>
        <v>0.05</v>
      </c>
      <c r="G7" s="4">
        <v>57517</v>
      </c>
      <c r="H7" s="2">
        <f t="shared" si="3"/>
        <v>0.06</v>
      </c>
      <c r="I7" s="4">
        <v>34958</v>
      </c>
      <c r="J7" s="2">
        <f t="shared" si="4"/>
        <v>0.03</v>
      </c>
      <c r="K7" s="4">
        <v>54049</v>
      </c>
      <c r="L7" s="2">
        <f t="shared" si="5"/>
        <v>0.05</v>
      </c>
      <c r="M7" s="4">
        <v>27880</v>
      </c>
      <c r="N7" s="2">
        <f t="shared" si="6"/>
        <v>0.03</v>
      </c>
      <c r="O7" s="4">
        <v>11091854812</v>
      </c>
      <c r="P7" s="2">
        <f t="shared" si="7"/>
        <v>11091.85</v>
      </c>
      <c r="Q7" s="4">
        <v>48388098</v>
      </c>
      <c r="R7" s="2">
        <f t="shared" si="8"/>
        <v>48.39</v>
      </c>
      <c r="S7" s="4">
        <v>46051398</v>
      </c>
      <c r="T7" s="2">
        <f t="shared" si="9"/>
        <v>46.05</v>
      </c>
      <c r="U7" s="4">
        <v>85471053</v>
      </c>
      <c r="V7" s="2">
        <f t="shared" si="10"/>
        <v>85.47</v>
      </c>
      <c r="W7" s="4">
        <v>73162507</v>
      </c>
      <c r="X7" s="2">
        <f t="shared" si="11"/>
        <v>73.16</v>
      </c>
      <c r="Y7" s="4">
        <v>34942101</v>
      </c>
      <c r="Z7" s="2">
        <f t="shared" si="12"/>
        <v>34.94</v>
      </c>
      <c r="AA7" s="4">
        <v>351641559</v>
      </c>
      <c r="AB7" s="2">
        <f t="shared" si="13"/>
        <v>351.64</v>
      </c>
      <c r="AC7" s="4">
        <v>75441062</v>
      </c>
      <c r="AD7" s="2">
        <f t="shared" si="14"/>
        <v>75.44</v>
      </c>
      <c r="AE7" s="4">
        <v>9653</v>
      </c>
      <c r="AF7" s="2">
        <f t="shared" si="15"/>
        <v>0.01</v>
      </c>
    </row>
    <row r="8" spans="1:32" ht="15.75" customHeight="1" x14ac:dyDescent="0.15">
      <c r="A8" s="4">
        <v>62971</v>
      </c>
      <c r="B8" s="2">
        <f t="shared" si="0"/>
        <v>0.06</v>
      </c>
      <c r="C8" s="4">
        <v>83283</v>
      </c>
      <c r="D8" s="2">
        <f t="shared" si="1"/>
        <v>0.08</v>
      </c>
      <c r="E8" s="4">
        <v>64021</v>
      </c>
      <c r="F8" s="2">
        <f t="shared" si="2"/>
        <v>0.06</v>
      </c>
      <c r="G8" s="4">
        <v>48192</v>
      </c>
      <c r="H8" s="2">
        <f t="shared" si="3"/>
        <v>0.05</v>
      </c>
      <c r="I8" s="4">
        <v>38593</v>
      </c>
      <c r="J8" s="2">
        <f t="shared" si="4"/>
        <v>0.04</v>
      </c>
      <c r="K8" s="4">
        <v>62745</v>
      </c>
      <c r="L8" s="2">
        <f t="shared" si="5"/>
        <v>0.06</v>
      </c>
      <c r="M8" s="4">
        <v>32305</v>
      </c>
      <c r="N8" s="2">
        <f t="shared" si="6"/>
        <v>0.03</v>
      </c>
      <c r="O8" s="4">
        <v>11116485597</v>
      </c>
      <c r="P8" s="2">
        <f t="shared" si="7"/>
        <v>11116.49</v>
      </c>
      <c r="Q8" s="4">
        <v>48540725</v>
      </c>
      <c r="R8" s="2">
        <f t="shared" si="8"/>
        <v>48.54</v>
      </c>
      <c r="S8" s="4">
        <v>44365850</v>
      </c>
      <c r="T8" s="2">
        <f t="shared" si="9"/>
        <v>44.37</v>
      </c>
      <c r="U8" s="4">
        <v>87910759</v>
      </c>
      <c r="V8" s="2">
        <f t="shared" si="10"/>
        <v>87.91</v>
      </c>
      <c r="W8" s="4">
        <v>72386301</v>
      </c>
      <c r="X8" s="2">
        <f t="shared" si="11"/>
        <v>72.39</v>
      </c>
      <c r="Y8" s="4">
        <v>39823100</v>
      </c>
      <c r="Z8" s="2">
        <f t="shared" si="12"/>
        <v>39.82</v>
      </c>
      <c r="AA8" s="4">
        <v>353790278</v>
      </c>
      <c r="AB8" s="2">
        <f t="shared" si="13"/>
        <v>353.79</v>
      </c>
      <c r="AC8" s="4">
        <v>72853952</v>
      </c>
      <c r="AD8" s="2">
        <f t="shared" si="14"/>
        <v>72.849999999999994</v>
      </c>
      <c r="AE8" s="4">
        <v>10132</v>
      </c>
      <c r="AF8" s="2">
        <f t="shared" si="15"/>
        <v>0.01</v>
      </c>
    </row>
    <row r="9" spans="1:32" ht="15.75" customHeight="1" x14ac:dyDescent="0.15">
      <c r="A9" s="4">
        <v>55719</v>
      </c>
      <c r="B9" s="2">
        <f t="shared" si="0"/>
        <v>0.06</v>
      </c>
      <c r="C9" s="4">
        <v>75793</v>
      </c>
      <c r="D9" s="2">
        <f t="shared" si="1"/>
        <v>0.08</v>
      </c>
      <c r="E9" s="4">
        <v>103357</v>
      </c>
      <c r="F9" s="2">
        <f t="shared" si="2"/>
        <v>0.1</v>
      </c>
      <c r="G9" s="4">
        <v>49816</v>
      </c>
      <c r="H9" s="2">
        <f t="shared" si="3"/>
        <v>0.05</v>
      </c>
      <c r="I9" s="4">
        <v>31833</v>
      </c>
      <c r="J9" s="2">
        <f t="shared" si="4"/>
        <v>0.03</v>
      </c>
      <c r="K9" s="4">
        <v>42241</v>
      </c>
      <c r="L9" s="2">
        <f t="shared" si="5"/>
        <v>0.04</v>
      </c>
      <c r="M9" s="4">
        <v>24818</v>
      </c>
      <c r="N9" s="2">
        <f t="shared" si="6"/>
        <v>0.02</v>
      </c>
      <c r="O9" s="4">
        <v>10147558519</v>
      </c>
      <c r="P9" s="2">
        <f t="shared" si="7"/>
        <v>10147.56</v>
      </c>
      <c r="Q9" s="4">
        <v>54953106</v>
      </c>
      <c r="R9" s="2">
        <f t="shared" si="8"/>
        <v>54.95</v>
      </c>
      <c r="S9" s="4">
        <v>39698610</v>
      </c>
      <c r="T9" s="2">
        <f t="shared" si="9"/>
        <v>39.700000000000003</v>
      </c>
      <c r="U9" s="4">
        <v>79654860</v>
      </c>
      <c r="V9" s="2">
        <f t="shared" si="10"/>
        <v>79.650000000000006</v>
      </c>
      <c r="W9" s="4">
        <v>67601243</v>
      </c>
      <c r="X9" s="2">
        <f t="shared" si="11"/>
        <v>67.599999999999994</v>
      </c>
      <c r="Y9" s="4">
        <v>33060907</v>
      </c>
      <c r="Z9" s="2">
        <f t="shared" si="12"/>
        <v>33.06</v>
      </c>
      <c r="AA9" s="4">
        <v>327585747</v>
      </c>
      <c r="AB9" s="2">
        <f t="shared" si="13"/>
        <v>327.58999999999997</v>
      </c>
      <c r="AC9" s="4">
        <v>69931144</v>
      </c>
      <c r="AD9" s="2">
        <f t="shared" si="14"/>
        <v>69.930000000000007</v>
      </c>
      <c r="AE9" s="4">
        <v>9286</v>
      </c>
      <c r="AF9" s="2">
        <f t="shared" si="15"/>
        <v>0.01</v>
      </c>
    </row>
    <row r="10" spans="1:32" ht="15.75" customHeight="1" x14ac:dyDescent="0.15">
      <c r="A10" s="4">
        <v>40390</v>
      </c>
      <c r="B10" s="2">
        <f t="shared" si="0"/>
        <v>0.04</v>
      </c>
      <c r="C10" s="4">
        <v>85981</v>
      </c>
      <c r="D10" s="2">
        <f t="shared" si="1"/>
        <v>0.09</v>
      </c>
      <c r="E10" s="4">
        <v>116862</v>
      </c>
      <c r="F10" s="2">
        <f t="shared" si="2"/>
        <v>0.12</v>
      </c>
      <c r="G10" s="4">
        <v>39502</v>
      </c>
      <c r="H10" s="2">
        <f t="shared" si="3"/>
        <v>0.04</v>
      </c>
      <c r="I10" s="4">
        <v>37671</v>
      </c>
      <c r="J10" s="2">
        <f t="shared" si="4"/>
        <v>0.04</v>
      </c>
      <c r="K10" s="4">
        <v>44189</v>
      </c>
      <c r="L10" s="2">
        <f t="shared" si="5"/>
        <v>0.04</v>
      </c>
      <c r="M10" s="4">
        <v>33784</v>
      </c>
      <c r="N10" s="2">
        <f t="shared" si="6"/>
        <v>0.03</v>
      </c>
      <c r="O10" s="4">
        <v>10125890181</v>
      </c>
      <c r="P10" s="2">
        <f t="shared" si="7"/>
        <v>10125.89</v>
      </c>
      <c r="Q10" s="4">
        <v>47609082</v>
      </c>
      <c r="R10" s="2">
        <f t="shared" si="8"/>
        <v>47.61</v>
      </c>
      <c r="S10" s="4">
        <v>44427007</v>
      </c>
      <c r="T10" s="2">
        <f t="shared" si="9"/>
        <v>44.43</v>
      </c>
      <c r="U10" s="4">
        <v>80688028</v>
      </c>
      <c r="V10" s="2">
        <f t="shared" si="10"/>
        <v>80.69</v>
      </c>
      <c r="W10" s="4">
        <v>70870896</v>
      </c>
      <c r="X10" s="2">
        <f t="shared" si="11"/>
        <v>70.87</v>
      </c>
      <c r="Y10" s="4">
        <v>32419270</v>
      </c>
      <c r="Z10" s="2">
        <f t="shared" si="12"/>
        <v>32.42</v>
      </c>
      <c r="AA10" s="4">
        <v>327263561</v>
      </c>
      <c r="AB10" s="2">
        <f t="shared" si="13"/>
        <v>327.26</v>
      </c>
      <c r="AC10" s="4">
        <v>66382338</v>
      </c>
      <c r="AD10" s="2">
        <f t="shared" si="14"/>
        <v>66.38</v>
      </c>
      <c r="AE10" s="4">
        <v>19507</v>
      </c>
      <c r="AF10" s="2">
        <f t="shared" si="15"/>
        <v>0.02</v>
      </c>
    </row>
    <row r="11" spans="1:32" ht="15.75" customHeight="1" x14ac:dyDescent="0.15">
      <c r="A11" s="4">
        <v>39415</v>
      </c>
      <c r="B11" s="2">
        <f t="shared" si="0"/>
        <v>0.04</v>
      </c>
      <c r="C11" s="4">
        <v>72440</v>
      </c>
      <c r="D11" s="2">
        <f t="shared" si="1"/>
        <v>7.0000000000000007E-2</v>
      </c>
      <c r="E11" s="4">
        <v>56723</v>
      </c>
      <c r="F11" s="2">
        <f t="shared" si="2"/>
        <v>0.06</v>
      </c>
      <c r="G11" s="4">
        <v>44360</v>
      </c>
      <c r="H11" s="2">
        <f t="shared" si="3"/>
        <v>0.04</v>
      </c>
      <c r="I11" s="4">
        <v>31270</v>
      </c>
      <c r="J11" s="2">
        <f t="shared" si="4"/>
        <v>0.03</v>
      </c>
      <c r="K11" s="4">
        <v>40143</v>
      </c>
      <c r="L11" s="2">
        <f t="shared" si="5"/>
        <v>0.04</v>
      </c>
      <c r="M11" s="4">
        <v>25074</v>
      </c>
      <c r="N11" s="2">
        <f t="shared" si="6"/>
        <v>0.03</v>
      </c>
      <c r="O11" s="4">
        <v>11774485932</v>
      </c>
      <c r="P11" s="2">
        <f t="shared" si="7"/>
        <v>11774.49</v>
      </c>
      <c r="Q11" s="4">
        <v>63573204</v>
      </c>
      <c r="R11" s="2">
        <f t="shared" si="8"/>
        <v>63.57</v>
      </c>
      <c r="S11" s="4">
        <v>57801787</v>
      </c>
      <c r="T11" s="2">
        <f t="shared" si="9"/>
        <v>57.8</v>
      </c>
      <c r="U11" s="4">
        <v>115235204</v>
      </c>
      <c r="V11" s="2">
        <f t="shared" si="10"/>
        <v>115.24</v>
      </c>
      <c r="W11" s="4">
        <v>98388839</v>
      </c>
      <c r="X11" s="2">
        <f t="shared" si="11"/>
        <v>98.39</v>
      </c>
      <c r="Y11" s="4">
        <v>49580106</v>
      </c>
      <c r="Z11" s="2">
        <f t="shared" si="12"/>
        <v>49.58</v>
      </c>
      <c r="AA11" s="4">
        <v>502536955</v>
      </c>
      <c r="AB11" s="2">
        <f t="shared" si="13"/>
        <v>502.54</v>
      </c>
      <c r="AC11" s="4">
        <v>100723791</v>
      </c>
      <c r="AD11" s="2">
        <f t="shared" si="14"/>
        <v>100.72</v>
      </c>
      <c r="AE11" s="4">
        <v>13229</v>
      </c>
      <c r="AF11" s="2">
        <f t="shared" si="15"/>
        <v>0.01</v>
      </c>
    </row>
    <row r="12" spans="1:32" ht="15.75" customHeight="1" x14ac:dyDescent="0.15">
      <c r="A12" s="4">
        <v>48309</v>
      </c>
      <c r="B12" s="2">
        <f t="shared" si="0"/>
        <v>0.05</v>
      </c>
      <c r="C12" s="4">
        <v>72639</v>
      </c>
      <c r="D12" s="2">
        <f t="shared" si="1"/>
        <v>7.0000000000000007E-2</v>
      </c>
      <c r="E12" s="4">
        <v>50777</v>
      </c>
      <c r="F12" s="2">
        <f t="shared" si="2"/>
        <v>0.05</v>
      </c>
      <c r="G12" s="4">
        <v>32188</v>
      </c>
      <c r="H12" s="2">
        <f t="shared" si="3"/>
        <v>0.03</v>
      </c>
      <c r="I12" s="4">
        <v>29304</v>
      </c>
      <c r="J12" s="2">
        <f t="shared" si="4"/>
        <v>0.03</v>
      </c>
      <c r="K12" s="4">
        <v>37188</v>
      </c>
      <c r="L12" s="2">
        <f t="shared" si="5"/>
        <v>0.04</v>
      </c>
      <c r="M12" s="4">
        <v>23321</v>
      </c>
      <c r="N12" s="2">
        <f t="shared" si="6"/>
        <v>0.02</v>
      </c>
      <c r="O12" s="4">
        <v>12268856036</v>
      </c>
      <c r="P12" s="2">
        <f t="shared" si="7"/>
        <v>12268.86</v>
      </c>
      <c r="Q12" s="4">
        <v>67822989</v>
      </c>
      <c r="R12" s="2">
        <f t="shared" si="8"/>
        <v>67.819999999999993</v>
      </c>
      <c r="S12" s="4">
        <v>60964809</v>
      </c>
      <c r="T12" s="2">
        <f t="shared" si="9"/>
        <v>60.96</v>
      </c>
      <c r="U12" s="4">
        <v>115668539</v>
      </c>
      <c r="V12" s="2">
        <f t="shared" si="10"/>
        <v>115.67</v>
      </c>
      <c r="W12" s="4">
        <v>102949052</v>
      </c>
      <c r="X12" s="2">
        <f t="shared" si="11"/>
        <v>102.95</v>
      </c>
      <c r="Y12" s="4">
        <v>49276916</v>
      </c>
      <c r="Z12" s="2">
        <f t="shared" si="12"/>
        <v>49.28</v>
      </c>
      <c r="AA12" s="4">
        <v>483803181</v>
      </c>
      <c r="AB12" s="2">
        <f t="shared" si="13"/>
        <v>483.8</v>
      </c>
      <c r="AC12" s="4">
        <v>99422601</v>
      </c>
      <c r="AD12" s="2">
        <f t="shared" si="14"/>
        <v>99.42</v>
      </c>
      <c r="AE12" s="4">
        <v>13661</v>
      </c>
      <c r="AF12" s="2">
        <f t="shared" si="15"/>
        <v>0.01</v>
      </c>
    </row>
    <row r="13" spans="1:32" ht="15.75" customHeight="1" x14ac:dyDescent="0.15">
      <c r="A13" s="4">
        <v>39746</v>
      </c>
      <c r="B13" s="2">
        <f t="shared" si="0"/>
        <v>0.04</v>
      </c>
      <c r="C13" s="4">
        <v>91666</v>
      </c>
      <c r="D13" s="2">
        <f t="shared" si="1"/>
        <v>0.09</v>
      </c>
      <c r="E13" s="4">
        <v>63934</v>
      </c>
      <c r="F13" s="2">
        <f t="shared" si="2"/>
        <v>0.06</v>
      </c>
      <c r="G13" s="4">
        <v>31514</v>
      </c>
      <c r="H13" s="2">
        <f t="shared" si="3"/>
        <v>0.03</v>
      </c>
      <c r="I13" s="4">
        <v>40190</v>
      </c>
      <c r="J13" s="2">
        <f t="shared" si="4"/>
        <v>0.04</v>
      </c>
      <c r="K13" s="4">
        <v>55380</v>
      </c>
      <c r="L13" s="2">
        <f t="shared" si="5"/>
        <v>0.06</v>
      </c>
      <c r="M13" s="4">
        <v>34244</v>
      </c>
      <c r="N13" s="2">
        <f t="shared" si="6"/>
        <v>0.03</v>
      </c>
      <c r="O13" s="4">
        <v>11698742418</v>
      </c>
      <c r="P13" s="2">
        <f t="shared" si="7"/>
        <v>11698.74</v>
      </c>
      <c r="Q13" s="4">
        <v>66537875</v>
      </c>
      <c r="R13" s="2">
        <f t="shared" si="8"/>
        <v>66.540000000000006</v>
      </c>
      <c r="S13" s="4">
        <v>56832181</v>
      </c>
      <c r="T13" s="2">
        <f t="shared" si="9"/>
        <v>56.83</v>
      </c>
      <c r="U13" s="4">
        <v>111622983</v>
      </c>
      <c r="V13" s="2">
        <f t="shared" si="10"/>
        <v>111.62</v>
      </c>
      <c r="W13" s="4">
        <v>96508949</v>
      </c>
      <c r="X13" s="2">
        <f t="shared" si="11"/>
        <v>96.51</v>
      </c>
      <c r="Y13" s="4">
        <v>46636036</v>
      </c>
      <c r="Z13" s="2">
        <f t="shared" si="12"/>
        <v>46.64</v>
      </c>
      <c r="AA13" s="4">
        <v>468235926</v>
      </c>
      <c r="AB13" s="2">
        <f t="shared" si="13"/>
        <v>468.24</v>
      </c>
      <c r="AC13" s="4">
        <v>102434167</v>
      </c>
      <c r="AD13" s="2">
        <f t="shared" si="14"/>
        <v>102.43</v>
      </c>
      <c r="AE13" s="4">
        <v>13525</v>
      </c>
      <c r="AF13" s="2">
        <f t="shared" si="15"/>
        <v>0.01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>
      <selection activeCell="C13" sqref="C13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AVERAGE('cargo-tracker_girvan_running_ti'!B4:B13)</f>
        <v>6.900000000000002E-2</v>
      </c>
      <c r="C3" t="s">
        <v>22</v>
      </c>
      <c r="D3">
        <f>AVERAGE('cargo-tracker_girvan_running_ti'!D4:D13)</f>
        <v>7.9000000000000015E-2</v>
      </c>
      <c r="E3" t="s">
        <v>22</v>
      </c>
      <c r="F3">
        <f>AVERAGE('cargo-tracker_girvan_running_ti'!F4:F13)</f>
        <v>7.4999999999999997E-2</v>
      </c>
      <c r="G3" t="s">
        <v>22</v>
      </c>
      <c r="H3">
        <f>AVERAGE('cargo-tracker_girvan_running_ti'!H4:H13)</f>
        <v>5.4999999999999993E-2</v>
      </c>
      <c r="I3" t="s">
        <v>22</v>
      </c>
      <c r="J3">
        <f>AVERAGE('cargo-tracker_girvan_running_ti'!J4:J13)</f>
        <v>4.6999999999999993E-2</v>
      </c>
      <c r="K3" t="s">
        <v>22</v>
      </c>
      <c r="L3">
        <f>AVERAGE('cargo-tracker_girvan_running_ti'!L4:L13)</f>
        <v>5.3999999999999992E-2</v>
      </c>
      <c r="M3" t="s">
        <v>22</v>
      </c>
      <c r="N3">
        <f>AVERAGE('cargo-tracker_girvan_running_ti'!N4:N13)</f>
        <v>3.8000000000000013E-2</v>
      </c>
      <c r="O3" t="s">
        <v>22</v>
      </c>
      <c r="P3">
        <f>AVERAGE('cargo-tracker_girvan_running_ti'!P4:P13)</f>
        <v>11234.151000000002</v>
      </c>
      <c r="Q3" t="s">
        <v>22</v>
      </c>
      <c r="R3">
        <f>AVERAGE('cargo-tracker_girvan_running_ti'!R4:R13)</f>
        <v>54.738</v>
      </c>
      <c r="S3" t="s">
        <v>22</v>
      </c>
      <c r="T3">
        <f>AVERAGE('cargo-tracker_girvan_running_ti'!T4:T13)</f>
        <v>48.728999999999999</v>
      </c>
      <c r="U3" t="s">
        <v>22</v>
      </c>
      <c r="V3">
        <f>AVERAGE('cargo-tracker_girvan_running_ti'!V4:V13)</f>
        <v>94.007999999999996</v>
      </c>
      <c r="W3" t="s">
        <v>22</v>
      </c>
      <c r="X3">
        <f>AVERAGE('cargo-tracker_girvan_running_ti'!X4:X13)</f>
        <v>80.957999999999998</v>
      </c>
      <c r="Y3" t="s">
        <v>22</v>
      </c>
      <c r="Z3">
        <f>AVERAGE('cargo-tracker_girvan_running_ti'!Z4:Z13)</f>
        <v>39.661000000000001</v>
      </c>
      <c r="AA3" t="s">
        <v>22</v>
      </c>
      <c r="AB3">
        <f>AVERAGE('cargo-tracker_girvan_running_ti'!AB4:AB13)</f>
        <v>403.41900000000004</v>
      </c>
      <c r="AC3" t="s">
        <v>22</v>
      </c>
      <c r="AD3">
        <f>AVERAGE('cargo-tracker_girvan_running_ti'!AD4:AD13)</f>
        <v>80.812999999999988</v>
      </c>
      <c r="AE3" t="s">
        <v>22</v>
      </c>
      <c r="AF3">
        <f>AVERAGE('cargo-tracker_girvan_running_ti'!AF4:AF13)</f>
        <v>1.7000000000000001E-2</v>
      </c>
    </row>
    <row r="4" spans="1:32" ht="15.75" customHeight="1" x14ac:dyDescent="0.15">
      <c r="A4" t="s">
        <v>23</v>
      </c>
      <c r="B4">
        <f>MEDIAN('cargo-tracker_girvan_running_ti'!B4:B13)</f>
        <v>4.4999999999999998E-2</v>
      </c>
      <c r="C4" t="s">
        <v>23</v>
      </c>
      <c r="D4">
        <f>MEDIAN('cargo-tracker_girvan_running_ti'!D4:D13)</f>
        <v>0.08</v>
      </c>
      <c r="E4" t="s">
        <v>23</v>
      </c>
      <c r="F4">
        <f>MEDIAN('cargo-tracker_girvan_running_ti'!F4:F13)</f>
        <v>6.5000000000000002E-2</v>
      </c>
      <c r="G4" t="s">
        <v>23</v>
      </c>
      <c r="H4">
        <f>MEDIAN('cargo-tracker_girvan_running_ti'!H4:H13)</f>
        <v>0.05</v>
      </c>
      <c r="I4" t="s">
        <v>23</v>
      </c>
      <c r="J4">
        <f>MEDIAN('cargo-tracker_girvan_running_ti'!J4:J13)</f>
        <v>3.5000000000000003E-2</v>
      </c>
      <c r="K4" t="s">
        <v>23</v>
      </c>
      <c r="L4">
        <f>MEDIAN('cargo-tracker_girvan_running_ti'!L4:L13)</f>
        <v>4.4999999999999998E-2</v>
      </c>
      <c r="M4" t="s">
        <v>23</v>
      </c>
      <c r="N4">
        <f>MEDIAN('cargo-tracker_girvan_running_ti'!N4:N13)</f>
        <v>0.03</v>
      </c>
      <c r="O4" t="s">
        <v>23</v>
      </c>
      <c r="P4">
        <f>MEDIAN('cargo-tracker_girvan_running_ti'!P4:P13)</f>
        <v>11172.25</v>
      </c>
      <c r="Q4" t="s">
        <v>23</v>
      </c>
      <c r="R4">
        <f>MEDIAN('cargo-tracker_girvan_running_ti'!R4:R13)</f>
        <v>50.414999999999999</v>
      </c>
      <c r="S4" t="s">
        <v>23</v>
      </c>
      <c r="T4">
        <f>MEDIAN('cargo-tracker_girvan_running_ti'!T4:T13)</f>
        <v>45.994999999999997</v>
      </c>
      <c r="U4" t="s">
        <v>23</v>
      </c>
      <c r="V4">
        <f>MEDIAN('cargo-tracker_girvan_running_ti'!V4:V13)</f>
        <v>87.41</v>
      </c>
      <c r="W4" t="s">
        <v>23</v>
      </c>
      <c r="X4">
        <f>MEDIAN('cargo-tracker_girvan_running_ti'!X4:X13)</f>
        <v>73.099999999999994</v>
      </c>
      <c r="Y4" t="s">
        <v>23</v>
      </c>
      <c r="Z4">
        <f>MEDIAN('cargo-tracker_girvan_running_ti'!Z4:Z13)</f>
        <v>37.71</v>
      </c>
      <c r="AA4" t="s">
        <v>23</v>
      </c>
      <c r="AB4">
        <f>MEDIAN('cargo-tracker_girvan_running_ti'!AB4:AB13)</f>
        <v>356.58500000000004</v>
      </c>
      <c r="AC4" t="s">
        <v>23</v>
      </c>
      <c r="AD4">
        <f>MEDIAN('cargo-tracker_girvan_running_ti'!AD4:AD13)</f>
        <v>74.52</v>
      </c>
      <c r="AE4" t="s">
        <v>23</v>
      </c>
      <c r="AF4">
        <f>MEDIAN('cargo-tracker_girvan_running_ti'!AF4:AF13)</f>
        <v>0.01</v>
      </c>
    </row>
    <row r="5" spans="1:32" ht="15.75" customHeight="1" x14ac:dyDescent="0.15">
      <c r="A5" t="s">
        <v>24</v>
      </c>
      <c r="B5">
        <f>STDEV('cargo-tracker_girvan_running_ti'!B4:B13)</f>
        <v>5.2164270445498512E-2</v>
      </c>
      <c r="C5" t="s">
        <v>24</v>
      </c>
      <c r="D5">
        <f>STDEV('cargo-tracker_girvan_running_ti'!D4:D13)</f>
        <v>9.944289260117388E-3</v>
      </c>
      <c r="E5" t="s">
        <v>24</v>
      </c>
      <c r="F5">
        <f>STDEV('cargo-tracker_girvan_running_ti'!F4:F13)</f>
        <v>2.5495097567963927E-2</v>
      </c>
      <c r="G5" t="s">
        <v>24</v>
      </c>
      <c r="H5">
        <f>STDEV('cargo-tracker_girvan_running_ti'!H4:H13)</f>
        <v>2.9154759474226511E-2</v>
      </c>
      <c r="I5" t="s">
        <v>24</v>
      </c>
      <c r="J5">
        <f>STDEV('cargo-tracker_girvan_running_ti'!J4:J13)</f>
        <v>2.8693785622209825E-2</v>
      </c>
      <c r="K5" t="s">
        <v>24</v>
      </c>
      <c r="L5">
        <f>STDEV('cargo-tracker_girvan_running_ti'!L4:L13)</f>
        <v>2.170509412813296E-2</v>
      </c>
      <c r="M5" t="s">
        <v>24</v>
      </c>
      <c r="N5">
        <f>STDEV('cargo-tracker_girvan_running_ti'!N4:N13)</f>
        <v>2.0976176963403016E-2</v>
      </c>
      <c r="O5" t="s">
        <v>24</v>
      </c>
      <c r="P5">
        <f>STDEV('cargo-tracker_girvan_running_ti'!P4:P13)</f>
        <v>692.9180189355418</v>
      </c>
      <c r="Q5" t="s">
        <v>24</v>
      </c>
      <c r="R5">
        <f>STDEV('cargo-tracker_girvan_running_ti'!R4:R13)</f>
        <v>8.0771733229446454</v>
      </c>
      <c r="S5" t="s">
        <v>24</v>
      </c>
      <c r="T5">
        <f>STDEV('cargo-tracker_girvan_running_ti'!T4:T13)</f>
        <v>7.0965914353300859</v>
      </c>
      <c r="U5" t="s">
        <v>24</v>
      </c>
      <c r="V5">
        <f>STDEV('cargo-tracker_girvan_running_ti'!V4:V13)</f>
        <v>14.320594959707496</v>
      </c>
      <c r="W5" t="s">
        <v>24</v>
      </c>
      <c r="X5">
        <f>STDEV('cargo-tracker_girvan_running_ti'!X4:X13)</f>
        <v>13.209180982264593</v>
      </c>
      <c r="Y5" t="s">
        <v>24</v>
      </c>
      <c r="Z5">
        <f>STDEV('cargo-tracker_girvan_running_ti'!Z4:Z13)</f>
        <v>6.6429887015475817</v>
      </c>
      <c r="AA5" t="s">
        <v>24</v>
      </c>
      <c r="AB5">
        <f>STDEV('cargo-tracker_girvan_running_ti'!AB4:AB13)</f>
        <v>76.103357708082754</v>
      </c>
      <c r="AC5" t="s">
        <v>24</v>
      </c>
      <c r="AD5">
        <f>STDEV('cargo-tracker_girvan_running_ti'!AD4:AD13)</f>
        <v>14.096503151885308</v>
      </c>
      <c r="AE5" t="s">
        <v>24</v>
      </c>
      <c r="AF5">
        <f>STDEV('cargo-tracker_girvan_running_ti'!AF4:AF13)</f>
        <v>1.2516655570345722E-2</v>
      </c>
    </row>
    <row r="6" spans="1:32" ht="15.75" customHeight="1" x14ac:dyDescent="0.15">
      <c r="A6" t="s">
        <v>25</v>
      </c>
      <c r="B6">
        <f>MIN('cargo-tracker_girvan_running_ti'!B4:B13)</f>
        <v>0.04</v>
      </c>
      <c r="C6" t="s">
        <v>25</v>
      </c>
      <c r="D6">
        <f>MIN('cargo-tracker_girvan_running_ti'!D4:D13)</f>
        <v>0.06</v>
      </c>
      <c r="E6" t="s">
        <v>25</v>
      </c>
      <c r="F6">
        <f>MIN('cargo-tracker_girvan_running_ti'!F4:F13)</f>
        <v>0.05</v>
      </c>
      <c r="G6" t="s">
        <v>25</v>
      </c>
      <c r="H6">
        <f>MIN('cargo-tracker_girvan_running_ti'!H4:H13)</f>
        <v>0.03</v>
      </c>
      <c r="I6" t="s">
        <v>25</v>
      </c>
      <c r="J6">
        <f>MIN('cargo-tracker_girvan_running_ti'!J4:J13)</f>
        <v>0.03</v>
      </c>
      <c r="K6" t="s">
        <v>25</v>
      </c>
      <c r="L6">
        <f>MIN('cargo-tracker_girvan_running_ti'!L4:L13)</f>
        <v>0.04</v>
      </c>
      <c r="M6" t="s">
        <v>25</v>
      </c>
      <c r="N6">
        <f>MIN('cargo-tracker_girvan_running_ti'!N4:N13)</f>
        <v>0.02</v>
      </c>
      <c r="O6" t="s">
        <v>25</v>
      </c>
      <c r="P6">
        <f>MIN('cargo-tracker_girvan_running_ti'!P4:P13)</f>
        <v>10125.89</v>
      </c>
      <c r="Q6" t="s">
        <v>25</v>
      </c>
      <c r="R6">
        <f>MIN('cargo-tracker_girvan_running_ti'!R4:R13)</f>
        <v>47.61</v>
      </c>
      <c r="S6" t="s">
        <v>25</v>
      </c>
      <c r="T6">
        <f>MIN('cargo-tracker_girvan_running_ti'!T4:T13)</f>
        <v>39.700000000000003</v>
      </c>
      <c r="U6" t="s">
        <v>25</v>
      </c>
      <c r="V6">
        <f>MIN('cargo-tracker_girvan_running_ti'!V4:V13)</f>
        <v>79.650000000000006</v>
      </c>
      <c r="W6" t="s">
        <v>25</v>
      </c>
      <c r="X6">
        <f>MIN('cargo-tracker_girvan_running_ti'!X4:X13)</f>
        <v>67.599999999999994</v>
      </c>
      <c r="Y6" t="s">
        <v>25</v>
      </c>
      <c r="Z6">
        <f>MIN('cargo-tracker_girvan_running_ti'!Z4:Z13)</f>
        <v>32.42</v>
      </c>
      <c r="AA6" t="s">
        <v>25</v>
      </c>
      <c r="AB6">
        <f>MIN('cargo-tracker_girvan_running_ti'!AB4:AB13)</f>
        <v>327.26</v>
      </c>
      <c r="AC6" t="s">
        <v>25</v>
      </c>
      <c r="AD6">
        <f>MIN('cargo-tracker_girvan_running_ti'!AD4:AD13)</f>
        <v>66.38</v>
      </c>
      <c r="AE6" t="s">
        <v>25</v>
      </c>
      <c r="AF6">
        <f>MIN('cargo-tracker_girvan_running_ti'!AF4:AF13)</f>
        <v>0.01</v>
      </c>
    </row>
    <row r="7" spans="1:32" ht="15.75" customHeight="1" x14ac:dyDescent="0.15">
      <c r="A7" t="s">
        <v>26</v>
      </c>
      <c r="B7">
        <f>MAX('cargo-tracker_girvan_running_ti'!B4:B13)</f>
        <v>0.2</v>
      </c>
      <c r="C7" t="s">
        <v>26</v>
      </c>
      <c r="D7">
        <f>MAX('cargo-tracker_girvan_running_ti'!D4:D13)</f>
        <v>0.09</v>
      </c>
      <c r="E7" t="s">
        <v>26</v>
      </c>
      <c r="F7">
        <f>MAX('cargo-tracker_girvan_running_ti'!F4:F13)</f>
        <v>0.12</v>
      </c>
      <c r="G7" t="s">
        <v>26</v>
      </c>
      <c r="H7">
        <f>MAX('cargo-tracker_girvan_running_ti'!H4:H13)</f>
        <v>0.13</v>
      </c>
      <c r="I7" t="s">
        <v>26</v>
      </c>
      <c r="J7">
        <f>MAX('cargo-tracker_girvan_running_ti'!J4:J13)</f>
        <v>0.11</v>
      </c>
      <c r="K7" t="s">
        <v>26</v>
      </c>
      <c r="L7">
        <f>MAX('cargo-tracker_girvan_running_ti'!L4:L13)</f>
        <v>0.11</v>
      </c>
      <c r="M7" t="s">
        <v>26</v>
      </c>
      <c r="N7">
        <f>MAX('cargo-tracker_girvan_running_ti'!N4:N13)</f>
        <v>0.09</v>
      </c>
      <c r="O7" t="s">
        <v>26</v>
      </c>
      <c r="P7">
        <f>MAX('cargo-tracker_girvan_running_ti'!P4:P13)</f>
        <v>12268.86</v>
      </c>
      <c r="Q7" t="s">
        <v>26</v>
      </c>
      <c r="R7">
        <f>MAX('cargo-tracker_girvan_running_ti'!R4:R13)</f>
        <v>67.819999999999993</v>
      </c>
      <c r="S7" t="s">
        <v>26</v>
      </c>
      <c r="T7">
        <f>MAX('cargo-tracker_girvan_running_ti'!T4:T13)</f>
        <v>60.96</v>
      </c>
      <c r="U7" t="s">
        <v>26</v>
      </c>
      <c r="V7">
        <f>MAX('cargo-tracker_girvan_running_ti'!V4:V13)</f>
        <v>115.67</v>
      </c>
      <c r="W7" t="s">
        <v>26</v>
      </c>
      <c r="X7">
        <f>MAX('cargo-tracker_girvan_running_ti'!X4:X13)</f>
        <v>102.95</v>
      </c>
      <c r="Y7" t="s">
        <v>26</v>
      </c>
      <c r="Z7">
        <f>MAX('cargo-tracker_girvan_running_ti'!Z4:Z13)</f>
        <v>49.58</v>
      </c>
      <c r="AA7" t="s">
        <v>26</v>
      </c>
      <c r="AB7">
        <f>MAX('cargo-tracker_girvan_running_ti'!AB4:AB13)</f>
        <v>506.16</v>
      </c>
      <c r="AC7" t="s">
        <v>26</v>
      </c>
      <c r="AD7">
        <f>MAX('cargo-tracker_girvan_running_ti'!AD4:AD13)</f>
        <v>102.43</v>
      </c>
      <c r="AE7" t="s">
        <v>26</v>
      </c>
      <c r="AF7">
        <f>MAX('cargo-tracker_girvan_running_ti'!AF4:AF13)</f>
        <v>0.04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14"/>
  <sheetViews>
    <sheetView workbookViewId="0">
      <selection activeCell="AE4" sqref="AE4:AE13"/>
    </sheetView>
  </sheetViews>
  <sheetFormatPr baseColWidth="10" defaultColWidth="14.5" defaultRowHeight="15.75" customHeight="1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32" ht="15.75" customHeight="1" x14ac:dyDescent="0.15">
      <c r="A4">
        <v>1915706</v>
      </c>
      <c r="B4" s="2">
        <f t="shared" ref="B4:B13" si="0">ROUND(A4*(10^-6),2)</f>
        <v>1.92</v>
      </c>
      <c r="C4">
        <v>75417705</v>
      </c>
      <c r="D4" s="2">
        <f t="shared" ref="D4:D13" si="1">ROUND(C4*(10^-6),2)</f>
        <v>75.42</v>
      </c>
      <c r="E4">
        <v>785005</v>
      </c>
      <c r="F4" s="2">
        <f t="shared" ref="F4:F13" si="2">ROUND(E4*(10^-6),2)</f>
        <v>0.79</v>
      </c>
      <c r="G4">
        <v>1396704</v>
      </c>
      <c r="H4" s="2">
        <f t="shared" ref="H4:H13" si="3">ROUND(G4*(10^-6),2)</f>
        <v>1.4</v>
      </c>
      <c r="I4">
        <v>274793</v>
      </c>
      <c r="J4" s="2">
        <f t="shared" ref="J4:J13" si="4">ROUND(I4*(10^-6),2)</f>
        <v>0.27</v>
      </c>
      <c r="K4">
        <v>225833</v>
      </c>
      <c r="L4" s="2">
        <f t="shared" ref="L4:L13" si="5">ROUND(K4*(10^-6),2)</f>
        <v>0.23</v>
      </c>
      <c r="M4">
        <v>117234</v>
      </c>
      <c r="N4" s="2">
        <f t="shared" ref="N4:N13" si="6">ROUND(M4*(10^-6),2)</f>
        <v>0.12</v>
      </c>
      <c r="O4">
        <v>9929036</v>
      </c>
      <c r="P4" s="2">
        <f t="shared" ref="P4:P13" si="7">ROUND(O4*(10^-6),2)</f>
        <v>9.93</v>
      </c>
      <c r="Q4">
        <v>65852</v>
      </c>
      <c r="R4" s="2">
        <f t="shared" ref="R4:R13" si="8">ROUND(Q4*(10^-6),2)</f>
        <v>7.0000000000000007E-2</v>
      </c>
      <c r="S4">
        <v>90715</v>
      </c>
      <c r="T4" s="2">
        <f t="shared" ref="T4:T13" si="9">ROUND(S4*(10^-6),2)</f>
        <v>0.09</v>
      </c>
      <c r="U4">
        <v>60411</v>
      </c>
      <c r="V4" s="2">
        <f t="shared" ref="V4:V13" si="10">ROUND(U4*(10^-6),2)</f>
        <v>0.06</v>
      </c>
      <c r="W4">
        <v>57671</v>
      </c>
      <c r="X4" s="2">
        <f t="shared" ref="X4:X13" si="11">ROUND(W4*(10^-6),2)</f>
        <v>0.06</v>
      </c>
      <c r="Y4">
        <v>55218</v>
      </c>
      <c r="Z4" s="2">
        <f t="shared" ref="Z4:Z13" si="12">ROUND(Y4*(10^-6),2)</f>
        <v>0.06</v>
      </c>
      <c r="AA4">
        <v>103760</v>
      </c>
      <c r="AB4" s="2">
        <f t="shared" ref="AB4:AB13" si="13">ROUND(AA4*(10^-6),2)</f>
        <v>0.1</v>
      </c>
      <c r="AC4">
        <v>74701</v>
      </c>
      <c r="AD4" s="2">
        <f t="shared" ref="AD4:AD13" si="14">ROUND(AC4*(10^-6),2)</f>
        <v>7.0000000000000007E-2</v>
      </c>
      <c r="AE4">
        <v>87185</v>
      </c>
      <c r="AF4" s="2">
        <f t="shared" ref="AF4:AF13" si="15">ROUND(AE4*(10^-6),2)</f>
        <v>0.09</v>
      </c>
    </row>
    <row r="5" spans="1:32" ht="15.75" customHeight="1" x14ac:dyDescent="0.15">
      <c r="A5">
        <v>100575</v>
      </c>
      <c r="B5" s="2">
        <f t="shared" si="0"/>
        <v>0.1</v>
      </c>
      <c r="C5">
        <v>68667990</v>
      </c>
      <c r="D5" s="2">
        <f t="shared" si="1"/>
        <v>68.67</v>
      </c>
      <c r="E5">
        <v>84705</v>
      </c>
      <c r="F5" s="2">
        <f t="shared" si="2"/>
        <v>0.08</v>
      </c>
      <c r="G5">
        <v>73719</v>
      </c>
      <c r="H5" s="2">
        <f t="shared" si="3"/>
        <v>7.0000000000000007E-2</v>
      </c>
      <c r="I5">
        <v>81299</v>
      </c>
      <c r="J5" s="2">
        <f t="shared" si="4"/>
        <v>0.08</v>
      </c>
      <c r="K5">
        <v>86518</v>
      </c>
      <c r="L5" s="2">
        <f t="shared" si="5"/>
        <v>0.09</v>
      </c>
      <c r="M5">
        <v>61127</v>
      </c>
      <c r="N5" s="2">
        <f t="shared" si="6"/>
        <v>0.06</v>
      </c>
      <c r="O5">
        <v>78431</v>
      </c>
      <c r="P5" s="2">
        <f t="shared" si="7"/>
        <v>0.08</v>
      </c>
      <c r="Q5">
        <v>63722</v>
      </c>
      <c r="R5" s="2">
        <f t="shared" si="8"/>
        <v>0.06</v>
      </c>
      <c r="S5">
        <v>68911</v>
      </c>
      <c r="T5" s="2">
        <f t="shared" si="9"/>
        <v>7.0000000000000007E-2</v>
      </c>
      <c r="U5">
        <v>58594</v>
      </c>
      <c r="V5" s="2">
        <f t="shared" si="10"/>
        <v>0.06</v>
      </c>
      <c r="W5">
        <v>72157</v>
      </c>
      <c r="X5" s="2">
        <f t="shared" si="11"/>
        <v>7.0000000000000007E-2</v>
      </c>
      <c r="Y5">
        <v>80168</v>
      </c>
      <c r="Z5" s="2">
        <f t="shared" si="12"/>
        <v>0.08</v>
      </c>
      <c r="AA5">
        <v>119954</v>
      </c>
      <c r="AB5" s="2">
        <f t="shared" si="13"/>
        <v>0.12</v>
      </c>
      <c r="AC5">
        <v>102843</v>
      </c>
      <c r="AD5" s="2">
        <f t="shared" si="14"/>
        <v>0.1</v>
      </c>
      <c r="AE5">
        <v>55939</v>
      </c>
      <c r="AF5" s="2">
        <f t="shared" si="15"/>
        <v>0.06</v>
      </c>
    </row>
    <row r="6" spans="1:32" ht="15.75" customHeight="1" x14ac:dyDescent="0.15">
      <c r="A6">
        <v>110339</v>
      </c>
      <c r="B6" s="2">
        <f t="shared" si="0"/>
        <v>0.11</v>
      </c>
      <c r="C6">
        <v>63585499</v>
      </c>
      <c r="D6" s="2">
        <f t="shared" si="1"/>
        <v>63.59</v>
      </c>
      <c r="E6">
        <v>82211</v>
      </c>
      <c r="F6" s="2">
        <f t="shared" si="2"/>
        <v>0.08</v>
      </c>
      <c r="G6">
        <v>96088</v>
      </c>
      <c r="H6" s="2">
        <f t="shared" si="3"/>
        <v>0.1</v>
      </c>
      <c r="I6">
        <v>155832</v>
      </c>
      <c r="J6" s="2">
        <f t="shared" si="4"/>
        <v>0.16</v>
      </c>
      <c r="K6">
        <v>89899</v>
      </c>
      <c r="L6" s="2">
        <f t="shared" si="5"/>
        <v>0.09</v>
      </c>
      <c r="M6">
        <v>134758</v>
      </c>
      <c r="N6" s="2">
        <f t="shared" si="6"/>
        <v>0.13</v>
      </c>
      <c r="O6">
        <v>70286</v>
      </c>
      <c r="P6" s="2">
        <f t="shared" si="7"/>
        <v>7.0000000000000007E-2</v>
      </c>
      <c r="Q6">
        <v>67917</v>
      </c>
      <c r="R6" s="2">
        <f t="shared" si="8"/>
        <v>7.0000000000000007E-2</v>
      </c>
      <c r="S6">
        <v>57638</v>
      </c>
      <c r="T6" s="2">
        <f t="shared" si="9"/>
        <v>0.06</v>
      </c>
      <c r="U6">
        <v>61344</v>
      </c>
      <c r="V6" s="2">
        <f t="shared" si="10"/>
        <v>0.06</v>
      </c>
      <c r="W6">
        <v>61602</v>
      </c>
      <c r="X6" s="2">
        <f t="shared" si="11"/>
        <v>0.06</v>
      </c>
      <c r="Y6">
        <v>80613</v>
      </c>
      <c r="Z6" s="2">
        <f t="shared" si="12"/>
        <v>0.08</v>
      </c>
      <c r="AA6">
        <v>74468</v>
      </c>
      <c r="AB6" s="2">
        <f t="shared" si="13"/>
        <v>7.0000000000000007E-2</v>
      </c>
      <c r="AC6">
        <v>62766</v>
      </c>
      <c r="AD6" s="2">
        <f t="shared" si="14"/>
        <v>0.06</v>
      </c>
      <c r="AE6">
        <v>49754</v>
      </c>
      <c r="AF6" s="2">
        <f t="shared" si="15"/>
        <v>0.05</v>
      </c>
    </row>
    <row r="7" spans="1:32" ht="15.75" customHeight="1" x14ac:dyDescent="0.15">
      <c r="A7">
        <v>121436</v>
      </c>
      <c r="B7" s="2">
        <f t="shared" si="0"/>
        <v>0.12</v>
      </c>
      <c r="C7">
        <v>74303546</v>
      </c>
      <c r="D7" s="2">
        <f t="shared" si="1"/>
        <v>74.3</v>
      </c>
      <c r="E7">
        <v>96643</v>
      </c>
      <c r="F7" s="2">
        <f t="shared" si="2"/>
        <v>0.1</v>
      </c>
      <c r="G7">
        <v>84731</v>
      </c>
      <c r="H7" s="2">
        <f t="shared" si="3"/>
        <v>0.08</v>
      </c>
      <c r="I7">
        <v>87510</v>
      </c>
      <c r="J7" s="2">
        <f t="shared" si="4"/>
        <v>0.09</v>
      </c>
      <c r="K7">
        <v>111921</v>
      </c>
      <c r="L7" s="2">
        <f t="shared" si="5"/>
        <v>0.11</v>
      </c>
      <c r="M7">
        <v>79657</v>
      </c>
      <c r="N7" s="2">
        <f t="shared" si="6"/>
        <v>0.08</v>
      </c>
      <c r="O7">
        <v>97326</v>
      </c>
      <c r="P7" s="2">
        <f t="shared" si="7"/>
        <v>0.1</v>
      </c>
      <c r="Q7">
        <v>82151</v>
      </c>
      <c r="R7" s="2">
        <f t="shared" si="8"/>
        <v>0.08</v>
      </c>
      <c r="S7">
        <v>77997</v>
      </c>
      <c r="T7" s="2">
        <f t="shared" si="9"/>
        <v>0.08</v>
      </c>
      <c r="U7">
        <v>71389</v>
      </c>
      <c r="V7" s="2">
        <f t="shared" si="10"/>
        <v>7.0000000000000007E-2</v>
      </c>
      <c r="W7">
        <v>75026</v>
      </c>
      <c r="X7" s="2">
        <f t="shared" si="11"/>
        <v>0.08</v>
      </c>
      <c r="Y7">
        <v>59127</v>
      </c>
      <c r="Z7" s="2">
        <f t="shared" si="12"/>
        <v>0.06</v>
      </c>
      <c r="AA7">
        <v>54845</v>
      </c>
      <c r="AB7" s="2">
        <f t="shared" si="13"/>
        <v>0.05</v>
      </c>
      <c r="AC7">
        <v>61979</v>
      </c>
      <c r="AD7" s="2">
        <f t="shared" si="14"/>
        <v>0.06</v>
      </c>
      <c r="AE7">
        <v>40254</v>
      </c>
      <c r="AF7" s="2">
        <f t="shared" si="15"/>
        <v>0.04</v>
      </c>
    </row>
    <row r="8" spans="1:32" ht="15.75" customHeight="1" x14ac:dyDescent="0.15">
      <c r="A8">
        <v>90213</v>
      </c>
      <c r="B8" s="2">
        <f t="shared" si="0"/>
        <v>0.09</v>
      </c>
      <c r="C8">
        <v>92627019</v>
      </c>
      <c r="D8" s="2">
        <f t="shared" si="1"/>
        <v>92.63</v>
      </c>
      <c r="E8">
        <v>75061</v>
      </c>
      <c r="F8" s="2">
        <f t="shared" si="2"/>
        <v>0.08</v>
      </c>
      <c r="G8">
        <v>541830</v>
      </c>
      <c r="H8" s="2">
        <f t="shared" si="3"/>
        <v>0.54</v>
      </c>
      <c r="I8">
        <v>666272</v>
      </c>
      <c r="J8" s="2">
        <f t="shared" si="4"/>
        <v>0.67</v>
      </c>
      <c r="K8">
        <v>103490</v>
      </c>
      <c r="L8" s="2">
        <f t="shared" si="5"/>
        <v>0.1</v>
      </c>
      <c r="M8">
        <v>117511</v>
      </c>
      <c r="N8" s="2">
        <f t="shared" si="6"/>
        <v>0.12</v>
      </c>
      <c r="O8">
        <v>78921</v>
      </c>
      <c r="P8" s="2">
        <f t="shared" si="7"/>
        <v>0.08</v>
      </c>
      <c r="Q8">
        <v>69424</v>
      </c>
      <c r="R8" s="2">
        <f t="shared" si="8"/>
        <v>7.0000000000000007E-2</v>
      </c>
      <c r="S8">
        <v>65507</v>
      </c>
      <c r="T8" s="2">
        <f t="shared" si="9"/>
        <v>7.0000000000000007E-2</v>
      </c>
      <c r="U8">
        <v>1427412</v>
      </c>
      <c r="V8" s="2">
        <f t="shared" si="10"/>
        <v>1.43</v>
      </c>
      <c r="W8">
        <v>61622</v>
      </c>
      <c r="X8" s="2">
        <f t="shared" si="11"/>
        <v>0.06</v>
      </c>
      <c r="Y8">
        <v>63058</v>
      </c>
      <c r="Z8" s="2">
        <f t="shared" si="12"/>
        <v>0.06</v>
      </c>
      <c r="AA8">
        <v>53819</v>
      </c>
      <c r="AB8" s="2">
        <f t="shared" si="13"/>
        <v>0.05</v>
      </c>
      <c r="AC8">
        <v>50330</v>
      </c>
      <c r="AD8" s="2">
        <f t="shared" si="14"/>
        <v>0.05</v>
      </c>
      <c r="AE8">
        <v>50307</v>
      </c>
      <c r="AF8" s="2">
        <f t="shared" si="15"/>
        <v>0.05</v>
      </c>
    </row>
    <row r="9" spans="1:32" ht="15.75" customHeight="1" x14ac:dyDescent="0.15">
      <c r="A9">
        <v>109156</v>
      </c>
      <c r="B9" s="2">
        <f t="shared" si="0"/>
        <v>0.11</v>
      </c>
      <c r="C9">
        <v>70552398</v>
      </c>
      <c r="D9" s="2">
        <f t="shared" si="1"/>
        <v>70.55</v>
      </c>
      <c r="E9">
        <v>102699</v>
      </c>
      <c r="F9" s="2">
        <f t="shared" si="2"/>
        <v>0.1</v>
      </c>
      <c r="G9">
        <v>93939</v>
      </c>
      <c r="H9" s="2">
        <f t="shared" si="3"/>
        <v>0.09</v>
      </c>
      <c r="I9">
        <v>81088</v>
      </c>
      <c r="J9" s="2">
        <f t="shared" si="4"/>
        <v>0.08</v>
      </c>
      <c r="K9">
        <v>68317</v>
      </c>
      <c r="L9" s="2">
        <f t="shared" si="5"/>
        <v>7.0000000000000007E-2</v>
      </c>
      <c r="M9">
        <v>62656</v>
      </c>
      <c r="N9" s="2">
        <f t="shared" si="6"/>
        <v>0.06</v>
      </c>
      <c r="O9">
        <v>78791</v>
      </c>
      <c r="P9" s="2">
        <f t="shared" si="7"/>
        <v>0.08</v>
      </c>
      <c r="Q9">
        <v>55839</v>
      </c>
      <c r="R9" s="2">
        <f t="shared" si="8"/>
        <v>0.06</v>
      </c>
      <c r="S9">
        <v>84295</v>
      </c>
      <c r="T9" s="2">
        <f t="shared" si="9"/>
        <v>0.08</v>
      </c>
      <c r="U9">
        <v>63597</v>
      </c>
      <c r="V9" s="2">
        <f t="shared" si="10"/>
        <v>0.06</v>
      </c>
      <c r="W9">
        <v>82860</v>
      </c>
      <c r="X9" s="2">
        <f t="shared" si="11"/>
        <v>0.08</v>
      </c>
      <c r="Y9">
        <v>71764</v>
      </c>
      <c r="Z9" s="2">
        <f t="shared" si="12"/>
        <v>7.0000000000000007E-2</v>
      </c>
      <c r="AA9">
        <v>71375</v>
      </c>
      <c r="AB9" s="2">
        <f t="shared" si="13"/>
        <v>7.0000000000000007E-2</v>
      </c>
      <c r="AC9">
        <v>59387</v>
      </c>
      <c r="AD9" s="2">
        <f t="shared" si="14"/>
        <v>0.06</v>
      </c>
      <c r="AE9">
        <v>45298</v>
      </c>
      <c r="AF9" s="2">
        <f t="shared" si="15"/>
        <v>0.05</v>
      </c>
    </row>
    <row r="10" spans="1:32" ht="15.75" customHeight="1" x14ac:dyDescent="0.15">
      <c r="A10">
        <v>90026</v>
      </c>
      <c r="B10" s="2">
        <f t="shared" si="0"/>
        <v>0.09</v>
      </c>
      <c r="C10">
        <v>61516576</v>
      </c>
      <c r="D10" s="2">
        <f t="shared" si="1"/>
        <v>61.52</v>
      </c>
      <c r="E10">
        <v>96340</v>
      </c>
      <c r="F10" s="2">
        <f t="shared" si="2"/>
        <v>0.1</v>
      </c>
      <c r="G10">
        <v>131219</v>
      </c>
      <c r="H10" s="2">
        <f t="shared" si="3"/>
        <v>0.13</v>
      </c>
      <c r="I10">
        <v>95347</v>
      </c>
      <c r="J10" s="2">
        <f t="shared" si="4"/>
        <v>0.1</v>
      </c>
      <c r="K10">
        <v>76608</v>
      </c>
      <c r="L10" s="2">
        <f t="shared" si="5"/>
        <v>0.08</v>
      </c>
      <c r="M10">
        <v>100012</v>
      </c>
      <c r="N10" s="2">
        <f t="shared" si="6"/>
        <v>0.1</v>
      </c>
      <c r="O10">
        <v>76586</v>
      </c>
      <c r="P10" s="2">
        <f t="shared" si="7"/>
        <v>0.08</v>
      </c>
      <c r="Q10">
        <v>80196</v>
      </c>
      <c r="R10" s="2">
        <f t="shared" si="8"/>
        <v>0.08</v>
      </c>
      <c r="S10">
        <v>53283</v>
      </c>
      <c r="T10" s="2">
        <f t="shared" si="9"/>
        <v>0.05</v>
      </c>
      <c r="U10">
        <v>56156</v>
      </c>
      <c r="V10" s="2">
        <f t="shared" si="10"/>
        <v>0.06</v>
      </c>
      <c r="W10">
        <v>158707</v>
      </c>
      <c r="X10" s="2">
        <f t="shared" si="11"/>
        <v>0.16</v>
      </c>
      <c r="Y10">
        <v>67790</v>
      </c>
      <c r="Z10" s="2">
        <f t="shared" si="12"/>
        <v>7.0000000000000007E-2</v>
      </c>
      <c r="AA10">
        <v>69202</v>
      </c>
      <c r="AB10" s="2">
        <f t="shared" si="13"/>
        <v>7.0000000000000007E-2</v>
      </c>
      <c r="AC10">
        <v>63279</v>
      </c>
      <c r="AD10" s="2">
        <f t="shared" si="14"/>
        <v>0.06</v>
      </c>
      <c r="AE10">
        <v>41103</v>
      </c>
      <c r="AF10" s="2">
        <f t="shared" si="15"/>
        <v>0.04</v>
      </c>
    </row>
    <row r="11" spans="1:32" ht="15.75" customHeight="1" x14ac:dyDescent="0.15">
      <c r="A11">
        <v>135975</v>
      </c>
      <c r="B11" s="2">
        <f t="shared" si="0"/>
        <v>0.14000000000000001</v>
      </c>
      <c r="C11">
        <v>63614274</v>
      </c>
      <c r="D11" s="2">
        <f t="shared" si="1"/>
        <v>63.61</v>
      </c>
      <c r="E11">
        <v>76376</v>
      </c>
      <c r="F11" s="2">
        <f t="shared" si="2"/>
        <v>0.08</v>
      </c>
      <c r="G11">
        <v>73382</v>
      </c>
      <c r="H11" s="2">
        <f t="shared" si="3"/>
        <v>7.0000000000000007E-2</v>
      </c>
      <c r="I11">
        <v>69302</v>
      </c>
      <c r="J11" s="2">
        <f t="shared" si="4"/>
        <v>7.0000000000000007E-2</v>
      </c>
      <c r="K11">
        <v>115403</v>
      </c>
      <c r="L11" s="2">
        <f t="shared" si="5"/>
        <v>0.12</v>
      </c>
      <c r="M11">
        <v>51132</v>
      </c>
      <c r="N11" s="2">
        <f t="shared" si="6"/>
        <v>0.05</v>
      </c>
      <c r="O11">
        <v>50924</v>
      </c>
      <c r="P11" s="2">
        <f t="shared" si="7"/>
        <v>0.05</v>
      </c>
      <c r="Q11">
        <v>42103</v>
      </c>
      <c r="R11" s="2">
        <f t="shared" si="8"/>
        <v>0.04</v>
      </c>
      <c r="S11">
        <v>44554</v>
      </c>
      <c r="T11" s="2">
        <f t="shared" si="9"/>
        <v>0.04</v>
      </c>
      <c r="U11">
        <v>46687</v>
      </c>
      <c r="V11" s="2">
        <f t="shared" si="10"/>
        <v>0.05</v>
      </c>
      <c r="W11">
        <v>43306</v>
      </c>
      <c r="X11" s="2">
        <f t="shared" si="11"/>
        <v>0.04</v>
      </c>
      <c r="Y11">
        <v>41264</v>
      </c>
      <c r="Z11" s="2">
        <f t="shared" si="12"/>
        <v>0.04</v>
      </c>
      <c r="AA11">
        <v>40765</v>
      </c>
      <c r="AB11" s="2">
        <f t="shared" si="13"/>
        <v>0.04</v>
      </c>
      <c r="AC11">
        <v>75207</v>
      </c>
      <c r="AD11" s="2">
        <f t="shared" si="14"/>
        <v>0.08</v>
      </c>
      <c r="AE11">
        <v>119905</v>
      </c>
      <c r="AF11" s="2">
        <f t="shared" si="15"/>
        <v>0.12</v>
      </c>
    </row>
    <row r="12" spans="1:32" ht="15.75" customHeight="1" x14ac:dyDescent="0.15">
      <c r="A12">
        <v>130755</v>
      </c>
      <c r="B12" s="2">
        <f t="shared" si="0"/>
        <v>0.13</v>
      </c>
      <c r="C12">
        <v>57609658</v>
      </c>
      <c r="D12" s="2">
        <f t="shared" si="1"/>
        <v>57.61</v>
      </c>
      <c r="E12">
        <v>68898</v>
      </c>
      <c r="F12" s="2">
        <f t="shared" si="2"/>
        <v>7.0000000000000007E-2</v>
      </c>
      <c r="G12">
        <v>58385</v>
      </c>
      <c r="H12" s="2">
        <f t="shared" si="3"/>
        <v>0.06</v>
      </c>
      <c r="I12">
        <v>55731</v>
      </c>
      <c r="J12" s="2">
        <f t="shared" si="4"/>
        <v>0.06</v>
      </c>
      <c r="K12">
        <v>53535</v>
      </c>
      <c r="L12" s="2">
        <f t="shared" si="5"/>
        <v>0.05</v>
      </c>
      <c r="M12">
        <v>52811</v>
      </c>
      <c r="N12" s="2">
        <f t="shared" si="6"/>
        <v>0.05</v>
      </c>
      <c r="O12">
        <v>67900</v>
      </c>
      <c r="P12" s="2">
        <f t="shared" si="7"/>
        <v>7.0000000000000007E-2</v>
      </c>
      <c r="Q12">
        <v>63440</v>
      </c>
      <c r="R12" s="2">
        <f t="shared" si="8"/>
        <v>0.06</v>
      </c>
      <c r="S12">
        <v>51586</v>
      </c>
      <c r="T12" s="2">
        <f t="shared" si="9"/>
        <v>0.05</v>
      </c>
      <c r="U12">
        <v>78086</v>
      </c>
      <c r="V12" s="2">
        <f t="shared" si="10"/>
        <v>0.08</v>
      </c>
      <c r="W12">
        <v>53032</v>
      </c>
      <c r="X12" s="2">
        <f t="shared" si="11"/>
        <v>0.05</v>
      </c>
      <c r="Y12">
        <v>65740</v>
      </c>
      <c r="Z12" s="2">
        <f t="shared" si="12"/>
        <v>7.0000000000000007E-2</v>
      </c>
      <c r="AA12">
        <v>76970</v>
      </c>
      <c r="AB12" s="2">
        <f t="shared" si="13"/>
        <v>0.08</v>
      </c>
      <c r="AC12">
        <v>50478</v>
      </c>
      <c r="AD12" s="2">
        <f t="shared" si="14"/>
        <v>0.05</v>
      </c>
      <c r="AE12">
        <v>30950</v>
      </c>
      <c r="AF12" s="2">
        <f t="shared" si="15"/>
        <v>0.03</v>
      </c>
    </row>
    <row r="13" spans="1:32" ht="15.75" customHeight="1" x14ac:dyDescent="0.15">
      <c r="A13">
        <v>93215</v>
      </c>
      <c r="B13" s="2">
        <f t="shared" si="0"/>
        <v>0.09</v>
      </c>
      <c r="C13">
        <v>81860003</v>
      </c>
      <c r="D13" s="2">
        <f t="shared" si="1"/>
        <v>81.86</v>
      </c>
      <c r="E13">
        <v>77083</v>
      </c>
      <c r="F13" s="2">
        <f t="shared" si="2"/>
        <v>0.08</v>
      </c>
      <c r="G13">
        <v>77103</v>
      </c>
      <c r="H13" s="2">
        <f t="shared" si="3"/>
        <v>0.08</v>
      </c>
      <c r="I13">
        <v>69432</v>
      </c>
      <c r="J13" s="2">
        <f t="shared" si="4"/>
        <v>7.0000000000000007E-2</v>
      </c>
      <c r="K13">
        <v>68945</v>
      </c>
      <c r="L13" s="2">
        <f t="shared" si="5"/>
        <v>7.0000000000000007E-2</v>
      </c>
      <c r="M13">
        <v>64379</v>
      </c>
      <c r="N13" s="2">
        <f t="shared" si="6"/>
        <v>0.06</v>
      </c>
      <c r="O13">
        <v>46936</v>
      </c>
      <c r="P13" s="2">
        <f t="shared" si="7"/>
        <v>0.05</v>
      </c>
      <c r="Q13">
        <v>37737</v>
      </c>
      <c r="R13" s="2">
        <f t="shared" si="8"/>
        <v>0.04</v>
      </c>
      <c r="S13">
        <v>36335</v>
      </c>
      <c r="T13" s="2">
        <f t="shared" si="9"/>
        <v>0.04</v>
      </c>
      <c r="U13">
        <v>35896</v>
      </c>
      <c r="V13" s="2">
        <f t="shared" si="10"/>
        <v>0.04</v>
      </c>
      <c r="W13">
        <v>53558</v>
      </c>
      <c r="X13" s="2">
        <f t="shared" si="11"/>
        <v>0.05</v>
      </c>
      <c r="Y13">
        <v>83383</v>
      </c>
      <c r="Z13" s="2">
        <f t="shared" si="12"/>
        <v>0.08</v>
      </c>
      <c r="AA13">
        <v>71686</v>
      </c>
      <c r="AB13" s="2">
        <f t="shared" si="13"/>
        <v>7.0000000000000007E-2</v>
      </c>
      <c r="AC13">
        <v>57303</v>
      </c>
      <c r="AD13" s="2">
        <f t="shared" si="14"/>
        <v>0.06</v>
      </c>
      <c r="AE13">
        <v>37113</v>
      </c>
      <c r="AF13" s="2">
        <f t="shared" si="15"/>
        <v>0.04</v>
      </c>
    </row>
    <row r="14" spans="1:32" ht="15.75" customHeight="1" x14ac:dyDescent="0.15">
      <c r="A14" s="4"/>
      <c r="B14" s="2"/>
      <c r="C14" s="4"/>
      <c r="D14" s="2"/>
      <c r="E14" s="4"/>
      <c r="F14" s="2"/>
      <c r="G14" s="4"/>
      <c r="H14" s="2"/>
      <c r="I14" s="4"/>
      <c r="J14" s="2"/>
      <c r="K14" s="4"/>
      <c r="L14" s="2"/>
      <c r="M14" s="4"/>
      <c r="N14" s="2"/>
      <c r="O14" s="4"/>
      <c r="P14" s="2"/>
      <c r="Q14" s="4"/>
      <c r="R14" s="2"/>
      <c r="S14" s="4"/>
      <c r="T14" s="2"/>
      <c r="U14" s="4"/>
      <c r="V14" s="2"/>
      <c r="W14" s="4"/>
      <c r="X14" s="2"/>
      <c r="Y14" s="4"/>
      <c r="Z14" s="2"/>
      <c r="AA14" s="4"/>
      <c r="AB14" s="2"/>
      <c r="AC14" s="4"/>
      <c r="AD14" s="2"/>
      <c r="AE14" s="4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abSelected="1" workbookViewId="0">
      <selection activeCell="A2" sqref="A2:AF7"/>
    </sheetView>
  </sheetViews>
  <sheetFormatPr baseColWidth="10" defaultRowHeight="13" x14ac:dyDescent="0.15"/>
  <sheetData>
    <row r="1" spans="1:32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32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32" ht="15.75" customHeight="1" x14ac:dyDescent="0.15">
      <c r="A3" t="s">
        <v>22</v>
      </c>
      <c r="B3">
        <f>AVERAGE('cargo-tracker_ideal_running_tim'!B4:B13)</f>
        <v>0.28999999999999992</v>
      </c>
      <c r="C3" t="s">
        <v>22</v>
      </c>
      <c r="D3">
        <f>AVERAGE('cargo-tracker_ideal_running_tim'!D4:D13)</f>
        <v>70.975999999999999</v>
      </c>
      <c r="E3" t="s">
        <v>22</v>
      </c>
      <c r="F3">
        <f>AVERAGE('cargo-tracker_ideal_running_tim'!F4:F13)</f>
        <v>0.15600000000000006</v>
      </c>
      <c r="G3" t="s">
        <v>22</v>
      </c>
      <c r="H3">
        <f>AVERAGE('cargo-tracker_ideal_running_tim'!H4:H13)</f>
        <v>0.26200000000000001</v>
      </c>
      <c r="I3" t="s">
        <v>22</v>
      </c>
      <c r="J3">
        <f>AVERAGE('cargo-tracker_ideal_running_tim'!J4:J13)</f>
        <v>0.16500000000000004</v>
      </c>
      <c r="K3" t="s">
        <v>22</v>
      </c>
      <c r="L3">
        <f>AVERAGE('cargo-tracker_ideal_running_tim'!L4:L13)</f>
        <v>0.10100000000000001</v>
      </c>
      <c r="M3" t="s">
        <v>22</v>
      </c>
      <c r="N3">
        <f>AVERAGE('cargo-tracker_ideal_running_tim'!N4:N13)</f>
        <v>8.3000000000000004E-2</v>
      </c>
      <c r="O3" t="s">
        <v>22</v>
      </c>
      <c r="P3">
        <f>AVERAGE('cargo-tracker_ideal_running_tim'!P4:P13)</f>
        <v>1.0590000000000002</v>
      </c>
      <c r="Q3" t="s">
        <v>22</v>
      </c>
      <c r="R3">
        <f>AVERAGE('cargo-tracker_ideal_running_tim'!R4:R13)</f>
        <v>6.3000000000000014E-2</v>
      </c>
      <c r="S3" t="s">
        <v>22</v>
      </c>
      <c r="T3">
        <f>AVERAGE('cargo-tracker_ideal_running_tim'!T4:T13)</f>
        <v>6.3000000000000014E-2</v>
      </c>
      <c r="U3" t="s">
        <v>22</v>
      </c>
      <c r="V3">
        <f>AVERAGE('cargo-tracker_ideal_running_tim'!V4:V13)</f>
        <v>0.19700000000000001</v>
      </c>
      <c r="W3" t="s">
        <v>22</v>
      </c>
      <c r="X3">
        <f>AVERAGE('cargo-tracker_ideal_running_tim'!X4:X13)</f>
        <v>7.1000000000000021E-2</v>
      </c>
      <c r="Y3" t="s">
        <v>22</v>
      </c>
      <c r="Z3">
        <f>AVERAGE('cargo-tracker_ideal_running_tim'!Z4:Z13)</f>
        <v>6.7000000000000004E-2</v>
      </c>
      <c r="AA3" t="s">
        <v>22</v>
      </c>
      <c r="AB3">
        <f>AVERAGE('cargo-tracker_ideal_running_tim'!AB4:AB13)</f>
        <v>7.1999999999999995E-2</v>
      </c>
      <c r="AC3" t="s">
        <v>22</v>
      </c>
      <c r="AD3">
        <f>AVERAGE('cargo-tracker_ideal_running_tim'!AD4:AD13)</f>
        <v>6.5000000000000016E-2</v>
      </c>
      <c r="AE3" t="s">
        <v>22</v>
      </c>
      <c r="AF3">
        <f>AVERAGE('cargo-tracker_ideal_running_tim'!AF4:AF13)</f>
        <v>5.7000000000000009E-2</v>
      </c>
    </row>
    <row r="4" spans="1:32" ht="15.75" customHeight="1" x14ac:dyDescent="0.15">
      <c r="A4" t="s">
        <v>23</v>
      </c>
      <c r="B4">
        <f>MEDIAN('cargo-tracker_ideal_running_tim'!B4:B13)</f>
        <v>0.11</v>
      </c>
      <c r="C4" t="s">
        <v>23</v>
      </c>
      <c r="D4">
        <f>MEDIAN('cargo-tracker_ideal_running_tim'!D4:D13)</f>
        <v>69.61</v>
      </c>
      <c r="E4" t="s">
        <v>23</v>
      </c>
      <c r="F4">
        <f>MEDIAN('cargo-tracker_ideal_running_tim'!F4:F13)</f>
        <v>0.08</v>
      </c>
      <c r="G4" t="s">
        <v>23</v>
      </c>
      <c r="H4">
        <f>MEDIAN('cargo-tracker_ideal_running_tim'!H4:H13)</f>
        <v>8.4999999999999992E-2</v>
      </c>
      <c r="I4" t="s">
        <v>23</v>
      </c>
      <c r="J4">
        <f>MEDIAN('cargo-tracker_ideal_running_tim'!J4:J13)</f>
        <v>8.4999999999999992E-2</v>
      </c>
      <c r="K4" t="s">
        <v>23</v>
      </c>
      <c r="L4">
        <f>MEDIAN('cargo-tracker_ideal_running_tim'!L4:L13)</f>
        <v>0.09</v>
      </c>
      <c r="M4" t="s">
        <v>23</v>
      </c>
      <c r="N4">
        <f>MEDIAN('cargo-tracker_ideal_running_tim'!N4:N13)</f>
        <v>7.0000000000000007E-2</v>
      </c>
      <c r="O4" t="s">
        <v>23</v>
      </c>
      <c r="P4">
        <f>MEDIAN('cargo-tracker_ideal_running_tim'!P4:P13)</f>
        <v>0.08</v>
      </c>
      <c r="Q4" t="s">
        <v>23</v>
      </c>
      <c r="R4">
        <f>MEDIAN('cargo-tracker_ideal_running_tim'!R4:R13)</f>
        <v>6.5000000000000002E-2</v>
      </c>
      <c r="S4" t="s">
        <v>23</v>
      </c>
      <c r="T4">
        <f>MEDIAN('cargo-tracker_ideal_running_tim'!T4:T13)</f>
        <v>6.5000000000000002E-2</v>
      </c>
      <c r="U4" t="s">
        <v>23</v>
      </c>
      <c r="V4">
        <f>MEDIAN('cargo-tracker_ideal_running_tim'!V4:V13)</f>
        <v>0.06</v>
      </c>
      <c r="W4" t="s">
        <v>23</v>
      </c>
      <c r="X4">
        <f>MEDIAN('cargo-tracker_ideal_running_tim'!X4:X13)</f>
        <v>0.06</v>
      </c>
      <c r="Y4" t="s">
        <v>23</v>
      </c>
      <c r="Z4">
        <f>MEDIAN('cargo-tracker_ideal_running_tim'!Z4:Z13)</f>
        <v>7.0000000000000007E-2</v>
      </c>
      <c r="AA4" t="s">
        <v>23</v>
      </c>
      <c r="AB4">
        <f>MEDIAN('cargo-tracker_ideal_running_tim'!AB4:AB13)</f>
        <v>7.0000000000000007E-2</v>
      </c>
      <c r="AC4" t="s">
        <v>23</v>
      </c>
      <c r="AD4">
        <f>MEDIAN('cargo-tracker_ideal_running_tim'!AD4:AD13)</f>
        <v>0.06</v>
      </c>
      <c r="AE4" t="s">
        <v>23</v>
      </c>
      <c r="AF4">
        <f>MEDIAN('cargo-tracker_ideal_running_tim'!AF4:AF13)</f>
        <v>0.05</v>
      </c>
    </row>
    <row r="5" spans="1:32" ht="15.75" customHeight="1" x14ac:dyDescent="0.15">
      <c r="A5" t="s">
        <v>24</v>
      </c>
      <c r="B5">
        <f>STDEV('cargo-tracker_ideal_running_tim'!B4:B13)</f>
        <v>0.57298438993668166</v>
      </c>
      <c r="C5" t="s">
        <v>24</v>
      </c>
      <c r="D5">
        <f>STDEV('cargo-tracker_ideal_running_tim'!D4:D13)</f>
        <v>10.543725042781523</v>
      </c>
      <c r="E5" t="s">
        <v>24</v>
      </c>
      <c r="F5">
        <f>STDEV('cargo-tracker_ideal_running_tim'!F4:F13)</f>
        <v>0.22301968024768073</v>
      </c>
      <c r="G5" t="s">
        <v>24</v>
      </c>
      <c r="H5">
        <f>STDEV('cargo-tracker_ideal_running_tim'!H4:H13)</f>
        <v>0.42509606757375051</v>
      </c>
      <c r="I5" t="s">
        <v>24</v>
      </c>
      <c r="J5">
        <f>STDEV('cargo-tracker_ideal_running_tim'!J4:J13)</f>
        <v>0.18839969332364756</v>
      </c>
      <c r="K5" t="s">
        <v>24</v>
      </c>
      <c r="L5">
        <f>STDEV('cargo-tracker_ideal_running_tim'!L4:L13)</f>
        <v>4.9766119666562983E-2</v>
      </c>
      <c r="M5" t="s">
        <v>24</v>
      </c>
      <c r="N5">
        <f>STDEV('cargo-tracker_ideal_running_tim'!N4:N13)</f>
        <v>3.1640339933558102E-2</v>
      </c>
      <c r="O5" t="s">
        <v>24</v>
      </c>
      <c r="P5">
        <f>STDEV('cargo-tracker_ideal_running_tim'!P4:P13)</f>
        <v>3.1169873275327897</v>
      </c>
      <c r="Q5" t="s">
        <v>24</v>
      </c>
      <c r="R5">
        <f>STDEV('cargo-tracker_ideal_running_tim'!R4:R13)</f>
        <v>1.418136492412168E-2</v>
      </c>
      <c r="S5" t="s">
        <v>24</v>
      </c>
      <c r="T5">
        <f>STDEV('cargo-tracker_ideal_running_tim'!T4:T13)</f>
        <v>1.7669811040931384E-2</v>
      </c>
      <c r="U5" t="s">
        <v>24</v>
      </c>
      <c r="V5">
        <f>STDEV('cargo-tracker_ideal_running_tim'!V4:V13)</f>
        <v>0.43336025557394053</v>
      </c>
      <c r="W5" t="s">
        <v>24</v>
      </c>
      <c r="X5">
        <f>STDEV('cargo-tracker_ideal_running_tim'!X4:X13)</f>
        <v>3.3813212407775316E-2</v>
      </c>
      <c r="Y5" t="s">
        <v>24</v>
      </c>
      <c r="Z5">
        <f>STDEV('cargo-tracker_ideal_running_tim'!Z4:Z13)</f>
        <v>1.2516655570345701E-2</v>
      </c>
      <c r="AA5" t="s">
        <v>24</v>
      </c>
      <c r="AB5">
        <f>STDEV('cargo-tracker_ideal_running_tim'!AB4:AB13)</f>
        <v>2.3944379994757323E-2</v>
      </c>
      <c r="AC5" t="s">
        <v>24</v>
      </c>
      <c r="AD5">
        <f>STDEV('cargo-tracker_ideal_running_tim'!AD4:AD13)</f>
        <v>1.5092308563562322E-2</v>
      </c>
      <c r="AE5" t="s">
        <v>24</v>
      </c>
      <c r="AF5">
        <f>STDEV('cargo-tracker_ideal_running_tim'!AF4:AF13)</f>
        <v>2.750757471437032E-2</v>
      </c>
    </row>
    <row r="6" spans="1:32" ht="15.75" customHeight="1" x14ac:dyDescent="0.15">
      <c r="A6" t="s">
        <v>25</v>
      </c>
      <c r="B6">
        <f>MIN('cargo-tracker_ideal_running_tim'!B4:B13)</f>
        <v>0.09</v>
      </c>
      <c r="C6" t="s">
        <v>25</v>
      </c>
      <c r="D6">
        <f>MIN('cargo-tracker_ideal_running_tim'!D4:D13)</f>
        <v>57.61</v>
      </c>
      <c r="E6" t="s">
        <v>25</v>
      </c>
      <c r="F6">
        <f>MIN('cargo-tracker_ideal_running_tim'!F4:F13)</f>
        <v>7.0000000000000007E-2</v>
      </c>
      <c r="G6" t="s">
        <v>25</v>
      </c>
      <c r="H6">
        <f>MIN('cargo-tracker_ideal_running_tim'!H4:H13)</f>
        <v>0.06</v>
      </c>
      <c r="I6" t="s">
        <v>25</v>
      </c>
      <c r="J6">
        <f>MIN('cargo-tracker_ideal_running_tim'!J4:J13)</f>
        <v>0.06</v>
      </c>
      <c r="K6" t="s">
        <v>25</v>
      </c>
      <c r="L6">
        <f>MIN('cargo-tracker_ideal_running_tim'!L4:L13)</f>
        <v>0.05</v>
      </c>
      <c r="M6" t="s">
        <v>25</v>
      </c>
      <c r="N6">
        <f>MIN('cargo-tracker_ideal_running_tim'!N4:N13)</f>
        <v>0.05</v>
      </c>
      <c r="O6" t="s">
        <v>25</v>
      </c>
      <c r="P6">
        <f>MIN('cargo-tracker_ideal_running_tim'!P4:P13)</f>
        <v>0.05</v>
      </c>
      <c r="Q6" t="s">
        <v>25</v>
      </c>
      <c r="R6">
        <f>MIN('cargo-tracker_ideal_running_tim'!R4:R13)</f>
        <v>0.04</v>
      </c>
      <c r="S6" t="s">
        <v>25</v>
      </c>
      <c r="T6">
        <f>MIN('cargo-tracker_ideal_running_tim'!T4:T13)</f>
        <v>0.04</v>
      </c>
      <c r="U6" t="s">
        <v>25</v>
      </c>
      <c r="V6">
        <f>MIN('cargo-tracker_ideal_running_tim'!V4:V13)</f>
        <v>0.04</v>
      </c>
      <c r="W6" t="s">
        <v>25</v>
      </c>
      <c r="X6">
        <f>MIN('cargo-tracker_ideal_running_tim'!X4:X13)</f>
        <v>0.04</v>
      </c>
      <c r="Y6" t="s">
        <v>25</v>
      </c>
      <c r="Z6">
        <f>MIN('cargo-tracker_ideal_running_tim'!Z4:Z13)</f>
        <v>0.04</v>
      </c>
      <c r="AA6" t="s">
        <v>25</v>
      </c>
      <c r="AB6">
        <f>MIN('cargo-tracker_ideal_running_tim'!AB4:AB13)</f>
        <v>0.04</v>
      </c>
      <c r="AC6" t="s">
        <v>25</v>
      </c>
      <c r="AD6">
        <f>MIN('cargo-tracker_ideal_running_tim'!AD4:AD13)</f>
        <v>0.05</v>
      </c>
      <c r="AE6" t="s">
        <v>25</v>
      </c>
      <c r="AF6">
        <f>MIN('cargo-tracker_ideal_running_tim'!AF4:AF13)</f>
        <v>0.03</v>
      </c>
    </row>
    <row r="7" spans="1:32" ht="15.75" customHeight="1" x14ac:dyDescent="0.15">
      <c r="A7" t="s">
        <v>26</v>
      </c>
      <c r="B7">
        <f>MAX('cargo-tracker_ideal_running_tim'!B4:B13)</f>
        <v>1.92</v>
      </c>
      <c r="C7" t="s">
        <v>26</v>
      </c>
      <c r="D7">
        <f>MAX('cargo-tracker_ideal_running_tim'!D4:D13)</f>
        <v>92.63</v>
      </c>
      <c r="E7" t="s">
        <v>26</v>
      </c>
      <c r="F7">
        <f>MAX('cargo-tracker_ideal_running_tim'!F4:F13)</f>
        <v>0.79</v>
      </c>
      <c r="G7" t="s">
        <v>26</v>
      </c>
      <c r="H7">
        <f>MAX('cargo-tracker_ideal_running_tim'!H4:H13)</f>
        <v>1.4</v>
      </c>
      <c r="I7" t="s">
        <v>26</v>
      </c>
      <c r="J7">
        <f>MAX('cargo-tracker_ideal_running_tim'!J4:J13)</f>
        <v>0.67</v>
      </c>
      <c r="K7" t="s">
        <v>26</v>
      </c>
      <c r="L7">
        <f>MAX('cargo-tracker_ideal_running_tim'!L4:L13)</f>
        <v>0.23</v>
      </c>
      <c r="M7" t="s">
        <v>26</v>
      </c>
      <c r="N7">
        <f>MAX('cargo-tracker_ideal_running_tim'!N4:N13)</f>
        <v>0.13</v>
      </c>
      <c r="O7" t="s">
        <v>26</v>
      </c>
      <c r="P7">
        <f>MAX('cargo-tracker_ideal_running_tim'!P4:P13)</f>
        <v>9.93</v>
      </c>
      <c r="Q7" t="s">
        <v>26</v>
      </c>
      <c r="R7">
        <f>MAX('cargo-tracker_ideal_running_tim'!R4:R13)</f>
        <v>0.08</v>
      </c>
      <c r="S7" t="s">
        <v>26</v>
      </c>
      <c r="T7">
        <f>MAX('cargo-tracker_ideal_running_tim'!T4:T13)</f>
        <v>0.09</v>
      </c>
      <c r="U7" t="s">
        <v>26</v>
      </c>
      <c r="V7">
        <f>MAX('cargo-tracker_ideal_running_tim'!V4:V13)</f>
        <v>1.43</v>
      </c>
      <c r="W7" t="s">
        <v>26</v>
      </c>
      <c r="X7">
        <f>MAX('cargo-tracker_ideal_running_tim'!X4:X13)</f>
        <v>0.16</v>
      </c>
      <c r="Y7" t="s">
        <v>26</v>
      </c>
      <c r="Z7">
        <f>MAX('cargo-tracker_ideal_running_tim'!Z4:Z13)</f>
        <v>0.08</v>
      </c>
      <c r="AA7" t="s">
        <v>26</v>
      </c>
      <c r="AB7">
        <f>MAX('cargo-tracker_ideal_running_tim'!AB4:AB13)</f>
        <v>0.12</v>
      </c>
      <c r="AC7" t="s">
        <v>26</v>
      </c>
      <c r="AD7">
        <f>MAX('cargo-tracker_ideal_running_tim'!AD4:AD13)</f>
        <v>0.1</v>
      </c>
      <c r="AE7" t="s">
        <v>26</v>
      </c>
      <c r="AF7">
        <f>MAX('cargo-tracker_ideal_running_tim'!AF4:AF13)</f>
        <v>0.12</v>
      </c>
    </row>
  </sheetData>
  <mergeCells count="20">
    <mergeCell ref="Q2:R2"/>
    <mergeCell ref="S2:T2"/>
    <mergeCell ref="U2:V2"/>
    <mergeCell ref="W2:X2"/>
    <mergeCell ref="A1:D1"/>
    <mergeCell ref="E1:H1"/>
    <mergeCell ref="I1:AD1"/>
    <mergeCell ref="AE1:AF1"/>
    <mergeCell ref="A2:B2"/>
    <mergeCell ref="C2:D2"/>
    <mergeCell ref="E2:F2"/>
    <mergeCell ref="G2:H2"/>
    <mergeCell ref="I2:J2"/>
    <mergeCell ref="K2:L2"/>
    <mergeCell ref="Y2:Z2"/>
    <mergeCell ref="AA2:AB2"/>
    <mergeCell ref="AC2:AD2"/>
    <mergeCell ref="AE2:AF2"/>
    <mergeCell ref="M2:N2"/>
    <mergeCell ref="O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T14"/>
  <sheetViews>
    <sheetView workbookViewId="0">
      <selection activeCell="A2" sqref="A2:AF2"/>
    </sheetView>
  </sheetViews>
  <sheetFormatPr baseColWidth="10" defaultColWidth="14.5" defaultRowHeight="15.75" customHeight="1" x14ac:dyDescent="0.15"/>
  <sheetData>
    <row r="1" spans="1:46" ht="15.75" customHeight="1" x14ac:dyDescent="0.15">
      <c r="A1" s="7" t="s">
        <v>18</v>
      </c>
      <c r="B1" s="7"/>
      <c r="C1" s="7"/>
      <c r="D1" s="7"/>
      <c r="E1" s="7" t="s">
        <v>20</v>
      </c>
      <c r="F1" s="7"/>
      <c r="G1" s="7"/>
      <c r="H1" s="7"/>
      <c r="I1" s="7" t="s">
        <v>19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 t="s">
        <v>21</v>
      </c>
      <c r="AF1" s="7"/>
    </row>
    <row r="2" spans="1:46" ht="15.75" customHeight="1" x14ac:dyDescent="0.15">
      <c r="A2" s="6" t="s">
        <v>0</v>
      </c>
      <c r="B2" s="6"/>
      <c r="C2" s="6" t="s">
        <v>1</v>
      </c>
      <c r="D2" s="6"/>
      <c r="E2" s="6" t="s">
        <v>2</v>
      </c>
      <c r="F2" s="6"/>
      <c r="G2" s="6" t="s">
        <v>3</v>
      </c>
      <c r="H2" s="6"/>
      <c r="I2" s="6" t="s">
        <v>4</v>
      </c>
      <c r="J2" s="6"/>
      <c r="K2" s="6" t="s">
        <v>5</v>
      </c>
      <c r="L2" s="6"/>
      <c r="M2" s="6" t="s">
        <v>6</v>
      </c>
      <c r="N2" s="6"/>
      <c r="O2" s="6" t="s">
        <v>7</v>
      </c>
      <c r="P2" s="6"/>
      <c r="Q2" s="6" t="s">
        <v>8</v>
      </c>
      <c r="R2" s="6"/>
      <c r="S2" s="6" t="s">
        <v>9</v>
      </c>
      <c r="T2" s="6"/>
      <c r="U2" s="6" t="s">
        <v>10</v>
      </c>
      <c r="V2" s="6"/>
      <c r="W2" s="6" t="s">
        <v>11</v>
      </c>
      <c r="X2" s="6"/>
      <c r="Y2" s="6" t="s">
        <v>12</v>
      </c>
      <c r="Z2" s="6"/>
      <c r="AA2" s="6" t="s">
        <v>13</v>
      </c>
      <c r="AB2" s="6"/>
      <c r="AC2" s="6" t="s">
        <v>14</v>
      </c>
      <c r="AD2" s="6"/>
      <c r="AE2" s="6" t="s">
        <v>15</v>
      </c>
      <c r="AF2" s="6"/>
    </row>
    <row r="3" spans="1:46" s="5" customFormat="1" ht="15.75" customHeight="1" x14ac:dyDescent="0.15">
      <c r="A3" s="5" t="s">
        <v>17</v>
      </c>
      <c r="B3" s="5" t="s">
        <v>16</v>
      </c>
      <c r="C3" s="5" t="s">
        <v>17</v>
      </c>
      <c r="D3" s="5" t="s">
        <v>16</v>
      </c>
      <c r="E3" s="5" t="s">
        <v>17</v>
      </c>
      <c r="F3" s="5" t="s">
        <v>16</v>
      </c>
      <c r="G3" s="5" t="s">
        <v>17</v>
      </c>
      <c r="H3" s="5" t="s">
        <v>16</v>
      </c>
      <c r="I3" s="5" t="s">
        <v>17</v>
      </c>
      <c r="J3" s="5" t="s">
        <v>16</v>
      </c>
      <c r="K3" s="5" t="s">
        <v>17</v>
      </c>
      <c r="L3" s="5" t="s">
        <v>16</v>
      </c>
      <c r="M3" s="5" t="s">
        <v>17</v>
      </c>
      <c r="N3" s="5" t="s">
        <v>16</v>
      </c>
      <c r="O3" s="5" t="s">
        <v>17</v>
      </c>
      <c r="P3" s="5" t="s">
        <v>16</v>
      </c>
      <c r="Q3" s="5" t="s">
        <v>17</v>
      </c>
      <c r="R3" s="5" t="s">
        <v>16</v>
      </c>
      <c r="S3" s="5" t="s">
        <v>17</v>
      </c>
      <c r="T3" s="5" t="s">
        <v>16</v>
      </c>
      <c r="U3" s="5" t="s">
        <v>17</v>
      </c>
      <c r="V3" s="5" t="s">
        <v>16</v>
      </c>
      <c r="W3" s="5" t="s">
        <v>17</v>
      </c>
      <c r="X3" s="5" t="s">
        <v>16</v>
      </c>
      <c r="Y3" s="5" t="s">
        <v>17</v>
      </c>
      <c r="Z3" s="5" t="s">
        <v>16</v>
      </c>
      <c r="AA3" s="5" t="s">
        <v>17</v>
      </c>
      <c r="AB3" s="5" t="s">
        <v>16</v>
      </c>
      <c r="AC3" s="5" t="s">
        <v>17</v>
      </c>
      <c r="AD3" s="5" t="s">
        <v>16</v>
      </c>
      <c r="AE3" s="5" t="s">
        <v>17</v>
      </c>
      <c r="AF3" s="5" t="s">
        <v>16</v>
      </c>
    </row>
    <row r="4" spans="1:46" ht="15.75" customHeight="1" x14ac:dyDescent="0.15">
      <c r="A4">
        <v>61904</v>
      </c>
      <c r="B4" s="3">
        <f t="shared" ref="B4:B13" si="0">ROUND(A4*(10^-6),2)</f>
        <v>0.06</v>
      </c>
      <c r="C4">
        <v>73940</v>
      </c>
      <c r="D4" s="3">
        <f t="shared" ref="D4:D13" si="1">ROUND(C4*(10^-6),2)</f>
        <v>7.0000000000000007E-2</v>
      </c>
      <c r="E4">
        <v>38922</v>
      </c>
      <c r="F4" s="3">
        <f t="shared" ref="F4:F13" si="2">ROUND(E4*(10^-6),2)</f>
        <v>0.04</v>
      </c>
      <c r="G4">
        <v>37436</v>
      </c>
      <c r="H4" s="3">
        <f t="shared" ref="H4:H13" si="3">ROUND(G4*(10^-6),2)</f>
        <v>0.04</v>
      </c>
      <c r="I4">
        <v>37364</v>
      </c>
      <c r="J4" s="3">
        <f t="shared" ref="J4:J13" si="4">ROUND(I4*(10^-6),2)</f>
        <v>0.04</v>
      </c>
      <c r="K4">
        <v>33245</v>
      </c>
      <c r="L4" s="3">
        <f t="shared" ref="L4:L13" si="5">ROUND(K4*(10^-6),2)</f>
        <v>0.03</v>
      </c>
      <c r="M4">
        <v>36205</v>
      </c>
      <c r="N4" s="3">
        <f t="shared" ref="N4:N13" si="6">ROUND(M4*(10^-6),2)</f>
        <v>0.04</v>
      </c>
      <c r="O4">
        <v>98167727217</v>
      </c>
      <c r="P4" s="3">
        <f t="shared" ref="P4:P13" si="7">ROUND(O4*(10^-6),2)</f>
        <v>98167.73</v>
      </c>
      <c r="Q4">
        <v>244311803</v>
      </c>
      <c r="R4" s="3">
        <f t="shared" ref="R4:R13" si="8">ROUND(Q4*(10^-6),2)</f>
        <v>244.31</v>
      </c>
      <c r="S4">
        <v>262328607</v>
      </c>
      <c r="T4" s="3">
        <f t="shared" ref="T4:T13" si="9">ROUND(S4*(10^-6),2)</f>
        <v>262.33</v>
      </c>
      <c r="U4">
        <v>530171018</v>
      </c>
      <c r="V4" s="3">
        <f t="shared" ref="V4:V13" si="10">ROUND(U4*(10^-6),2)</f>
        <v>530.16999999999996</v>
      </c>
      <c r="W4">
        <v>490905130</v>
      </c>
      <c r="X4" s="3">
        <f t="shared" ref="X4:X13" si="11">ROUND(W4*(10^-6),2)</f>
        <v>490.91</v>
      </c>
      <c r="Y4">
        <v>227616749</v>
      </c>
      <c r="Z4" s="3">
        <f t="shared" ref="Z4:Z13" si="12">ROUND(Y4*(10^-6),2)</f>
        <v>227.62</v>
      </c>
      <c r="AA4">
        <v>1758557128</v>
      </c>
      <c r="AB4" s="3">
        <f t="shared" ref="AB4:AB13" si="13">ROUND(AA4*(10^-6),2)</f>
        <v>1758.56</v>
      </c>
      <c r="AC4">
        <v>466208397</v>
      </c>
      <c r="AD4" s="3">
        <f t="shared" ref="AD4:AD13" si="14">ROUND(AC4*(10^-6),2)</f>
        <v>466.21</v>
      </c>
      <c r="AE4">
        <v>17318</v>
      </c>
      <c r="AF4" s="3">
        <f t="shared" ref="AF4:AF13" si="15">ROUND(AE4*(10^-6),2)</f>
        <v>0.02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ht="15.75" customHeight="1" x14ac:dyDescent="0.15">
      <c r="A5">
        <v>49889</v>
      </c>
      <c r="B5" s="3">
        <f t="shared" si="0"/>
        <v>0.05</v>
      </c>
      <c r="C5">
        <v>105332</v>
      </c>
      <c r="D5" s="3">
        <f t="shared" si="1"/>
        <v>0.11</v>
      </c>
      <c r="E5">
        <v>36205</v>
      </c>
      <c r="F5" s="3">
        <f t="shared" si="2"/>
        <v>0.04</v>
      </c>
      <c r="G5">
        <v>82117</v>
      </c>
      <c r="H5" s="3">
        <f t="shared" si="3"/>
        <v>0.08</v>
      </c>
      <c r="I5">
        <v>36584</v>
      </c>
      <c r="J5" s="3">
        <f t="shared" si="4"/>
        <v>0.04</v>
      </c>
      <c r="K5">
        <v>55758</v>
      </c>
      <c r="L5" s="3">
        <f t="shared" si="5"/>
        <v>0.06</v>
      </c>
      <c r="M5">
        <v>46509</v>
      </c>
      <c r="N5" s="3">
        <f t="shared" si="6"/>
        <v>0.05</v>
      </c>
      <c r="O5">
        <v>98079970496</v>
      </c>
      <c r="P5" s="3">
        <f t="shared" si="7"/>
        <v>98079.97</v>
      </c>
      <c r="Q5">
        <v>237546721</v>
      </c>
      <c r="R5" s="3">
        <f t="shared" si="8"/>
        <v>237.55</v>
      </c>
      <c r="S5">
        <v>248410544</v>
      </c>
      <c r="T5" s="3">
        <f t="shared" si="9"/>
        <v>248.41</v>
      </c>
      <c r="U5">
        <v>487468327</v>
      </c>
      <c r="V5" s="3">
        <f t="shared" si="10"/>
        <v>487.47</v>
      </c>
      <c r="W5">
        <v>479183819</v>
      </c>
      <c r="X5" s="3">
        <f t="shared" si="11"/>
        <v>479.18</v>
      </c>
      <c r="Y5">
        <v>220493559</v>
      </c>
      <c r="Z5" s="3">
        <f t="shared" si="12"/>
        <v>220.49</v>
      </c>
      <c r="AA5">
        <v>1752499456</v>
      </c>
      <c r="AB5" s="3">
        <f t="shared" si="13"/>
        <v>1752.5</v>
      </c>
      <c r="AC5">
        <v>487288798</v>
      </c>
      <c r="AD5" s="3">
        <f t="shared" si="14"/>
        <v>487.29</v>
      </c>
      <c r="AE5">
        <v>11450</v>
      </c>
      <c r="AF5" s="3">
        <f t="shared" si="15"/>
        <v>0.01</v>
      </c>
    </row>
    <row r="6" spans="1:46" ht="15.75" customHeight="1" x14ac:dyDescent="0.15">
      <c r="A6">
        <v>50462</v>
      </c>
      <c r="B6" s="3">
        <f t="shared" si="0"/>
        <v>0.05</v>
      </c>
      <c r="C6">
        <v>90283</v>
      </c>
      <c r="D6" s="3">
        <f t="shared" si="1"/>
        <v>0.09</v>
      </c>
      <c r="E6">
        <v>33040</v>
      </c>
      <c r="F6" s="3">
        <f t="shared" si="2"/>
        <v>0.03</v>
      </c>
      <c r="G6">
        <v>37316</v>
      </c>
      <c r="H6" s="3">
        <f t="shared" si="3"/>
        <v>0.04</v>
      </c>
      <c r="I6">
        <v>35583</v>
      </c>
      <c r="J6" s="3">
        <f t="shared" si="4"/>
        <v>0.04</v>
      </c>
      <c r="K6">
        <v>27363</v>
      </c>
      <c r="L6" s="3">
        <f t="shared" si="5"/>
        <v>0.03</v>
      </c>
      <c r="M6">
        <v>27009</v>
      </c>
      <c r="N6" s="3">
        <f t="shared" si="6"/>
        <v>0.03</v>
      </c>
      <c r="O6">
        <v>97814845106</v>
      </c>
      <c r="P6" s="3">
        <f t="shared" si="7"/>
        <v>97814.85</v>
      </c>
      <c r="Q6">
        <v>236309392</v>
      </c>
      <c r="R6" s="3">
        <f t="shared" si="8"/>
        <v>236.31</v>
      </c>
      <c r="S6">
        <v>252667776</v>
      </c>
      <c r="T6" s="3">
        <f t="shared" si="9"/>
        <v>252.67</v>
      </c>
      <c r="U6">
        <v>512324472</v>
      </c>
      <c r="V6" s="3">
        <f t="shared" si="10"/>
        <v>512.32000000000005</v>
      </c>
      <c r="W6">
        <v>472644531</v>
      </c>
      <c r="X6" s="3">
        <f t="shared" si="11"/>
        <v>472.64</v>
      </c>
      <c r="Y6">
        <v>226890465</v>
      </c>
      <c r="Z6" s="3">
        <f t="shared" si="12"/>
        <v>226.89</v>
      </c>
      <c r="AA6">
        <v>1750130710</v>
      </c>
      <c r="AB6" s="3">
        <f t="shared" si="13"/>
        <v>1750.13</v>
      </c>
      <c r="AC6">
        <v>466106117</v>
      </c>
      <c r="AD6" s="3">
        <f t="shared" si="14"/>
        <v>466.11</v>
      </c>
      <c r="AE6">
        <v>11987</v>
      </c>
      <c r="AF6" s="3">
        <f t="shared" si="15"/>
        <v>0.01</v>
      </c>
    </row>
    <row r="7" spans="1:46" ht="15.75" customHeight="1" x14ac:dyDescent="0.15">
      <c r="A7">
        <v>36528</v>
      </c>
      <c r="B7" s="3">
        <f t="shared" si="0"/>
        <v>0.04</v>
      </c>
      <c r="C7">
        <v>64128</v>
      </c>
      <c r="D7" s="3">
        <f t="shared" si="1"/>
        <v>0.06</v>
      </c>
      <c r="E7">
        <v>22954</v>
      </c>
      <c r="F7" s="3">
        <f t="shared" si="2"/>
        <v>0.02</v>
      </c>
      <c r="G7">
        <v>27053</v>
      </c>
      <c r="H7" s="3">
        <f t="shared" si="3"/>
        <v>0.03</v>
      </c>
      <c r="I7">
        <v>26960</v>
      </c>
      <c r="J7" s="3">
        <f t="shared" si="4"/>
        <v>0.03</v>
      </c>
      <c r="K7">
        <v>22820</v>
      </c>
      <c r="L7" s="3">
        <f t="shared" si="5"/>
        <v>0.02</v>
      </c>
      <c r="M7">
        <v>23039</v>
      </c>
      <c r="N7" s="3">
        <f t="shared" si="6"/>
        <v>0.02</v>
      </c>
      <c r="O7">
        <v>97483912939</v>
      </c>
      <c r="P7" s="3">
        <f t="shared" si="7"/>
        <v>97483.91</v>
      </c>
      <c r="Q7">
        <v>230078548</v>
      </c>
      <c r="R7" s="3">
        <f t="shared" si="8"/>
        <v>230.08</v>
      </c>
      <c r="S7">
        <v>235531169</v>
      </c>
      <c r="T7" s="3">
        <f t="shared" si="9"/>
        <v>235.53</v>
      </c>
      <c r="U7">
        <v>442816579</v>
      </c>
      <c r="V7" s="3">
        <f t="shared" si="10"/>
        <v>442.82</v>
      </c>
      <c r="W7">
        <v>428076352</v>
      </c>
      <c r="X7" s="3">
        <f t="shared" si="11"/>
        <v>428.08</v>
      </c>
      <c r="Y7">
        <v>206966871</v>
      </c>
      <c r="Z7" s="3">
        <f t="shared" si="12"/>
        <v>206.97</v>
      </c>
      <c r="AA7">
        <v>1605018186</v>
      </c>
      <c r="AB7" s="3">
        <f t="shared" si="13"/>
        <v>1605.02</v>
      </c>
      <c r="AC7">
        <v>425535893</v>
      </c>
      <c r="AD7" s="3">
        <f t="shared" si="14"/>
        <v>425.54</v>
      </c>
      <c r="AE7">
        <v>9138</v>
      </c>
      <c r="AF7" s="3">
        <f t="shared" si="15"/>
        <v>0.01</v>
      </c>
    </row>
    <row r="8" spans="1:46" ht="15.75" customHeight="1" x14ac:dyDescent="0.15">
      <c r="A8">
        <v>38130</v>
      </c>
      <c r="B8" s="3">
        <f t="shared" si="0"/>
        <v>0.04</v>
      </c>
      <c r="C8">
        <v>65741</v>
      </c>
      <c r="D8" s="3">
        <f t="shared" si="1"/>
        <v>7.0000000000000007E-2</v>
      </c>
      <c r="E8">
        <v>22951</v>
      </c>
      <c r="F8" s="3">
        <f t="shared" si="2"/>
        <v>0.02</v>
      </c>
      <c r="G8">
        <v>28987</v>
      </c>
      <c r="H8" s="3">
        <f t="shared" si="3"/>
        <v>0.03</v>
      </c>
      <c r="I8">
        <v>30418</v>
      </c>
      <c r="J8" s="3">
        <f t="shared" si="4"/>
        <v>0.03</v>
      </c>
      <c r="K8">
        <v>27430</v>
      </c>
      <c r="L8" s="3">
        <f t="shared" si="5"/>
        <v>0.03</v>
      </c>
      <c r="M8">
        <v>27144</v>
      </c>
      <c r="N8" s="3">
        <f t="shared" si="6"/>
        <v>0.03</v>
      </c>
      <c r="O8">
        <v>88657162192</v>
      </c>
      <c r="P8" s="3">
        <f t="shared" si="7"/>
        <v>88657.16</v>
      </c>
      <c r="Q8">
        <v>220291906</v>
      </c>
      <c r="R8" s="3">
        <f t="shared" si="8"/>
        <v>220.29</v>
      </c>
      <c r="S8">
        <v>237341116</v>
      </c>
      <c r="T8" s="3">
        <f t="shared" si="9"/>
        <v>237.34</v>
      </c>
      <c r="U8">
        <v>454479568</v>
      </c>
      <c r="V8" s="3">
        <f t="shared" si="10"/>
        <v>454.48</v>
      </c>
      <c r="W8">
        <v>434242303</v>
      </c>
      <c r="X8" s="3">
        <f t="shared" si="11"/>
        <v>434.24</v>
      </c>
      <c r="Y8">
        <v>209504905</v>
      </c>
      <c r="Z8" s="3">
        <f t="shared" si="12"/>
        <v>209.5</v>
      </c>
      <c r="AA8">
        <v>1588127104</v>
      </c>
      <c r="AB8" s="3">
        <f t="shared" si="13"/>
        <v>1588.13</v>
      </c>
      <c r="AC8">
        <v>425801180</v>
      </c>
      <c r="AD8" s="3">
        <f t="shared" si="14"/>
        <v>425.8</v>
      </c>
      <c r="AE8">
        <v>21673</v>
      </c>
      <c r="AF8" s="3">
        <f t="shared" si="15"/>
        <v>0.02</v>
      </c>
    </row>
    <row r="9" spans="1:46" ht="15.75" customHeight="1" x14ac:dyDescent="0.15">
      <c r="A9">
        <v>33990</v>
      </c>
      <c r="B9" s="3">
        <f t="shared" si="0"/>
        <v>0.03</v>
      </c>
      <c r="C9">
        <v>76792</v>
      </c>
      <c r="D9" s="3">
        <f t="shared" si="1"/>
        <v>0.08</v>
      </c>
      <c r="E9">
        <v>22153</v>
      </c>
      <c r="F9" s="3">
        <f t="shared" si="2"/>
        <v>0.02</v>
      </c>
      <c r="G9">
        <v>24764</v>
      </c>
      <c r="H9" s="3">
        <f t="shared" si="3"/>
        <v>0.02</v>
      </c>
      <c r="I9">
        <v>25577</v>
      </c>
      <c r="J9" s="3">
        <f t="shared" si="4"/>
        <v>0.03</v>
      </c>
      <c r="K9">
        <v>32146</v>
      </c>
      <c r="L9" s="3">
        <f t="shared" si="5"/>
        <v>0.03</v>
      </c>
      <c r="M9">
        <v>23539</v>
      </c>
      <c r="N9" s="3">
        <f t="shared" si="6"/>
        <v>0.02</v>
      </c>
      <c r="O9">
        <v>88860344584</v>
      </c>
      <c r="P9" s="3">
        <f t="shared" si="7"/>
        <v>88860.34</v>
      </c>
      <c r="Q9">
        <v>219836667</v>
      </c>
      <c r="R9" s="3">
        <f t="shared" si="8"/>
        <v>219.84</v>
      </c>
      <c r="S9">
        <v>235320661</v>
      </c>
      <c r="T9" s="3">
        <f t="shared" si="9"/>
        <v>235.32</v>
      </c>
      <c r="U9">
        <v>469383822</v>
      </c>
      <c r="V9" s="3">
        <f t="shared" si="10"/>
        <v>469.38</v>
      </c>
      <c r="W9">
        <v>453600042</v>
      </c>
      <c r="X9" s="3">
        <f t="shared" si="11"/>
        <v>453.6</v>
      </c>
      <c r="Y9">
        <v>210739795</v>
      </c>
      <c r="Z9" s="3">
        <f t="shared" si="12"/>
        <v>210.74</v>
      </c>
      <c r="AA9">
        <v>1597133538</v>
      </c>
      <c r="AB9" s="3">
        <f t="shared" si="13"/>
        <v>1597.13</v>
      </c>
      <c r="AC9">
        <v>427181907</v>
      </c>
      <c r="AD9" s="3">
        <f t="shared" si="14"/>
        <v>427.18</v>
      </c>
      <c r="AE9">
        <v>20470</v>
      </c>
      <c r="AF9" s="3">
        <f t="shared" si="15"/>
        <v>0.02</v>
      </c>
    </row>
    <row r="10" spans="1:46" ht="15.75" customHeight="1" x14ac:dyDescent="0.15">
      <c r="A10">
        <v>33517</v>
      </c>
      <c r="B10" s="3">
        <f t="shared" si="0"/>
        <v>0.03</v>
      </c>
      <c r="C10">
        <v>65439</v>
      </c>
      <c r="D10" s="3">
        <f t="shared" si="1"/>
        <v>7.0000000000000007E-2</v>
      </c>
      <c r="E10">
        <v>22228</v>
      </c>
      <c r="F10" s="3">
        <f t="shared" si="2"/>
        <v>0.02</v>
      </c>
      <c r="G10">
        <v>23228</v>
      </c>
      <c r="H10" s="3">
        <f t="shared" si="3"/>
        <v>0.02</v>
      </c>
      <c r="I10">
        <v>29014</v>
      </c>
      <c r="J10" s="3">
        <f t="shared" si="4"/>
        <v>0.03</v>
      </c>
      <c r="K10">
        <v>25171</v>
      </c>
      <c r="L10" s="3">
        <f t="shared" si="5"/>
        <v>0.03</v>
      </c>
      <c r="M10">
        <v>29153</v>
      </c>
      <c r="N10" s="3">
        <f t="shared" si="6"/>
        <v>0.03</v>
      </c>
      <c r="O10">
        <v>180388845150</v>
      </c>
      <c r="P10" s="3">
        <f t="shared" si="7"/>
        <v>180388.85</v>
      </c>
      <c r="Q10">
        <v>518198804</v>
      </c>
      <c r="R10" s="3">
        <f t="shared" si="8"/>
        <v>518.20000000000005</v>
      </c>
      <c r="S10">
        <v>532220023</v>
      </c>
      <c r="T10" s="3">
        <f t="shared" si="9"/>
        <v>532.22</v>
      </c>
      <c r="U10">
        <v>1062110654</v>
      </c>
      <c r="V10" s="3">
        <f t="shared" si="10"/>
        <v>1062.1099999999999</v>
      </c>
      <c r="W10">
        <v>1004122116</v>
      </c>
      <c r="X10" s="3">
        <f t="shared" si="11"/>
        <v>1004.12</v>
      </c>
      <c r="Y10">
        <v>471642931</v>
      </c>
      <c r="Z10" s="3">
        <f t="shared" si="12"/>
        <v>471.64</v>
      </c>
      <c r="AA10">
        <v>3757795636</v>
      </c>
      <c r="AB10" s="3">
        <f t="shared" si="13"/>
        <v>3757.8</v>
      </c>
      <c r="AC10">
        <v>1078183816</v>
      </c>
      <c r="AD10" s="3">
        <f t="shared" si="14"/>
        <v>1078.18</v>
      </c>
      <c r="AE10">
        <v>27028</v>
      </c>
      <c r="AF10" s="3">
        <f t="shared" si="15"/>
        <v>0.03</v>
      </c>
    </row>
    <row r="11" spans="1:46" ht="15.75" customHeight="1" x14ac:dyDescent="0.15">
      <c r="A11">
        <v>34370</v>
      </c>
      <c r="B11" s="3">
        <f t="shared" si="0"/>
        <v>0.03</v>
      </c>
      <c r="C11">
        <v>74850</v>
      </c>
      <c r="D11" s="3">
        <f t="shared" si="1"/>
        <v>7.0000000000000007E-2</v>
      </c>
      <c r="E11">
        <v>26060</v>
      </c>
      <c r="F11" s="3">
        <f t="shared" si="2"/>
        <v>0.03</v>
      </c>
      <c r="G11">
        <v>23864</v>
      </c>
      <c r="H11" s="3">
        <f t="shared" si="3"/>
        <v>0.02</v>
      </c>
      <c r="I11">
        <v>41455</v>
      </c>
      <c r="J11" s="3">
        <f t="shared" si="4"/>
        <v>0.04</v>
      </c>
      <c r="K11">
        <v>34320</v>
      </c>
      <c r="L11" s="3">
        <f t="shared" si="5"/>
        <v>0.03</v>
      </c>
      <c r="M11">
        <v>35542</v>
      </c>
      <c r="N11" s="3">
        <f t="shared" si="6"/>
        <v>0.04</v>
      </c>
      <c r="O11">
        <v>189081498460</v>
      </c>
      <c r="P11" s="3">
        <f t="shared" si="7"/>
        <v>189081.5</v>
      </c>
      <c r="Q11">
        <v>492535864</v>
      </c>
      <c r="R11" s="3">
        <f t="shared" si="8"/>
        <v>492.54</v>
      </c>
      <c r="S11">
        <v>507856998</v>
      </c>
      <c r="T11" s="3">
        <f t="shared" si="9"/>
        <v>507.86</v>
      </c>
      <c r="U11">
        <v>1005077473</v>
      </c>
      <c r="V11" s="3">
        <f t="shared" si="10"/>
        <v>1005.08</v>
      </c>
      <c r="W11">
        <v>932456032</v>
      </c>
      <c r="X11" s="3">
        <f t="shared" si="11"/>
        <v>932.46</v>
      </c>
      <c r="Y11">
        <v>441129002</v>
      </c>
      <c r="Z11" s="3">
        <f t="shared" si="12"/>
        <v>441.13</v>
      </c>
      <c r="AA11">
        <v>3712920729</v>
      </c>
      <c r="AB11" s="3">
        <f t="shared" si="13"/>
        <v>3712.92</v>
      </c>
      <c r="AC11">
        <v>1013002872</v>
      </c>
      <c r="AD11" s="3">
        <f t="shared" si="14"/>
        <v>1013</v>
      </c>
      <c r="AE11">
        <v>24350</v>
      </c>
      <c r="AF11" s="3">
        <f t="shared" si="15"/>
        <v>0.02</v>
      </c>
    </row>
    <row r="12" spans="1:46" ht="15.75" customHeight="1" x14ac:dyDescent="0.15">
      <c r="A12">
        <v>32370</v>
      </c>
      <c r="B12" s="3">
        <f t="shared" si="0"/>
        <v>0.03</v>
      </c>
      <c r="C12">
        <v>75178</v>
      </c>
      <c r="D12" s="3">
        <f t="shared" si="1"/>
        <v>0.08</v>
      </c>
      <c r="E12">
        <v>29279</v>
      </c>
      <c r="F12" s="3">
        <f t="shared" si="2"/>
        <v>0.03</v>
      </c>
      <c r="G12">
        <v>35338</v>
      </c>
      <c r="H12" s="3">
        <f t="shared" si="3"/>
        <v>0.04</v>
      </c>
      <c r="I12">
        <v>33397</v>
      </c>
      <c r="J12" s="3">
        <f t="shared" si="4"/>
        <v>0.03</v>
      </c>
      <c r="K12">
        <v>29529</v>
      </c>
      <c r="L12" s="3">
        <f t="shared" si="5"/>
        <v>0.03</v>
      </c>
      <c r="M12">
        <v>29315</v>
      </c>
      <c r="N12" s="3">
        <f t="shared" si="6"/>
        <v>0.03</v>
      </c>
      <c r="O12">
        <v>176541596102</v>
      </c>
      <c r="P12" s="3">
        <f t="shared" si="7"/>
        <v>176541.6</v>
      </c>
      <c r="Q12">
        <v>475810726</v>
      </c>
      <c r="R12" s="3">
        <f t="shared" si="8"/>
        <v>475.81</v>
      </c>
      <c r="S12">
        <v>496496925</v>
      </c>
      <c r="T12" s="3">
        <f t="shared" si="9"/>
        <v>496.5</v>
      </c>
      <c r="U12">
        <v>996212121</v>
      </c>
      <c r="V12" s="3">
        <f t="shared" si="10"/>
        <v>996.21</v>
      </c>
      <c r="W12">
        <v>938649214</v>
      </c>
      <c r="X12" s="3">
        <f t="shared" si="11"/>
        <v>938.65</v>
      </c>
      <c r="Y12">
        <v>470966306</v>
      </c>
      <c r="Z12" s="3">
        <f t="shared" si="12"/>
        <v>470.97</v>
      </c>
      <c r="AA12">
        <v>3745172593</v>
      </c>
      <c r="AB12" s="3">
        <f t="shared" si="13"/>
        <v>3745.17</v>
      </c>
      <c r="AC12">
        <v>996760344</v>
      </c>
      <c r="AD12" s="3">
        <f t="shared" si="14"/>
        <v>996.76</v>
      </c>
      <c r="AE12">
        <v>51866</v>
      </c>
      <c r="AF12" s="3">
        <f t="shared" si="15"/>
        <v>0.05</v>
      </c>
    </row>
    <row r="13" spans="1:46" ht="15.75" customHeight="1" x14ac:dyDescent="0.15">
      <c r="A13">
        <v>91120</v>
      </c>
      <c r="B13" s="3">
        <f t="shared" si="0"/>
        <v>0.09</v>
      </c>
      <c r="C13">
        <v>53693</v>
      </c>
      <c r="D13" s="3">
        <f t="shared" si="1"/>
        <v>0.05</v>
      </c>
      <c r="E13">
        <v>78445</v>
      </c>
      <c r="F13" s="3">
        <f t="shared" si="2"/>
        <v>0.08</v>
      </c>
      <c r="G13">
        <v>111872</v>
      </c>
      <c r="H13" s="3">
        <f t="shared" si="3"/>
        <v>0.11</v>
      </c>
      <c r="I13">
        <v>160108</v>
      </c>
      <c r="J13" s="3">
        <f t="shared" si="4"/>
        <v>0.16</v>
      </c>
      <c r="K13">
        <v>90896</v>
      </c>
      <c r="L13" s="3">
        <f t="shared" si="5"/>
        <v>0.09</v>
      </c>
      <c r="M13">
        <v>62267</v>
      </c>
      <c r="N13" s="3">
        <f t="shared" si="6"/>
        <v>0.06</v>
      </c>
      <c r="O13">
        <v>86452368888</v>
      </c>
      <c r="P13" s="3">
        <f t="shared" si="7"/>
        <v>86452.37</v>
      </c>
      <c r="Q13">
        <v>216031592</v>
      </c>
      <c r="R13" s="3">
        <f t="shared" si="8"/>
        <v>216.03</v>
      </c>
      <c r="S13">
        <v>223602778</v>
      </c>
      <c r="T13" s="3">
        <f t="shared" si="9"/>
        <v>223.6</v>
      </c>
      <c r="U13">
        <v>455572306</v>
      </c>
      <c r="V13" s="3">
        <f t="shared" si="10"/>
        <v>455.57</v>
      </c>
      <c r="W13">
        <v>415268198</v>
      </c>
      <c r="X13" s="3">
        <f t="shared" si="11"/>
        <v>415.27</v>
      </c>
      <c r="Y13">
        <v>191131206</v>
      </c>
      <c r="Z13" s="3">
        <f t="shared" si="12"/>
        <v>191.13</v>
      </c>
      <c r="AA13">
        <v>1566211862</v>
      </c>
      <c r="AB13" s="3">
        <f t="shared" si="13"/>
        <v>1566.21</v>
      </c>
      <c r="AC13">
        <v>419272343</v>
      </c>
      <c r="AD13" s="3">
        <f t="shared" si="14"/>
        <v>419.27</v>
      </c>
      <c r="AE13">
        <v>56959</v>
      </c>
      <c r="AF13" s="3">
        <f t="shared" si="15"/>
        <v>0.06</v>
      </c>
    </row>
    <row r="14" spans="1:46" ht="15.7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</sheetData>
  <mergeCells count="20">
    <mergeCell ref="E2:F2"/>
    <mergeCell ref="G2:H2"/>
    <mergeCell ref="I2:J2"/>
    <mergeCell ref="K2:L2"/>
    <mergeCell ref="Y2:Z2"/>
    <mergeCell ref="AA2:AB2"/>
    <mergeCell ref="AC2:AD2"/>
    <mergeCell ref="AE2:AF2"/>
    <mergeCell ref="A1:D1"/>
    <mergeCell ref="E1:H1"/>
    <mergeCell ref="I1:AD1"/>
    <mergeCell ref="AE1:AF1"/>
    <mergeCell ref="M2:N2"/>
    <mergeCell ref="O2:P2"/>
    <mergeCell ref="Q2:R2"/>
    <mergeCell ref="S2:T2"/>
    <mergeCell ref="U2:V2"/>
    <mergeCell ref="W2:X2"/>
    <mergeCell ref="A2:B2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booking_girvan_running_times</vt:lpstr>
      <vt:lpstr>booking_girvan_analysis</vt:lpstr>
      <vt:lpstr>booking_leung_running_times</vt:lpstr>
      <vt:lpstr>booking_leung_analysis</vt:lpstr>
      <vt:lpstr>cargo-tracker_girvan_running_ti</vt:lpstr>
      <vt:lpstr>cargo-tracker_girvan_analysis</vt:lpstr>
      <vt:lpstr>cargo-tracker_ideal_running_tim</vt:lpstr>
      <vt:lpstr>cargo-tracker_ideal_analysis</vt:lpstr>
      <vt:lpstr>cargo-tracker_leung_running_tim</vt:lpstr>
      <vt:lpstr>cargo-tracker_leung_analysis</vt:lpstr>
      <vt:lpstr>movie-crawler_dfd_running_times</vt:lpstr>
      <vt:lpstr>movie-crawler_dfd_analysis</vt:lpstr>
      <vt:lpstr>movie-crawler_girvan_running_ti</vt:lpstr>
      <vt:lpstr>movie-crawler_girvan_analysis</vt:lpstr>
      <vt:lpstr>movie-crawler_leung_running_tim</vt:lpstr>
      <vt:lpstr>movie-crawler_leung_analysis</vt:lpstr>
      <vt:lpstr>ticket-price_dfd_running_times</vt:lpstr>
      <vt:lpstr>ticket-price_dfd_analysis</vt:lpstr>
      <vt:lpstr>ticket-price_girvan_running_tim</vt:lpstr>
      <vt:lpstr>ticket-price_girvan_analysis</vt:lpstr>
      <vt:lpstr>ticket-price_leung_running_time</vt:lpstr>
      <vt:lpstr>ticket-price_leung_analysis</vt:lpstr>
      <vt:lpstr>trading_girvan_running_times</vt:lpstr>
      <vt:lpstr>trading_girvan_analysis</vt:lpstr>
      <vt:lpstr>trading_leung_running_times</vt:lpstr>
      <vt:lpstr>trading_leung_analysis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2019-05-28T15:42:12Z</dcterms:modified>
</cp:coreProperties>
</file>