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420" windowHeight="7550"/>
  </bookViews>
  <sheets>
    <sheet name="Sheet1" sheetId="2" r:id="rId1"/>
    <sheet name="Invoices" sheetId="1" r:id="rId2"/>
  </sheets>
  <definedNames>
    <definedName name="_xlnm._FilterDatabase" localSheetId="1" hidden="1">Invoices!$A$1:$W$368</definedName>
    <definedName name="Invoice">Table1[#All]</definedName>
  </definedNames>
  <calcPr calcId="124519"/>
  <pivotCaches>
    <pivotCache cacheId="9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/>
  <c r="D6"/>
  <c r="U100" i="1" l="1"/>
  <c r="U117"/>
  <c r="U122"/>
  <c r="U127"/>
  <c r="U148"/>
  <c r="U152"/>
  <c r="U153"/>
  <c r="U161"/>
  <c r="U165"/>
  <c r="U170"/>
  <c r="U180"/>
  <c r="U192"/>
  <c r="U199"/>
  <c r="U208"/>
  <c r="U226"/>
  <c r="U233"/>
  <c r="U257"/>
  <c r="U272"/>
  <c r="U277"/>
  <c r="U280"/>
  <c r="U287"/>
  <c r="U294"/>
  <c r="K65"/>
  <c r="L65"/>
  <c r="K68"/>
  <c r="L68"/>
  <c r="K67"/>
  <c r="L67"/>
  <c r="K66"/>
  <c r="L66"/>
  <c r="K69"/>
  <c r="L69"/>
  <c r="K70"/>
  <c r="L70"/>
  <c r="K72"/>
  <c r="L72"/>
  <c r="N71"/>
  <c r="K74"/>
  <c r="L74"/>
  <c r="K73"/>
  <c r="L73"/>
  <c r="K75"/>
  <c r="L75"/>
  <c r="K77"/>
  <c r="L77"/>
  <c r="K76"/>
  <c r="L76"/>
  <c r="K79"/>
  <c r="L79"/>
  <c r="K78"/>
  <c r="L78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5"/>
  <c r="L95"/>
  <c r="K94"/>
  <c r="L94"/>
  <c r="K93"/>
  <c r="L93"/>
  <c r="K96"/>
  <c r="L96"/>
  <c r="K97"/>
  <c r="L97"/>
  <c r="K99"/>
  <c r="L99"/>
  <c r="K98"/>
  <c r="L98"/>
  <c r="K100"/>
  <c r="L100"/>
  <c r="K101"/>
  <c r="L101"/>
  <c r="K102"/>
  <c r="L102"/>
  <c r="K103"/>
  <c r="L103"/>
  <c r="K104"/>
  <c r="L104"/>
  <c r="K105"/>
  <c r="L105"/>
  <c r="K106"/>
  <c r="L106"/>
  <c r="N107"/>
  <c r="K109"/>
  <c r="L109"/>
  <c r="K108"/>
  <c r="L108"/>
  <c r="K110"/>
  <c r="L110"/>
  <c r="K112"/>
  <c r="L112"/>
  <c r="K111"/>
  <c r="L111"/>
  <c r="K113"/>
  <c r="L113"/>
  <c r="K114"/>
  <c r="L114"/>
  <c r="N115"/>
  <c r="U115" s="1"/>
  <c r="K116"/>
  <c r="L116"/>
  <c r="K117"/>
  <c r="L117"/>
  <c r="K118"/>
  <c r="L118"/>
  <c r="K120"/>
  <c r="L120"/>
  <c r="K119"/>
  <c r="L119"/>
  <c r="N121"/>
  <c r="K122"/>
  <c r="L122"/>
  <c r="K123"/>
  <c r="L123"/>
  <c r="K124"/>
  <c r="L124"/>
  <c r="K125"/>
  <c r="L125"/>
  <c r="K128"/>
  <c r="L128"/>
  <c r="K127"/>
  <c r="L127"/>
  <c r="K126"/>
  <c r="L126"/>
  <c r="N129"/>
  <c r="K131"/>
  <c r="L131"/>
  <c r="K130"/>
  <c r="L130"/>
  <c r="K132"/>
  <c r="L132"/>
  <c r="K134"/>
  <c r="L134"/>
  <c r="K135"/>
  <c r="L135"/>
  <c r="K137"/>
  <c r="L137"/>
  <c r="K136"/>
  <c r="L136"/>
  <c r="K138"/>
  <c r="L138"/>
  <c r="K139"/>
  <c r="L139"/>
  <c r="K140"/>
  <c r="L140"/>
  <c r="K143"/>
  <c r="L143"/>
  <c r="K144"/>
  <c r="L144"/>
  <c r="K141"/>
  <c r="L141"/>
  <c r="N142"/>
  <c r="U142" s="1"/>
  <c r="K145"/>
  <c r="L145"/>
  <c r="K148"/>
  <c r="L148"/>
  <c r="K146"/>
  <c r="L146"/>
  <c r="N147"/>
  <c r="U147" s="1"/>
  <c r="K150"/>
  <c r="L150"/>
  <c r="K149"/>
  <c r="L149"/>
  <c r="K151"/>
  <c r="L151"/>
  <c r="N152"/>
  <c r="K153"/>
  <c r="L153"/>
  <c r="K154"/>
  <c r="L154"/>
  <c r="K155"/>
  <c r="L155"/>
  <c r="K156"/>
  <c r="L156"/>
  <c r="K157"/>
  <c r="L157"/>
  <c r="K158"/>
  <c r="L158"/>
  <c r="K159"/>
  <c r="L159"/>
  <c r="K161"/>
  <c r="L161"/>
  <c r="K160"/>
  <c r="L160"/>
  <c r="K163"/>
  <c r="L163"/>
  <c r="K162"/>
  <c r="L162"/>
  <c r="K164"/>
  <c r="L164"/>
  <c r="K165"/>
  <c r="L165"/>
  <c r="K166"/>
  <c r="L166"/>
  <c r="K167"/>
  <c r="L167"/>
  <c r="K168"/>
  <c r="L168"/>
  <c r="K170"/>
  <c r="L170"/>
  <c r="K169"/>
  <c r="L169"/>
  <c r="K171"/>
  <c r="L171"/>
  <c r="K174"/>
  <c r="L174"/>
  <c r="K173"/>
  <c r="L173"/>
  <c r="K172"/>
  <c r="L172"/>
  <c r="K176"/>
  <c r="L176"/>
  <c r="K175"/>
  <c r="L175"/>
  <c r="K177"/>
  <c r="L177"/>
  <c r="K179"/>
  <c r="L179"/>
  <c r="K180"/>
  <c r="L180"/>
  <c r="K178"/>
  <c r="L178"/>
  <c r="K181"/>
  <c r="L181"/>
  <c r="K182"/>
  <c r="L182"/>
  <c r="K184"/>
  <c r="L184"/>
  <c r="K183"/>
  <c r="L183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N199"/>
  <c r="K201"/>
  <c r="L201"/>
  <c r="K200"/>
  <c r="L200"/>
  <c r="K203"/>
  <c r="L203"/>
  <c r="K205"/>
  <c r="L205"/>
  <c r="K204"/>
  <c r="L204"/>
  <c r="K207"/>
  <c r="L207"/>
  <c r="K206"/>
  <c r="L206"/>
  <c r="K208"/>
  <c r="L208"/>
  <c r="K209"/>
  <c r="L209"/>
  <c r="K211"/>
  <c r="L211"/>
  <c r="K210"/>
  <c r="L210"/>
  <c r="K213"/>
  <c r="L213"/>
  <c r="K214"/>
  <c r="L214"/>
  <c r="K215"/>
  <c r="L215"/>
  <c r="K216"/>
  <c r="L216"/>
  <c r="K217"/>
  <c r="L217"/>
  <c r="K218"/>
  <c r="L218"/>
  <c r="K219"/>
  <c r="L219"/>
  <c r="K221"/>
  <c r="L221"/>
  <c r="K220"/>
  <c r="L220"/>
  <c r="K222"/>
  <c r="L222"/>
  <c r="K223"/>
  <c r="L223"/>
  <c r="N225"/>
  <c r="K224"/>
  <c r="L224"/>
  <c r="K226"/>
  <c r="L226"/>
  <c r="K227"/>
  <c r="L227"/>
  <c r="K228"/>
  <c r="L228"/>
  <c r="K229"/>
  <c r="L229"/>
  <c r="K231"/>
  <c r="L231"/>
  <c r="K230"/>
  <c r="L230"/>
  <c r="K232"/>
  <c r="L232"/>
  <c r="N233"/>
  <c r="W233" s="1"/>
  <c r="K235"/>
  <c r="L235"/>
  <c r="K237"/>
  <c r="L237"/>
  <c r="K234"/>
  <c r="L234"/>
  <c r="K236"/>
  <c r="L236"/>
  <c r="K238"/>
  <c r="L238"/>
  <c r="K239"/>
  <c r="L239"/>
  <c r="N240"/>
  <c r="K242"/>
  <c r="L242"/>
  <c r="K241"/>
  <c r="L241"/>
  <c r="K243"/>
  <c r="L243"/>
  <c r="K244"/>
  <c r="L244"/>
  <c r="K247"/>
  <c r="L247"/>
  <c r="K246"/>
  <c r="L246"/>
  <c r="K248"/>
  <c r="L248"/>
  <c r="N249"/>
  <c r="K251"/>
  <c r="L251"/>
  <c r="N250"/>
  <c r="K252"/>
  <c r="L252"/>
  <c r="K253"/>
  <c r="L253"/>
  <c r="K254"/>
  <c r="L254"/>
  <c r="K256"/>
  <c r="L256"/>
  <c r="K257"/>
  <c r="L257"/>
  <c r="K255"/>
  <c r="L255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N272"/>
  <c r="K273"/>
  <c r="L273"/>
  <c r="K274"/>
  <c r="L274"/>
  <c r="K275"/>
  <c r="L275"/>
  <c r="K276"/>
  <c r="L276"/>
  <c r="K277"/>
  <c r="L277"/>
  <c r="K279"/>
  <c r="L279"/>
  <c r="K280"/>
  <c r="L280"/>
  <c r="K281"/>
  <c r="L281"/>
  <c r="K282"/>
  <c r="L282"/>
  <c r="K283"/>
  <c r="L283"/>
  <c r="K284"/>
  <c r="L284"/>
  <c r="K286"/>
  <c r="L286"/>
  <c r="K285"/>
  <c r="L285"/>
  <c r="K287"/>
  <c r="L287"/>
  <c r="K289"/>
  <c r="L289"/>
  <c r="N288"/>
  <c r="U288" s="1"/>
  <c r="N290"/>
  <c r="W290" s="1"/>
  <c r="K291"/>
  <c r="L291"/>
  <c r="K293"/>
  <c r="L293"/>
  <c r="K292"/>
  <c r="L292"/>
  <c r="K294"/>
  <c r="L294"/>
  <c r="K295"/>
  <c r="L295"/>
  <c r="K296"/>
  <c r="L296"/>
  <c r="K297"/>
  <c r="L297"/>
  <c r="K298"/>
  <c r="L298"/>
  <c r="K300"/>
  <c r="L300"/>
  <c r="N299"/>
  <c r="W299" s="1"/>
  <c r="K301"/>
  <c r="L301"/>
  <c r="K302"/>
  <c r="L302"/>
  <c r="K303"/>
  <c r="L303"/>
  <c r="K305"/>
  <c r="L305"/>
  <c r="K304"/>
  <c r="L304"/>
  <c r="K306"/>
  <c r="L306"/>
  <c r="K307"/>
  <c r="L307"/>
  <c r="N308"/>
  <c r="W308" s="1"/>
  <c r="K309"/>
  <c r="L309"/>
  <c r="K310"/>
  <c r="L310"/>
  <c r="K311"/>
  <c r="L311"/>
  <c r="K314"/>
  <c r="L314"/>
  <c r="K316"/>
  <c r="L316"/>
  <c r="K318"/>
  <c r="L318"/>
  <c r="K315"/>
  <c r="L315"/>
  <c r="K317"/>
  <c r="L317"/>
  <c r="K319"/>
  <c r="L319"/>
  <c r="K320"/>
  <c r="L320"/>
  <c r="K321"/>
  <c r="L321"/>
  <c r="K322"/>
  <c r="L322"/>
  <c r="K323"/>
  <c r="L323"/>
  <c r="K324"/>
  <c r="L324"/>
  <c r="K327"/>
  <c r="L327"/>
  <c r="K328"/>
  <c r="L328"/>
  <c r="K329"/>
  <c r="L329"/>
  <c r="K330"/>
  <c r="L330"/>
  <c r="K333"/>
  <c r="L333"/>
  <c r="K331"/>
  <c r="L331"/>
  <c r="K334"/>
  <c r="L334"/>
  <c r="K332"/>
  <c r="L332"/>
  <c r="K336"/>
  <c r="L336"/>
  <c r="K335"/>
  <c r="L335"/>
  <c r="K338"/>
  <c r="L338"/>
  <c r="K337"/>
  <c r="L337"/>
  <c r="K339"/>
  <c r="L339"/>
  <c r="N340"/>
  <c r="W340" s="1"/>
  <c r="K342"/>
  <c r="L342"/>
  <c r="K343"/>
  <c r="L343"/>
  <c r="K344"/>
  <c r="L344"/>
  <c r="K346"/>
  <c r="L346"/>
  <c r="K345"/>
  <c r="L345"/>
  <c r="K347"/>
  <c r="L347"/>
  <c r="K348"/>
  <c r="L348"/>
  <c r="K349"/>
  <c r="L349"/>
  <c r="K350"/>
  <c r="L350"/>
  <c r="K351"/>
  <c r="L351"/>
  <c r="K352"/>
  <c r="L352"/>
  <c r="K354"/>
  <c r="L354"/>
  <c r="K353"/>
  <c r="L353"/>
  <c r="K355"/>
  <c r="L355"/>
  <c r="K357"/>
  <c r="L357"/>
  <c r="K356"/>
  <c r="L356"/>
  <c r="K358"/>
  <c r="L358"/>
  <c r="K359"/>
  <c r="L359"/>
  <c r="K360"/>
  <c r="L360"/>
  <c r="K361"/>
  <c r="L361"/>
  <c r="K362"/>
  <c r="L362"/>
  <c r="K363"/>
  <c r="L363"/>
  <c r="K365"/>
  <c r="L365"/>
  <c r="K366"/>
  <c r="L366"/>
  <c r="K364"/>
  <c r="L364"/>
  <c r="K367"/>
  <c r="L367"/>
  <c r="K368"/>
  <c r="L368"/>
  <c r="L64"/>
  <c r="K64"/>
  <c r="G63"/>
  <c r="H63"/>
  <c r="I63"/>
  <c r="G2"/>
  <c r="H2"/>
  <c r="I2"/>
  <c r="G4"/>
  <c r="H4"/>
  <c r="I4"/>
  <c r="G5"/>
  <c r="H5"/>
  <c r="I5"/>
  <c r="G6"/>
  <c r="H6"/>
  <c r="I6"/>
  <c r="G7"/>
  <c r="H7"/>
  <c r="I7"/>
  <c r="G8"/>
  <c r="H8"/>
  <c r="I8"/>
  <c r="G10"/>
  <c r="H10"/>
  <c r="I10"/>
  <c r="G9"/>
  <c r="H9"/>
  <c r="I9"/>
  <c r="G11"/>
  <c r="H11"/>
  <c r="I11"/>
  <c r="G12"/>
  <c r="H12"/>
  <c r="I12"/>
  <c r="G13"/>
  <c r="H13"/>
  <c r="I13"/>
  <c r="G14"/>
  <c r="H14"/>
  <c r="I14"/>
  <c r="G16"/>
  <c r="H16"/>
  <c r="I16"/>
  <c r="G15"/>
  <c r="H15"/>
  <c r="I15"/>
  <c r="G19"/>
  <c r="H19"/>
  <c r="I19"/>
  <c r="G17"/>
  <c r="H17"/>
  <c r="I17"/>
  <c r="G18"/>
  <c r="H18"/>
  <c r="I18"/>
  <c r="G21"/>
  <c r="H21"/>
  <c r="I21"/>
  <c r="G20"/>
  <c r="H20"/>
  <c r="I20"/>
  <c r="G22"/>
  <c r="H22"/>
  <c r="I22"/>
  <c r="G23"/>
  <c r="H23"/>
  <c r="I23"/>
  <c r="G24"/>
  <c r="H24"/>
  <c r="I24"/>
  <c r="G25"/>
  <c r="H25"/>
  <c r="I25"/>
  <c r="G26"/>
  <c r="H26"/>
  <c r="I26"/>
  <c r="G27"/>
  <c r="H27"/>
  <c r="I27"/>
  <c r="G28"/>
  <c r="H28"/>
  <c r="I28"/>
  <c r="G29"/>
  <c r="H29"/>
  <c r="I29"/>
  <c r="G33"/>
  <c r="H33"/>
  <c r="I33"/>
  <c r="G30"/>
  <c r="H30"/>
  <c r="I30"/>
  <c r="G31"/>
  <c r="H31"/>
  <c r="I31"/>
  <c r="G32"/>
  <c r="H32"/>
  <c r="I32"/>
  <c r="G35"/>
  <c r="H35"/>
  <c r="I35"/>
  <c r="G34"/>
  <c r="H34"/>
  <c r="I34"/>
  <c r="G36"/>
  <c r="H36"/>
  <c r="I36"/>
  <c r="G37"/>
  <c r="H37"/>
  <c r="I37"/>
  <c r="G39"/>
  <c r="H39"/>
  <c r="I39"/>
  <c r="G38"/>
  <c r="H38"/>
  <c r="I38"/>
  <c r="G41"/>
  <c r="H41"/>
  <c r="I41"/>
  <c r="G40"/>
  <c r="H40"/>
  <c r="I40"/>
  <c r="G42"/>
  <c r="H42"/>
  <c r="I42"/>
  <c r="G43"/>
  <c r="H43"/>
  <c r="I43"/>
  <c r="G44"/>
  <c r="H44"/>
  <c r="I44"/>
  <c r="G46"/>
  <c r="H46"/>
  <c r="I46"/>
  <c r="G45"/>
  <c r="H45"/>
  <c r="I45"/>
  <c r="G47"/>
  <c r="H47"/>
  <c r="I47"/>
  <c r="G48"/>
  <c r="H48"/>
  <c r="I48"/>
  <c r="G49"/>
  <c r="H49"/>
  <c r="I49"/>
  <c r="G50"/>
  <c r="H50"/>
  <c r="I50"/>
  <c r="G51"/>
  <c r="H51"/>
  <c r="I51"/>
  <c r="G52"/>
  <c r="H52"/>
  <c r="I52"/>
  <c r="G53"/>
  <c r="H53"/>
  <c r="I53"/>
  <c r="G54"/>
  <c r="H54"/>
  <c r="I54"/>
  <c r="G55"/>
  <c r="H55"/>
  <c r="I55"/>
  <c r="G56"/>
  <c r="H56"/>
  <c r="I56"/>
  <c r="G57"/>
  <c r="H57"/>
  <c r="I57"/>
  <c r="G59"/>
  <c r="H59"/>
  <c r="I59"/>
  <c r="G58"/>
  <c r="H58"/>
  <c r="I58"/>
  <c r="G60"/>
  <c r="H60"/>
  <c r="I60"/>
  <c r="G61"/>
  <c r="H61"/>
  <c r="I61"/>
  <c r="G62"/>
  <c r="H62"/>
  <c r="I62"/>
  <c r="I3"/>
  <c r="H3"/>
  <c r="G3"/>
  <c r="R2"/>
  <c r="R4"/>
  <c r="R5"/>
  <c r="R6"/>
  <c r="R7"/>
  <c r="R8"/>
  <c r="R10"/>
  <c r="R9"/>
  <c r="R11"/>
  <c r="R12"/>
  <c r="R13"/>
  <c r="R14"/>
  <c r="R16"/>
  <c r="R15"/>
  <c r="R19"/>
  <c r="R17"/>
  <c r="R18"/>
  <c r="R21"/>
  <c r="R20"/>
  <c r="R22"/>
  <c r="R23"/>
  <c r="R24"/>
  <c r="R25"/>
  <c r="R26"/>
  <c r="R27"/>
  <c r="R28"/>
  <c r="R29"/>
  <c r="R33"/>
  <c r="R30"/>
  <c r="R31"/>
  <c r="R32"/>
  <c r="R35"/>
  <c r="R34"/>
  <c r="R36"/>
  <c r="R37"/>
  <c r="R39"/>
  <c r="R38"/>
  <c r="R41"/>
  <c r="R40"/>
  <c r="R42"/>
  <c r="R43"/>
  <c r="R44"/>
  <c r="R46"/>
  <c r="R45"/>
  <c r="R47"/>
  <c r="R48"/>
  <c r="R49"/>
  <c r="R50"/>
  <c r="R51"/>
  <c r="R52"/>
  <c r="R53"/>
  <c r="R54"/>
  <c r="R55"/>
  <c r="R56"/>
  <c r="R57"/>
  <c r="R59"/>
  <c r="R58"/>
  <c r="R60"/>
  <c r="R61"/>
  <c r="R62"/>
  <c r="R63"/>
  <c r="R64"/>
  <c r="R65"/>
  <c r="R68"/>
  <c r="R67"/>
  <c r="R66"/>
  <c r="R69"/>
  <c r="R70"/>
  <c r="R72"/>
  <c r="R71"/>
  <c r="R74"/>
  <c r="R73"/>
  <c r="R75"/>
  <c r="R77"/>
  <c r="R76"/>
  <c r="R79"/>
  <c r="R78"/>
  <c r="R80"/>
  <c r="R81"/>
  <c r="R82"/>
  <c r="R83"/>
  <c r="R84"/>
  <c r="R85"/>
  <c r="R86"/>
  <c r="R87"/>
  <c r="R88"/>
  <c r="R89"/>
  <c r="R90"/>
  <c r="R91"/>
  <c r="R92"/>
  <c r="R95"/>
  <c r="R94"/>
  <c r="R93"/>
  <c r="R96"/>
  <c r="R97"/>
  <c r="R99"/>
  <c r="R98"/>
  <c r="R100"/>
  <c r="R101"/>
  <c r="R102"/>
  <c r="R103"/>
  <c r="R104"/>
  <c r="R105"/>
  <c r="R106"/>
  <c r="R107"/>
  <c r="R109"/>
  <c r="R108"/>
  <c r="R110"/>
  <c r="R112"/>
  <c r="R111"/>
  <c r="R113"/>
  <c r="R114"/>
  <c r="R115"/>
  <c r="R116"/>
  <c r="R117"/>
  <c r="R118"/>
  <c r="R120"/>
  <c r="R119"/>
  <c r="R121"/>
  <c r="R122"/>
  <c r="R123"/>
  <c r="R124"/>
  <c r="R125"/>
  <c r="R128"/>
  <c r="R127"/>
  <c r="R126"/>
  <c r="R129"/>
  <c r="R131"/>
  <c r="R130"/>
  <c r="R132"/>
  <c r="R133"/>
  <c r="R134"/>
  <c r="R135"/>
  <c r="R137"/>
  <c r="R136"/>
  <c r="R138"/>
  <c r="R139"/>
  <c r="R140"/>
  <c r="R143"/>
  <c r="R144"/>
  <c r="R141"/>
  <c r="R142"/>
  <c r="R145"/>
  <c r="R148"/>
  <c r="R146"/>
  <c r="R147"/>
  <c r="R150"/>
  <c r="R149"/>
  <c r="R151"/>
  <c r="R152"/>
  <c r="R153"/>
  <c r="R154"/>
  <c r="R155"/>
  <c r="R156"/>
  <c r="R157"/>
  <c r="R158"/>
  <c r="R159"/>
  <c r="R161"/>
  <c r="R160"/>
  <c r="R163"/>
  <c r="R162"/>
  <c r="R164"/>
  <c r="R165"/>
  <c r="R166"/>
  <c r="R167"/>
  <c r="R168"/>
  <c r="R170"/>
  <c r="R169"/>
  <c r="R171"/>
  <c r="R174"/>
  <c r="R173"/>
  <c r="R172"/>
  <c r="R176"/>
  <c r="R175"/>
  <c r="R177"/>
  <c r="R179"/>
  <c r="R180"/>
  <c r="R178"/>
  <c r="R181"/>
  <c r="R182"/>
  <c r="R184"/>
  <c r="R183"/>
  <c r="R185"/>
  <c r="R186"/>
  <c r="R187"/>
  <c r="R188"/>
  <c r="R189"/>
  <c r="R190"/>
  <c r="R191"/>
  <c r="R192"/>
  <c r="R193"/>
  <c r="R194"/>
  <c r="R195"/>
  <c r="R196"/>
  <c r="R197"/>
  <c r="R199"/>
  <c r="R198"/>
  <c r="R201"/>
  <c r="R200"/>
  <c r="R202"/>
  <c r="R203"/>
  <c r="R205"/>
  <c r="R204"/>
  <c r="R207"/>
  <c r="R206"/>
  <c r="R208"/>
  <c r="R209"/>
  <c r="R211"/>
  <c r="R210"/>
  <c r="R213"/>
  <c r="R212"/>
  <c r="R214"/>
  <c r="R215"/>
  <c r="R216"/>
  <c r="R217"/>
  <c r="R218"/>
  <c r="R219"/>
  <c r="R221"/>
  <c r="R220"/>
  <c r="R222"/>
  <c r="R223"/>
  <c r="R225"/>
  <c r="R224"/>
  <c r="R226"/>
  <c r="R227"/>
  <c r="R228"/>
  <c r="R229"/>
  <c r="R231"/>
  <c r="R230"/>
  <c r="R232"/>
  <c r="R233"/>
  <c r="R235"/>
  <c r="R237"/>
  <c r="R234"/>
  <c r="R236"/>
  <c r="R238"/>
  <c r="R239"/>
  <c r="R240"/>
  <c r="R242"/>
  <c r="R241"/>
  <c r="R243"/>
  <c r="R244"/>
  <c r="R245"/>
  <c r="R247"/>
  <c r="R246"/>
  <c r="R248"/>
  <c r="R249"/>
  <c r="R251"/>
  <c r="R250"/>
  <c r="R252"/>
  <c r="R253"/>
  <c r="R254"/>
  <c r="R256"/>
  <c r="R257"/>
  <c r="R255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9"/>
  <c r="R278"/>
  <c r="R280"/>
  <c r="R281"/>
  <c r="R282"/>
  <c r="R283"/>
  <c r="R284"/>
  <c r="R286"/>
  <c r="R285"/>
  <c r="R287"/>
  <c r="R289"/>
  <c r="R288"/>
  <c r="R290"/>
  <c r="R291"/>
  <c r="R293"/>
  <c r="R292"/>
  <c r="R294"/>
  <c r="R295"/>
  <c r="R296"/>
  <c r="R297"/>
  <c r="R298"/>
  <c r="R300"/>
  <c r="R299"/>
  <c r="R301"/>
  <c r="R302"/>
  <c r="R303"/>
  <c r="R305"/>
  <c r="R304"/>
  <c r="R306"/>
  <c r="R307"/>
  <c r="R308"/>
  <c r="R309"/>
  <c r="R310"/>
  <c r="R311"/>
  <c r="R314"/>
  <c r="R312"/>
  <c r="R313"/>
  <c r="R316"/>
  <c r="R318"/>
  <c r="R315"/>
  <c r="R317"/>
  <c r="R319"/>
  <c r="R320"/>
  <c r="R321"/>
  <c r="R322"/>
  <c r="R323"/>
  <c r="R324"/>
  <c r="R325"/>
  <c r="R326"/>
  <c r="R327"/>
  <c r="R328"/>
  <c r="R329"/>
  <c r="R330"/>
  <c r="R333"/>
  <c r="R331"/>
  <c r="R334"/>
  <c r="R332"/>
  <c r="R336"/>
  <c r="R335"/>
  <c r="R338"/>
  <c r="R337"/>
  <c r="R339"/>
  <c r="R340"/>
  <c r="R342"/>
  <c r="R341"/>
  <c r="R343"/>
  <c r="R344"/>
  <c r="R346"/>
  <c r="R345"/>
  <c r="R347"/>
  <c r="R348"/>
  <c r="R349"/>
  <c r="R350"/>
  <c r="R351"/>
  <c r="R352"/>
  <c r="R354"/>
  <c r="R353"/>
  <c r="R355"/>
  <c r="R357"/>
  <c r="R356"/>
  <c r="R358"/>
  <c r="R359"/>
  <c r="R360"/>
  <c r="R361"/>
  <c r="R362"/>
  <c r="R363"/>
  <c r="R365"/>
  <c r="R366"/>
  <c r="R364"/>
  <c r="R367"/>
  <c r="R368"/>
  <c r="R3"/>
  <c r="D4" i="2"/>
  <c r="M111" i="1" l="1"/>
  <c r="N111" s="1"/>
  <c r="M109"/>
  <c r="N109" s="1"/>
  <c r="U109" s="1"/>
  <c r="W109" s="1"/>
  <c r="M67"/>
  <c r="N67" s="1"/>
  <c r="U67" s="1"/>
  <c r="W67" s="1"/>
  <c r="M65"/>
  <c r="N65" s="1"/>
  <c r="U65" s="1"/>
  <c r="W65" s="1"/>
  <c r="W152"/>
  <c r="M104"/>
  <c r="N104" s="1"/>
  <c r="U104" s="1"/>
  <c r="W104" s="1"/>
  <c r="W272"/>
  <c r="W199"/>
  <c r="U225"/>
  <c r="W225" s="1"/>
  <c r="U121"/>
  <c r="W121" s="1"/>
  <c r="J25"/>
  <c r="N25" s="1"/>
  <c r="J20"/>
  <c r="N20" s="1"/>
  <c r="M172"/>
  <c r="N172" s="1"/>
  <c r="M166"/>
  <c r="N166" s="1"/>
  <c r="U129"/>
  <c r="W129" s="1"/>
  <c r="U250"/>
  <c r="W250" s="1"/>
  <c r="M175"/>
  <c r="N175" s="1"/>
  <c r="M168"/>
  <c r="N168" s="1"/>
  <c r="U111"/>
  <c r="W111" s="1"/>
  <c r="W288"/>
  <c r="U240"/>
  <c r="W240" s="1"/>
  <c r="W142"/>
  <c r="M126"/>
  <c r="N126" s="1"/>
  <c r="U107"/>
  <c r="W107" s="1"/>
  <c r="J23"/>
  <c r="N23" s="1"/>
  <c r="J18"/>
  <c r="N18" s="1"/>
  <c r="M328"/>
  <c r="N328" s="1"/>
  <c r="W328" s="1"/>
  <c r="M314"/>
  <c r="N314" s="1"/>
  <c r="U249"/>
  <c r="W249" s="1"/>
  <c r="M203"/>
  <c r="N203" s="1"/>
  <c r="W147"/>
  <c r="M139"/>
  <c r="N139" s="1"/>
  <c r="M136"/>
  <c r="N136" s="1"/>
  <c r="M132"/>
  <c r="N132" s="1"/>
  <c r="W115"/>
  <c r="U71"/>
  <c r="W71" s="1"/>
  <c r="M355"/>
  <c r="N355" s="1"/>
  <c r="W355" s="1"/>
  <c r="M354"/>
  <c r="N354" s="1"/>
  <c r="W354" s="1"/>
  <c r="M351"/>
  <c r="N351" s="1"/>
  <c r="W351" s="1"/>
  <c r="M349"/>
  <c r="N349" s="1"/>
  <c r="W349" s="1"/>
  <c r="M248"/>
  <c r="N248" s="1"/>
  <c r="M243"/>
  <c r="N243" s="1"/>
  <c r="M242"/>
  <c r="N242" s="1"/>
  <c r="M228"/>
  <c r="N228" s="1"/>
  <c r="J62"/>
  <c r="N62" s="1"/>
  <c r="J59"/>
  <c r="N59" s="1"/>
  <c r="J54"/>
  <c r="N54" s="1"/>
  <c r="J50"/>
  <c r="N50" s="1"/>
  <c r="J45"/>
  <c r="N45" s="1"/>
  <c r="J42"/>
  <c r="N42" s="1"/>
  <c r="J39"/>
  <c r="N39" s="1"/>
  <c r="J35"/>
  <c r="N35" s="1"/>
  <c r="J33"/>
  <c r="N33" s="1"/>
  <c r="M360"/>
  <c r="N360" s="1"/>
  <c r="W360" s="1"/>
  <c r="M352"/>
  <c r="N352" s="1"/>
  <c r="W352" s="1"/>
  <c r="M348"/>
  <c r="N348" s="1"/>
  <c r="W348" s="1"/>
  <c r="M296"/>
  <c r="N296" s="1"/>
  <c r="M293"/>
  <c r="N293" s="1"/>
  <c r="M244"/>
  <c r="N244" s="1"/>
  <c r="M238"/>
  <c r="N238" s="1"/>
  <c r="M187"/>
  <c r="N187" s="1"/>
  <c r="M185"/>
  <c r="N185" s="1"/>
  <c r="M180"/>
  <c r="N180" s="1"/>
  <c r="W180" s="1"/>
  <c r="M177"/>
  <c r="N177" s="1"/>
  <c r="M116"/>
  <c r="N116" s="1"/>
  <c r="M105"/>
  <c r="N105" s="1"/>
  <c r="M91"/>
  <c r="N91" s="1"/>
  <c r="M83"/>
  <c r="N83" s="1"/>
  <c r="M81"/>
  <c r="N81" s="1"/>
  <c r="J16"/>
  <c r="N16" s="1"/>
  <c r="J11"/>
  <c r="N11" s="1"/>
  <c r="M306"/>
  <c r="N306" s="1"/>
  <c r="W306" s="1"/>
  <c r="M302"/>
  <c r="N302" s="1"/>
  <c r="W302" s="1"/>
  <c r="M280"/>
  <c r="N280" s="1"/>
  <c r="W280" s="1"/>
  <c r="M275"/>
  <c r="N275" s="1"/>
  <c r="M273"/>
  <c r="N273" s="1"/>
  <c r="M124"/>
  <c r="N124" s="1"/>
  <c r="M192"/>
  <c r="N192" s="1"/>
  <c r="W192" s="1"/>
  <c r="M188"/>
  <c r="N188" s="1"/>
  <c r="M178"/>
  <c r="N178" s="1"/>
  <c r="M80"/>
  <c r="N80" s="1"/>
  <c r="J19"/>
  <c r="N19" s="1"/>
  <c r="J13"/>
  <c r="N13" s="1"/>
  <c r="J9"/>
  <c r="N9" s="1"/>
  <c r="J6"/>
  <c r="N6" s="1"/>
  <c r="J63"/>
  <c r="N63" s="1"/>
  <c r="M64"/>
  <c r="N64" s="1"/>
  <c r="M339"/>
  <c r="N339" s="1"/>
  <c r="W339" s="1"/>
  <c r="M338"/>
  <c r="N338" s="1"/>
  <c r="W338" s="1"/>
  <c r="M336"/>
  <c r="N336" s="1"/>
  <c r="W336" s="1"/>
  <c r="M334"/>
  <c r="N334" s="1"/>
  <c r="M227"/>
  <c r="N227" s="1"/>
  <c r="M224"/>
  <c r="N224" s="1"/>
  <c r="M155"/>
  <c r="N155" s="1"/>
  <c r="M153"/>
  <c r="N153" s="1"/>
  <c r="W153" s="1"/>
  <c r="M322"/>
  <c r="N322" s="1"/>
  <c r="W322" s="1"/>
  <c r="M257"/>
  <c r="N257" s="1"/>
  <c r="W257" s="1"/>
  <c r="M137"/>
  <c r="N137" s="1"/>
  <c r="M285"/>
  <c r="N285" s="1"/>
  <c r="M222"/>
  <c r="N222" s="1"/>
  <c r="M216"/>
  <c r="N216" s="1"/>
  <c r="M214"/>
  <c r="N214" s="1"/>
  <c r="M324"/>
  <c r="N324" s="1"/>
  <c r="W324" s="1"/>
  <c r="M317"/>
  <c r="N317" s="1"/>
  <c r="W317" s="1"/>
  <c r="M254"/>
  <c r="N254" s="1"/>
  <c r="M144"/>
  <c r="N144" s="1"/>
  <c r="M134"/>
  <c r="N134" s="1"/>
  <c r="M364"/>
  <c r="N364" s="1"/>
  <c r="M344"/>
  <c r="N344" s="1"/>
  <c r="W344" s="1"/>
  <c r="M335"/>
  <c r="N335" s="1"/>
  <c r="W335" s="1"/>
  <c r="M331"/>
  <c r="N331" s="1"/>
  <c r="W331" s="1"/>
  <c r="M276"/>
  <c r="N276" s="1"/>
  <c r="M270"/>
  <c r="N270" s="1"/>
  <c r="M264"/>
  <c r="N264" s="1"/>
  <c r="M262"/>
  <c r="N262" s="1"/>
  <c r="M208"/>
  <c r="N208" s="1"/>
  <c r="W208" s="1"/>
  <c r="M205"/>
  <c r="N205" s="1"/>
  <c r="M200"/>
  <c r="N200" s="1"/>
  <c r="M161"/>
  <c r="N161" s="1"/>
  <c r="W161" s="1"/>
  <c r="M156"/>
  <c r="N156" s="1"/>
  <c r="M149"/>
  <c r="N149" s="1"/>
  <c r="M146"/>
  <c r="N146" s="1"/>
  <c r="M145"/>
  <c r="N145" s="1"/>
  <c r="M96"/>
  <c r="N96" s="1"/>
  <c r="M92"/>
  <c r="N92" s="1"/>
  <c r="M90"/>
  <c r="N90" s="1"/>
  <c r="M84"/>
  <c r="N84" s="1"/>
  <c r="M82"/>
  <c r="N82" s="1"/>
  <c r="M66"/>
  <c r="N66" s="1"/>
  <c r="M68"/>
  <c r="N68" s="1"/>
  <c r="J3"/>
  <c r="N3" s="1"/>
  <c r="J58"/>
  <c r="N58" s="1"/>
  <c r="J55"/>
  <c r="N55" s="1"/>
  <c r="J51"/>
  <c r="N51" s="1"/>
  <c r="J47"/>
  <c r="N47" s="1"/>
  <c r="J43"/>
  <c r="N43" s="1"/>
  <c r="J38"/>
  <c r="N38" s="1"/>
  <c r="J34"/>
  <c r="N34" s="1"/>
  <c r="J30"/>
  <c r="N30" s="1"/>
  <c r="J27"/>
  <c r="N27" s="1"/>
  <c r="J26"/>
  <c r="N26" s="1"/>
  <c r="J22"/>
  <c r="N22" s="1"/>
  <c r="J17"/>
  <c r="N17" s="1"/>
  <c r="J14"/>
  <c r="N14" s="1"/>
  <c r="J7"/>
  <c r="N7" s="1"/>
  <c r="J2"/>
  <c r="N2" s="1"/>
  <c r="M368"/>
  <c r="N368" s="1"/>
  <c r="W368" s="1"/>
  <c r="M365"/>
  <c r="N365" s="1"/>
  <c r="W365" s="1"/>
  <c r="M337"/>
  <c r="N337" s="1"/>
  <c r="W337" s="1"/>
  <c r="M332"/>
  <c r="N332" s="1"/>
  <c r="M320"/>
  <c r="N320" s="1"/>
  <c r="W320" s="1"/>
  <c r="M318"/>
  <c r="N318" s="1"/>
  <c r="W318" s="1"/>
  <c r="M305"/>
  <c r="N305" s="1"/>
  <c r="W305" s="1"/>
  <c r="M287"/>
  <c r="N287" s="1"/>
  <c r="W287" s="1"/>
  <c r="M286"/>
  <c r="N286" s="1"/>
  <c r="M283"/>
  <c r="N283" s="1"/>
  <c r="M281"/>
  <c r="N281" s="1"/>
  <c r="M268"/>
  <c r="N268" s="1"/>
  <c r="M260"/>
  <c r="N260" s="1"/>
  <c r="M255"/>
  <c r="N255" s="1"/>
  <c r="M237"/>
  <c r="N237" s="1"/>
  <c r="M221"/>
  <c r="N221" s="1"/>
  <c r="M210"/>
  <c r="N210" s="1"/>
  <c r="M209"/>
  <c r="N209" s="1"/>
  <c r="M207"/>
  <c r="N207" s="1"/>
  <c r="M195"/>
  <c r="N195" s="1"/>
  <c r="M193"/>
  <c r="N193" s="1"/>
  <c r="M190"/>
  <c r="N190" s="1"/>
  <c r="M183"/>
  <c r="N183" s="1"/>
  <c r="M182"/>
  <c r="N182" s="1"/>
  <c r="M174"/>
  <c r="N174" s="1"/>
  <c r="M164"/>
  <c r="N164" s="1"/>
  <c r="M119"/>
  <c r="N119" s="1"/>
  <c r="M118"/>
  <c r="N118" s="1"/>
  <c r="M113"/>
  <c r="N113" s="1"/>
  <c r="M98"/>
  <c r="N98" s="1"/>
  <c r="M97"/>
  <c r="N97" s="1"/>
  <c r="M88"/>
  <c r="N88" s="1"/>
  <c r="M77"/>
  <c r="N77" s="1"/>
  <c r="M73"/>
  <c r="N73" s="1"/>
  <c r="J60"/>
  <c r="N60" s="1"/>
  <c r="J56"/>
  <c r="N56" s="1"/>
  <c r="J52"/>
  <c r="N52" s="1"/>
  <c r="J48"/>
  <c r="N48" s="1"/>
  <c r="J44"/>
  <c r="N44" s="1"/>
  <c r="J41"/>
  <c r="N41" s="1"/>
  <c r="J36"/>
  <c r="N36" s="1"/>
  <c r="J31"/>
  <c r="N31" s="1"/>
  <c r="J28"/>
  <c r="N28" s="1"/>
  <c r="J8"/>
  <c r="N8" s="1"/>
  <c r="J4"/>
  <c r="N4" s="1"/>
  <c r="M128"/>
  <c r="N128" s="1"/>
  <c r="J61"/>
  <c r="N61" s="1"/>
  <c r="J57"/>
  <c r="N57" s="1"/>
  <c r="J53"/>
  <c r="N53" s="1"/>
  <c r="J49"/>
  <c r="N49" s="1"/>
  <c r="J46"/>
  <c r="N46" s="1"/>
  <c r="J40"/>
  <c r="N40" s="1"/>
  <c r="J37"/>
  <c r="N37" s="1"/>
  <c r="J32"/>
  <c r="N32" s="1"/>
  <c r="J29"/>
  <c r="N29" s="1"/>
  <c r="J24"/>
  <c r="N24" s="1"/>
  <c r="J21"/>
  <c r="N21" s="1"/>
  <c r="J15"/>
  <c r="N15" s="1"/>
  <c r="J12"/>
  <c r="N12" s="1"/>
  <c r="J10"/>
  <c r="N10" s="1"/>
  <c r="J5"/>
  <c r="N5" s="1"/>
  <c r="M367"/>
  <c r="N367" s="1"/>
  <c r="W367" s="1"/>
  <c r="M366"/>
  <c r="N366" s="1"/>
  <c r="W366" s="1"/>
  <c r="M357"/>
  <c r="N357" s="1"/>
  <c r="W357" s="1"/>
  <c r="M353"/>
  <c r="N353" s="1"/>
  <c r="W353" s="1"/>
  <c r="M350"/>
  <c r="N350" s="1"/>
  <c r="W350" s="1"/>
  <c r="M323"/>
  <c r="N323" s="1"/>
  <c r="W323" s="1"/>
  <c r="M321"/>
  <c r="N321" s="1"/>
  <c r="W321" s="1"/>
  <c r="M319"/>
  <c r="N319" s="1"/>
  <c r="W319" s="1"/>
  <c r="M315"/>
  <c r="N315" s="1"/>
  <c r="W315" s="1"/>
  <c r="M307"/>
  <c r="N307" s="1"/>
  <c r="W307" s="1"/>
  <c r="M304"/>
  <c r="N304" s="1"/>
  <c r="W304" s="1"/>
  <c r="M303"/>
  <c r="N303" s="1"/>
  <c r="W303" s="1"/>
  <c r="M301"/>
  <c r="N301" s="1"/>
  <c r="W301" s="1"/>
  <c r="M291"/>
  <c r="N291" s="1"/>
  <c r="W291" s="1"/>
  <c r="M289"/>
  <c r="N289" s="1"/>
  <c r="M284"/>
  <c r="N284" s="1"/>
  <c r="M279"/>
  <c r="N279" s="1"/>
  <c r="M267"/>
  <c r="N267" s="1"/>
  <c r="M265"/>
  <c r="N265" s="1"/>
  <c r="M259"/>
  <c r="N259" s="1"/>
  <c r="M252"/>
  <c r="N252" s="1"/>
  <c r="M247"/>
  <c r="N247" s="1"/>
  <c r="M234"/>
  <c r="N234" s="1"/>
  <c r="M232"/>
  <c r="N232" s="1"/>
  <c r="M231"/>
  <c r="N231" s="1"/>
  <c r="M219"/>
  <c r="N219" s="1"/>
  <c r="M217"/>
  <c r="N217" s="1"/>
  <c r="M213"/>
  <c r="N213" s="1"/>
  <c r="M201"/>
  <c r="N201" s="1"/>
  <c r="M196"/>
  <c r="N196" s="1"/>
  <c r="M171"/>
  <c r="N171" s="1"/>
  <c r="M170"/>
  <c r="N170" s="1"/>
  <c r="W170" s="1"/>
  <c r="M162"/>
  <c r="N162" s="1"/>
  <c r="M160"/>
  <c r="N160" s="1"/>
  <c r="M158"/>
  <c r="N158" s="1"/>
  <c r="M140"/>
  <c r="N140" s="1"/>
  <c r="M130"/>
  <c r="N130" s="1"/>
  <c r="M123"/>
  <c r="N123" s="1"/>
  <c r="M114"/>
  <c r="N114" s="1"/>
  <c r="M106"/>
  <c r="N106" s="1"/>
  <c r="M100"/>
  <c r="N100" s="1"/>
  <c r="W100" s="1"/>
  <c r="M99"/>
  <c r="N99" s="1"/>
  <c r="M95"/>
  <c r="N95" s="1"/>
  <c r="M75"/>
  <c r="N75" s="1"/>
  <c r="M74"/>
  <c r="N74" s="1"/>
  <c r="M362"/>
  <c r="N362" s="1"/>
  <c r="W362" s="1"/>
  <c r="M345"/>
  <c r="N345" s="1"/>
  <c r="W345" s="1"/>
  <c r="M330"/>
  <c r="N330" s="1"/>
  <c r="W330" s="1"/>
  <c r="N313"/>
  <c r="M298"/>
  <c r="N298" s="1"/>
  <c r="W298" s="1"/>
  <c r="M363"/>
  <c r="N363" s="1"/>
  <c r="W363" s="1"/>
  <c r="M361"/>
  <c r="N361" s="1"/>
  <c r="W361" s="1"/>
  <c r="M358"/>
  <c r="N358" s="1"/>
  <c r="W358" s="1"/>
  <c r="M347"/>
  <c r="N347" s="1"/>
  <c r="W347" s="1"/>
  <c r="M346"/>
  <c r="N346" s="1"/>
  <c r="W346" s="1"/>
  <c r="N341"/>
  <c r="W341" s="1"/>
  <c r="M333"/>
  <c r="N333" s="1"/>
  <c r="W333" s="1"/>
  <c r="M329"/>
  <c r="N329" s="1"/>
  <c r="W329" s="1"/>
  <c r="N326"/>
  <c r="W326" s="1"/>
  <c r="M316"/>
  <c r="N316" s="1"/>
  <c r="W316" s="1"/>
  <c r="N312"/>
  <c r="M310"/>
  <c r="N310" s="1"/>
  <c r="W310" s="1"/>
  <c r="M300"/>
  <c r="N300" s="1"/>
  <c r="W300" s="1"/>
  <c r="M297"/>
  <c r="N297" s="1"/>
  <c r="W297" s="1"/>
  <c r="M294"/>
  <c r="N294" s="1"/>
  <c r="W294" s="1"/>
  <c r="M359"/>
  <c r="N359" s="1"/>
  <c r="W359" s="1"/>
  <c r="M356"/>
  <c r="N356" s="1"/>
  <c r="W356" s="1"/>
  <c r="M343"/>
  <c r="N343" s="1"/>
  <c r="W343" s="1"/>
  <c r="M342"/>
  <c r="N342" s="1"/>
  <c r="W342" s="1"/>
  <c r="M327"/>
  <c r="N327" s="1"/>
  <c r="W327" s="1"/>
  <c r="N325"/>
  <c r="W325" s="1"/>
  <c r="M311"/>
  <c r="N311" s="1"/>
  <c r="M309"/>
  <c r="N309" s="1"/>
  <c r="W309" s="1"/>
  <c r="M295"/>
  <c r="N295" s="1"/>
  <c r="M292"/>
  <c r="N292" s="1"/>
  <c r="W292" s="1"/>
  <c r="N278"/>
  <c r="M277"/>
  <c r="N277" s="1"/>
  <c r="W277" s="1"/>
  <c r="M274"/>
  <c r="N274" s="1"/>
  <c r="M263"/>
  <c r="N263" s="1"/>
  <c r="M261"/>
  <c r="N261" s="1"/>
  <c r="N258"/>
  <c r="M246"/>
  <c r="N246" s="1"/>
  <c r="N245"/>
  <c r="M241"/>
  <c r="N241" s="1"/>
  <c r="M230"/>
  <c r="N230" s="1"/>
  <c r="M229"/>
  <c r="N229" s="1"/>
  <c r="M226"/>
  <c r="N226" s="1"/>
  <c r="W226" s="1"/>
  <c r="M215"/>
  <c r="N215" s="1"/>
  <c r="N212"/>
  <c r="M211"/>
  <c r="N211" s="1"/>
  <c r="N198"/>
  <c r="M197"/>
  <c r="N197" s="1"/>
  <c r="M194"/>
  <c r="N194" s="1"/>
  <c r="M184"/>
  <c r="N184" s="1"/>
  <c r="M181"/>
  <c r="N181" s="1"/>
  <c r="M179"/>
  <c r="N179" s="1"/>
  <c r="M167"/>
  <c r="N167" s="1"/>
  <c r="M165"/>
  <c r="N165" s="1"/>
  <c r="W165" s="1"/>
  <c r="M163"/>
  <c r="N163" s="1"/>
  <c r="M151"/>
  <c r="N151" s="1"/>
  <c r="M150"/>
  <c r="N150" s="1"/>
  <c r="M148"/>
  <c r="N148" s="1"/>
  <c r="W148" s="1"/>
  <c r="M135"/>
  <c r="N135" s="1"/>
  <c r="N133"/>
  <c r="M131"/>
  <c r="N131" s="1"/>
  <c r="M120"/>
  <c r="N120" s="1"/>
  <c r="M117"/>
  <c r="N117" s="1"/>
  <c r="W117" s="1"/>
  <c r="M110"/>
  <c r="N110" s="1"/>
  <c r="M103"/>
  <c r="N103" s="1"/>
  <c r="M101"/>
  <c r="N101" s="1"/>
  <c r="M94"/>
  <c r="N94" s="1"/>
  <c r="M89"/>
  <c r="N89" s="1"/>
  <c r="M87"/>
  <c r="N87" s="1"/>
  <c r="M85"/>
  <c r="N85" s="1"/>
  <c r="M79"/>
  <c r="N79" s="1"/>
  <c r="M72"/>
  <c r="N72" s="1"/>
  <c r="M69"/>
  <c r="N69" s="1"/>
  <c r="M282"/>
  <c r="N282" s="1"/>
  <c r="M271"/>
  <c r="N271" s="1"/>
  <c r="M269"/>
  <c r="N269" s="1"/>
  <c r="M266"/>
  <c r="N266" s="1"/>
  <c r="M256"/>
  <c r="N256" s="1"/>
  <c r="M253"/>
  <c r="N253" s="1"/>
  <c r="M251"/>
  <c r="N251" s="1"/>
  <c r="M239"/>
  <c r="N239" s="1"/>
  <c r="M236"/>
  <c r="N236" s="1"/>
  <c r="M235"/>
  <c r="N235" s="1"/>
  <c r="M223"/>
  <c r="N223" s="1"/>
  <c r="M220"/>
  <c r="N220" s="1"/>
  <c r="M218"/>
  <c r="N218" s="1"/>
  <c r="M206"/>
  <c r="N206" s="1"/>
  <c r="M204"/>
  <c r="N204" s="1"/>
  <c r="N202"/>
  <c r="M191"/>
  <c r="N191" s="1"/>
  <c r="M189"/>
  <c r="N189" s="1"/>
  <c r="M186"/>
  <c r="N186" s="1"/>
  <c r="M176"/>
  <c r="N176" s="1"/>
  <c r="M173"/>
  <c r="N173" s="1"/>
  <c r="M169"/>
  <c r="N169" s="1"/>
  <c r="M159"/>
  <c r="N159" s="1"/>
  <c r="M157"/>
  <c r="N157" s="1"/>
  <c r="M154"/>
  <c r="N154" s="1"/>
  <c r="M141"/>
  <c r="N141" s="1"/>
  <c r="M143"/>
  <c r="N143" s="1"/>
  <c r="M138"/>
  <c r="N138" s="1"/>
  <c r="M127"/>
  <c r="N127" s="1"/>
  <c r="W127" s="1"/>
  <c r="M125"/>
  <c r="N125" s="1"/>
  <c r="M122"/>
  <c r="N122" s="1"/>
  <c r="W122" s="1"/>
  <c r="M112"/>
  <c r="N112" s="1"/>
  <c r="M108"/>
  <c r="N108" s="1"/>
  <c r="M102"/>
  <c r="N102" s="1"/>
  <c r="M93"/>
  <c r="N93" s="1"/>
  <c r="M86"/>
  <c r="N86" s="1"/>
  <c r="M78"/>
  <c r="N78" s="1"/>
  <c r="M76"/>
  <c r="N76" s="1"/>
  <c r="M70"/>
  <c r="N70" s="1"/>
  <c r="U332" l="1"/>
  <c r="W332" s="1"/>
  <c r="U311"/>
  <c r="W311" s="1"/>
  <c r="U334"/>
  <c r="W334" s="1"/>
  <c r="U312"/>
  <c r="W312" s="1"/>
  <c r="U313"/>
  <c r="W313" s="1"/>
  <c r="U364"/>
  <c r="W364" s="1"/>
  <c r="U314"/>
  <c r="W314" s="1"/>
  <c r="U186"/>
  <c r="W186" s="1"/>
  <c r="U204"/>
  <c r="W204" s="1"/>
  <c r="U223"/>
  <c r="W223" s="1"/>
  <c r="U251"/>
  <c r="W251" s="1"/>
  <c r="U269"/>
  <c r="W269" s="1"/>
  <c r="U72"/>
  <c r="W72" s="1"/>
  <c r="U89"/>
  <c r="W89" s="1"/>
  <c r="U110"/>
  <c r="W110" s="1"/>
  <c r="U133"/>
  <c r="W133" s="1"/>
  <c r="U151"/>
  <c r="W151" s="1"/>
  <c r="U179"/>
  <c r="W179" s="1"/>
  <c r="U197"/>
  <c r="W197" s="1"/>
  <c r="U215"/>
  <c r="W215" s="1"/>
  <c r="U241"/>
  <c r="W241" s="1"/>
  <c r="U261"/>
  <c r="W261" s="1"/>
  <c r="U278"/>
  <c r="W278" s="1"/>
  <c r="U75"/>
  <c r="W75" s="1"/>
  <c r="U106"/>
  <c r="W106" s="1"/>
  <c r="U140"/>
  <c r="W140" s="1"/>
  <c r="U213"/>
  <c r="W213" s="1"/>
  <c r="U232"/>
  <c r="W232" s="1"/>
  <c r="U259"/>
  <c r="W259" s="1"/>
  <c r="U284"/>
  <c r="W284" s="1"/>
  <c r="U5"/>
  <c r="W5" s="1"/>
  <c r="U21"/>
  <c r="W21" s="1"/>
  <c r="U37"/>
  <c r="W37" s="1"/>
  <c r="U53"/>
  <c r="W53" s="1"/>
  <c r="U4"/>
  <c r="W4" s="1"/>
  <c r="U36"/>
  <c r="W36" s="1"/>
  <c r="U52"/>
  <c r="W52" s="1"/>
  <c r="U77"/>
  <c r="W77" s="1"/>
  <c r="U113"/>
  <c r="W113" s="1"/>
  <c r="U174"/>
  <c r="W174" s="1"/>
  <c r="U193"/>
  <c r="W193" s="1"/>
  <c r="U210"/>
  <c r="W210" s="1"/>
  <c r="U260"/>
  <c r="W260" s="1"/>
  <c r="U286"/>
  <c r="W286" s="1"/>
  <c r="U17"/>
  <c r="W17" s="1"/>
  <c r="U30"/>
  <c r="W30" s="1"/>
  <c r="U47"/>
  <c r="W47" s="1"/>
  <c r="U3"/>
  <c r="W3" s="1"/>
  <c r="U84"/>
  <c r="W84" s="1"/>
  <c r="U145"/>
  <c r="W145" s="1"/>
  <c r="U262"/>
  <c r="W262" s="1"/>
  <c r="U134"/>
  <c r="W134" s="1"/>
  <c r="U285"/>
  <c r="W285" s="1"/>
  <c r="U64"/>
  <c r="W64" s="1"/>
  <c r="U13"/>
  <c r="W13" s="1"/>
  <c r="U188"/>
  <c r="W188" s="1"/>
  <c r="U275"/>
  <c r="W275" s="1"/>
  <c r="U11"/>
  <c r="W11" s="1"/>
  <c r="U91"/>
  <c r="W91" s="1"/>
  <c r="U244"/>
  <c r="W244" s="1"/>
  <c r="U39"/>
  <c r="W39" s="1"/>
  <c r="U54"/>
  <c r="W54" s="1"/>
  <c r="U242"/>
  <c r="W242" s="1"/>
  <c r="U139"/>
  <c r="W139" s="1"/>
  <c r="U23"/>
  <c r="W23" s="1"/>
  <c r="U166"/>
  <c r="W166" s="1"/>
  <c r="U76"/>
  <c r="W76" s="1"/>
  <c r="U102"/>
  <c r="W102" s="1"/>
  <c r="U125"/>
  <c r="W125" s="1"/>
  <c r="U141"/>
  <c r="W141" s="1"/>
  <c r="U169"/>
  <c r="W169" s="1"/>
  <c r="U189"/>
  <c r="W189" s="1"/>
  <c r="U206"/>
  <c r="W206" s="1"/>
  <c r="U235"/>
  <c r="W235" s="1"/>
  <c r="U253"/>
  <c r="W253" s="1"/>
  <c r="U271"/>
  <c r="W271" s="1"/>
  <c r="U79"/>
  <c r="W79" s="1"/>
  <c r="U94"/>
  <c r="W94" s="1"/>
  <c r="U135"/>
  <c r="W135" s="1"/>
  <c r="U163"/>
  <c r="W163" s="1"/>
  <c r="U181"/>
  <c r="W181" s="1"/>
  <c r="U198"/>
  <c r="W198" s="1"/>
  <c r="U245"/>
  <c r="W245" s="1"/>
  <c r="U263"/>
  <c r="W263" s="1"/>
  <c r="U114"/>
  <c r="W114" s="1"/>
  <c r="U171"/>
  <c r="W171" s="1"/>
  <c r="U234"/>
  <c r="W234" s="1"/>
  <c r="U289"/>
  <c r="W289" s="1"/>
  <c r="U10"/>
  <c r="W10" s="1"/>
  <c r="U40"/>
  <c r="W40" s="1"/>
  <c r="U8"/>
  <c r="W8" s="1"/>
  <c r="U56"/>
  <c r="W56" s="1"/>
  <c r="U118"/>
  <c r="W118" s="1"/>
  <c r="U195"/>
  <c r="W195" s="1"/>
  <c r="U268"/>
  <c r="W268" s="1"/>
  <c r="U22"/>
  <c r="W22" s="1"/>
  <c r="U51"/>
  <c r="W51" s="1"/>
  <c r="U90"/>
  <c r="W90" s="1"/>
  <c r="U200"/>
  <c r="W200" s="1"/>
  <c r="U264"/>
  <c r="W264" s="1"/>
  <c r="U144"/>
  <c r="W144" s="1"/>
  <c r="U137"/>
  <c r="W137" s="1"/>
  <c r="U63"/>
  <c r="W63" s="1"/>
  <c r="U19"/>
  <c r="W19" s="1"/>
  <c r="U105"/>
  <c r="W105" s="1"/>
  <c r="U59"/>
  <c r="W59" s="1"/>
  <c r="U243"/>
  <c r="W243" s="1"/>
  <c r="U168"/>
  <c r="W168" s="1"/>
  <c r="U172"/>
  <c r="W172" s="1"/>
  <c r="U78"/>
  <c r="W78" s="1"/>
  <c r="U108"/>
  <c r="W108" s="1"/>
  <c r="U154"/>
  <c r="W154" s="1"/>
  <c r="U173"/>
  <c r="W173" s="1"/>
  <c r="U191"/>
  <c r="W191" s="1"/>
  <c r="U218"/>
  <c r="W218" s="1"/>
  <c r="U236"/>
  <c r="W236" s="1"/>
  <c r="U256"/>
  <c r="W256" s="1"/>
  <c r="U282"/>
  <c r="W282" s="1"/>
  <c r="U85"/>
  <c r="W85" s="1"/>
  <c r="U101"/>
  <c r="W101" s="1"/>
  <c r="U120"/>
  <c r="W120" s="1"/>
  <c r="U184"/>
  <c r="W184" s="1"/>
  <c r="U211"/>
  <c r="W211" s="1"/>
  <c r="U229"/>
  <c r="W229" s="1"/>
  <c r="U246"/>
  <c r="W246" s="1"/>
  <c r="U274"/>
  <c r="W274" s="1"/>
  <c r="U295"/>
  <c r="W295" s="1"/>
  <c r="U99"/>
  <c r="W99" s="1"/>
  <c r="U123"/>
  <c r="W123" s="1"/>
  <c r="U160"/>
  <c r="W160" s="1"/>
  <c r="U196"/>
  <c r="W196" s="1"/>
  <c r="U219"/>
  <c r="W219" s="1"/>
  <c r="U247"/>
  <c r="W247" s="1"/>
  <c r="U267"/>
  <c r="W267" s="1"/>
  <c r="U12"/>
  <c r="W12" s="1"/>
  <c r="U29"/>
  <c r="W29" s="1"/>
  <c r="U46"/>
  <c r="W46" s="1"/>
  <c r="U61"/>
  <c r="W61" s="1"/>
  <c r="U28"/>
  <c r="W28" s="1"/>
  <c r="U44"/>
  <c r="W44" s="1"/>
  <c r="U60"/>
  <c r="W60" s="1"/>
  <c r="U97"/>
  <c r="W97" s="1"/>
  <c r="U119"/>
  <c r="W119" s="1"/>
  <c r="U183"/>
  <c r="W183" s="1"/>
  <c r="U207"/>
  <c r="W207" s="1"/>
  <c r="U237"/>
  <c r="W237" s="1"/>
  <c r="U281"/>
  <c r="W281" s="1"/>
  <c r="U7"/>
  <c r="W7" s="1"/>
  <c r="U26"/>
  <c r="W26" s="1"/>
  <c r="U38"/>
  <c r="W38" s="1"/>
  <c r="U55"/>
  <c r="W55" s="1"/>
  <c r="U66"/>
  <c r="W66" s="1"/>
  <c r="U92"/>
  <c r="W92" s="1"/>
  <c r="U149"/>
  <c r="W149" s="1"/>
  <c r="U205"/>
  <c r="W205" s="1"/>
  <c r="U270"/>
  <c r="W270" s="1"/>
  <c r="U254"/>
  <c r="W254" s="1"/>
  <c r="U216"/>
  <c r="W216" s="1"/>
  <c r="U224"/>
  <c r="W224" s="1"/>
  <c r="U6"/>
  <c r="W6" s="1"/>
  <c r="U80"/>
  <c r="W80" s="1"/>
  <c r="U124"/>
  <c r="W124" s="1"/>
  <c r="U81"/>
  <c r="W81" s="1"/>
  <c r="U116"/>
  <c r="W116" s="1"/>
  <c r="U187"/>
  <c r="W187" s="1"/>
  <c r="U296"/>
  <c r="W296" s="1"/>
  <c r="U33"/>
  <c r="W33" s="1"/>
  <c r="U45"/>
  <c r="W45" s="1"/>
  <c r="U62"/>
  <c r="W62" s="1"/>
  <c r="U248"/>
  <c r="W248" s="1"/>
  <c r="U132"/>
  <c r="W132" s="1"/>
  <c r="U203"/>
  <c r="W203" s="1"/>
  <c r="U175"/>
  <c r="W175" s="1"/>
  <c r="U20"/>
  <c r="W20" s="1"/>
  <c r="U70"/>
  <c r="W70" s="1"/>
  <c r="U93"/>
  <c r="W93" s="1"/>
  <c r="U143"/>
  <c r="W143" s="1"/>
  <c r="U159"/>
  <c r="W159" s="1"/>
  <c r="U95"/>
  <c r="W95" s="1"/>
  <c r="U158"/>
  <c r="W158" s="1"/>
  <c r="U217"/>
  <c r="W217" s="1"/>
  <c r="U265"/>
  <c r="W265" s="1"/>
  <c r="U24"/>
  <c r="W24" s="1"/>
  <c r="U57"/>
  <c r="W57" s="1"/>
  <c r="U41"/>
  <c r="W41" s="1"/>
  <c r="U88"/>
  <c r="W88" s="1"/>
  <c r="U182"/>
  <c r="W182" s="1"/>
  <c r="U221"/>
  <c r="W221" s="1"/>
  <c r="U2"/>
  <c r="W2" s="1"/>
  <c r="U34"/>
  <c r="W34" s="1"/>
  <c r="U68"/>
  <c r="W68" s="1"/>
  <c r="U146"/>
  <c r="W146" s="1"/>
  <c r="U214"/>
  <c r="W214" s="1"/>
  <c r="U155"/>
  <c r="W155" s="1"/>
  <c r="U16"/>
  <c r="W16" s="1"/>
  <c r="U185"/>
  <c r="W185" s="1"/>
  <c r="U293"/>
  <c r="W293" s="1"/>
  <c r="U42"/>
  <c r="W42" s="1"/>
  <c r="U86"/>
  <c r="W86" s="1"/>
  <c r="U112"/>
  <c r="W112" s="1"/>
  <c r="U138"/>
  <c r="W138" s="1"/>
  <c r="U157"/>
  <c r="W157" s="1"/>
  <c r="U176"/>
  <c r="W176" s="1"/>
  <c r="U202"/>
  <c r="W202" s="1"/>
  <c r="U220"/>
  <c r="W220" s="1"/>
  <c r="U239"/>
  <c r="W239" s="1"/>
  <c r="U266"/>
  <c r="W266" s="1"/>
  <c r="U69"/>
  <c r="W69" s="1"/>
  <c r="U87"/>
  <c r="W87" s="1"/>
  <c r="U103"/>
  <c r="W103" s="1"/>
  <c r="U131"/>
  <c r="W131" s="1"/>
  <c r="U150"/>
  <c r="W150" s="1"/>
  <c r="U167"/>
  <c r="W167" s="1"/>
  <c r="U194"/>
  <c r="W194" s="1"/>
  <c r="U212"/>
  <c r="W212" s="1"/>
  <c r="U230"/>
  <c r="W230" s="1"/>
  <c r="U258"/>
  <c r="W258" s="1"/>
  <c r="U74"/>
  <c r="W74" s="1"/>
  <c r="U130"/>
  <c r="W130" s="1"/>
  <c r="U162"/>
  <c r="W162" s="1"/>
  <c r="U201"/>
  <c r="W201" s="1"/>
  <c r="U231"/>
  <c r="W231" s="1"/>
  <c r="U252"/>
  <c r="W252" s="1"/>
  <c r="U279"/>
  <c r="W279" s="1"/>
  <c r="U15"/>
  <c r="W15" s="1"/>
  <c r="U32"/>
  <c r="W32" s="1"/>
  <c r="U49"/>
  <c r="W49" s="1"/>
  <c r="U128"/>
  <c r="W128" s="1"/>
  <c r="U31"/>
  <c r="W31" s="1"/>
  <c r="U48"/>
  <c r="W48" s="1"/>
  <c r="U73"/>
  <c r="W73" s="1"/>
  <c r="U98"/>
  <c r="W98" s="1"/>
  <c r="U164"/>
  <c r="W164" s="1"/>
  <c r="U190"/>
  <c r="W190" s="1"/>
  <c r="U209"/>
  <c r="W209" s="1"/>
  <c r="U255"/>
  <c r="W255" s="1"/>
  <c r="U283"/>
  <c r="W283" s="1"/>
  <c r="U14"/>
  <c r="W14" s="1"/>
  <c r="U27"/>
  <c r="W27" s="1"/>
  <c r="U43"/>
  <c r="W43" s="1"/>
  <c r="U58"/>
  <c r="W58" s="1"/>
  <c r="U82"/>
  <c r="W82" s="1"/>
  <c r="U96"/>
  <c r="W96" s="1"/>
  <c r="U156"/>
  <c r="W156" s="1"/>
  <c r="U276"/>
  <c r="W276" s="1"/>
  <c r="U222"/>
  <c r="W222" s="1"/>
  <c r="U227"/>
  <c r="W227" s="1"/>
  <c r="U9"/>
  <c r="W9" s="1"/>
  <c r="U178"/>
  <c r="W178" s="1"/>
  <c r="U273"/>
  <c r="W273" s="1"/>
  <c r="U83"/>
  <c r="W83" s="1"/>
  <c r="U177"/>
  <c r="W177" s="1"/>
  <c r="U238"/>
  <c r="W238" s="1"/>
  <c r="U35"/>
  <c r="W35" s="1"/>
  <c r="U50"/>
  <c r="W50" s="1"/>
  <c r="U228"/>
  <c r="W228" s="1"/>
  <c r="U136"/>
  <c r="W136" s="1"/>
  <c r="U18"/>
  <c r="W18" s="1"/>
  <c r="U126"/>
  <c r="W126" s="1"/>
  <c r="U25"/>
  <c r="W25" s="1"/>
</calcChain>
</file>

<file path=xl/sharedStrings.xml><?xml version="1.0" encoding="utf-8"?>
<sst xmlns="http://schemas.openxmlformats.org/spreadsheetml/2006/main" count="3257" uniqueCount="470">
  <si>
    <t>Date</t>
  </si>
  <si>
    <t>Day</t>
  </si>
  <si>
    <t>Client Name</t>
  </si>
  <si>
    <t>Infosys</t>
  </si>
  <si>
    <t>TCS</t>
  </si>
  <si>
    <t>IBM</t>
  </si>
  <si>
    <t>Accenture</t>
  </si>
  <si>
    <t>ICICI Bank</t>
  </si>
  <si>
    <t>Axis Bank</t>
  </si>
  <si>
    <t>Citi Bank</t>
  </si>
  <si>
    <t>Aditya Birla</t>
  </si>
  <si>
    <t>Future Group</t>
  </si>
  <si>
    <t>IIM Bangalore</t>
  </si>
  <si>
    <t>IIM Ahmedabad</t>
  </si>
  <si>
    <t>IIM Ranchi</t>
  </si>
  <si>
    <t>IIM Udaipur</t>
  </si>
  <si>
    <t>IIM Raipur</t>
  </si>
  <si>
    <t>IIT Kharagpur</t>
  </si>
  <si>
    <t>IIT Kanpur</t>
  </si>
  <si>
    <t>IIT Guwahati</t>
  </si>
  <si>
    <t>IIT Mumbai</t>
  </si>
  <si>
    <t>Manipal University</t>
  </si>
  <si>
    <t>IIIT Bangalore</t>
  </si>
  <si>
    <t>NIT Suratkal</t>
  </si>
  <si>
    <t>Flipkart</t>
  </si>
  <si>
    <t>Amazon</t>
  </si>
  <si>
    <t>eBay</t>
  </si>
  <si>
    <t>Paypal</t>
  </si>
  <si>
    <t>PayTM</t>
  </si>
  <si>
    <t xml:space="preserve">Wipro </t>
  </si>
  <si>
    <t>Bank Of America</t>
  </si>
  <si>
    <t>Nokia Solutions and Networks</t>
  </si>
  <si>
    <t>Societe Generale Global Solutions</t>
  </si>
  <si>
    <t>Swiss Re Shared Services (India)</t>
  </si>
  <si>
    <t>WNS Global Services Pvt Ltd</t>
  </si>
  <si>
    <t>Sutherland Healthcare Solutions</t>
  </si>
  <si>
    <t>EY India</t>
  </si>
  <si>
    <t>KPMG</t>
  </si>
  <si>
    <t>IIT Delhi</t>
  </si>
  <si>
    <t>GST Number</t>
  </si>
  <si>
    <t>&lt;deleted&gt;</t>
  </si>
  <si>
    <t>Course</t>
  </si>
  <si>
    <t>Location</t>
  </si>
  <si>
    <t>Model</t>
  </si>
  <si>
    <t>Online</t>
  </si>
  <si>
    <t>In-person</t>
  </si>
  <si>
    <t>Hybrid</t>
  </si>
  <si>
    <t>Bangalore</t>
  </si>
  <si>
    <t>Gurgaon</t>
  </si>
  <si>
    <t>Hyderabad</t>
  </si>
  <si>
    <t>Noida</t>
  </si>
  <si>
    <t>Chennai</t>
  </si>
  <si>
    <t>Mumbai</t>
  </si>
  <si>
    <t>Gurgaon / Harayana</t>
  </si>
  <si>
    <t>Kochi</t>
  </si>
  <si>
    <t>Pune</t>
  </si>
  <si>
    <t>US</t>
  </si>
  <si>
    <t>New Delhi</t>
  </si>
  <si>
    <t>Dhaka</t>
  </si>
  <si>
    <t>Fees</t>
  </si>
  <si>
    <t>Service Tax@ 14%</t>
  </si>
  <si>
    <t>Krishi Kalyan Cess @ 0.5%</t>
  </si>
  <si>
    <t>Swacch Bharat Cess @ 0.5%</t>
  </si>
  <si>
    <t>Total ST</t>
  </si>
  <si>
    <t>SGST@9%</t>
  </si>
  <si>
    <t>CGST@9%</t>
  </si>
  <si>
    <t>Total GST</t>
  </si>
  <si>
    <t xml:space="preserve"> Total amount due </t>
  </si>
  <si>
    <t>Invoice made</t>
  </si>
  <si>
    <t>Invoice number</t>
  </si>
  <si>
    <t>Payment Received</t>
  </si>
  <si>
    <t>Mode of payment</t>
  </si>
  <si>
    <t>Amount Received</t>
  </si>
  <si>
    <t>Received Date</t>
  </si>
  <si>
    <t>Guwahati</t>
  </si>
  <si>
    <t>Kanpur</t>
  </si>
  <si>
    <t>Brussels</t>
  </si>
  <si>
    <t>Ranchi</t>
  </si>
  <si>
    <t>Kharagour</t>
  </si>
  <si>
    <t>Ahmedabad</t>
  </si>
  <si>
    <t>Manipal</t>
  </si>
  <si>
    <t>Suratkal</t>
  </si>
  <si>
    <t>Berlin</t>
  </si>
  <si>
    <t>Big Data</t>
  </si>
  <si>
    <t>R</t>
  </si>
  <si>
    <t>SAS</t>
  </si>
  <si>
    <t>Python</t>
  </si>
  <si>
    <t>Machine Learning</t>
  </si>
  <si>
    <t>Data Science</t>
  </si>
  <si>
    <t>IOT</t>
  </si>
  <si>
    <t>Management Analytics</t>
  </si>
  <si>
    <t>Analytics for Engineers</t>
  </si>
  <si>
    <t>Financial Analytics</t>
  </si>
  <si>
    <t>Supply Chain Analytics</t>
  </si>
  <si>
    <t>Yes</t>
  </si>
  <si>
    <t>SEZ Exepmtion</t>
  </si>
  <si>
    <t>JA 18-Infos-Big-001</t>
  </si>
  <si>
    <t>JA 18-TCS-R-001</t>
  </si>
  <si>
    <t>JA 18-IBM-SAS-003</t>
  </si>
  <si>
    <t>JA 18-IBM-Pyt-004</t>
  </si>
  <si>
    <t>JA 18-Accen-Mac-005</t>
  </si>
  <si>
    <t>JA 18-Citi -Dat-005</t>
  </si>
  <si>
    <t>JA 18-Adity-IOT-006</t>
  </si>
  <si>
    <t>JA 18-IBM-Dat-008</t>
  </si>
  <si>
    <t>JA 18-Infos-Dat-008</t>
  </si>
  <si>
    <t>JA 18-ICICI-Big-008</t>
  </si>
  <si>
    <t>JA 18-Axis -Fin-0010</t>
  </si>
  <si>
    <t>JA 18-Futur-Dat-0012</t>
  </si>
  <si>
    <t>JA 18-IBM-Dat-0013</t>
  </si>
  <si>
    <t>JA 18-Futur-IOT-0015</t>
  </si>
  <si>
    <t>JA 18-TCS-R-0015</t>
  </si>
  <si>
    <t>JA 18-ICICI-Fin-0015</t>
  </si>
  <si>
    <t>JA 18-Citi -Fin-0015</t>
  </si>
  <si>
    <t>JA 18-TCS-SAS-0015</t>
  </si>
  <si>
    <t>JA 18-IBM-Pyt-0017</t>
  </si>
  <si>
    <t>JA 18-Futur-Dat-0017</t>
  </si>
  <si>
    <t>JA 18-Infos-R-0019</t>
  </si>
  <si>
    <t>JA 18-IIM B-Man-0020</t>
  </si>
  <si>
    <t>JA 18-IIM U-Man-0020</t>
  </si>
  <si>
    <t>JA 18-IIM R-Man-0020</t>
  </si>
  <si>
    <t>JA 18-IIT M-Ana-0022</t>
  </si>
  <si>
    <t>JA 18-IIT K-Ana-0023</t>
  </si>
  <si>
    <t>JA 18-Infos-R-0025</t>
  </si>
  <si>
    <t>JA 18-IIM A-Man-0027</t>
  </si>
  <si>
    <t>JA 18-IBM-Pyt-0029</t>
  </si>
  <si>
    <t>JA 18-Accen-Mac-0029</t>
  </si>
  <si>
    <t>JA 18-Citi -Fin-0029</t>
  </si>
  <si>
    <t>JA 18-Adity-Big-0029</t>
  </si>
  <si>
    <t>JA 18-IIT K-Ana-0030</t>
  </si>
  <si>
    <t>JA 18-IIT M-Ana-0030</t>
  </si>
  <si>
    <t>JA 18-ICICI-Big-0031</t>
  </si>
  <si>
    <t>JA 18-Axis -Big-0033</t>
  </si>
  <si>
    <t>JA 18-IIT G-Ana-0036</t>
  </si>
  <si>
    <t>JA 18-Manip-Dat-0036</t>
  </si>
  <si>
    <t>JA 18-Infos-IOT-0036</t>
  </si>
  <si>
    <t>JA 18-NIT S-R-0036</t>
  </si>
  <si>
    <t>JA 18-Flipk-Pyt-0037</t>
  </si>
  <si>
    <t>JA 18-Amazo-Big-0038</t>
  </si>
  <si>
    <t>JA 18-TCS--0040</t>
  </si>
  <si>
    <t>JA 18-IBM-Dat-0040</t>
  </si>
  <si>
    <t>JA 18-Futur-R-0040</t>
  </si>
  <si>
    <t>JA 18-Infos-Pyt-0043</t>
  </si>
  <si>
    <t>JA 18-Manip--0043</t>
  </si>
  <si>
    <t>JA 18-Amazo-Sup-0044</t>
  </si>
  <si>
    <t>JA 18-Manip-R-0046</t>
  </si>
  <si>
    <t>JA 18-Flipk-Pyt-0047</t>
  </si>
  <si>
    <t>JA 18-Amazo-Big-0047</t>
  </si>
  <si>
    <t>JA 18-Infos-R-0048</t>
  </si>
  <si>
    <t>JA 18-eBay-SAS-0050</t>
  </si>
  <si>
    <t>JA 18-IBM-Pyt-0051</t>
  </si>
  <si>
    <t>JA 18-Accen-Mac-0052</t>
  </si>
  <si>
    <t>JA 18-Infos-Dat-0053</t>
  </si>
  <si>
    <t>JA 18-Citi -Fin-0055</t>
  </si>
  <si>
    <t>JA 18-Adity-Big-0055</t>
  </si>
  <si>
    <t>JA 18-ICICI-Big-0057</t>
  </si>
  <si>
    <t>JA 18-Axis -Fin-0057</t>
  </si>
  <si>
    <t>JA 18-Infos-Big-0058</t>
  </si>
  <si>
    <t>JA 18-Paypa-Fin-0059</t>
  </si>
  <si>
    <t>JA 18-Wipro-Dat-0060</t>
  </si>
  <si>
    <t>JA 18-PayTM-IOT-0061</t>
  </si>
  <si>
    <t>JA 18-Wipro-Dat-0064</t>
  </si>
  <si>
    <t>JA 18-TCS-Pyt-0064</t>
  </si>
  <si>
    <t>JA 18-IBM-R-0064</t>
  </si>
  <si>
    <t>JA 18-WNS G-R-0066</t>
  </si>
  <si>
    <t>JA 18-Infos-Big-0067</t>
  </si>
  <si>
    <t>JA 18-Futur-R-0069</t>
  </si>
  <si>
    <t>JA 18-Socie-Fin-0069</t>
  </si>
  <si>
    <t>JA 18-Paypa-Fin-0071</t>
  </si>
  <si>
    <t>JA 18-eBay-Pyt-0071</t>
  </si>
  <si>
    <t>JA 18-Wipro-Big-0073</t>
  </si>
  <si>
    <t>JA 18-TCS-Pyt-0073</t>
  </si>
  <si>
    <t>JA 18-Paypa-Big-0073</t>
  </si>
  <si>
    <t>JA 18-Wipro-R-0074</t>
  </si>
  <si>
    <t>JA 18-EY In-SAS-0074</t>
  </si>
  <si>
    <t>JA 18-IBM-Pyt-0075</t>
  </si>
  <si>
    <t>JA 18-Accen-Mac-0076</t>
  </si>
  <si>
    <t>JA 18-NIT S-R-0078</t>
  </si>
  <si>
    <t>JA 18-Citi -Fin-0078</t>
  </si>
  <si>
    <t>JA 18-Adity-Big-0080</t>
  </si>
  <si>
    <t>JA 18-ICICI-Fin-0081</t>
  </si>
  <si>
    <t>JA 18-Axis -Big-0083</t>
  </si>
  <si>
    <t>JA 18-IIIT -Ana-0085</t>
  </si>
  <si>
    <t>JA 18-IIT G-Ana-0085</t>
  </si>
  <si>
    <t>JA 18-Paypa-Dat-0086</t>
  </si>
  <si>
    <t>JA 18-eBay-IOT-0087</t>
  </si>
  <si>
    <t>JA 18-NIT S-Big-0089</t>
  </si>
  <si>
    <t>JA 18-TCS--0090</t>
  </si>
  <si>
    <t>JA 18-IBM--0092</t>
  </si>
  <si>
    <t>JA 18-IIT G-Ana-0092</t>
  </si>
  <si>
    <t>JA 18-Infos-Dat-0092</t>
  </si>
  <si>
    <t>JA 18-Infos-Big-0093</t>
  </si>
  <si>
    <t>JA 18-Infos-Pyt-0095</t>
  </si>
  <si>
    <t>JA 18-Futur-Dat-0096</t>
  </si>
  <si>
    <t>JA 18-Flipk-Big-0096</t>
  </si>
  <si>
    <t>JA 18-PayTM-Pyt-0096</t>
  </si>
  <si>
    <t>JA 18-Flipk-Sup-0097</t>
  </si>
  <si>
    <t>JA 18-Wipro-Big-0097</t>
  </si>
  <si>
    <t>JA 18-Bank -R-0099</t>
  </si>
  <si>
    <t>JA 18-IIM A-Man-00100</t>
  </si>
  <si>
    <t>JA 18-IBM-Pyt-00101</t>
  </si>
  <si>
    <t>JA 18-Accen-Mac-00103</t>
  </si>
  <si>
    <t>JA 18-Swiss-Fin-00104</t>
  </si>
  <si>
    <t>JA 18-Bank -Fin-00106</t>
  </si>
  <si>
    <t>JA 18-eBay-Dat-00106</t>
  </si>
  <si>
    <t>JA 18-ICICI-Fin-00106</t>
  </si>
  <si>
    <t>JA 18-Axis -Fin-00107</t>
  </si>
  <si>
    <t>JA 18-Citi -Fin-00107</t>
  </si>
  <si>
    <t>JA 18-Adity--00109</t>
  </si>
  <si>
    <t>JA 18-Paypa-Dat-00110</t>
  </si>
  <si>
    <t>JA 18-Socie-Big-00111</t>
  </si>
  <si>
    <t>JA 18-Wipro-Big-00113</t>
  </si>
  <si>
    <t>JA 18-TCS-Pyt-00113</t>
  </si>
  <si>
    <t>JA 18-IBM-Dat-00114</t>
  </si>
  <si>
    <t>JA 18-KPMG--00116</t>
  </si>
  <si>
    <t>JA 18-EY In-Dat-00116</t>
  </si>
  <si>
    <t>JA 18-Nokia-IOT-00117</t>
  </si>
  <si>
    <t>JA 18-Infos-Big-00118</t>
  </si>
  <si>
    <t>JA 18-Futur-Dat-00120</t>
  </si>
  <si>
    <t>JA 18-IIM B-Man-00121</t>
  </si>
  <si>
    <t>JA 18-KPMG-Big-00121</t>
  </si>
  <si>
    <t>JA 18-Wipro-Big-00123</t>
  </si>
  <si>
    <t>JA 18-IIT K-Ana-00123</t>
  </si>
  <si>
    <t>JA 18-PayTM-R-00123</t>
  </si>
  <si>
    <t>JA 18-Socie-SAS-00125</t>
  </si>
  <si>
    <t>JA 18-IBM-Pyt-00127</t>
  </si>
  <si>
    <t>JA 18-Accen-Mac-00127</t>
  </si>
  <si>
    <t>JA 18-IIT K-Ana-00127</t>
  </si>
  <si>
    <t>JA 18-Swiss-Big-00128</t>
  </si>
  <si>
    <t>JA 18-WNS G-Dat-00129</t>
  </si>
  <si>
    <t>JA 18-ICICI-Fin-00130</t>
  </si>
  <si>
    <t>JA 18-Axis -Fin-00131</t>
  </si>
  <si>
    <t>JA 18-Infos-Pyt-00131</t>
  </si>
  <si>
    <t>JA 18-Citi -Fin-00132</t>
  </si>
  <si>
    <t>JA 18-Adity-Dat-00134</t>
  </si>
  <si>
    <t>JA 18-Bank -Big-00134</t>
  </si>
  <si>
    <t>JA 18-eBay-Big-00135</t>
  </si>
  <si>
    <t>JA 18-TCS-Dat-00135</t>
  </si>
  <si>
    <t>JA 18-IBM--00135</t>
  </si>
  <si>
    <t>JA 18-Swiss-Fin-00135</t>
  </si>
  <si>
    <t>JA 18-Paypa-Dat-00137</t>
  </si>
  <si>
    <t>JA 18-Wipro-IOT-00139</t>
  </si>
  <si>
    <t>JA 18-Infos-Big-00139</t>
  </si>
  <si>
    <t>JA 18-Swiss-Fin-00139</t>
  </si>
  <si>
    <t>JA 18-Flipk-Pyt-00141</t>
  </si>
  <si>
    <t>JA 18-IIM R-Man-00141</t>
  </si>
  <si>
    <t>JA 18-Amazo-Sup-00142</t>
  </si>
  <si>
    <t>JA 18-Suthe-Big-00143</t>
  </si>
  <si>
    <t>JA 18-KPMG-R-00144</t>
  </si>
  <si>
    <t>JA 18-IIM A-Man-00145</t>
  </si>
  <si>
    <t>JA 18-IBM-Pyt-00145</t>
  </si>
  <si>
    <t>JA 18-Accen-Mac-00146</t>
  </si>
  <si>
    <t>JA 18-Flipk-Big-00148</t>
  </si>
  <si>
    <t>JA 18-Wipro-Dat-00148</t>
  </si>
  <si>
    <t>JA 18-PayTM-Pyt-00150</t>
  </si>
  <si>
    <t>JA 18-ICICI-Big-00151</t>
  </si>
  <si>
    <t>JA 18-Axis -Fin-00151</t>
  </si>
  <si>
    <t>JA 18-Infos-Pyt-00152</t>
  </si>
  <si>
    <t>JA 18-Citi -Fin-00152</t>
  </si>
  <si>
    <t>JA 18-Adity-Dat-00153</t>
  </si>
  <si>
    <t>JA 18-Futur-Mac-00153</t>
  </si>
  <si>
    <t>JA 18-Futur-Big-00155</t>
  </si>
  <si>
    <t>JA 18-TCS-Dat-00157</t>
  </si>
  <si>
    <t>JA 18-IBM--00158</t>
  </si>
  <si>
    <t>JA 18-IIT K-Ana-00159</t>
  </si>
  <si>
    <t>JA 18-Infos-Dat-00159</t>
  </si>
  <si>
    <t>JA 18-Futur-IOT-00160</t>
  </si>
  <si>
    <t>JA 18-Futur-Pyt-00162</t>
  </si>
  <si>
    <t>JA 18-Infos-Mac-00162</t>
  </si>
  <si>
    <t>JA 18-WNS G-Dat-00162</t>
  </si>
  <si>
    <t>JA 18-Paypa-Fin-00164</t>
  </si>
  <si>
    <t>JA 18-PayTM-Big-00164</t>
  </si>
  <si>
    <t>JA 18-Wipro-Big-00165</t>
  </si>
  <si>
    <t>JA 18-TCS-R-00166</t>
  </si>
  <si>
    <t>JA 18-Wipro-SAS-00166</t>
  </si>
  <si>
    <t>JA 18-IBM-Pyt-00166</t>
  </si>
  <si>
    <t>JA 18-Accen-Mac-00167</t>
  </si>
  <si>
    <t>JA 18-TCS-SAS-00169</t>
  </si>
  <si>
    <t>JA 18-Infos-Big-00171</t>
  </si>
  <si>
    <t>JA 18-Citi -Fin-00171</t>
  </si>
  <si>
    <t>JA 18-Adity--00172</t>
  </si>
  <si>
    <t>JA 18-Axis -Fin-00173</t>
  </si>
  <si>
    <t>JA 18-IIT K-Ana-00174</t>
  </si>
  <si>
    <t>JA 18-Paypa-Big-00176</t>
  </si>
  <si>
    <t>JA 18-EY In-SAS-00177</t>
  </si>
  <si>
    <t>JA 18-Futur-Big-00177</t>
  </si>
  <si>
    <t>JA 18-Futur-Dat-00178</t>
  </si>
  <si>
    <t>JA 18-Infos-Mac-00179</t>
  </si>
  <si>
    <t>JA 18-TCS--00181</t>
  </si>
  <si>
    <t>JA 18-IBM-Dat-00183</t>
  </si>
  <si>
    <t>JA 18-Wipro-Dat-00184</t>
  </si>
  <si>
    <t>JA 18-PayTM-IOT-00186</t>
  </si>
  <si>
    <t>JA 18-IIM R-Man-00187</t>
  </si>
  <si>
    <t>JA 18-Socie-Fin-00188</t>
  </si>
  <si>
    <t>JA 18-Swiss-Fin-00188</t>
  </si>
  <si>
    <t>JA 18-Bank -Fin-00190</t>
  </si>
  <si>
    <t>JA 18-PayTM-Mac-00190</t>
  </si>
  <si>
    <t>JA 18-Swiss-Big-00191</t>
  </si>
  <si>
    <t>JA 18-Wipro-R-00192</t>
  </si>
  <si>
    <t>JA 18-IIM A-Man-00194</t>
  </si>
  <si>
    <t>JA 18-IBM-Pyt-00194</t>
  </si>
  <si>
    <t>JA 18-Accen-Mac-00195</t>
  </si>
  <si>
    <t>JA 18-Flipk-Big-00195</t>
  </si>
  <si>
    <t>JA 18-eBay-Sup-00197</t>
  </si>
  <si>
    <t>JA 18-Citi -Fin-00198</t>
  </si>
  <si>
    <t>JA 18-Adity-SAS-00199</t>
  </si>
  <si>
    <t>JA 18-Axis -Fin-00199</t>
  </si>
  <si>
    <t>JA 18-IIIT -Ana-00201</t>
  </si>
  <si>
    <t>JA 18-Nokia--00201</t>
  </si>
  <si>
    <t>JA 18-PayTM-Mac-00204</t>
  </si>
  <si>
    <t>JA 18-Wipro-Pyt-00204</t>
  </si>
  <si>
    <t>JA 18-Futur-SAS-00205</t>
  </si>
  <si>
    <t>JA 18-Futur-Mac-00206</t>
  </si>
  <si>
    <t>JA 18-TCS--00208</t>
  </si>
  <si>
    <t>JA 18-IBM-SAS-00209</t>
  </si>
  <si>
    <t>JA 18-Amazo-Dat-00211</t>
  </si>
  <si>
    <t>JA 18-Bank -Big-00211</t>
  </si>
  <si>
    <t>JA 18-Paypa-Fin-00213</t>
  </si>
  <si>
    <t>JA 18-PayTM-Sup-00215</t>
  </si>
  <si>
    <t>JA 18-Nokia-Mac-00215</t>
  </si>
  <si>
    <t>JA 18-Wipro-Big-00215</t>
  </si>
  <si>
    <t>JA 18-PayTM-SAS-00215</t>
  </si>
  <si>
    <t>JA 18-Bank -Big-00218</t>
  </si>
  <si>
    <t>JA 18-Amazo-R-00219</t>
  </si>
  <si>
    <t>JA 18-IBM-SAS-00220</t>
  </si>
  <si>
    <t>JA 18-Accen-Pyt-00222</t>
  </si>
  <si>
    <t>JA 18-Infos-Mac-00222</t>
  </si>
  <si>
    <t>JA 18-Paypa-Fin-00223</t>
  </si>
  <si>
    <t>JA 18-Socie-Fin-00223</t>
  </si>
  <si>
    <t>JA 18-PayTM-Pyt-00225</t>
  </si>
  <si>
    <t>JA 18-ICICI-Fin-00225</t>
  </si>
  <si>
    <t>JA 18-Citi -Fin-00225</t>
  </si>
  <si>
    <t>JA 18-Adity-Dat-00225</t>
  </si>
  <si>
    <t>JA 18-KPMG-Dat-00226</t>
  </si>
  <si>
    <t>JA 18-Wipro-Big-00228</t>
  </si>
  <si>
    <t>JA 18-Swiss-Big-00230</t>
  </si>
  <si>
    <t>JA 18-Paypa-Fin-00232</t>
  </si>
  <si>
    <t>JA 18-Futur-Pyt-00232</t>
  </si>
  <si>
    <t>JA 18-TCS--00233</t>
  </si>
  <si>
    <t>JA 18-IBM-Dat-00233</t>
  </si>
  <si>
    <t>JA 18-Suthe-Pyt-00234</t>
  </si>
  <si>
    <t>JA 18-Infos-Big-00235</t>
  </si>
  <si>
    <t>JA 18-IIT D-Ana-00235</t>
  </si>
  <si>
    <t>JA 18-Infos-Pyt-00236</t>
  </si>
  <si>
    <t>JA 18-Socie-Fin-00237</t>
  </si>
  <si>
    <t>JA 18-WNS G--00239</t>
  </si>
  <si>
    <t>JA 18-Suthe-Big-00239</t>
  </si>
  <si>
    <t>JA 18-Wipro-Big-00239</t>
  </si>
  <si>
    <t>JA 18-Infos-R-00240</t>
  </si>
  <si>
    <t>JA 18-IBM-SAS-00241</t>
  </si>
  <si>
    <t>JA 18-Accen-Pyt-00241</t>
  </si>
  <si>
    <t>JA 18-Infos-Mac-00241</t>
  </si>
  <si>
    <t>JA 18-WNS G-Dat-00241</t>
  </si>
  <si>
    <t>JA 18-Nokia-Pyt-00243</t>
  </si>
  <si>
    <t>JA 18-eBay-Big-00246</t>
  </si>
  <si>
    <t>JA 18-ICICI-Fin-00247</t>
  </si>
  <si>
    <t>JA 18-Citi -Big-00247</t>
  </si>
  <si>
    <t>JA 18-Adity-Pyt-00247</t>
  </si>
  <si>
    <t>JA 18-Flipk-Pyt-00249</t>
  </si>
  <si>
    <t>JA 18-TCS-Big-00249</t>
  </si>
  <si>
    <t>JA 18-Wipro-Sup-00249</t>
  </si>
  <si>
    <t>JA 18-TCS-Dat-00250</t>
  </si>
  <si>
    <t>JA 18-Amazo-Big-00251</t>
  </si>
  <si>
    <t>JA 18-Futur-Pyt-00253</t>
  </si>
  <si>
    <t>JA 18-IBM-Dat-00254</t>
  </si>
  <si>
    <t>JA 18-Futur-Pyt-00255</t>
  </si>
  <si>
    <t>JA 18-Infos-Dat-00257</t>
  </si>
  <si>
    <t>JA 18-Swiss-Fin-00258</t>
  </si>
  <si>
    <t>JA 18-PayTM-Sup-00260</t>
  </si>
  <si>
    <t>JA 18-Amazo-Big-00260</t>
  </si>
  <si>
    <t>JA 18-Infos-Big-00262</t>
  </si>
  <si>
    <t>JA 18-Citi -Fin-00262</t>
  </si>
  <si>
    <t>JA 18-Adity-Big-00263</t>
  </si>
  <si>
    <t>JA 18-Infos-R-00264</t>
  </si>
  <si>
    <t>JA 18-Nokia-SAS-00264</t>
  </si>
  <si>
    <t>JA 18-Infos-Pyt-00265</t>
  </si>
  <si>
    <t>JA 18-IBM-Mac-00267</t>
  </si>
  <si>
    <t>JA 18-Accen--00268</t>
  </si>
  <si>
    <t>JA 18-PayTM-Dat-00269</t>
  </si>
  <si>
    <t>JA 18-ICICI-Fin-00270</t>
  </si>
  <si>
    <t>JA 18-Axis -Big-00271</t>
  </si>
  <si>
    <t>JA 18-Axis -Fin-00271</t>
  </si>
  <si>
    <t>JA 18-EY In--00272</t>
  </si>
  <si>
    <t>JA 18-IIIT -Ana-00274</t>
  </si>
  <si>
    <t>JA 18-Suthe-Big-00274</t>
  </si>
  <si>
    <t>JA 18-Swiss-Fin-00275</t>
  </si>
  <si>
    <t>JA 18-KPMG-Big-00277</t>
  </si>
  <si>
    <t>JA 18-Paypa-Fin-00278</t>
  </si>
  <si>
    <t>JA 18-TCS-Dat-00278</t>
  </si>
  <si>
    <t>JA 18-IBM--00279</t>
  </si>
  <si>
    <t>JA 18-Bank -Fin-00281</t>
  </si>
  <si>
    <t>JA 18-Futur-Sup-00282</t>
  </si>
  <si>
    <t>JA 18-WNS G-Big-00283</t>
  </si>
  <si>
    <t>JA 18-PayTM-Dat-00285</t>
  </si>
  <si>
    <t>JA 18-Bank -Fin-00288</t>
  </si>
  <si>
    <t>JA 18-Suthe-Big-00288</t>
  </si>
  <si>
    <t>JA 18-Paypa-Fin-00289</t>
  </si>
  <si>
    <t>JA 18-Citi -Big-00290</t>
  </si>
  <si>
    <t>JA 18-Adity-R-00292</t>
  </si>
  <si>
    <t>JA 18-PayTM-SAS-00295</t>
  </si>
  <si>
    <t>JA 18-Infos-Pyt-00295</t>
  </si>
  <si>
    <t>JA 18-IBM-Mac-00296</t>
  </si>
  <si>
    <t>JA 18-Accen--00297</t>
  </si>
  <si>
    <t>JA 18-Nokia--00299</t>
  </si>
  <si>
    <t>JA 18-ICICI-Fin-00302</t>
  </si>
  <si>
    <t>JA 18-Axis -Fin-00303</t>
  </si>
  <si>
    <t>JA 18-Axis -Fin-00305</t>
  </si>
  <si>
    <t>JA 18-Paypa-Big-00307</t>
  </si>
  <si>
    <t>JA 18-Swiss-Fin-00307</t>
  </si>
  <si>
    <t>JA 18-Socie-Fin-00307</t>
  </si>
  <si>
    <t>JA 18-WNS G-Big-00309</t>
  </si>
  <si>
    <t>JA 18-Bank -Fin-00309</t>
  </si>
  <si>
    <t>JA 18-Amazo-Big-00309</t>
  </si>
  <si>
    <t>JA 18-TCS--00309</t>
  </si>
  <si>
    <t>JA 18-IBM-Dat-00309</t>
  </si>
  <si>
    <t>JA 18-Citi -Fin-00309</t>
  </si>
  <si>
    <t>JA 18-Adity-Big-00310</t>
  </si>
  <si>
    <t>JA 18-Futur-Big-00312</t>
  </si>
  <si>
    <t>JA 18-eBay-Pyt-00312</t>
  </si>
  <si>
    <t>JA 18-Amazo-Sup-00313</t>
  </si>
  <si>
    <t>JA 18-Socie-Big-00314</t>
  </si>
  <si>
    <t>JA 18-Suthe-Sup-00316</t>
  </si>
  <si>
    <t>JA 18-PayTM-Big-00316</t>
  </si>
  <si>
    <t>JA 18-Adity-R-00317</t>
  </si>
  <si>
    <t>JA 18-Adity-SAS-00319</t>
  </si>
  <si>
    <t>JA 18-Adity-Pyt-00321</t>
  </si>
  <si>
    <t>JA 18-IBM-Mac-00323</t>
  </si>
  <si>
    <t>JA 18-Accen--00323</t>
  </si>
  <si>
    <t>JA 18-WNS G-Dat-00323</t>
  </si>
  <si>
    <t>JA 18-Wipro-Big-00323</t>
  </si>
  <si>
    <t>JA 18-ICICI-Fin-00324</t>
  </si>
  <si>
    <t>JA 18-ICICI-Big-00324</t>
  </si>
  <si>
    <t>JA 18-Axis -Fin-00324</t>
  </si>
  <si>
    <t>JA 18-PayTM-Big-00324</t>
  </si>
  <si>
    <t>JA 18-IIT D-Ana-00326</t>
  </si>
  <si>
    <t>JA 18-Socie-Fin-00328</t>
  </si>
  <si>
    <t>JA 18-Wipro-Dat-00330</t>
  </si>
  <si>
    <t>JA 18-Suthe-Big-00330</t>
  </si>
  <si>
    <t>JA 18-TCS--00331</t>
  </si>
  <si>
    <t>JA 18-TCS--00332</t>
  </si>
  <si>
    <t>JA 18-TCS--00334</t>
  </si>
  <si>
    <t>JA 18-IBM--00334</t>
  </si>
  <si>
    <t>JA 18-Futur-Sup-00335</t>
  </si>
  <si>
    <t>JA 18-Bank -Fin-00337</t>
  </si>
  <si>
    <t>JA 18-TCS-Dat-00337</t>
  </si>
  <si>
    <t>JA 18-IBM--00338</t>
  </si>
  <si>
    <t>JA 18-PayTM-R-00338</t>
  </si>
  <si>
    <t>JA 18-Adity-Big-00339</t>
  </si>
  <si>
    <t>JA 18-EY In-R-00340</t>
  </si>
  <si>
    <t>JA 18-IBM-SAS-00340</t>
  </si>
  <si>
    <t>JA 18-Accen-Pyt-00342</t>
  </si>
  <si>
    <t>JA 18-Accen-Mac-00344</t>
  </si>
  <si>
    <t>JA 18-Accen-Pyt-00344</t>
  </si>
  <si>
    <t>JA 18-WNS G--00346</t>
  </si>
  <si>
    <t>JA 18-Amazo-Sup-00347</t>
  </si>
  <si>
    <t>JA 18-ICICI-Fin-00349</t>
  </si>
  <si>
    <t>JA 18-ICICI-Big-00352</t>
  </si>
  <si>
    <t>JA 18-Axis -Fin-00354</t>
  </si>
  <si>
    <t>JA 18-eBay-Dat-00356</t>
  </si>
  <si>
    <t>JA 18-PayTM-Sup-00358</t>
  </si>
  <si>
    <t>JA 18-Citi -Big-00358</t>
  </si>
  <si>
    <t>JA 18-PayTM-R-00358</t>
  </si>
  <si>
    <t>JA 18-Amazo-Dat-00360</t>
  </si>
  <si>
    <t>JA 18-Futur-Pyt-00362</t>
  </si>
  <si>
    <t>RTGS</t>
  </si>
  <si>
    <t>Cheque</t>
  </si>
  <si>
    <t>NEFT</t>
  </si>
  <si>
    <t>Due Amount</t>
  </si>
  <si>
    <t>Row Labels</t>
  </si>
  <si>
    <t>Grand Total</t>
  </si>
  <si>
    <t xml:space="preserve">Sum of  Total amount due 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</si>
</sst>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_ ;_ @_ "/>
  </numFmts>
  <fonts count="2">
    <font>
      <sz val="11"/>
      <color theme="1"/>
      <name val="Garamond"/>
      <family val="2"/>
      <scheme val="minor"/>
    </font>
    <font>
      <sz val="11"/>
      <color theme="1"/>
      <name val="Garamond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9">
    <dxf>
      <numFmt numFmtId="35" formatCode="_ * #,##0.00_ ;_ * \-#,##0.00_ ;_ * &quot;-&quot;??_ ;_ @_ 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minor"/>
      </font>
    </dxf>
    <dxf>
      <numFmt numFmtId="19" formatCode="dd/mm/yyyy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minor"/>
      </font>
      <numFmt numFmtId="164" formatCode="_ * #,##0_ ;_ * \-#,##0_ ;_ * &quot;-&quot;??_ ;_ @_ "/>
    </dxf>
    <dxf>
      <numFmt numFmtId="19" formatCode="dd/mm/yyyy"/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rsh" refreshedDate="43337.712101273151" createdVersion="3" refreshedVersion="3" minRefreshableVersion="3" recordCount="367">
  <cacheSource type="worksheet">
    <worksheetSource name="Table1"/>
  </cacheSource>
  <cacheFields count="23">
    <cacheField name="Client Name" numFmtId="0">
      <sharedItems count="36">
        <s v="TCS"/>
        <s v="Infosys"/>
        <s v="IBM"/>
        <s v="Accenture"/>
        <s v="Citi Bank"/>
        <s v="Aditya Birla"/>
        <s v="ICICI Bank"/>
        <s v="Axis Bank"/>
        <s v="Future Group"/>
        <s v="IIM Bangalore"/>
        <s v="IIM Udaipur"/>
        <s v="IIM Ranchi"/>
        <s v="IIT Mumbai"/>
        <s v="IIT Kharagpur"/>
        <s v="IIM Ahmedabad"/>
        <s v="IIT Kanpur"/>
        <s v="Manipal University"/>
        <s v="IIT Guwahati"/>
        <s v="NIT Suratkal"/>
        <s v="Flipkart"/>
        <s v="Amazon"/>
        <s v="eBay"/>
        <s v="Paypal"/>
        <s v="Wipro "/>
        <s v="PayTM"/>
        <s v="WNS Global Services Pvt Ltd"/>
        <s v="Societe Generale Global Solutions"/>
        <s v="EY India"/>
        <s v="IIIT Bangalore"/>
        <s v="Bank Of America"/>
        <s v="Swiss Re Shared Services (India)"/>
        <s v="KPMG"/>
        <s v="Nokia Solutions and Networks"/>
        <s v="Sutherland Healthcare Solutions"/>
        <s v="IIM Raipur"/>
        <s v="IIT Delhi"/>
      </sharedItems>
    </cacheField>
    <cacheField name="GST Number" numFmtId="14">
      <sharedItems/>
    </cacheField>
    <cacheField name="Course" numFmtId="0">
      <sharedItems/>
    </cacheField>
    <cacheField name="Location" numFmtId="0">
      <sharedItems/>
    </cacheField>
    <cacheField name="Model" numFmtId="0">
      <sharedItems count="3">
        <s v="In-person"/>
        <s v="Online"/>
        <s v="Hybrid"/>
      </sharedItems>
    </cacheField>
    <cacheField name="Fees" numFmtId="164">
      <sharedItems containsSemiMixedTypes="0" containsString="0" containsNumber="1" containsInteger="1" minValue="4000" maxValue="1923000"/>
    </cacheField>
    <cacheField name="Service Tax@ 14%" numFmtId="0">
      <sharedItems containsString="0" containsBlank="1" containsNumber="1" minValue="1680.0000000000002" maxValue="268940"/>
    </cacheField>
    <cacheField name="Krishi Kalyan Cess @ 0.5%" numFmtId="0">
      <sharedItems containsString="0" containsBlank="1" containsNumber="1" containsInteger="1" minValue="60" maxValue="9605" count="63">
        <n v="2495"/>
        <n v="3145"/>
        <n v="4320"/>
        <n v="6260"/>
        <n v="2400"/>
        <n v="4770"/>
        <n v="2235"/>
        <n v="1985"/>
        <n v="6360"/>
        <n v="7480"/>
        <n v="4075"/>
        <n v="4515"/>
        <n v="1175"/>
        <n v="460"/>
        <n v="1135"/>
        <n v="2190"/>
        <n v="6925"/>
        <n v="7390"/>
        <n v="60"/>
        <n v="1440"/>
        <n v="4155"/>
        <n v="1575"/>
        <n v="1800"/>
        <n v="2050"/>
        <n v="2395"/>
        <n v="1850"/>
        <n v="4140"/>
        <n v="2855"/>
        <n v="2015"/>
        <n v="3715"/>
        <n v="4275"/>
        <n v="7615"/>
        <n v="1460"/>
        <n v="1875"/>
        <n v="4015"/>
        <n v="4310"/>
        <n v="95"/>
        <n v="2750"/>
        <n v="4170"/>
        <n v="5165"/>
        <n v="3980"/>
        <n v="7205"/>
        <n v="330"/>
        <n v="1405"/>
        <n v="6600"/>
        <n v="895"/>
        <n v="9605"/>
        <n v="4490"/>
        <n v="535"/>
        <n v="690"/>
        <n v="1240"/>
        <n v="105"/>
        <n v="4345"/>
        <n v="2945"/>
        <n v="185"/>
        <n v="3825"/>
        <n v="3430"/>
        <n v="3435"/>
        <n v="745"/>
        <n v="2600"/>
        <n v="1770"/>
        <n v="1605"/>
        <m/>
      </sharedItems>
    </cacheField>
    <cacheField name="Swacch Bharat Cess @ 0.5%" numFmtId="0">
      <sharedItems containsString="0" containsBlank="1" containsNumber="1" containsInteger="1" minValue="60" maxValue="9605"/>
    </cacheField>
    <cacheField name="Total ST" numFmtId="0">
      <sharedItems containsString="0" containsBlank="1" containsNumber="1" minValue="1800.0000000000002" maxValue="288150" count="63">
        <n v="74850"/>
        <n v="94350.000000000015"/>
        <n v="129600.00000000001"/>
        <n v="187800.00000000003"/>
        <n v="72000"/>
        <n v="143100"/>
        <n v="67050"/>
        <n v="59550.000000000007"/>
        <n v="190800.00000000003"/>
        <n v="224400.00000000003"/>
        <n v="122250.00000000001"/>
        <n v="135450"/>
        <n v="35250"/>
        <n v="13800.000000000002"/>
        <n v="34050"/>
        <n v="65700"/>
        <n v="207750.00000000003"/>
        <n v="221700.00000000003"/>
        <n v="1800.0000000000002"/>
        <n v="43200.000000000007"/>
        <n v="124650.00000000001"/>
        <n v="47250.000000000007"/>
        <n v="54000.000000000007"/>
        <n v="61500.000000000007"/>
        <n v="71850"/>
        <n v="55500.000000000007"/>
        <n v="124200.00000000001"/>
        <n v="85650.000000000015"/>
        <n v="60450.000000000007"/>
        <n v="111450.00000000001"/>
        <n v="128250.00000000001"/>
        <n v="228450.00000000003"/>
        <n v="43800.000000000007"/>
        <n v="56250.000000000007"/>
        <n v="120450.00000000001"/>
        <n v="129300.00000000001"/>
        <n v="2850.0000000000005"/>
        <n v="82500.000000000015"/>
        <n v="125100.00000000001"/>
        <n v="154950"/>
        <n v="119400.00000000001"/>
        <n v="216150.00000000003"/>
        <n v="9900"/>
        <n v="42150.000000000007"/>
        <n v="198000.00000000003"/>
        <n v="26850.000000000004"/>
        <n v="288150"/>
        <n v="134700"/>
        <n v="16050.000000000002"/>
        <n v="20700.000000000004"/>
        <n v="37200"/>
        <n v="3150.0000000000005"/>
        <n v="130350.00000000001"/>
        <n v="88350.000000000015"/>
        <n v="5550.0000000000009"/>
        <n v="114750.00000000001"/>
        <n v="102900.00000000001"/>
        <n v="103050.00000000001"/>
        <n v="22350.000000000004"/>
        <n v="78000"/>
        <n v="53100.000000000007"/>
        <n v="48150.000000000007"/>
        <m/>
      </sharedItems>
    </cacheField>
    <cacheField name="SGST@9%" numFmtId="0">
      <sharedItems containsBlank="1" containsMixedTypes="1" containsNumber="1" containsInteger="1" minValue="360" maxValue="173070"/>
    </cacheField>
    <cacheField name="CGST@9%" numFmtId="0">
      <sharedItems containsBlank="1" containsMixedTypes="1" containsNumber="1" containsInteger="1" minValue="360" maxValue="173070"/>
    </cacheField>
    <cacheField name="Total GST" numFmtId="0">
      <sharedItems containsBlank="1" containsMixedTypes="1" containsNumber="1" containsInteger="1" minValue="720" maxValue="346140" count="253">
        <m/>
        <n v="79560"/>
        <n v="18900"/>
        <n v="62280"/>
        <n v="71820"/>
        <n v="77580"/>
        <n v="42840"/>
        <n v="125820"/>
        <s v="SEZ Exepmtion"/>
        <n v="208080"/>
        <n v="160380"/>
        <n v="346140"/>
        <n v="55260"/>
        <n v="140400"/>
        <n v="231660"/>
        <n v="24120"/>
        <n v="183420"/>
        <n v="5760"/>
        <n v="329940"/>
        <n v="168480"/>
        <n v="342540"/>
        <n v="323820"/>
        <n v="255240"/>
        <n v="111780"/>
        <n v="162720"/>
        <n v="207540"/>
        <n v="267120"/>
        <n v="67320"/>
        <n v="161100"/>
        <n v="29700"/>
        <n v="140760"/>
        <n v="145620"/>
        <n v="201960"/>
        <n v="227700"/>
        <n v="15840"/>
        <n v="109260"/>
        <n v="242640"/>
        <n v="84420"/>
        <n v="147960"/>
        <n v="54000"/>
        <n v="298620"/>
        <n v="268740"/>
        <n v="122220"/>
        <n v="71100"/>
        <n v="76860"/>
        <n v="311760"/>
        <n v="66420"/>
        <n v="156060"/>
        <n v="132840"/>
        <n v="77400"/>
        <n v="157140"/>
        <n v="174060"/>
        <n v="34020"/>
        <n v="44100"/>
        <n v="57420"/>
        <n v="176040"/>
        <n v="240300"/>
        <n v="22140"/>
        <n v="43380"/>
        <n v="187380"/>
        <n v="211500"/>
        <n v="220140"/>
        <n v="22680"/>
        <n v="84060"/>
        <n v="218520"/>
        <n v="99000"/>
        <n v="304920"/>
        <n v="64260"/>
        <n v="105660"/>
        <n v="135900"/>
        <n v="37260"/>
        <n v="54540"/>
        <n v="117540"/>
        <n v="216360"/>
        <n v="294480"/>
        <n v="59040"/>
        <n v="18720"/>
        <n v="171360"/>
        <n v="28080"/>
        <n v="343260"/>
        <n v="39780"/>
        <n v="4320"/>
        <n v="109620"/>
        <n v="25200"/>
        <n v="88380"/>
        <n v="144180"/>
        <n v="158940"/>
        <n v="96660"/>
        <n v="166320"/>
        <n v="45000"/>
        <n v="86400"/>
        <n v="149220"/>
        <n v="244440"/>
        <n v="148140"/>
        <n v="48600"/>
        <n v="87660"/>
        <n v="174240"/>
        <n v="323280"/>
        <n v="46980"/>
        <n v="118620"/>
        <n v="328140"/>
        <n v="10980"/>
        <n v="110520"/>
        <n v="7380"/>
        <n v="133740"/>
        <n v="237960"/>
        <n v="251280"/>
        <n v="53640"/>
        <n v="118080"/>
        <n v="73800"/>
        <n v="97380"/>
        <n v="136800"/>
        <n v="152640"/>
        <n v="329040"/>
        <n v="69480"/>
        <n v="186120"/>
        <n v="159480"/>
        <n v="215100"/>
        <n v="120600"/>
        <n v="4860"/>
        <n v="234540"/>
        <n v="37800"/>
        <n v="110700"/>
        <n v="122940"/>
        <n v="138600"/>
        <n v="50940"/>
        <n v="134280"/>
        <n v="10260"/>
        <n v="24300"/>
        <n v="203220"/>
        <n v="155520"/>
        <n v="6660"/>
        <n v="108180"/>
        <n v="236880"/>
        <n v="36900"/>
        <n v="139320"/>
        <n v="66960"/>
        <n v="21600"/>
        <n v="149400"/>
        <n v="86580"/>
        <n v="183960"/>
        <n v="295380"/>
        <n v="262620"/>
        <n v="43740"/>
        <n v="86220"/>
        <n v="339300"/>
        <n v="216000"/>
        <n v="39060"/>
        <n v="8100"/>
        <n v="80640"/>
        <n v="78660"/>
        <n v="10620"/>
        <n v="102600"/>
        <n v="125280"/>
        <n v="149040"/>
        <n v="195660"/>
        <n v="36540"/>
        <n v="35460"/>
        <n v="96480"/>
        <n v="94680"/>
        <n v="26820"/>
        <n v="43200"/>
        <n v="111960"/>
        <n v="101160"/>
        <n v="108540"/>
        <n v="80820"/>
        <n v="9720"/>
        <n v="14040"/>
        <n v="45360"/>
        <n v="177660"/>
        <n v="16920"/>
        <n v="30960"/>
        <n v="342900"/>
        <n v="46260"/>
        <n v="69660"/>
        <n v="226080"/>
        <n v="154800"/>
        <n v="104580"/>
        <n v="221220"/>
        <n v="89460"/>
        <n v="105300"/>
        <n v="31140"/>
        <n v="131220"/>
        <n v="44460"/>
        <n v="72720"/>
        <n v="166140"/>
        <n v="127260"/>
        <n v="256860"/>
        <n v="112320"/>
        <n v="151020"/>
        <n v="217440"/>
        <n v="1260"/>
        <n v="179640"/>
        <n v="103680"/>
        <n v="113040"/>
        <n v="211140"/>
        <n v="49500"/>
        <n v="185760"/>
        <n v="188820"/>
        <n v="110160"/>
        <n v="58500"/>
        <n v="109080"/>
        <n v="153900"/>
        <n v="116820"/>
        <n v="199980"/>
        <n v="340200"/>
        <n v="177480"/>
        <n v="25560"/>
        <n v="141300"/>
        <n v="81900"/>
        <n v="108720"/>
        <n v="135000"/>
        <n v="140940"/>
        <n v="196020"/>
        <n v="213120"/>
        <n v="720"/>
        <n v="177120"/>
        <n v="236340"/>
        <n v="331740"/>
        <n v="43920"/>
        <n v="93600"/>
        <n v="142020"/>
        <n v="155160"/>
        <n v="165240"/>
        <n v="185040"/>
        <n v="121860"/>
        <n v="170280"/>
        <n v="217980"/>
        <n v="165600"/>
        <n v="77040"/>
        <n v="117900"/>
        <n v="174780"/>
        <n v="32400"/>
        <n v="126180"/>
        <n v="117000"/>
        <n v="209160"/>
        <n v="298440"/>
        <n v="90540"/>
        <n v="134100"/>
        <n v="111420"/>
        <n v="111240"/>
        <n v="59220"/>
        <n v="123120"/>
        <n v="215640"/>
        <n v="114300"/>
        <n v="138240"/>
        <n v="19620"/>
        <n v="60120"/>
        <n v="110340"/>
        <n v="156780"/>
        <n v="216180"/>
        <n v="200340"/>
        <n v="115920"/>
      </sharedItems>
    </cacheField>
    <cacheField name=" Total amount due " numFmtId="164">
      <sharedItems containsSemiMixedTypes="0" containsString="0" containsNumber="1" containsInteger="1" minValue="4720" maxValue="2269140" count="345">
        <n v="573850"/>
        <n v="723350"/>
        <n v="993600"/>
        <n v="1439800"/>
        <n v="552000"/>
        <n v="1097100"/>
        <n v="514050"/>
        <n v="456550"/>
        <n v="1462800"/>
        <n v="1720400"/>
        <n v="937250"/>
        <n v="1038450"/>
        <n v="270250"/>
        <n v="105800"/>
        <n v="261050"/>
        <n v="503700"/>
        <n v="1592750"/>
        <n v="1699700"/>
        <n v="13800"/>
        <n v="331200"/>
        <n v="955650"/>
        <n v="362250"/>
        <n v="414000"/>
        <n v="471500"/>
        <n v="550850"/>
        <n v="425500"/>
        <n v="952200"/>
        <n v="656650"/>
        <n v="463450"/>
        <n v="854450"/>
        <n v="983250"/>
        <n v="1751450"/>
        <n v="335800"/>
        <n v="431250"/>
        <n v="923450"/>
        <n v="991300"/>
        <n v="21850"/>
        <n v="632500"/>
        <n v="959100"/>
        <n v="1187950"/>
        <n v="915400"/>
        <n v="1657150"/>
        <n v="75900"/>
        <n v="323150"/>
        <n v="1518000"/>
        <n v="205850"/>
        <n v="2209150"/>
        <n v="1032700"/>
        <n v="123050"/>
        <n v="158700"/>
        <n v="285200"/>
        <n v="24150"/>
        <n v="999350"/>
        <n v="677350"/>
        <n v="42550"/>
        <n v="879750"/>
        <n v="788900"/>
        <n v="790050"/>
        <n v="171350"/>
        <n v="598000"/>
        <n v="407100"/>
        <n v="369150"/>
        <n v="521560"/>
        <n v="123900"/>
        <n v="408280"/>
        <n v="470820"/>
        <n v="508580"/>
        <n v="280840"/>
        <n v="824820"/>
        <n v="405000"/>
        <n v="1364080"/>
        <n v="1051380"/>
        <n v="2269140"/>
        <n v="362260"/>
        <n v="920400"/>
        <n v="1518660"/>
        <n v="158120"/>
        <n v="1202420"/>
        <n v="37760"/>
        <n v="2162940"/>
        <n v="1104480"/>
        <n v="2245540"/>
        <n v="2122820"/>
        <n v="1673240"/>
        <n v="732780"/>
        <n v="1066720"/>
        <n v="1360540"/>
        <n v="1751120"/>
        <n v="441320"/>
        <n v="1056100"/>
        <n v="194700"/>
        <n v="922760"/>
        <n v="954620"/>
        <n v="1323960"/>
        <n v="1492700"/>
        <n v="103840"/>
        <n v="716260"/>
        <n v="1590640"/>
        <n v="553420"/>
        <n v="969960"/>
        <n v="354000"/>
        <n v="1957620"/>
        <n v="1761740"/>
        <n v="801220"/>
        <n v="556000"/>
        <n v="466100"/>
        <n v="503860"/>
        <n v="2043760"/>
        <n v="435420"/>
        <n v="1023060"/>
        <n v="870840"/>
        <n v="507400"/>
        <n v="1204000"/>
        <n v="1030140"/>
        <n v="1141060"/>
        <n v="223020"/>
        <n v="289100"/>
        <n v="376420"/>
        <n v="494000"/>
        <n v="1154040"/>
        <n v="1575300"/>
        <n v="145140"/>
        <n v="284380"/>
        <n v="1228380"/>
        <n v="1386500"/>
        <n v="1443140"/>
        <n v="841000"/>
        <n v="148680"/>
        <n v="551060"/>
        <n v="1432520"/>
        <n v="39000"/>
        <n v="649000"/>
        <n v="1998920"/>
        <n v="421260"/>
        <n v="692660"/>
        <n v="890900"/>
        <n v="244260"/>
        <n v="357540"/>
        <n v="770540"/>
        <n v="1208000"/>
        <n v="1418360"/>
        <n v="1930480"/>
        <n v="387040"/>
        <n v="122720"/>
        <n v="145000"/>
        <n v="1123360"/>
        <n v="184080"/>
        <n v="2250260"/>
        <n v="260780"/>
        <n v="1126000"/>
        <n v="28320"/>
        <n v="718620"/>
        <n v="165200"/>
        <n v="579380"/>
        <n v="945180"/>
        <n v="1041940"/>
        <n v="633660"/>
        <n v="1090320"/>
        <n v="295000"/>
        <n v="566400"/>
        <n v="978220"/>
        <n v="1602440"/>
        <n v="971140"/>
        <n v="318600"/>
        <n v="574660"/>
        <n v="1142240"/>
        <n v="2119280"/>
        <n v="307980"/>
        <n v="777620"/>
        <n v="2151140"/>
        <n v="71980"/>
        <n v="724520"/>
        <n v="48380"/>
        <n v="876740"/>
        <n v="1559960"/>
        <n v="1647280"/>
        <n v="351640"/>
        <n v="774080"/>
        <n v="483800"/>
        <n v="638380"/>
        <n v="896800"/>
        <n v="1000640"/>
        <n v="2157040"/>
        <n v="455480"/>
        <n v="1220120"/>
        <n v="1045480"/>
        <n v="1410100"/>
        <n v="790600"/>
        <n v="31860"/>
        <n v="1537540"/>
        <n v="247800"/>
        <n v="255000"/>
        <n v="1398000"/>
        <n v="725700"/>
        <n v="805940"/>
        <n v="828000"/>
        <n v="908600"/>
        <n v="333940"/>
        <n v="880280"/>
        <n v="67260"/>
        <n v="159300"/>
        <n v="1332220"/>
        <n v="1019520"/>
        <n v="43660"/>
        <n v="709180"/>
        <n v="462000"/>
        <n v="1552880"/>
        <n v="241900"/>
        <n v="913320"/>
        <n v="438960"/>
        <n v="141600"/>
        <n v="979400"/>
        <n v="567580"/>
        <n v="1205960"/>
        <n v="1936380"/>
        <n v="1721620"/>
        <n v="286740"/>
        <n v="565220"/>
        <n v="625000"/>
        <n v="2224300"/>
        <n v="1416000"/>
        <n v="256060"/>
        <n v="53100"/>
        <n v="528640"/>
        <n v="515660"/>
        <n v="1350000"/>
        <n v="69620"/>
        <n v="672600"/>
        <n v="821280"/>
        <n v="977040"/>
        <n v="1282660"/>
        <n v="239540"/>
        <n v="972000"/>
        <n v="232460"/>
        <n v="632480"/>
        <n v="620680"/>
        <n v="721000"/>
        <n v="175820"/>
        <n v="283200"/>
        <n v="733960"/>
        <n v="191000"/>
        <n v="80000"/>
        <n v="663160"/>
        <n v="711540"/>
        <n v="529820"/>
        <n v="63720"/>
        <n v="92040"/>
        <n v="297360"/>
        <n v="1164660"/>
        <n v="198000"/>
        <n v="110920"/>
        <n v="202960"/>
        <n v="2247900"/>
        <n v="303260"/>
        <n v="456660"/>
        <n v="1482080"/>
        <n v="1014800"/>
        <n v="685580"/>
        <n v="1450220"/>
        <n v="586460"/>
        <n v="690300"/>
        <n v="1318000"/>
        <n v="204140"/>
        <n v="860220"/>
        <n v="291460"/>
        <n v="476720"/>
        <n v="1089140"/>
        <n v="686000"/>
        <n v="834260"/>
        <n v="1683860"/>
        <n v="736320"/>
        <n v="990020"/>
        <n v="1425440"/>
        <n v="8260"/>
        <n v="1177640"/>
        <n v="133000"/>
        <n v="679680"/>
        <n v="93000"/>
        <n v="741040"/>
        <n v="1384140"/>
        <n v="324500"/>
        <n v="1217760"/>
        <n v="1237820"/>
        <n v="452000"/>
        <n v="722160"/>
        <n v="383500"/>
        <n v="715080"/>
        <n v="1008900"/>
        <n v="765820"/>
        <n v="1310980"/>
        <n v="2230200"/>
        <n v="307000"/>
        <n v="1163480"/>
        <n v="167560"/>
        <n v="633000"/>
        <n v="798000"/>
        <n v="926300"/>
        <n v="536900"/>
        <n v="712720"/>
        <n v="885000"/>
        <n v="923940"/>
        <n v="1285020"/>
        <n v="1397120"/>
        <n v="4720"/>
        <n v="1161120"/>
        <n v="1549340"/>
        <n v="2174740"/>
        <n v="492000"/>
        <n v="430000"/>
        <n v="287920"/>
        <n v="613600"/>
        <n v="931020"/>
        <n v="1017160"/>
        <n v="1083240"/>
        <n v="1213040"/>
        <n v="798860"/>
        <n v="1116280"/>
        <n v="1428980"/>
        <n v="1085600"/>
        <n v="875000"/>
        <n v="7000"/>
        <n v="505040"/>
        <n v="772900"/>
        <n v="1145780"/>
        <n v="212400"/>
        <n v="827180"/>
        <n v="767000"/>
        <n v="1371160"/>
        <n v="1956440"/>
        <n v="593540"/>
        <n v="879100"/>
        <n v="730420"/>
        <n v="729240"/>
        <n v="388220"/>
        <n v="807120"/>
        <n v="1413640"/>
        <n v="749300"/>
        <n v="906240"/>
        <n v="128620"/>
        <n v="394120"/>
        <n v="723340"/>
        <n v="1027780"/>
        <n v="1417180"/>
        <n v="1313340"/>
        <n v="759920"/>
      </sharedItems>
    </cacheField>
    <cacheField name="Invoice made" numFmtId="0">
      <sharedItems/>
    </cacheField>
    <cacheField name="Invoice number" numFmtId="0">
      <sharedItems/>
    </cacheField>
    <cacheField name="Date" numFmtId="14">
      <sharedItems containsSemiMixedTypes="0" containsNonDate="0" containsDate="1" containsString="0" minDate="2017-04-03T00:00:00" maxDate="2018-03-31T00:00:00"/>
    </cacheField>
    <cacheField name="Day" numFmtId="0">
      <sharedItems/>
    </cacheField>
    <cacheField name="Payment Received" numFmtId="0">
      <sharedItems containsBlank="1"/>
    </cacheField>
    <cacheField name="Mode of payment" numFmtId="0">
      <sharedItems containsBlank="1" count="4">
        <s v="RTGS"/>
        <s v="Cheque"/>
        <s v="NEFT"/>
        <m/>
      </sharedItems>
    </cacheField>
    <cacheField name="Amount Received" numFmtId="43">
      <sharedItems containsString="0" containsBlank="1" containsNumber="1" containsInteger="1" minValue="0" maxValue="2269140"/>
    </cacheField>
    <cacheField name="Received Date" numFmtId="14">
      <sharedItems containsNonDate="0" containsDate="1" containsString="0" containsBlank="1" minDate="2017-04-16T13:08:22" maxDate="2018-05-04T06:01:57"/>
    </cacheField>
    <cacheField name="Due Amount" numFmtId="43">
      <sharedItems containsSemiMixedTypes="0" containsString="0" containsNumber="1" containsInteger="1" minValue="0" maxValue="2230200" count="90">
        <n v="0"/>
        <n v="1590640"/>
        <n v="1141060"/>
        <n v="1154040"/>
        <n v="1386500"/>
        <n v="1123360"/>
        <n v="1126000"/>
        <n v="1090320"/>
        <n v="1602440"/>
        <n v="1142240"/>
        <n v="1647280"/>
        <n v="1410100"/>
        <n v="1398000"/>
        <n v="1332220"/>
        <n v="2224300"/>
        <n v="1350000"/>
        <n v="1164660"/>
        <n v="1318000"/>
        <n v="1089140"/>
        <n v="1683860"/>
        <n v="1575300"/>
        <n v="93000"/>
        <n v="741040"/>
        <n v="1104480"/>
        <n v="1384140"/>
        <n v="286740"/>
        <n v="1237820"/>
        <n v="452000"/>
        <n v="722160"/>
        <n v="383500"/>
        <n v="715080"/>
        <n v="1008900"/>
        <n v="765820"/>
        <n v="1310980"/>
        <n v="620680"/>
        <n v="2230200"/>
        <n v="307000"/>
        <n v="990020"/>
        <n v="1163480"/>
        <n v="536900"/>
        <n v="712720"/>
        <n v="885000"/>
        <n v="923940"/>
        <n v="1285020"/>
        <n v="1397120"/>
        <n v="4720"/>
        <n v="1161120"/>
        <n v="1549340"/>
        <n v="2174740"/>
        <n v="492000"/>
        <n v="430000"/>
        <n v="507400"/>
        <n v="287920"/>
        <n v="613600"/>
        <n v="931020"/>
        <n v="239540"/>
        <n v="1083240"/>
        <n v="798860"/>
        <n v="1116280"/>
        <n v="1282660"/>
        <n v="1428980"/>
        <n v="1085600"/>
        <n v="875000"/>
        <n v="7000"/>
        <n v="505040"/>
        <n v="772900"/>
        <n v="1145780"/>
        <n v="212400"/>
        <n v="827180"/>
        <n v="767000"/>
        <n v="1371160"/>
        <n v="1956440"/>
        <n v="593540"/>
        <n v="879100"/>
        <n v="730420"/>
        <n v="362260"/>
        <n v="729240"/>
        <n v="388220"/>
        <n v="148680"/>
        <n v="807120"/>
        <n v="1413640"/>
        <n v="749300"/>
        <n v="906240"/>
        <n v="718620"/>
        <n v="128620"/>
        <n v="394120"/>
        <n v="1027780"/>
        <n v="1417180"/>
        <n v="1313340"/>
        <n v="75992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7">
  <r>
    <x v="0"/>
    <s v="&lt;deleted&gt;"/>
    <s v="R"/>
    <s v="Bangalore"/>
    <x v="0"/>
    <n v="499000"/>
    <n v="69860"/>
    <x v="0"/>
    <n v="2495"/>
    <x v="0"/>
    <m/>
    <m/>
    <x v="0"/>
    <x v="0"/>
    <s v="Yes"/>
    <s v="JA 18-TCS-R-001"/>
    <d v="2017-04-03T00:00:00"/>
    <s v="Monday"/>
    <s v="Yes"/>
    <x v="0"/>
    <n v="573850"/>
    <d v="2017-05-22T00:36:34"/>
    <x v="0"/>
  </r>
  <r>
    <x v="1"/>
    <s v="&lt;deleted&gt;"/>
    <s v="Big Data"/>
    <s v="Online"/>
    <x v="1"/>
    <n v="629000"/>
    <n v="88060.000000000015"/>
    <x v="1"/>
    <n v="3145"/>
    <x v="1"/>
    <m/>
    <m/>
    <x v="0"/>
    <x v="1"/>
    <s v="Yes"/>
    <s v="JA 18-Infos-Big-001"/>
    <d v="2017-04-03T00:00:00"/>
    <s v="Monday"/>
    <s v="Yes"/>
    <x v="0"/>
    <n v="723350"/>
    <d v="2017-04-16T13:08:22"/>
    <x v="0"/>
  </r>
  <r>
    <x v="2"/>
    <s v="&lt;deleted&gt;"/>
    <s v="SAS"/>
    <s v="Online"/>
    <x v="1"/>
    <n v="864000"/>
    <n v="120960.00000000001"/>
    <x v="2"/>
    <n v="4320"/>
    <x v="2"/>
    <m/>
    <m/>
    <x v="0"/>
    <x v="2"/>
    <s v="Yes"/>
    <s v="JA 18-IBM-SAS-003"/>
    <d v="2017-04-05T00:00:00"/>
    <s v="Wednesday"/>
    <s v="Yes"/>
    <x v="0"/>
    <n v="993600"/>
    <d v="2017-04-22T11:13:05"/>
    <x v="0"/>
  </r>
  <r>
    <x v="2"/>
    <s v="&lt;deleted&gt;"/>
    <s v="Python"/>
    <s v="Gurgaon"/>
    <x v="2"/>
    <n v="1252000"/>
    <n v="175280.00000000003"/>
    <x v="3"/>
    <n v="6260"/>
    <x v="3"/>
    <m/>
    <m/>
    <x v="0"/>
    <x v="3"/>
    <s v="Yes"/>
    <s v="JA 18-IBM-Pyt-004"/>
    <d v="2017-04-06T00:00:00"/>
    <s v="Thursday"/>
    <s v="Yes"/>
    <x v="0"/>
    <n v="1439800"/>
    <d v="2017-05-26T05:01:50"/>
    <x v="0"/>
  </r>
  <r>
    <x v="3"/>
    <s v="&lt;deleted&gt;"/>
    <s v="Machine Learning"/>
    <s v="Gurgaon"/>
    <x v="0"/>
    <n v="480000"/>
    <n v="67200"/>
    <x v="4"/>
    <n v="2400"/>
    <x v="4"/>
    <m/>
    <m/>
    <x v="0"/>
    <x v="4"/>
    <s v="Yes"/>
    <s v="JA 18-Accen-Mac-005"/>
    <d v="2017-04-07T00:00:00"/>
    <s v="Friday"/>
    <s v="Yes"/>
    <x v="1"/>
    <n v="552000"/>
    <d v="2017-05-02T20:06:48"/>
    <x v="0"/>
  </r>
  <r>
    <x v="4"/>
    <s v="&lt;deleted&gt;"/>
    <s v="Data Science"/>
    <s v="Online"/>
    <x v="1"/>
    <n v="954000"/>
    <n v="133560"/>
    <x v="5"/>
    <n v="4770"/>
    <x v="5"/>
    <m/>
    <m/>
    <x v="0"/>
    <x v="5"/>
    <s v="Yes"/>
    <s v="JA 18-Citi -Dat-005"/>
    <d v="2017-04-07T00:00:00"/>
    <s v="Friday"/>
    <s v="Yes"/>
    <x v="0"/>
    <n v="1097100"/>
    <d v="2017-04-18T11:12:41"/>
    <x v="0"/>
  </r>
  <r>
    <x v="5"/>
    <s v="&lt;deleted&gt;"/>
    <s v="IOT"/>
    <s v="Bangalore"/>
    <x v="2"/>
    <n v="447000"/>
    <n v="62580.000000000007"/>
    <x v="6"/>
    <n v="2235"/>
    <x v="6"/>
    <m/>
    <m/>
    <x v="0"/>
    <x v="6"/>
    <s v="Yes"/>
    <s v="JA 18-Adity-IOT-006"/>
    <d v="2017-04-08T00:00:00"/>
    <s v="Saturday"/>
    <s v="Yes"/>
    <x v="0"/>
    <n v="514050"/>
    <d v="2017-05-04T14:15:52"/>
    <x v="0"/>
  </r>
  <r>
    <x v="1"/>
    <s v="&lt;deleted&gt;"/>
    <s v="Data Science"/>
    <s v="Hyderabad"/>
    <x v="0"/>
    <n v="397000"/>
    <n v="55580.000000000007"/>
    <x v="7"/>
    <n v="1985"/>
    <x v="7"/>
    <m/>
    <m/>
    <x v="0"/>
    <x v="7"/>
    <s v="Yes"/>
    <s v="JA 18-Infos-Dat-008"/>
    <d v="2017-04-10T00:00:00"/>
    <s v="Monday"/>
    <s v="Yes"/>
    <x v="0"/>
    <n v="456550"/>
    <d v="2017-04-29T18:33:01"/>
    <x v="0"/>
  </r>
  <r>
    <x v="2"/>
    <s v="&lt;deleted&gt;"/>
    <s v="Data Science"/>
    <s v="Noida"/>
    <x v="2"/>
    <n v="1272000"/>
    <n v="178080.00000000003"/>
    <x v="8"/>
    <n v="6360"/>
    <x v="8"/>
    <m/>
    <m/>
    <x v="0"/>
    <x v="8"/>
    <s v="Yes"/>
    <s v="JA 18-IBM-Dat-008"/>
    <d v="2017-04-10T00:00:00"/>
    <s v="Monday"/>
    <s v="Yes"/>
    <x v="0"/>
    <n v="1462800"/>
    <d v="2017-05-09T01:29:44"/>
    <x v="0"/>
  </r>
  <r>
    <x v="6"/>
    <s v="&lt;deleted&gt;"/>
    <s v="Big Data"/>
    <s v="Bangalore"/>
    <x v="2"/>
    <n v="1496000"/>
    <n v="209440.00000000003"/>
    <x v="9"/>
    <n v="7480"/>
    <x v="9"/>
    <m/>
    <m/>
    <x v="0"/>
    <x v="9"/>
    <s v="Yes"/>
    <s v="JA 18-ICICI-Big-008"/>
    <d v="2017-04-10T00:00:00"/>
    <s v="Monday"/>
    <s v="Yes"/>
    <x v="0"/>
    <n v="1720400"/>
    <d v="2017-05-08T03:37:42"/>
    <x v="0"/>
  </r>
  <r>
    <x v="7"/>
    <s v="&lt;deleted&gt;"/>
    <s v="Financial Analytics"/>
    <s v="Gurgaon"/>
    <x v="0"/>
    <n v="815000"/>
    <n v="114100.00000000001"/>
    <x v="10"/>
    <n v="4075"/>
    <x v="10"/>
    <m/>
    <m/>
    <x v="0"/>
    <x v="10"/>
    <s v="Yes"/>
    <s v="JA 18-Axis -Fin-0010"/>
    <d v="2017-04-12T00:00:00"/>
    <s v="Wednesday"/>
    <s v="Yes"/>
    <x v="0"/>
    <n v="937250"/>
    <d v="2017-05-27T03:22:37"/>
    <x v="0"/>
  </r>
  <r>
    <x v="8"/>
    <s v="&lt;deleted&gt;"/>
    <s v="Data Science"/>
    <s v="Gurgaon"/>
    <x v="2"/>
    <n v="903000"/>
    <n v="126420.00000000001"/>
    <x v="11"/>
    <n v="4515"/>
    <x v="11"/>
    <m/>
    <m/>
    <x v="0"/>
    <x v="11"/>
    <s v="Yes"/>
    <s v="JA 18-Futur-Dat-0012"/>
    <d v="2017-04-14T00:00:00"/>
    <s v="Friday"/>
    <s v="Yes"/>
    <x v="0"/>
    <n v="1038450"/>
    <d v="2017-05-11T16:33:31"/>
    <x v="0"/>
  </r>
  <r>
    <x v="2"/>
    <s v="&lt;deleted&gt;"/>
    <s v="Data Science"/>
    <s v="Online"/>
    <x v="1"/>
    <n v="235000"/>
    <n v="32900"/>
    <x v="12"/>
    <n v="1175"/>
    <x v="12"/>
    <m/>
    <m/>
    <x v="0"/>
    <x v="12"/>
    <s v="Yes"/>
    <s v="JA 18-IBM-Dat-0013"/>
    <d v="2017-04-15T00:00:00"/>
    <s v="Saturday"/>
    <s v="Yes"/>
    <x v="2"/>
    <n v="270250"/>
    <d v="2017-06-06T00:48:06"/>
    <x v="0"/>
  </r>
  <r>
    <x v="0"/>
    <s v="&lt;deleted&gt;"/>
    <s v="R"/>
    <s v="Online"/>
    <x v="1"/>
    <n v="92000"/>
    <n v="12880.000000000002"/>
    <x v="13"/>
    <n v="460"/>
    <x v="13"/>
    <m/>
    <m/>
    <x v="0"/>
    <x v="13"/>
    <s v="Yes"/>
    <s v="JA 18-TCS-R-0015"/>
    <d v="2017-04-17T00:00:00"/>
    <s v="Monday"/>
    <s v="Yes"/>
    <x v="2"/>
    <n v="105800"/>
    <d v="2017-05-04T16:31:48"/>
    <x v="0"/>
  </r>
  <r>
    <x v="8"/>
    <s v="&lt;deleted&gt;"/>
    <s v="IOT"/>
    <s v="Hyderabad"/>
    <x v="2"/>
    <n v="227000"/>
    <n v="31780.000000000004"/>
    <x v="14"/>
    <n v="1135"/>
    <x v="14"/>
    <m/>
    <m/>
    <x v="0"/>
    <x v="14"/>
    <s v="Yes"/>
    <s v="JA 18-Futur-IOT-0015"/>
    <d v="2017-04-17T00:00:00"/>
    <s v="Monday"/>
    <s v="Yes"/>
    <x v="2"/>
    <n v="261050"/>
    <d v="2017-06-12T04:49:23"/>
    <x v="0"/>
  </r>
  <r>
    <x v="4"/>
    <s v="&lt;deleted&gt;"/>
    <s v="Financial Analytics"/>
    <s v="Online"/>
    <x v="1"/>
    <n v="438000"/>
    <n v="61320.000000000007"/>
    <x v="15"/>
    <n v="2190"/>
    <x v="15"/>
    <m/>
    <m/>
    <x v="0"/>
    <x v="15"/>
    <s v="Yes"/>
    <s v="JA 18-Citi -Fin-0015"/>
    <d v="2017-04-17T00:00:00"/>
    <s v="Monday"/>
    <s v="Yes"/>
    <x v="0"/>
    <n v="503700"/>
    <d v="2017-05-08T01:30:06"/>
    <x v="0"/>
  </r>
  <r>
    <x v="0"/>
    <s v="&lt;deleted&gt;"/>
    <s v="SAS"/>
    <s v="Bangalore"/>
    <x v="2"/>
    <n v="1385000"/>
    <n v="193900.00000000003"/>
    <x v="16"/>
    <n v="6925"/>
    <x v="16"/>
    <m/>
    <m/>
    <x v="0"/>
    <x v="16"/>
    <s v="Yes"/>
    <s v="JA 18-TCS-SAS-0015"/>
    <d v="2017-04-17T00:00:00"/>
    <s v="Monday"/>
    <s v="Yes"/>
    <x v="0"/>
    <n v="1592750"/>
    <d v="2017-05-24T08:39:33"/>
    <x v="0"/>
  </r>
  <r>
    <x v="6"/>
    <s v="&lt;deleted&gt;"/>
    <s v="Financial Analytics"/>
    <s v="Bangalore"/>
    <x v="2"/>
    <n v="1478000"/>
    <n v="206920.00000000003"/>
    <x v="17"/>
    <n v="7390"/>
    <x v="17"/>
    <m/>
    <m/>
    <x v="0"/>
    <x v="17"/>
    <s v="Yes"/>
    <s v="JA 18-ICICI-Fin-0015"/>
    <d v="2017-04-17T00:00:00"/>
    <s v="Monday"/>
    <s v="Yes"/>
    <x v="0"/>
    <n v="1699700"/>
    <d v="2017-05-09T22:41:10"/>
    <x v="0"/>
  </r>
  <r>
    <x v="8"/>
    <s v="&lt;deleted&gt;"/>
    <s v="Data Science"/>
    <s v="Online"/>
    <x v="1"/>
    <n v="12000"/>
    <n v="1680.0000000000002"/>
    <x v="18"/>
    <n v="60"/>
    <x v="18"/>
    <m/>
    <m/>
    <x v="0"/>
    <x v="18"/>
    <s v="Yes"/>
    <s v="JA 18-Futur-Dat-0017"/>
    <d v="2017-04-19T00:00:00"/>
    <s v="Wednesday"/>
    <s v="Yes"/>
    <x v="2"/>
    <n v="13800"/>
    <d v="2017-05-22T11:20:31"/>
    <x v="0"/>
  </r>
  <r>
    <x v="2"/>
    <s v="&lt;deleted&gt;"/>
    <s v="Python"/>
    <s v="Bangalore"/>
    <x v="2"/>
    <n v="288000"/>
    <n v="40320.000000000007"/>
    <x v="19"/>
    <n v="1440"/>
    <x v="19"/>
    <m/>
    <m/>
    <x v="0"/>
    <x v="19"/>
    <s v="Yes"/>
    <s v="JA 18-IBM-Pyt-0017"/>
    <d v="2017-04-19T00:00:00"/>
    <s v="Wednesday"/>
    <s v="Yes"/>
    <x v="2"/>
    <n v="331200"/>
    <d v="2017-06-17T05:02:23"/>
    <x v="0"/>
  </r>
  <r>
    <x v="1"/>
    <s v="&lt;deleted&gt;"/>
    <s v="R"/>
    <s v="Online"/>
    <x v="1"/>
    <n v="831000"/>
    <n v="116340.00000000001"/>
    <x v="20"/>
    <n v="4155"/>
    <x v="20"/>
    <m/>
    <m/>
    <x v="0"/>
    <x v="20"/>
    <s v="Yes"/>
    <s v="JA 18-Infos-R-0019"/>
    <d v="2017-04-21T00:00:00"/>
    <s v="Friday"/>
    <s v="Yes"/>
    <x v="0"/>
    <n v="955650"/>
    <d v="2017-06-05T13:25:28"/>
    <x v="0"/>
  </r>
  <r>
    <x v="9"/>
    <s v="&lt;deleted&gt;"/>
    <s v="Management Analytics"/>
    <s v="Online"/>
    <x v="1"/>
    <n v="315000"/>
    <n v="44100.000000000007"/>
    <x v="21"/>
    <n v="1575"/>
    <x v="21"/>
    <m/>
    <m/>
    <x v="0"/>
    <x v="21"/>
    <s v="Yes"/>
    <s v="JA 18-IIM B-Man-0020"/>
    <d v="2017-04-22T00:00:00"/>
    <s v="Saturday"/>
    <s v="Yes"/>
    <x v="0"/>
    <n v="362250"/>
    <d v="2017-05-26T07:28:02"/>
    <x v="0"/>
  </r>
  <r>
    <x v="10"/>
    <s v="&lt;deleted&gt;"/>
    <s v="Management Analytics"/>
    <s v="Online"/>
    <x v="1"/>
    <n v="360000"/>
    <n v="50400.000000000007"/>
    <x v="22"/>
    <n v="1800"/>
    <x v="22"/>
    <m/>
    <m/>
    <x v="0"/>
    <x v="22"/>
    <s v="Yes"/>
    <s v="JA 18-IIM U-Man-0020"/>
    <d v="2017-04-22T00:00:00"/>
    <s v="Saturday"/>
    <s v="Yes"/>
    <x v="0"/>
    <n v="414000"/>
    <d v="2017-06-01T09:51:28"/>
    <x v="0"/>
  </r>
  <r>
    <x v="11"/>
    <s v="&lt;deleted&gt;"/>
    <s v="Management Analytics"/>
    <s v="Ranchi"/>
    <x v="2"/>
    <n v="410000"/>
    <n v="57400.000000000007"/>
    <x v="23"/>
    <n v="2050"/>
    <x v="23"/>
    <m/>
    <m/>
    <x v="0"/>
    <x v="23"/>
    <s v="Yes"/>
    <s v="JA 18-IIM R-Man-0020"/>
    <d v="2017-04-22T00:00:00"/>
    <s v="Saturday"/>
    <s v="Yes"/>
    <x v="0"/>
    <n v="471500"/>
    <d v="2017-05-05T18:24:39"/>
    <x v="0"/>
  </r>
  <r>
    <x v="12"/>
    <s v="&lt;deleted&gt;"/>
    <s v="Analytics for Engineers"/>
    <s v="Online"/>
    <x v="1"/>
    <n v="479000"/>
    <n v="67060"/>
    <x v="24"/>
    <n v="2395"/>
    <x v="24"/>
    <m/>
    <m/>
    <x v="0"/>
    <x v="24"/>
    <s v="Yes"/>
    <s v="JA 18-IIT M-Ana-0022"/>
    <d v="2017-04-24T00:00:00"/>
    <s v="Monday"/>
    <s v="Yes"/>
    <x v="0"/>
    <n v="550850"/>
    <d v="2017-06-19T07:53:04"/>
    <x v="0"/>
  </r>
  <r>
    <x v="13"/>
    <s v="&lt;deleted&gt;"/>
    <s v="Analytics for Engineers"/>
    <s v="Kharagour"/>
    <x v="0"/>
    <n v="370000"/>
    <n v="51800.000000000007"/>
    <x v="25"/>
    <n v="1850"/>
    <x v="25"/>
    <m/>
    <m/>
    <x v="0"/>
    <x v="25"/>
    <s v="Yes"/>
    <s v="JA 18-IIT K-Ana-0023"/>
    <d v="2017-04-25T00:00:00"/>
    <s v="Tuesday"/>
    <s v="Yes"/>
    <x v="0"/>
    <n v="425500"/>
    <d v="2017-05-31T08:40:32"/>
    <x v="0"/>
  </r>
  <r>
    <x v="1"/>
    <s v="&lt;deleted&gt;"/>
    <s v="R"/>
    <s v="Online"/>
    <x v="1"/>
    <n v="828000"/>
    <n v="115920.00000000001"/>
    <x v="26"/>
    <n v="4140"/>
    <x v="26"/>
    <m/>
    <m/>
    <x v="0"/>
    <x v="26"/>
    <s v="Yes"/>
    <s v="JA 18-Infos-R-0025"/>
    <d v="2017-04-27T00:00:00"/>
    <s v="Thursday"/>
    <s v="Yes"/>
    <x v="0"/>
    <n v="952200"/>
    <d v="2017-05-31T13:28:56"/>
    <x v="0"/>
  </r>
  <r>
    <x v="14"/>
    <s v="&lt;deleted&gt;"/>
    <s v="Management Analytics"/>
    <s v="Ahmedabad"/>
    <x v="2"/>
    <n v="571000"/>
    <n v="79940.000000000015"/>
    <x v="27"/>
    <n v="2855"/>
    <x v="27"/>
    <m/>
    <m/>
    <x v="0"/>
    <x v="27"/>
    <s v="Yes"/>
    <s v="JA 18-IIM A-Man-0027"/>
    <d v="2017-04-29T00:00:00"/>
    <s v="Saturday"/>
    <s v="Yes"/>
    <x v="0"/>
    <n v="656650"/>
    <d v="2017-06-19T02:56:19"/>
    <x v="0"/>
  </r>
  <r>
    <x v="3"/>
    <s v="&lt;deleted&gt;"/>
    <s v="Machine Learning"/>
    <s v="Online"/>
    <x v="1"/>
    <n v="403000"/>
    <n v="56420.000000000007"/>
    <x v="28"/>
    <n v="2015"/>
    <x v="28"/>
    <m/>
    <m/>
    <x v="0"/>
    <x v="28"/>
    <s v="Yes"/>
    <s v="JA 18-Accen-Mac-0029"/>
    <d v="2017-05-01T00:00:00"/>
    <s v="Monday"/>
    <s v="Yes"/>
    <x v="1"/>
    <n v="463450"/>
    <d v="2017-06-23T11:28:25"/>
    <x v="0"/>
  </r>
  <r>
    <x v="4"/>
    <s v="&lt;deleted&gt;"/>
    <s v="Financial Analytics"/>
    <s v="Online"/>
    <x v="1"/>
    <n v="743000"/>
    <n v="104020.00000000001"/>
    <x v="29"/>
    <n v="3715"/>
    <x v="29"/>
    <m/>
    <m/>
    <x v="0"/>
    <x v="29"/>
    <s v="Yes"/>
    <s v="JA 18-Citi -Fin-0029"/>
    <d v="2017-05-01T00:00:00"/>
    <s v="Monday"/>
    <s v="Yes"/>
    <x v="1"/>
    <n v="854450"/>
    <d v="2017-05-26T04:37:27"/>
    <x v="0"/>
  </r>
  <r>
    <x v="5"/>
    <s v="&lt;deleted&gt;"/>
    <s v="Big Data"/>
    <s v="Chennai"/>
    <x v="2"/>
    <n v="855000"/>
    <n v="119700.00000000001"/>
    <x v="30"/>
    <n v="4275"/>
    <x v="30"/>
    <m/>
    <m/>
    <x v="0"/>
    <x v="30"/>
    <s v="Yes"/>
    <s v="JA 18-Adity-Big-0029"/>
    <d v="2017-05-01T00:00:00"/>
    <s v="Monday"/>
    <s v="Yes"/>
    <x v="1"/>
    <n v="983250"/>
    <d v="2017-06-26T16:52:51"/>
    <x v="0"/>
  </r>
  <r>
    <x v="2"/>
    <s v="&lt;deleted&gt;"/>
    <s v="Python"/>
    <s v="Hyderabad"/>
    <x v="0"/>
    <n v="1523000"/>
    <n v="213220.00000000003"/>
    <x v="31"/>
    <n v="7615"/>
    <x v="31"/>
    <m/>
    <m/>
    <x v="0"/>
    <x v="31"/>
    <s v="Yes"/>
    <s v="JA 18-IBM-Pyt-0029"/>
    <d v="2017-05-01T00:00:00"/>
    <s v="Monday"/>
    <s v="Yes"/>
    <x v="0"/>
    <n v="1751450"/>
    <d v="2017-06-01T15:34:03"/>
    <x v="0"/>
  </r>
  <r>
    <x v="12"/>
    <s v="&lt;deleted&gt;"/>
    <s v="Analytics for Engineers"/>
    <s v="Mumbai"/>
    <x v="2"/>
    <n v="292000"/>
    <n v="40880.000000000007"/>
    <x v="32"/>
    <n v="1460"/>
    <x v="32"/>
    <m/>
    <m/>
    <x v="0"/>
    <x v="32"/>
    <s v="Yes"/>
    <s v="JA 18-IIT M-Ana-0030"/>
    <d v="2017-05-02T00:00:00"/>
    <s v="Tuesday"/>
    <s v="Yes"/>
    <x v="1"/>
    <n v="335800"/>
    <d v="2017-06-25T06:38:22"/>
    <x v="0"/>
  </r>
  <r>
    <x v="15"/>
    <s v="&lt;deleted&gt;"/>
    <s v="Analytics for Engineers"/>
    <s v="Online"/>
    <x v="1"/>
    <n v="375000"/>
    <n v="52500.000000000007"/>
    <x v="33"/>
    <n v="1875"/>
    <x v="33"/>
    <m/>
    <m/>
    <x v="0"/>
    <x v="33"/>
    <s v="Yes"/>
    <s v="JA 18-IIT K-Ana-0030"/>
    <d v="2017-05-02T00:00:00"/>
    <s v="Tuesday"/>
    <s v="Yes"/>
    <x v="0"/>
    <n v="431250"/>
    <d v="2017-06-07T04:25:23"/>
    <x v="0"/>
  </r>
  <r>
    <x v="6"/>
    <s v="&lt;deleted&gt;"/>
    <s v="Big Data"/>
    <s v="Online"/>
    <x v="1"/>
    <n v="803000"/>
    <n v="112420.00000000001"/>
    <x v="34"/>
    <n v="4015"/>
    <x v="34"/>
    <m/>
    <m/>
    <x v="0"/>
    <x v="34"/>
    <s v="Yes"/>
    <s v="JA 18-ICICI-Big-0031"/>
    <d v="2017-05-03T00:00:00"/>
    <s v="Wednesday"/>
    <s v="Yes"/>
    <x v="0"/>
    <n v="923450"/>
    <d v="2017-05-15T05:06:24"/>
    <x v="0"/>
  </r>
  <r>
    <x v="7"/>
    <s v="&lt;deleted&gt;"/>
    <s v="Big Data"/>
    <s v="Online"/>
    <x v="1"/>
    <n v="862000"/>
    <n v="120680.00000000001"/>
    <x v="35"/>
    <n v="4310"/>
    <x v="35"/>
    <m/>
    <m/>
    <x v="0"/>
    <x v="35"/>
    <s v="Yes"/>
    <s v="JA 18-Axis -Big-0033"/>
    <d v="2017-05-05T00:00:00"/>
    <s v="Friday"/>
    <s v="Yes"/>
    <x v="0"/>
    <n v="991300"/>
    <d v="2017-06-10T17:25:34"/>
    <x v="0"/>
  </r>
  <r>
    <x v="16"/>
    <s v="&lt;deleted&gt;"/>
    <s v="Data Science"/>
    <s v="Manipal"/>
    <x v="0"/>
    <n v="19000"/>
    <n v="2660.0000000000005"/>
    <x v="36"/>
    <n v="95"/>
    <x v="36"/>
    <m/>
    <m/>
    <x v="0"/>
    <x v="36"/>
    <s v="Yes"/>
    <s v="JA 18-Manip-Dat-0036"/>
    <d v="2017-05-08T00:00:00"/>
    <s v="Monday"/>
    <s v="Yes"/>
    <x v="2"/>
    <n v="21850"/>
    <d v="2017-07-02T06:36:37"/>
    <x v="0"/>
  </r>
  <r>
    <x v="17"/>
    <s v="&lt;deleted&gt;"/>
    <s v="Analytics for Engineers"/>
    <s v="Guwahati"/>
    <x v="2"/>
    <n v="550000"/>
    <n v="77000.000000000015"/>
    <x v="37"/>
    <n v="2750"/>
    <x v="37"/>
    <m/>
    <m/>
    <x v="0"/>
    <x v="37"/>
    <s v="Yes"/>
    <s v="JA 18-IIT G-Ana-0036"/>
    <d v="2017-05-08T00:00:00"/>
    <s v="Monday"/>
    <s v="Yes"/>
    <x v="1"/>
    <n v="632500"/>
    <d v="2017-05-19T19:20:43"/>
    <x v="0"/>
  </r>
  <r>
    <x v="18"/>
    <s v="&lt;deleted&gt;"/>
    <s v="R"/>
    <s v="Suratkal"/>
    <x v="2"/>
    <n v="834000"/>
    <n v="116760.00000000001"/>
    <x v="38"/>
    <n v="4170"/>
    <x v="38"/>
    <m/>
    <m/>
    <x v="0"/>
    <x v="38"/>
    <s v="Yes"/>
    <s v="JA 18-NIT S-R-0036"/>
    <d v="2017-05-08T00:00:00"/>
    <s v="Monday"/>
    <s v="Yes"/>
    <x v="1"/>
    <n v="959100"/>
    <d v="2017-06-23T23:10:35"/>
    <x v="0"/>
  </r>
  <r>
    <x v="1"/>
    <s v="&lt;deleted&gt;"/>
    <s v="IOT"/>
    <s v="Bangalore"/>
    <x v="2"/>
    <n v="1033000"/>
    <n v="144620"/>
    <x v="39"/>
    <n v="5165"/>
    <x v="39"/>
    <m/>
    <m/>
    <x v="0"/>
    <x v="39"/>
    <s v="Yes"/>
    <s v="JA 18-Infos-IOT-0036"/>
    <d v="2017-05-08T00:00:00"/>
    <s v="Monday"/>
    <s v="Yes"/>
    <x v="1"/>
    <n v="1187950"/>
    <d v="2017-06-29T19:31:01"/>
    <x v="0"/>
  </r>
  <r>
    <x v="19"/>
    <s v="&lt;deleted&gt;"/>
    <s v="Python"/>
    <s v="Online"/>
    <x v="1"/>
    <n v="796000"/>
    <n v="111440.00000000001"/>
    <x v="40"/>
    <n v="3980"/>
    <x v="40"/>
    <m/>
    <m/>
    <x v="0"/>
    <x v="40"/>
    <s v="Yes"/>
    <s v="JA 18-Flipk-Pyt-0037"/>
    <d v="2017-05-09T00:00:00"/>
    <s v="Tuesday"/>
    <s v="Yes"/>
    <x v="0"/>
    <n v="915400"/>
    <d v="2017-05-27T01:37:46"/>
    <x v="0"/>
  </r>
  <r>
    <x v="20"/>
    <s v="&lt;deleted&gt;"/>
    <s v="Big Data"/>
    <s v="Mumbai"/>
    <x v="2"/>
    <n v="1441000"/>
    <n v="201740.00000000003"/>
    <x v="41"/>
    <n v="7205"/>
    <x v="41"/>
    <m/>
    <m/>
    <x v="0"/>
    <x v="41"/>
    <s v="Yes"/>
    <s v="JA 18-Amazo-Big-0038"/>
    <d v="2017-05-10T00:00:00"/>
    <s v="Wednesday"/>
    <s v="Yes"/>
    <x v="0"/>
    <n v="1657150"/>
    <d v="2017-06-22T01:25:11"/>
    <x v="0"/>
  </r>
  <r>
    <x v="0"/>
    <s v="&lt;deleted&gt;"/>
    <s v="Big Data"/>
    <s v="Bangalore"/>
    <x v="2"/>
    <n v="66000"/>
    <n v="9240"/>
    <x v="42"/>
    <n v="330"/>
    <x v="42"/>
    <m/>
    <m/>
    <x v="0"/>
    <x v="42"/>
    <s v="Yes"/>
    <s v="JA 18-TCS--0040"/>
    <d v="2017-05-12T00:00:00"/>
    <s v="Friday"/>
    <s v="Yes"/>
    <x v="0"/>
    <n v="75900"/>
    <d v="2017-07-06T23:28:45"/>
    <x v="0"/>
  </r>
  <r>
    <x v="8"/>
    <s v="&lt;deleted&gt;"/>
    <s v="R"/>
    <s v="Online"/>
    <x v="1"/>
    <n v="281000"/>
    <n v="39340.000000000007"/>
    <x v="43"/>
    <n v="1405"/>
    <x v="43"/>
    <m/>
    <m/>
    <x v="0"/>
    <x v="43"/>
    <s v="Yes"/>
    <s v="JA 18-Futur-R-0040"/>
    <d v="2017-05-12T00:00:00"/>
    <s v="Friday"/>
    <s v="Yes"/>
    <x v="0"/>
    <n v="323150"/>
    <d v="2017-06-23T04:56:28"/>
    <x v="0"/>
  </r>
  <r>
    <x v="2"/>
    <s v="&lt;deleted&gt;"/>
    <s v="Data Science"/>
    <s v="Chennai"/>
    <x v="0"/>
    <n v="1320000"/>
    <n v="184800.00000000003"/>
    <x v="44"/>
    <n v="6600"/>
    <x v="44"/>
    <m/>
    <m/>
    <x v="0"/>
    <x v="44"/>
    <s v="Yes"/>
    <s v="JA 18-IBM-Dat-0040"/>
    <d v="2017-05-12T00:00:00"/>
    <s v="Friday"/>
    <s v="Yes"/>
    <x v="0"/>
    <n v="1518000"/>
    <d v="2017-05-29T22:02:01"/>
    <x v="0"/>
  </r>
  <r>
    <x v="1"/>
    <s v="&lt;deleted&gt;"/>
    <s v="Python"/>
    <s v="Chennai"/>
    <x v="2"/>
    <n v="179000"/>
    <n v="25060.000000000004"/>
    <x v="45"/>
    <n v="895"/>
    <x v="45"/>
    <m/>
    <m/>
    <x v="0"/>
    <x v="45"/>
    <s v="Yes"/>
    <s v="JA 18-Infos-Pyt-0043"/>
    <d v="2017-05-15T00:00:00"/>
    <s v="Monday"/>
    <s v="Yes"/>
    <x v="0"/>
    <n v="205850"/>
    <d v="2017-06-23T07:45:47"/>
    <x v="0"/>
  </r>
  <r>
    <x v="16"/>
    <s v="&lt;deleted&gt;"/>
    <s v="Big Data"/>
    <s v="Manipal"/>
    <x v="0"/>
    <n v="1921000"/>
    <n v="268940"/>
    <x v="46"/>
    <n v="9605"/>
    <x v="46"/>
    <m/>
    <m/>
    <x v="0"/>
    <x v="46"/>
    <s v="Yes"/>
    <s v="JA 18-Manip--0043"/>
    <d v="2017-05-15T00:00:00"/>
    <s v="Monday"/>
    <s v="Yes"/>
    <x v="0"/>
    <n v="2209150"/>
    <d v="2017-06-14T17:39:14"/>
    <x v="0"/>
  </r>
  <r>
    <x v="20"/>
    <s v="&lt;deleted&gt;"/>
    <s v="Supply Chain Analytics"/>
    <s v="Noida"/>
    <x v="2"/>
    <n v="898000"/>
    <n v="125720.00000000001"/>
    <x v="47"/>
    <n v="4490"/>
    <x v="47"/>
    <m/>
    <m/>
    <x v="0"/>
    <x v="47"/>
    <s v="Yes"/>
    <s v="JA 18-Amazo-Sup-0044"/>
    <d v="2017-05-16T00:00:00"/>
    <s v="Tuesday"/>
    <s v="Yes"/>
    <x v="0"/>
    <n v="1032700"/>
    <d v="2017-06-14T22:02:21"/>
    <x v="0"/>
  </r>
  <r>
    <x v="16"/>
    <s v="&lt;deleted&gt;"/>
    <s v="R"/>
    <s v="Manipal"/>
    <x v="2"/>
    <n v="107000"/>
    <n v="14980.000000000002"/>
    <x v="48"/>
    <n v="535"/>
    <x v="48"/>
    <m/>
    <m/>
    <x v="0"/>
    <x v="48"/>
    <s v="Yes"/>
    <s v="JA 18-Manip-R-0046"/>
    <d v="2017-05-18T00:00:00"/>
    <s v="Thursday"/>
    <s v="Yes"/>
    <x v="0"/>
    <n v="123050"/>
    <d v="2017-07-09T15:31:51"/>
    <x v="0"/>
  </r>
  <r>
    <x v="19"/>
    <s v="&lt;deleted&gt;"/>
    <s v="Python"/>
    <s v="Online"/>
    <x v="1"/>
    <n v="138000"/>
    <n v="19320.000000000004"/>
    <x v="49"/>
    <n v="690"/>
    <x v="49"/>
    <m/>
    <m/>
    <x v="0"/>
    <x v="49"/>
    <s v="Yes"/>
    <s v="JA 18-Flipk-Pyt-0047"/>
    <d v="2017-05-19T00:00:00"/>
    <s v="Friday"/>
    <s v="Yes"/>
    <x v="2"/>
    <n v="158700"/>
    <d v="2017-06-02T11:08:21"/>
    <x v="0"/>
  </r>
  <r>
    <x v="20"/>
    <s v="&lt;deleted&gt;"/>
    <s v="Big Data"/>
    <s v="Online"/>
    <x v="1"/>
    <n v="248000"/>
    <n v="34720"/>
    <x v="50"/>
    <n v="1240"/>
    <x v="50"/>
    <m/>
    <m/>
    <x v="0"/>
    <x v="50"/>
    <s v="Yes"/>
    <s v="JA 18-Amazo-Big-0047"/>
    <d v="2017-05-19T00:00:00"/>
    <s v="Friday"/>
    <s v="Yes"/>
    <x v="2"/>
    <n v="285200"/>
    <d v="2017-06-27T05:34:24"/>
    <x v="0"/>
  </r>
  <r>
    <x v="1"/>
    <s v="&lt;deleted&gt;"/>
    <s v="R"/>
    <s v="Noida"/>
    <x v="2"/>
    <n v="21000"/>
    <n v="2940.0000000000005"/>
    <x v="51"/>
    <n v="105"/>
    <x v="51"/>
    <m/>
    <m/>
    <x v="0"/>
    <x v="51"/>
    <s v="Yes"/>
    <s v="JA 18-Infos-R-0048"/>
    <d v="2017-05-20T00:00:00"/>
    <s v="Saturday"/>
    <s v="Yes"/>
    <x v="2"/>
    <n v="24150"/>
    <d v="2017-06-15T12:52:33"/>
    <x v="0"/>
  </r>
  <r>
    <x v="21"/>
    <s v="&lt;deleted&gt;"/>
    <s v="SAS"/>
    <s v="Mumbai"/>
    <x v="2"/>
    <n v="869000"/>
    <n v="121660.00000000001"/>
    <x v="52"/>
    <n v="4345"/>
    <x v="52"/>
    <m/>
    <m/>
    <x v="0"/>
    <x v="52"/>
    <s v="Yes"/>
    <s v="JA 18-eBay-SAS-0050"/>
    <d v="2017-05-22T00:00:00"/>
    <s v="Monday"/>
    <s v="Yes"/>
    <x v="0"/>
    <n v="999350"/>
    <d v="2017-07-10T02:27:47"/>
    <x v="0"/>
  </r>
  <r>
    <x v="2"/>
    <s v="&lt;deleted&gt;"/>
    <s v="Python"/>
    <s v="Online"/>
    <x v="1"/>
    <n v="589000"/>
    <n v="82460.000000000015"/>
    <x v="53"/>
    <n v="2945"/>
    <x v="53"/>
    <m/>
    <m/>
    <x v="0"/>
    <x v="53"/>
    <s v="Yes"/>
    <s v="JA 18-IBM-Pyt-0051"/>
    <d v="2017-05-23T00:00:00"/>
    <s v="Tuesday"/>
    <s v="Yes"/>
    <x v="0"/>
    <n v="677350"/>
    <d v="2017-07-11T10:08:00"/>
    <x v="0"/>
  </r>
  <r>
    <x v="3"/>
    <s v="&lt;deleted&gt;"/>
    <s v="Machine Learning"/>
    <s v="Online"/>
    <x v="1"/>
    <n v="37000"/>
    <n v="5180.0000000000009"/>
    <x v="54"/>
    <n v="185"/>
    <x v="54"/>
    <m/>
    <m/>
    <x v="0"/>
    <x v="54"/>
    <s v="Yes"/>
    <s v="JA 18-Accen-Mac-0052"/>
    <d v="2017-05-24T00:00:00"/>
    <s v="Wednesday"/>
    <s v="Yes"/>
    <x v="2"/>
    <n v="42550"/>
    <d v="2017-07-12T10:41:19"/>
    <x v="0"/>
  </r>
  <r>
    <x v="1"/>
    <s v="&lt;deleted&gt;"/>
    <s v="Data Science"/>
    <s v="Mumbai"/>
    <x v="2"/>
    <n v="765000"/>
    <n v="107100.00000000001"/>
    <x v="55"/>
    <n v="3825"/>
    <x v="55"/>
    <m/>
    <m/>
    <x v="0"/>
    <x v="55"/>
    <s v="Yes"/>
    <s v="JA 18-Infos-Dat-0053"/>
    <d v="2017-05-25T00:00:00"/>
    <s v="Thursday"/>
    <s v="Yes"/>
    <x v="1"/>
    <n v="879750"/>
    <d v="2017-06-30T11:36:23"/>
    <x v="0"/>
  </r>
  <r>
    <x v="5"/>
    <s v="&lt;deleted&gt;"/>
    <s v="Big Data"/>
    <s v="Mumbai"/>
    <x v="2"/>
    <n v="686000"/>
    <n v="96040.000000000015"/>
    <x v="56"/>
    <n v="3430"/>
    <x v="56"/>
    <m/>
    <m/>
    <x v="0"/>
    <x v="56"/>
    <s v="Yes"/>
    <s v="JA 18-Adity-Big-0055"/>
    <d v="2017-05-27T00:00:00"/>
    <s v="Saturday"/>
    <s v="Yes"/>
    <x v="1"/>
    <n v="788900"/>
    <d v="2017-06-20T09:58:14"/>
    <x v="0"/>
  </r>
  <r>
    <x v="4"/>
    <s v="&lt;deleted&gt;"/>
    <s v="Financial Analytics"/>
    <s v="Mumbai"/>
    <x v="2"/>
    <n v="687000"/>
    <n v="96180.000000000015"/>
    <x v="57"/>
    <n v="3435"/>
    <x v="57"/>
    <m/>
    <m/>
    <x v="0"/>
    <x v="57"/>
    <s v="Yes"/>
    <s v="JA 18-Citi -Fin-0055"/>
    <d v="2017-05-27T00:00:00"/>
    <s v="Saturday"/>
    <s v="Yes"/>
    <x v="1"/>
    <n v="790050"/>
    <d v="2017-06-12T21:07:41"/>
    <x v="0"/>
  </r>
  <r>
    <x v="6"/>
    <s v="&lt;deleted&gt;"/>
    <s v="Big Data"/>
    <s v="Online"/>
    <x v="1"/>
    <n v="149000"/>
    <n v="20860.000000000004"/>
    <x v="58"/>
    <n v="745"/>
    <x v="58"/>
    <m/>
    <m/>
    <x v="0"/>
    <x v="58"/>
    <s v="Yes"/>
    <s v="JA 18-ICICI-Big-0057"/>
    <d v="2017-05-29T00:00:00"/>
    <s v="Monday"/>
    <s v="Yes"/>
    <x v="2"/>
    <n v="171350"/>
    <d v="2017-06-18T03:10:58"/>
    <x v="0"/>
  </r>
  <r>
    <x v="7"/>
    <s v="&lt;deleted&gt;"/>
    <s v="Financial Analytics"/>
    <s v="Mumbai"/>
    <x v="2"/>
    <n v="520000"/>
    <n v="72800"/>
    <x v="59"/>
    <n v="2600"/>
    <x v="59"/>
    <m/>
    <m/>
    <x v="0"/>
    <x v="59"/>
    <s v="Yes"/>
    <s v="JA 18-Axis -Fin-0057"/>
    <d v="2017-05-29T00:00:00"/>
    <s v="Monday"/>
    <s v="Yes"/>
    <x v="1"/>
    <n v="598000"/>
    <d v="2017-07-14T10:31:18"/>
    <x v="0"/>
  </r>
  <r>
    <x v="1"/>
    <s v="&lt;deleted&gt;"/>
    <s v="Big Data"/>
    <s v="Online"/>
    <x v="1"/>
    <n v="354000"/>
    <n v="49560.000000000007"/>
    <x v="60"/>
    <n v="1770"/>
    <x v="60"/>
    <m/>
    <m/>
    <x v="0"/>
    <x v="60"/>
    <s v="Yes"/>
    <s v="JA 18-Infos-Big-0058"/>
    <d v="2017-05-30T00:00:00"/>
    <s v="Tuesday"/>
    <s v="Yes"/>
    <x v="1"/>
    <n v="407100"/>
    <d v="2017-07-21T11:16:42"/>
    <x v="0"/>
  </r>
  <r>
    <x v="22"/>
    <s v="&lt;deleted&gt;"/>
    <s v="Financial Analytics"/>
    <s v="Bangalore"/>
    <x v="0"/>
    <n v="321000"/>
    <n v="44940.000000000007"/>
    <x v="61"/>
    <n v="1605"/>
    <x v="61"/>
    <m/>
    <m/>
    <x v="0"/>
    <x v="61"/>
    <s v="Yes"/>
    <s v="JA 18-Paypa-Fin-0059"/>
    <d v="2017-05-31T00:00:00"/>
    <s v="Wednesday"/>
    <s v="Yes"/>
    <x v="0"/>
    <n v="369150"/>
    <d v="2017-06-30T12:21:12"/>
    <x v="0"/>
  </r>
  <r>
    <x v="23"/>
    <s v="&lt;deleted&gt;"/>
    <s v="Data Science"/>
    <s v="Online"/>
    <x v="1"/>
    <n v="442000"/>
    <m/>
    <x v="62"/>
    <m/>
    <x v="62"/>
    <n v="39780"/>
    <n v="39780"/>
    <x v="1"/>
    <x v="62"/>
    <s v="Yes"/>
    <s v="JA 18-Wipro-Dat-0060"/>
    <d v="2017-06-01T00:00:00"/>
    <s v="Thursday"/>
    <s v="Yes"/>
    <x v="0"/>
    <n v="521560"/>
    <d v="2017-07-28T09:24:28"/>
    <x v="0"/>
  </r>
  <r>
    <x v="24"/>
    <s v="&lt;deleted&gt;"/>
    <s v="IOT"/>
    <s v="Noida"/>
    <x v="2"/>
    <n v="105000"/>
    <m/>
    <x v="62"/>
    <m/>
    <x v="62"/>
    <n v="9450"/>
    <n v="9450"/>
    <x v="2"/>
    <x v="63"/>
    <s v="Yes"/>
    <s v="JA 18-PayTM-IOT-0061"/>
    <d v="2017-06-02T00:00:00"/>
    <s v="Friday"/>
    <s v="Yes"/>
    <x v="2"/>
    <n v="123900"/>
    <d v="2017-06-14T22:16:30"/>
    <x v="0"/>
  </r>
  <r>
    <x v="2"/>
    <s v="&lt;deleted&gt;"/>
    <s v="R"/>
    <s v="Online"/>
    <x v="1"/>
    <n v="346000"/>
    <m/>
    <x v="62"/>
    <m/>
    <x v="62"/>
    <n v="31140"/>
    <n v="31140"/>
    <x v="3"/>
    <x v="64"/>
    <s v="Yes"/>
    <s v="JA 18-IBM-R-0064"/>
    <d v="2017-06-05T00:00:00"/>
    <s v="Monday"/>
    <s v="Yes"/>
    <x v="0"/>
    <n v="408280"/>
    <d v="2017-07-30T19:36:14"/>
    <x v="0"/>
  </r>
  <r>
    <x v="0"/>
    <s v="&lt;deleted&gt;"/>
    <s v="Python"/>
    <s v="Online"/>
    <x v="1"/>
    <n v="399000"/>
    <m/>
    <x v="62"/>
    <m/>
    <x v="62"/>
    <n v="35910"/>
    <n v="35910"/>
    <x v="4"/>
    <x v="65"/>
    <s v="Yes"/>
    <s v="JA 18-TCS-Pyt-0064"/>
    <d v="2017-06-05T00:00:00"/>
    <s v="Monday"/>
    <s v="Yes"/>
    <x v="0"/>
    <n v="470820"/>
    <d v="2017-07-15T01:50:57"/>
    <x v="0"/>
  </r>
  <r>
    <x v="23"/>
    <s v="&lt;deleted&gt;"/>
    <s v="Data Science"/>
    <s v="Mumbai"/>
    <x v="0"/>
    <n v="431000"/>
    <m/>
    <x v="62"/>
    <m/>
    <x v="62"/>
    <n v="38790"/>
    <n v="38790"/>
    <x v="5"/>
    <x v="66"/>
    <s v="Yes"/>
    <s v="JA 18-Wipro-Dat-0064"/>
    <d v="2017-06-05T00:00:00"/>
    <s v="Monday"/>
    <s v="Yes"/>
    <x v="0"/>
    <n v="508580"/>
    <d v="2017-07-08T04:58:00"/>
    <x v="0"/>
  </r>
  <r>
    <x v="25"/>
    <s v="&lt;deleted&gt;"/>
    <s v="R"/>
    <s v="Mumbai"/>
    <x v="2"/>
    <n v="238000"/>
    <m/>
    <x v="62"/>
    <m/>
    <x v="62"/>
    <n v="21420"/>
    <n v="21420"/>
    <x v="6"/>
    <x v="67"/>
    <s v="Yes"/>
    <s v="JA 18-WNS G-R-0066"/>
    <d v="2017-06-07T00:00:00"/>
    <s v="Wednesday"/>
    <s v="Yes"/>
    <x v="2"/>
    <n v="280840"/>
    <d v="2017-07-09T12:33:03"/>
    <x v="0"/>
  </r>
  <r>
    <x v="1"/>
    <s v="&lt;deleted&gt;"/>
    <s v="Big Data"/>
    <s v="Online"/>
    <x v="1"/>
    <n v="699000"/>
    <m/>
    <x v="62"/>
    <m/>
    <x v="62"/>
    <n v="62910"/>
    <n v="62910"/>
    <x v="7"/>
    <x v="68"/>
    <s v="Yes"/>
    <s v="JA 18-Infos-Big-0067"/>
    <d v="2017-06-08T00:00:00"/>
    <s v="Thursday"/>
    <s v="Yes"/>
    <x v="1"/>
    <n v="824820"/>
    <d v="2017-06-25T08:55:00"/>
    <x v="0"/>
  </r>
  <r>
    <x v="26"/>
    <s v="&lt;deleted&gt;"/>
    <s v="Financial Analytics"/>
    <s v="Mumbai"/>
    <x v="2"/>
    <n v="405000"/>
    <m/>
    <x v="62"/>
    <m/>
    <x v="62"/>
    <s v="SEZ Exepmtion"/>
    <s v="SEZ Exepmtion"/>
    <x v="8"/>
    <x v="69"/>
    <s v="Yes"/>
    <s v="JA 18-Socie-Fin-0069"/>
    <d v="2017-06-10T00:00:00"/>
    <s v="Saturday"/>
    <s v="Yes"/>
    <x v="0"/>
    <n v="405000"/>
    <d v="2017-07-29T20:03:02"/>
    <x v="0"/>
  </r>
  <r>
    <x v="8"/>
    <s v="&lt;deleted&gt;"/>
    <s v="R"/>
    <s v="Mumbai"/>
    <x v="2"/>
    <n v="1156000"/>
    <m/>
    <x v="62"/>
    <m/>
    <x v="62"/>
    <n v="104040"/>
    <n v="104040"/>
    <x v="9"/>
    <x v="70"/>
    <s v="Yes"/>
    <s v="JA 18-Futur-R-0069"/>
    <d v="2017-06-10T00:00:00"/>
    <s v="Saturday"/>
    <s v="Yes"/>
    <x v="0"/>
    <n v="1364080"/>
    <d v="2017-07-07T17:52:55"/>
    <x v="0"/>
  </r>
  <r>
    <x v="21"/>
    <s v="&lt;deleted&gt;"/>
    <s v="Python"/>
    <s v="Mumbai"/>
    <x v="2"/>
    <n v="891000"/>
    <m/>
    <x v="62"/>
    <m/>
    <x v="62"/>
    <n v="80190"/>
    <n v="80190"/>
    <x v="10"/>
    <x v="71"/>
    <s v="Yes"/>
    <s v="JA 18-eBay-Pyt-0071"/>
    <d v="2017-06-12T00:00:00"/>
    <s v="Monday"/>
    <s v="Yes"/>
    <x v="0"/>
    <n v="1051380"/>
    <d v="2017-07-08T15:19:06"/>
    <x v="0"/>
  </r>
  <r>
    <x v="22"/>
    <s v="&lt;deleted&gt;"/>
    <s v="Financial Analytics"/>
    <s v="Mumbai"/>
    <x v="0"/>
    <n v="1923000"/>
    <m/>
    <x v="62"/>
    <m/>
    <x v="62"/>
    <n v="173070"/>
    <n v="173070"/>
    <x v="11"/>
    <x v="72"/>
    <s v="Yes"/>
    <s v="JA 18-Paypa-Fin-0071"/>
    <d v="2017-06-12T00:00:00"/>
    <s v="Monday"/>
    <s v="Yes"/>
    <x v="0"/>
    <n v="2269140"/>
    <d v="2017-07-07T14:40:12"/>
    <x v="0"/>
  </r>
  <r>
    <x v="23"/>
    <s v="&lt;deleted&gt;"/>
    <s v="Big Data"/>
    <s v="Online"/>
    <x v="1"/>
    <n v="307000"/>
    <m/>
    <x v="62"/>
    <m/>
    <x v="62"/>
    <n v="27630"/>
    <n v="27630"/>
    <x v="12"/>
    <x v="73"/>
    <s v="Yes"/>
    <s v="JA 18-Wipro-Big-0073"/>
    <d v="2017-06-14T00:00:00"/>
    <s v="Wednesday"/>
    <s v="Yes"/>
    <x v="0"/>
    <n v="362260"/>
    <d v="2017-07-30T19:06:47"/>
    <x v="0"/>
  </r>
  <r>
    <x v="22"/>
    <s v="&lt;deleted&gt;"/>
    <s v="Big Data"/>
    <s v="Hyderabad"/>
    <x v="2"/>
    <n v="780000"/>
    <m/>
    <x v="62"/>
    <m/>
    <x v="62"/>
    <n v="70200"/>
    <n v="70200"/>
    <x v="13"/>
    <x v="74"/>
    <s v="Yes"/>
    <s v="JA 18-Paypa-Big-0073"/>
    <d v="2017-06-14T00:00:00"/>
    <s v="Wednesday"/>
    <s v="Yes"/>
    <x v="0"/>
    <n v="920400"/>
    <d v="2017-07-20T06:36:26"/>
    <x v="0"/>
  </r>
  <r>
    <x v="0"/>
    <s v="&lt;deleted&gt;"/>
    <s v="Python"/>
    <s v="Pune"/>
    <x v="0"/>
    <n v="1287000"/>
    <m/>
    <x v="62"/>
    <m/>
    <x v="62"/>
    <n v="115830"/>
    <n v="115830"/>
    <x v="14"/>
    <x v="75"/>
    <s v="Yes"/>
    <s v="JA 18-TCS-Pyt-0073"/>
    <d v="2017-06-14T00:00:00"/>
    <s v="Wednesday"/>
    <s v="Yes"/>
    <x v="0"/>
    <n v="1518660"/>
    <d v="2017-08-03T06:00:52"/>
    <x v="0"/>
  </r>
  <r>
    <x v="27"/>
    <s v="&lt;deleted&gt;"/>
    <s v="SAS"/>
    <s v="Online"/>
    <x v="1"/>
    <n v="134000"/>
    <m/>
    <x v="62"/>
    <m/>
    <x v="62"/>
    <n v="12060"/>
    <n v="12060"/>
    <x v="15"/>
    <x v="76"/>
    <s v="Yes"/>
    <s v="JA 18-EY In-SAS-0074"/>
    <d v="2017-06-15T00:00:00"/>
    <s v="Thursday"/>
    <s v="Yes"/>
    <x v="0"/>
    <n v="158120"/>
    <d v="2017-07-01T23:46:05"/>
    <x v="0"/>
  </r>
  <r>
    <x v="23"/>
    <s v="&lt;deleted&gt;"/>
    <s v="R"/>
    <s v="Mumbai"/>
    <x v="2"/>
    <n v="1019000"/>
    <m/>
    <x v="62"/>
    <m/>
    <x v="62"/>
    <n v="91710"/>
    <n v="91710"/>
    <x v="16"/>
    <x v="77"/>
    <s v="Yes"/>
    <s v="JA 18-Wipro-R-0074"/>
    <d v="2017-06-15T00:00:00"/>
    <s v="Thursday"/>
    <s v="Yes"/>
    <x v="0"/>
    <n v="1202420"/>
    <d v="2017-08-03T04:10:00"/>
    <x v="0"/>
  </r>
  <r>
    <x v="2"/>
    <s v="&lt;deleted&gt;"/>
    <s v="Python"/>
    <s v="Pune"/>
    <x v="2"/>
    <n v="32000"/>
    <m/>
    <x v="62"/>
    <m/>
    <x v="62"/>
    <n v="2880"/>
    <n v="2880"/>
    <x v="17"/>
    <x v="78"/>
    <s v="Yes"/>
    <s v="JA 18-IBM-Pyt-0075"/>
    <d v="2017-06-16T00:00:00"/>
    <s v="Friday"/>
    <s v="Yes"/>
    <x v="0"/>
    <n v="37760"/>
    <d v="2017-08-09T22:53:37"/>
    <x v="0"/>
  </r>
  <r>
    <x v="3"/>
    <s v="&lt;deleted&gt;"/>
    <s v="Machine Learning"/>
    <s v="Bangalore"/>
    <x v="0"/>
    <n v="1833000"/>
    <m/>
    <x v="62"/>
    <m/>
    <x v="62"/>
    <n v="164970"/>
    <n v="164970"/>
    <x v="18"/>
    <x v="79"/>
    <s v="Yes"/>
    <s v="JA 18-Accen-Mac-0076"/>
    <d v="2017-06-17T00:00:00"/>
    <s v="Saturday"/>
    <s v="Yes"/>
    <x v="0"/>
    <n v="2162940"/>
    <d v="2017-07-30T16:52:52"/>
    <x v="0"/>
  </r>
  <r>
    <x v="18"/>
    <s v="&lt;deleted&gt;"/>
    <s v="R"/>
    <s v="Online"/>
    <x v="1"/>
    <n v="936000"/>
    <m/>
    <x v="62"/>
    <m/>
    <x v="62"/>
    <n v="84240"/>
    <n v="84240"/>
    <x v="19"/>
    <x v="80"/>
    <s v="Yes"/>
    <s v="JA 18-NIT S-R-0078"/>
    <d v="2017-06-19T00:00:00"/>
    <s v="Monday"/>
    <s v="Yes"/>
    <x v="0"/>
    <n v="1104480"/>
    <d v="2017-07-07T06:44:21"/>
    <x v="0"/>
  </r>
  <r>
    <x v="4"/>
    <s v="&lt;deleted&gt;"/>
    <s v="Financial Analytics"/>
    <s v="Bangalore"/>
    <x v="0"/>
    <n v="1903000"/>
    <m/>
    <x v="62"/>
    <m/>
    <x v="62"/>
    <n v="171270"/>
    <n v="171270"/>
    <x v="20"/>
    <x v="81"/>
    <s v="Yes"/>
    <s v="JA 18-Citi -Fin-0078"/>
    <d v="2017-06-19T00:00:00"/>
    <s v="Monday"/>
    <s v="Yes"/>
    <x v="0"/>
    <n v="2245540"/>
    <d v="2017-08-02T04:37:11"/>
    <x v="0"/>
  </r>
  <r>
    <x v="5"/>
    <s v="&lt;deleted&gt;"/>
    <s v="Big Data"/>
    <s v="Online"/>
    <x v="1"/>
    <n v="442000"/>
    <m/>
    <x v="62"/>
    <m/>
    <x v="62"/>
    <n v="39780"/>
    <n v="39780"/>
    <x v="1"/>
    <x v="62"/>
    <s v="Yes"/>
    <s v="JA 18-Adity-Big-0080"/>
    <d v="2017-06-21T00:00:00"/>
    <s v="Wednesday"/>
    <s v="Yes"/>
    <x v="0"/>
    <n v="521560"/>
    <d v="2017-08-15T09:12:53"/>
    <x v="0"/>
  </r>
  <r>
    <x v="6"/>
    <s v="&lt;deleted&gt;"/>
    <s v="Financial Analytics"/>
    <s v="Bangalore"/>
    <x v="0"/>
    <n v="1799000"/>
    <m/>
    <x v="62"/>
    <m/>
    <x v="62"/>
    <n v="161910"/>
    <n v="161910"/>
    <x v="21"/>
    <x v="82"/>
    <s v="Yes"/>
    <s v="JA 18-ICICI-Fin-0081"/>
    <d v="2017-06-22T00:00:00"/>
    <s v="Thursday"/>
    <s v="Yes"/>
    <x v="0"/>
    <n v="2122820"/>
    <d v="2017-08-13T23:12:29"/>
    <x v="0"/>
  </r>
  <r>
    <x v="7"/>
    <s v="&lt;deleted&gt;"/>
    <s v="Big Data"/>
    <s v="Noida"/>
    <x v="2"/>
    <n v="1418000"/>
    <m/>
    <x v="62"/>
    <m/>
    <x v="62"/>
    <n v="127620"/>
    <n v="127620"/>
    <x v="22"/>
    <x v="83"/>
    <s v="Yes"/>
    <s v="JA 18-Axis -Big-0083"/>
    <d v="2017-06-24T00:00:00"/>
    <s v="Saturday"/>
    <s v="Yes"/>
    <x v="0"/>
    <n v="1673240"/>
    <d v="2017-08-21T22:41:32"/>
    <x v="0"/>
  </r>
  <r>
    <x v="28"/>
    <s v="&lt;deleted&gt;"/>
    <s v="Analytics for Engineers"/>
    <s v="Online"/>
    <x v="1"/>
    <n v="621000"/>
    <m/>
    <x v="62"/>
    <m/>
    <x v="62"/>
    <n v="55890"/>
    <n v="55890"/>
    <x v="23"/>
    <x v="84"/>
    <s v="Yes"/>
    <s v="JA 18-IIIT -Ana-0085"/>
    <d v="2017-06-26T00:00:00"/>
    <s v="Monday"/>
    <s v="Yes"/>
    <x v="0"/>
    <n v="732780"/>
    <d v="2017-07-27T20:35:05"/>
    <x v="0"/>
  </r>
  <r>
    <x v="17"/>
    <s v="&lt;deleted&gt;"/>
    <s v="Analytics for Engineers"/>
    <s v="Guwahati"/>
    <x v="0"/>
    <n v="904000"/>
    <m/>
    <x v="62"/>
    <m/>
    <x v="62"/>
    <n v="81360"/>
    <n v="81360"/>
    <x v="24"/>
    <x v="85"/>
    <s v="Yes"/>
    <s v="JA 18-IIT G-Ana-0085"/>
    <d v="2017-06-26T00:00:00"/>
    <s v="Monday"/>
    <s v="Yes"/>
    <x v="0"/>
    <n v="1066720"/>
    <d v="2017-07-13T05:30:27"/>
    <x v="0"/>
  </r>
  <r>
    <x v="22"/>
    <s v="&lt;deleted&gt;"/>
    <s v="Data Science"/>
    <s v="Dhaka"/>
    <x v="2"/>
    <n v="1153000"/>
    <m/>
    <x v="62"/>
    <m/>
    <x v="62"/>
    <n v="103770"/>
    <n v="103770"/>
    <x v="25"/>
    <x v="86"/>
    <s v="Yes"/>
    <s v="JA 18-Paypa-Dat-0086"/>
    <d v="2017-06-27T00:00:00"/>
    <s v="Tuesday"/>
    <s v="Yes"/>
    <x v="0"/>
    <n v="1360540"/>
    <d v="2017-07-07T11:19:54"/>
    <x v="0"/>
  </r>
  <r>
    <x v="21"/>
    <s v="&lt;deleted&gt;"/>
    <s v="IOT"/>
    <s v="Bangalore"/>
    <x v="2"/>
    <n v="1484000"/>
    <m/>
    <x v="62"/>
    <m/>
    <x v="62"/>
    <n v="133560"/>
    <n v="133560"/>
    <x v="26"/>
    <x v="87"/>
    <s v="Yes"/>
    <s v="JA 18-eBay-IOT-0087"/>
    <d v="2017-06-28T00:00:00"/>
    <s v="Wednesday"/>
    <s v="Yes"/>
    <x v="0"/>
    <n v="1751120"/>
    <d v="2017-08-22T09:10:14"/>
    <x v="0"/>
  </r>
  <r>
    <x v="18"/>
    <s v="&lt;deleted&gt;"/>
    <s v="Big Data"/>
    <s v="Online"/>
    <x v="1"/>
    <n v="374000"/>
    <m/>
    <x v="62"/>
    <m/>
    <x v="62"/>
    <n v="33660"/>
    <n v="33660"/>
    <x v="27"/>
    <x v="88"/>
    <s v="Yes"/>
    <s v="JA 18-NIT S-Big-0089"/>
    <d v="2017-06-30T00:00:00"/>
    <s v="Friday"/>
    <s v="Yes"/>
    <x v="0"/>
    <n v="441320"/>
    <d v="2017-08-02T13:04:08"/>
    <x v="0"/>
  </r>
  <r>
    <x v="0"/>
    <s v="&lt;deleted&gt;"/>
    <s v="Big Data"/>
    <s v="Online"/>
    <x v="1"/>
    <n v="895000"/>
    <m/>
    <x v="62"/>
    <m/>
    <x v="62"/>
    <n v="80550"/>
    <n v="80550"/>
    <x v="28"/>
    <x v="89"/>
    <s v="Yes"/>
    <s v="JA 18-TCS--0090"/>
    <d v="2017-07-01T00:00:00"/>
    <s v="Saturday"/>
    <s v="Yes"/>
    <x v="0"/>
    <n v="1056100"/>
    <d v="2017-08-29T21:16:04"/>
    <x v="0"/>
  </r>
  <r>
    <x v="1"/>
    <s v="&lt;deleted&gt;"/>
    <s v="Data Science"/>
    <s v="Bangalore"/>
    <x v="2"/>
    <n v="165000"/>
    <m/>
    <x v="62"/>
    <m/>
    <x v="62"/>
    <n v="14850"/>
    <n v="14850"/>
    <x v="29"/>
    <x v="90"/>
    <s v="Yes"/>
    <s v="JA 18-Infos-Dat-0092"/>
    <d v="2017-07-03T00:00:00"/>
    <s v="Monday"/>
    <s v="Yes"/>
    <x v="0"/>
    <n v="194700"/>
    <d v="2017-08-17T17:45:54"/>
    <x v="0"/>
  </r>
  <r>
    <x v="17"/>
    <s v="&lt;deleted&gt;"/>
    <s v="Analytics for Engineers"/>
    <s v="Online"/>
    <x v="1"/>
    <n v="782000"/>
    <m/>
    <x v="62"/>
    <m/>
    <x v="62"/>
    <n v="70380"/>
    <n v="70380"/>
    <x v="30"/>
    <x v="91"/>
    <s v="Yes"/>
    <s v="JA 18-IIT G-Ana-0092"/>
    <d v="2017-07-03T00:00:00"/>
    <s v="Monday"/>
    <s v="Yes"/>
    <x v="0"/>
    <n v="922760"/>
    <d v="2017-07-29T04:19:51"/>
    <x v="0"/>
  </r>
  <r>
    <x v="2"/>
    <s v="&lt;deleted&gt;"/>
    <s v="Big Data"/>
    <s v="Online"/>
    <x v="1"/>
    <n v="809000"/>
    <m/>
    <x v="62"/>
    <m/>
    <x v="62"/>
    <n v="72810"/>
    <n v="72810"/>
    <x v="31"/>
    <x v="92"/>
    <s v="Yes"/>
    <s v="JA 18-IBM--0092"/>
    <d v="2017-07-03T00:00:00"/>
    <s v="Monday"/>
    <s v="Yes"/>
    <x v="0"/>
    <n v="954620"/>
    <d v="2017-08-30T12:06:13"/>
    <x v="0"/>
  </r>
  <r>
    <x v="1"/>
    <s v="&lt;deleted&gt;"/>
    <s v="Big Data"/>
    <s v="Bangalore"/>
    <x v="0"/>
    <n v="1122000"/>
    <m/>
    <x v="62"/>
    <m/>
    <x v="62"/>
    <n v="100980"/>
    <n v="100980"/>
    <x v="32"/>
    <x v="93"/>
    <s v="Yes"/>
    <s v="JA 18-Infos-Big-0093"/>
    <d v="2017-07-04T00:00:00"/>
    <s v="Tuesday"/>
    <s v="Yes"/>
    <x v="0"/>
    <n v="1323960"/>
    <d v="2017-08-08T09:10:05"/>
    <x v="0"/>
  </r>
  <r>
    <x v="1"/>
    <s v="&lt;deleted&gt;"/>
    <s v="Python"/>
    <s v="Noida"/>
    <x v="0"/>
    <n v="1265000"/>
    <m/>
    <x v="62"/>
    <m/>
    <x v="62"/>
    <n v="113850"/>
    <n v="113850"/>
    <x v="33"/>
    <x v="94"/>
    <s v="Yes"/>
    <s v="JA 18-Infos-Pyt-0095"/>
    <d v="2017-07-06T00:00:00"/>
    <s v="Thursday"/>
    <s v="Yes"/>
    <x v="0"/>
    <n v="1492700"/>
    <d v="2017-08-23T16:25:38"/>
    <x v="0"/>
  </r>
  <r>
    <x v="19"/>
    <s v="&lt;deleted&gt;"/>
    <s v="Big Data"/>
    <s v="Online"/>
    <x v="1"/>
    <n v="88000"/>
    <m/>
    <x v="62"/>
    <m/>
    <x v="62"/>
    <n v="7920"/>
    <n v="7920"/>
    <x v="34"/>
    <x v="95"/>
    <s v="Yes"/>
    <s v="JA 18-Flipk-Big-0096"/>
    <d v="2017-07-07T00:00:00"/>
    <s v="Friday"/>
    <s v="Yes"/>
    <x v="2"/>
    <n v="103840"/>
    <d v="2017-07-21T19:12:25"/>
    <x v="0"/>
  </r>
  <r>
    <x v="8"/>
    <s v="&lt;deleted&gt;"/>
    <s v="Data Science"/>
    <s v="Bangalore"/>
    <x v="2"/>
    <n v="607000"/>
    <m/>
    <x v="62"/>
    <m/>
    <x v="62"/>
    <n v="54630"/>
    <n v="54630"/>
    <x v="35"/>
    <x v="96"/>
    <s v="Yes"/>
    <s v="JA 18-Futur-Dat-0096"/>
    <d v="2017-07-07T00:00:00"/>
    <s v="Friday"/>
    <s v="Yes"/>
    <x v="0"/>
    <n v="716260"/>
    <d v="2017-07-27T01:16:23"/>
    <x v="0"/>
  </r>
  <r>
    <x v="24"/>
    <s v="&lt;deleted&gt;"/>
    <s v="Python"/>
    <s v="Bangalore"/>
    <x v="0"/>
    <n v="1348000"/>
    <m/>
    <x v="62"/>
    <m/>
    <x v="62"/>
    <n v="121320"/>
    <n v="121320"/>
    <x v="36"/>
    <x v="97"/>
    <s v="Yes"/>
    <s v="JA 18-PayTM-Pyt-0096"/>
    <d v="2017-07-07T00:00:00"/>
    <s v="Friday"/>
    <m/>
    <x v="3"/>
    <n v="0"/>
    <m/>
    <x v="1"/>
  </r>
  <r>
    <x v="19"/>
    <s v="&lt;deleted&gt;"/>
    <s v="Supply Chain Analytics"/>
    <s v="Bangalore"/>
    <x v="0"/>
    <n v="469000"/>
    <m/>
    <x v="62"/>
    <m/>
    <x v="62"/>
    <n v="42210"/>
    <n v="42210"/>
    <x v="37"/>
    <x v="98"/>
    <s v="Yes"/>
    <s v="JA 18-Flipk-Sup-0097"/>
    <d v="2017-07-08T00:00:00"/>
    <s v="Saturday"/>
    <s v="Yes"/>
    <x v="0"/>
    <n v="553420"/>
    <d v="2017-07-28T00:20:00"/>
    <x v="0"/>
  </r>
  <r>
    <x v="23"/>
    <s v="&lt;deleted&gt;"/>
    <s v="Big Data"/>
    <s v="Bangalore"/>
    <x v="2"/>
    <n v="822000"/>
    <m/>
    <x v="62"/>
    <m/>
    <x v="62"/>
    <n v="73980"/>
    <n v="73980"/>
    <x v="38"/>
    <x v="99"/>
    <s v="Yes"/>
    <s v="JA 18-Wipro-Big-0097"/>
    <d v="2017-07-08T00:00:00"/>
    <s v="Saturday"/>
    <s v="Yes"/>
    <x v="0"/>
    <n v="969960"/>
    <d v="2017-08-28T03:09:37"/>
    <x v="0"/>
  </r>
  <r>
    <x v="29"/>
    <s v="&lt;deleted&gt;"/>
    <s v="R"/>
    <s v="Gurgaon"/>
    <x v="2"/>
    <n v="300000"/>
    <m/>
    <x v="62"/>
    <m/>
    <x v="62"/>
    <n v="27000"/>
    <n v="27000"/>
    <x v="39"/>
    <x v="100"/>
    <s v="Yes"/>
    <s v="JA 18-Bank -R-0099"/>
    <d v="2017-07-10T00:00:00"/>
    <s v="Monday"/>
    <s v="Yes"/>
    <x v="0"/>
    <n v="354000"/>
    <d v="2017-08-31T22:16:24"/>
    <x v="0"/>
  </r>
  <r>
    <x v="14"/>
    <s v="&lt;deleted&gt;"/>
    <s v="Management Analytics"/>
    <s v="Gurgaon"/>
    <x v="0"/>
    <n v="1659000"/>
    <m/>
    <x v="62"/>
    <m/>
    <x v="62"/>
    <n v="149310"/>
    <n v="149310"/>
    <x v="40"/>
    <x v="101"/>
    <s v="Yes"/>
    <s v="JA 18-IIM A-Man-00100"/>
    <d v="2017-07-11T00:00:00"/>
    <s v="Tuesday"/>
    <s v="Yes"/>
    <x v="0"/>
    <n v="1957620"/>
    <d v="2017-08-12T13:48:22"/>
    <x v="0"/>
  </r>
  <r>
    <x v="2"/>
    <s v="&lt;deleted&gt;"/>
    <s v="Python"/>
    <s v="Hyderabad"/>
    <x v="2"/>
    <n v="1493000"/>
    <m/>
    <x v="62"/>
    <m/>
    <x v="62"/>
    <n v="134370"/>
    <n v="134370"/>
    <x v="41"/>
    <x v="102"/>
    <s v="Yes"/>
    <s v="JA 18-IBM-Pyt-00101"/>
    <d v="2017-07-12T00:00:00"/>
    <s v="Wednesday"/>
    <s v="Yes"/>
    <x v="0"/>
    <n v="1761740"/>
    <d v="2017-07-25T23:59:00"/>
    <x v="0"/>
  </r>
  <r>
    <x v="3"/>
    <s v="&lt;deleted&gt;"/>
    <s v="Machine Learning"/>
    <s v="Bangalore"/>
    <x v="2"/>
    <n v="679000"/>
    <m/>
    <x v="62"/>
    <m/>
    <x v="62"/>
    <n v="61110"/>
    <n v="61110"/>
    <x v="42"/>
    <x v="103"/>
    <s v="Yes"/>
    <s v="JA 18-Accen-Mac-00103"/>
    <d v="2017-07-14T00:00:00"/>
    <s v="Friday"/>
    <s v="Yes"/>
    <x v="1"/>
    <n v="801220"/>
    <d v="2017-08-02T10:09:39"/>
    <x v="0"/>
  </r>
  <r>
    <x v="30"/>
    <s v="&lt;deleted&gt;"/>
    <s v="Financial Analytics"/>
    <s v="Noida"/>
    <x v="0"/>
    <n v="556000"/>
    <m/>
    <x v="62"/>
    <m/>
    <x v="62"/>
    <s v="SEZ Exepmtion"/>
    <s v="SEZ Exepmtion"/>
    <x v="8"/>
    <x v="104"/>
    <s v="Yes"/>
    <s v="JA 18-Swiss-Fin-00104"/>
    <d v="2017-07-15T00:00:00"/>
    <s v="Saturday"/>
    <s v="Yes"/>
    <x v="0"/>
    <n v="556000"/>
    <d v="2017-08-26T16:42:25"/>
    <x v="0"/>
  </r>
  <r>
    <x v="21"/>
    <s v="&lt;deleted&gt;"/>
    <s v="Data Science"/>
    <s v="Online"/>
    <x v="1"/>
    <n v="395000"/>
    <m/>
    <x v="62"/>
    <m/>
    <x v="62"/>
    <n v="35550"/>
    <n v="35550"/>
    <x v="43"/>
    <x v="105"/>
    <s v="Yes"/>
    <s v="JA 18-eBay-Dat-00106"/>
    <d v="2017-07-17T00:00:00"/>
    <s v="Monday"/>
    <s v="Yes"/>
    <x v="0"/>
    <n v="466100"/>
    <d v="2017-09-14T16:28:40"/>
    <x v="0"/>
  </r>
  <r>
    <x v="29"/>
    <s v="&lt;deleted&gt;"/>
    <s v="Financial Analytics"/>
    <s v="Hyderabad"/>
    <x v="2"/>
    <n v="427000"/>
    <m/>
    <x v="62"/>
    <m/>
    <x v="62"/>
    <n v="38430"/>
    <n v="38430"/>
    <x v="44"/>
    <x v="106"/>
    <s v="Yes"/>
    <s v="JA 18-Bank -Fin-00106"/>
    <d v="2017-07-17T00:00:00"/>
    <s v="Monday"/>
    <s v="Yes"/>
    <x v="0"/>
    <n v="503860"/>
    <d v="2017-09-07T08:20:28"/>
    <x v="0"/>
  </r>
  <r>
    <x v="6"/>
    <s v="&lt;deleted&gt;"/>
    <s v="Financial Analytics"/>
    <s v="Gurgaon"/>
    <x v="0"/>
    <n v="1732000"/>
    <m/>
    <x v="62"/>
    <m/>
    <x v="62"/>
    <n v="155880"/>
    <n v="155880"/>
    <x v="45"/>
    <x v="107"/>
    <s v="Yes"/>
    <s v="JA 18-ICICI-Fin-00106"/>
    <d v="2017-07-17T00:00:00"/>
    <s v="Monday"/>
    <s v="Yes"/>
    <x v="0"/>
    <n v="2043760"/>
    <d v="2017-08-07T22:06:03"/>
    <x v="0"/>
  </r>
  <r>
    <x v="4"/>
    <s v="&lt;deleted&gt;"/>
    <s v="Financial Analytics"/>
    <s v="Gurgaon"/>
    <x v="2"/>
    <n v="369000"/>
    <m/>
    <x v="62"/>
    <m/>
    <x v="62"/>
    <n v="33210"/>
    <n v="33210"/>
    <x v="46"/>
    <x v="108"/>
    <s v="Yes"/>
    <s v="JA 18-Citi -Fin-00107"/>
    <d v="2017-07-18T00:00:00"/>
    <s v="Tuesday"/>
    <s v="Yes"/>
    <x v="0"/>
    <n v="435420"/>
    <d v="2017-08-15T17:16:05"/>
    <x v="0"/>
  </r>
  <r>
    <x v="7"/>
    <s v="&lt;deleted&gt;"/>
    <s v="Financial Analytics"/>
    <s v="Gurgaon"/>
    <x v="2"/>
    <n v="867000"/>
    <m/>
    <x v="62"/>
    <m/>
    <x v="62"/>
    <n v="78030"/>
    <n v="78030"/>
    <x v="47"/>
    <x v="109"/>
    <s v="Yes"/>
    <s v="JA 18-Axis -Fin-00107"/>
    <d v="2017-07-18T00:00:00"/>
    <s v="Tuesday"/>
    <s v="Yes"/>
    <x v="0"/>
    <n v="1023060"/>
    <d v="2017-09-04T19:05:03"/>
    <x v="0"/>
  </r>
  <r>
    <x v="5"/>
    <s v="&lt;deleted&gt;"/>
    <s v="Big Data"/>
    <s v="Online"/>
    <x v="1"/>
    <n v="738000"/>
    <m/>
    <x v="62"/>
    <m/>
    <x v="62"/>
    <n v="66420"/>
    <n v="66420"/>
    <x v="48"/>
    <x v="110"/>
    <s v="Yes"/>
    <s v="JA 18-Adity--00109"/>
    <d v="2017-07-20T00:00:00"/>
    <s v="Thursday"/>
    <s v="Yes"/>
    <x v="1"/>
    <n v="870840"/>
    <d v="2017-09-05T17:40:00"/>
    <x v="0"/>
  </r>
  <r>
    <x v="22"/>
    <s v="&lt;deleted&gt;"/>
    <s v="Data Science"/>
    <s v="Bangalore"/>
    <x v="2"/>
    <n v="430000"/>
    <m/>
    <x v="62"/>
    <m/>
    <x v="62"/>
    <n v="38700"/>
    <n v="38700"/>
    <x v="49"/>
    <x v="111"/>
    <s v="Yes"/>
    <s v="JA 18-Paypa-Dat-00110"/>
    <d v="2017-07-21T00:00:00"/>
    <s v="Friday"/>
    <s v="Yes"/>
    <x v="0"/>
    <n v="507400"/>
    <d v="2017-08-06T22:46:03"/>
    <x v="0"/>
  </r>
  <r>
    <x v="26"/>
    <s v="&lt;deleted&gt;"/>
    <s v="Big Data"/>
    <s v="Bangalore"/>
    <x v="2"/>
    <n v="1204000"/>
    <m/>
    <x v="62"/>
    <m/>
    <x v="62"/>
    <s v="SEZ Exepmtion"/>
    <s v="SEZ Exepmtion"/>
    <x v="8"/>
    <x v="112"/>
    <s v="Yes"/>
    <s v="JA 18-Socie-Big-00111"/>
    <d v="2017-07-22T00:00:00"/>
    <s v="Saturday"/>
    <s v="Yes"/>
    <x v="0"/>
    <n v="1204000"/>
    <d v="2017-08-16T20:38:44"/>
    <x v="0"/>
  </r>
  <r>
    <x v="23"/>
    <s v="&lt;deleted&gt;"/>
    <s v="Big Data"/>
    <s v="Bangalore"/>
    <x v="0"/>
    <n v="873000"/>
    <m/>
    <x v="62"/>
    <m/>
    <x v="62"/>
    <n v="78570"/>
    <n v="78570"/>
    <x v="50"/>
    <x v="113"/>
    <s v="Yes"/>
    <s v="JA 18-Wipro-Big-00113"/>
    <d v="2017-07-24T00:00:00"/>
    <s v="Monday"/>
    <s v="Yes"/>
    <x v="0"/>
    <n v="1030140"/>
    <d v="2017-08-28T11:47:09"/>
    <x v="0"/>
  </r>
  <r>
    <x v="0"/>
    <s v="&lt;deleted&gt;"/>
    <s v="Python"/>
    <s v="Bangalore"/>
    <x v="0"/>
    <n v="967000"/>
    <m/>
    <x v="62"/>
    <m/>
    <x v="62"/>
    <n v="87030"/>
    <n v="87030"/>
    <x v="51"/>
    <x v="114"/>
    <s v="Yes"/>
    <s v="JA 18-TCS-Pyt-00113"/>
    <d v="2017-07-24T00:00:00"/>
    <s v="Monday"/>
    <m/>
    <x v="3"/>
    <n v="0"/>
    <m/>
    <x v="2"/>
  </r>
  <r>
    <x v="2"/>
    <s v="&lt;deleted&gt;"/>
    <s v="Data Science"/>
    <s v="Bangalore"/>
    <x v="2"/>
    <n v="189000"/>
    <m/>
    <x v="62"/>
    <m/>
    <x v="62"/>
    <n v="17010"/>
    <n v="17010"/>
    <x v="52"/>
    <x v="115"/>
    <s v="Yes"/>
    <s v="JA 18-IBM-Dat-00114"/>
    <d v="2017-07-25T00:00:00"/>
    <s v="Tuesday"/>
    <s v="Yes"/>
    <x v="2"/>
    <n v="223020"/>
    <d v="2017-09-19T17:06:28"/>
    <x v="0"/>
  </r>
  <r>
    <x v="27"/>
    <s v="&lt;deleted&gt;"/>
    <s v="Data Science"/>
    <s v="Bangalore"/>
    <x v="0"/>
    <n v="245000"/>
    <m/>
    <x v="62"/>
    <m/>
    <x v="62"/>
    <n v="22050"/>
    <n v="22050"/>
    <x v="53"/>
    <x v="116"/>
    <s v="Yes"/>
    <s v="JA 18-EY In-Dat-00116"/>
    <d v="2017-07-27T00:00:00"/>
    <s v="Thursday"/>
    <s v="Yes"/>
    <x v="2"/>
    <n v="289100"/>
    <d v="2017-09-20T09:23:17"/>
    <x v="0"/>
  </r>
  <r>
    <x v="31"/>
    <s v="&lt;deleted&gt;"/>
    <s v="Big Data"/>
    <s v="Bangalore"/>
    <x v="2"/>
    <n v="319000"/>
    <m/>
    <x v="62"/>
    <m/>
    <x v="62"/>
    <n v="28710"/>
    <n v="28710"/>
    <x v="54"/>
    <x v="117"/>
    <s v="Yes"/>
    <s v="JA 18-KPMG--00116"/>
    <d v="2017-07-27T00:00:00"/>
    <s v="Thursday"/>
    <s v="Yes"/>
    <x v="0"/>
    <n v="376420"/>
    <d v="2017-09-11T05:44:46"/>
    <x v="0"/>
  </r>
  <r>
    <x v="32"/>
    <s v="&lt;deleted&gt;"/>
    <s v="IOT"/>
    <s v="Online"/>
    <x v="1"/>
    <n v="494000"/>
    <m/>
    <x v="62"/>
    <m/>
    <x v="62"/>
    <s v="SEZ Exepmtion"/>
    <s v="SEZ Exepmtion"/>
    <x v="8"/>
    <x v="118"/>
    <s v="Yes"/>
    <s v="JA 18-Nokia-IOT-00117"/>
    <d v="2017-07-28T00:00:00"/>
    <s v="Friday"/>
    <s v="Yes"/>
    <x v="0"/>
    <n v="494000"/>
    <d v="2017-09-23T10:39:27"/>
    <x v="0"/>
  </r>
  <r>
    <x v="1"/>
    <s v="&lt;deleted&gt;"/>
    <s v="Big Data"/>
    <s v="Bangalore"/>
    <x v="2"/>
    <n v="978000"/>
    <m/>
    <x v="62"/>
    <m/>
    <x v="62"/>
    <n v="88020"/>
    <n v="88020"/>
    <x v="55"/>
    <x v="119"/>
    <s v="Yes"/>
    <s v="JA 18-Infos-Big-00118"/>
    <d v="2017-07-29T00:00:00"/>
    <s v="Saturday"/>
    <m/>
    <x v="3"/>
    <n v="0"/>
    <m/>
    <x v="3"/>
  </r>
  <r>
    <x v="8"/>
    <s v="&lt;deleted&gt;"/>
    <s v="Data Science"/>
    <s v="Bangalore"/>
    <x v="2"/>
    <n v="1335000"/>
    <m/>
    <x v="62"/>
    <m/>
    <x v="62"/>
    <n v="120150"/>
    <n v="120150"/>
    <x v="56"/>
    <x v="120"/>
    <s v="Yes"/>
    <s v="JA 18-Futur-Dat-00120"/>
    <d v="2017-07-31T00:00:00"/>
    <s v="Monday"/>
    <s v="Yes"/>
    <x v="0"/>
    <n v="1575300"/>
    <d v="2017-09-17T15:44:45"/>
    <x v="0"/>
  </r>
  <r>
    <x v="9"/>
    <s v="&lt;deleted&gt;"/>
    <s v="Management Analytics"/>
    <s v="Chennai"/>
    <x v="2"/>
    <n v="123000"/>
    <m/>
    <x v="62"/>
    <m/>
    <x v="62"/>
    <n v="11070"/>
    <n v="11070"/>
    <x v="57"/>
    <x v="121"/>
    <s v="Yes"/>
    <s v="JA 18-IIM B-Man-00121"/>
    <d v="2017-08-01T00:00:00"/>
    <s v="Tuesday"/>
    <s v="Yes"/>
    <x v="2"/>
    <n v="145140"/>
    <d v="2017-09-17T00:52:44"/>
    <x v="0"/>
  </r>
  <r>
    <x v="31"/>
    <s v="&lt;deleted&gt;"/>
    <s v="Big Data"/>
    <s v="Bangalore"/>
    <x v="2"/>
    <n v="241000"/>
    <m/>
    <x v="62"/>
    <m/>
    <x v="62"/>
    <n v="21690"/>
    <n v="21690"/>
    <x v="58"/>
    <x v="122"/>
    <s v="Yes"/>
    <s v="JA 18-KPMG-Big-00121"/>
    <d v="2017-08-01T00:00:00"/>
    <s v="Tuesday"/>
    <s v="Yes"/>
    <x v="2"/>
    <n v="284380"/>
    <d v="2017-08-13T15:24:59"/>
    <x v="0"/>
  </r>
  <r>
    <x v="24"/>
    <s v="&lt;deleted&gt;"/>
    <s v="R"/>
    <s v="Hyderabad"/>
    <x v="2"/>
    <n v="1041000"/>
    <m/>
    <x v="62"/>
    <m/>
    <x v="62"/>
    <n v="93690"/>
    <n v="93690"/>
    <x v="59"/>
    <x v="123"/>
    <s v="Yes"/>
    <s v="JA 18-PayTM-R-00123"/>
    <d v="2017-08-03T00:00:00"/>
    <s v="Thursday"/>
    <s v="Yes"/>
    <x v="0"/>
    <n v="1228380"/>
    <d v="2017-09-30T01:31:21"/>
    <x v="0"/>
  </r>
  <r>
    <x v="13"/>
    <s v="&lt;deleted&gt;"/>
    <s v="Analytics for Engineers"/>
    <s v="Hyderabad"/>
    <x v="2"/>
    <n v="1175000"/>
    <m/>
    <x v="62"/>
    <m/>
    <x v="62"/>
    <n v="105750"/>
    <n v="105750"/>
    <x v="60"/>
    <x v="124"/>
    <s v="Yes"/>
    <s v="JA 18-IIT K-Ana-00123"/>
    <d v="2017-08-03T00:00:00"/>
    <s v="Thursday"/>
    <m/>
    <x v="3"/>
    <n v="0"/>
    <m/>
    <x v="4"/>
  </r>
  <r>
    <x v="23"/>
    <s v="&lt;deleted&gt;"/>
    <s v="Big Data"/>
    <s v="Mumbai"/>
    <x v="2"/>
    <n v="1223000"/>
    <m/>
    <x v="62"/>
    <m/>
    <x v="62"/>
    <n v="110070"/>
    <n v="110070"/>
    <x v="61"/>
    <x v="125"/>
    <s v="Yes"/>
    <s v="JA 18-Wipro-Big-00123"/>
    <d v="2017-08-03T00:00:00"/>
    <s v="Thursday"/>
    <s v="Yes"/>
    <x v="0"/>
    <n v="1443140"/>
    <d v="2017-09-05T01:14:17"/>
    <x v="0"/>
  </r>
  <r>
    <x v="26"/>
    <s v="&lt;deleted&gt;"/>
    <s v="SAS"/>
    <s v="Hyderabad"/>
    <x v="0"/>
    <n v="841000"/>
    <m/>
    <x v="62"/>
    <m/>
    <x v="62"/>
    <s v="SEZ Exepmtion"/>
    <s v="SEZ Exepmtion"/>
    <x v="8"/>
    <x v="126"/>
    <s v="Yes"/>
    <s v="JA 18-Socie-SAS-00125"/>
    <d v="2017-08-05T00:00:00"/>
    <s v="Saturday"/>
    <s v="Yes"/>
    <x v="1"/>
    <n v="841000"/>
    <d v="2017-08-30T12:25:39"/>
    <x v="0"/>
  </r>
  <r>
    <x v="3"/>
    <s v="&lt;deleted&gt;"/>
    <s v="Machine Learning"/>
    <s v="Chennai"/>
    <x v="2"/>
    <n v="126000"/>
    <m/>
    <x v="62"/>
    <m/>
    <x v="62"/>
    <n v="11340"/>
    <n v="11340"/>
    <x v="62"/>
    <x v="127"/>
    <s v="Yes"/>
    <s v="JA 18-Accen-Mac-00127"/>
    <d v="2017-08-07T00:00:00"/>
    <s v="Monday"/>
    <s v="Yes"/>
    <x v="2"/>
    <n v="148680"/>
    <d v="2017-09-11T14:47:27"/>
    <x v="0"/>
  </r>
  <r>
    <x v="2"/>
    <s v="&lt;deleted&gt;"/>
    <s v="Python"/>
    <s v="Hyderabad"/>
    <x v="0"/>
    <n v="467000"/>
    <m/>
    <x v="62"/>
    <m/>
    <x v="62"/>
    <n v="42030"/>
    <n v="42030"/>
    <x v="63"/>
    <x v="128"/>
    <s v="Yes"/>
    <s v="JA 18-IBM-Pyt-00127"/>
    <d v="2017-08-07T00:00:00"/>
    <s v="Monday"/>
    <s v="Yes"/>
    <x v="0"/>
    <n v="551060"/>
    <d v="2017-10-03T18:50:24"/>
    <x v="0"/>
  </r>
  <r>
    <x v="13"/>
    <s v="&lt;deleted&gt;"/>
    <s v="Analytics for Engineers"/>
    <s v="Gurgaon / Harayana"/>
    <x v="2"/>
    <n v="1214000"/>
    <m/>
    <x v="62"/>
    <m/>
    <x v="62"/>
    <n v="109260"/>
    <n v="109260"/>
    <x v="64"/>
    <x v="129"/>
    <s v="Yes"/>
    <s v="JA 18-IIT K-Ana-00127"/>
    <d v="2017-08-07T00:00:00"/>
    <s v="Monday"/>
    <s v="Yes"/>
    <x v="0"/>
    <n v="1432520"/>
    <d v="2017-09-24T10:46:47"/>
    <x v="0"/>
  </r>
  <r>
    <x v="30"/>
    <s v="&lt;deleted&gt;"/>
    <s v="Big Data"/>
    <s v="Online"/>
    <x v="1"/>
    <n v="39000"/>
    <m/>
    <x v="62"/>
    <m/>
    <x v="62"/>
    <s v="SEZ Exepmtion"/>
    <s v="SEZ Exepmtion"/>
    <x v="8"/>
    <x v="130"/>
    <s v="Yes"/>
    <s v="JA 18-Swiss-Big-00128"/>
    <d v="2017-08-08T00:00:00"/>
    <s v="Tuesday"/>
    <s v="Yes"/>
    <x v="2"/>
    <n v="39000"/>
    <d v="2017-09-17T19:06:04"/>
    <x v="0"/>
  </r>
  <r>
    <x v="25"/>
    <s v="&lt;deleted&gt;"/>
    <s v="Data Science"/>
    <s v="Mumbai"/>
    <x v="0"/>
    <n v="550000"/>
    <m/>
    <x v="62"/>
    <m/>
    <x v="62"/>
    <n v="49500"/>
    <n v="49500"/>
    <x v="65"/>
    <x v="131"/>
    <s v="Yes"/>
    <s v="JA 18-WNS G-Dat-00129"/>
    <d v="2017-08-09T00:00:00"/>
    <s v="Wednesday"/>
    <s v="Yes"/>
    <x v="0"/>
    <n v="649000"/>
    <d v="2017-08-20T00:39:25"/>
    <x v="0"/>
  </r>
  <r>
    <x v="6"/>
    <s v="&lt;deleted&gt;"/>
    <s v="Financial Analytics"/>
    <s v="Chennai"/>
    <x v="0"/>
    <n v="1694000"/>
    <m/>
    <x v="62"/>
    <m/>
    <x v="62"/>
    <n v="152460"/>
    <n v="152460"/>
    <x v="66"/>
    <x v="132"/>
    <s v="Yes"/>
    <s v="JA 18-ICICI-Fin-00130"/>
    <d v="2017-08-10T00:00:00"/>
    <s v="Thursday"/>
    <s v="Yes"/>
    <x v="0"/>
    <n v="1998920"/>
    <d v="2017-08-31T01:03:04"/>
    <x v="0"/>
  </r>
  <r>
    <x v="1"/>
    <s v="&lt;deleted&gt;"/>
    <s v="Python"/>
    <s v="Online"/>
    <x v="1"/>
    <n v="357000"/>
    <m/>
    <x v="62"/>
    <m/>
    <x v="62"/>
    <n v="32130"/>
    <n v="32130"/>
    <x v="67"/>
    <x v="133"/>
    <s v="Yes"/>
    <s v="JA 18-Infos-Pyt-00131"/>
    <d v="2017-08-11T00:00:00"/>
    <s v="Friday"/>
    <s v="Yes"/>
    <x v="0"/>
    <n v="421260"/>
    <d v="2017-10-05T12:39:43"/>
    <x v="0"/>
  </r>
  <r>
    <x v="7"/>
    <s v="&lt;deleted&gt;"/>
    <s v="Financial Analytics"/>
    <s v="Online"/>
    <x v="1"/>
    <n v="587000"/>
    <m/>
    <x v="62"/>
    <m/>
    <x v="62"/>
    <n v="52830"/>
    <n v="52830"/>
    <x v="68"/>
    <x v="134"/>
    <s v="Yes"/>
    <s v="JA 18-Axis -Fin-00131"/>
    <d v="2017-08-11T00:00:00"/>
    <s v="Friday"/>
    <s v="Yes"/>
    <x v="0"/>
    <n v="692660"/>
    <d v="2017-10-02T04:24:52"/>
    <x v="0"/>
  </r>
  <r>
    <x v="4"/>
    <s v="&lt;deleted&gt;"/>
    <s v="Financial Analytics"/>
    <s v="Online"/>
    <x v="1"/>
    <n v="755000"/>
    <m/>
    <x v="62"/>
    <m/>
    <x v="62"/>
    <n v="67950"/>
    <n v="67950"/>
    <x v="69"/>
    <x v="135"/>
    <s v="Yes"/>
    <s v="JA 18-Citi -Fin-00132"/>
    <d v="2017-08-12T00:00:00"/>
    <s v="Saturday"/>
    <s v="Yes"/>
    <x v="0"/>
    <n v="890900"/>
    <d v="2017-09-26T20:50:25"/>
    <x v="0"/>
  </r>
  <r>
    <x v="5"/>
    <s v="&lt;deleted&gt;"/>
    <s v="Data Science"/>
    <s v="Bangalore"/>
    <x v="2"/>
    <n v="207000"/>
    <m/>
    <x v="62"/>
    <m/>
    <x v="62"/>
    <n v="18630"/>
    <n v="18630"/>
    <x v="70"/>
    <x v="136"/>
    <s v="Yes"/>
    <s v="JA 18-Adity-Dat-00134"/>
    <d v="2017-08-14T00:00:00"/>
    <s v="Monday"/>
    <s v="Yes"/>
    <x v="2"/>
    <n v="244260"/>
    <d v="2017-10-02T18:11:07"/>
    <x v="0"/>
  </r>
  <r>
    <x v="29"/>
    <s v="&lt;deleted&gt;"/>
    <s v="Big Data"/>
    <s v="Online"/>
    <x v="1"/>
    <n v="303000"/>
    <m/>
    <x v="62"/>
    <m/>
    <x v="62"/>
    <n v="27270"/>
    <n v="27270"/>
    <x v="71"/>
    <x v="137"/>
    <s v="Yes"/>
    <s v="JA 18-Bank -Big-00134"/>
    <d v="2017-08-14T00:00:00"/>
    <s v="Monday"/>
    <s v="Yes"/>
    <x v="0"/>
    <n v="357540"/>
    <d v="2017-08-28T05:36:30"/>
    <x v="0"/>
  </r>
  <r>
    <x v="2"/>
    <s v="&lt;deleted&gt;"/>
    <s v="Big Data"/>
    <s v="Online"/>
    <x v="1"/>
    <n v="653000"/>
    <m/>
    <x v="62"/>
    <m/>
    <x v="62"/>
    <n v="58770"/>
    <n v="58770"/>
    <x v="72"/>
    <x v="138"/>
    <s v="Yes"/>
    <s v="JA 18-IBM--00135"/>
    <d v="2017-08-15T00:00:00"/>
    <s v="Tuesday"/>
    <s v="Yes"/>
    <x v="0"/>
    <n v="770540"/>
    <d v="2017-10-01T12:17:47"/>
    <x v="0"/>
  </r>
  <r>
    <x v="30"/>
    <s v="&lt;deleted&gt;"/>
    <s v="Financial Analytics"/>
    <s v="Noida"/>
    <x v="2"/>
    <n v="1208000"/>
    <m/>
    <x v="62"/>
    <m/>
    <x v="62"/>
    <s v="SEZ Exepmtion"/>
    <s v="SEZ Exepmtion"/>
    <x v="8"/>
    <x v="139"/>
    <s v="Yes"/>
    <s v="JA 18-Swiss-Fin-00135"/>
    <d v="2017-08-15T00:00:00"/>
    <s v="Tuesday"/>
    <s v="Yes"/>
    <x v="0"/>
    <n v="1208000"/>
    <d v="2017-09-16T05:14:53"/>
    <x v="0"/>
  </r>
  <r>
    <x v="21"/>
    <s v="&lt;deleted&gt;"/>
    <s v="Big Data"/>
    <s v="Mumbai"/>
    <x v="2"/>
    <n v="1202000"/>
    <m/>
    <x v="62"/>
    <m/>
    <x v="62"/>
    <n v="108180"/>
    <n v="108180"/>
    <x v="73"/>
    <x v="140"/>
    <s v="Yes"/>
    <s v="JA 18-eBay-Big-00135"/>
    <d v="2017-08-15T00:00:00"/>
    <s v="Tuesday"/>
    <s v="Yes"/>
    <x v="0"/>
    <n v="1418360"/>
    <d v="2017-09-10T19:25:28"/>
    <x v="0"/>
  </r>
  <r>
    <x v="0"/>
    <s v="&lt;deleted&gt;"/>
    <s v="Data Science"/>
    <s v="Bangalore"/>
    <x v="0"/>
    <n v="1636000"/>
    <m/>
    <x v="62"/>
    <m/>
    <x v="62"/>
    <n v="147240"/>
    <n v="147240"/>
    <x v="74"/>
    <x v="141"/>
    <s v="Yes"/>
    <s v="JA 18-TCS-Dat-00135"/>
    <d v="2017-08-15T00:00:00"/>
    <s v="Tuesday"/>
    <s v="Yes"/>
    <x v="0"/>
    <n v="1930480"/>
    <d v="2017-09-02T20:18:36"/>
    <x v="0"/>
  </r>
  <r>
    <x v="22"/>
    <s v="&lt;deleted&gt;"/>
    <s v="Data Science"/>
    <s v="Online"/>
    <x v="1"/>
    <n v="328000"/>
    <m/>
    <x v="62"/>
    <m/>
    <x v="62"/>
    <n v="29520"/>
    <n v="29520"/>
    <x v="75"/>
    <x v="142"/>
    <s v="Yes"/>
    <s v="JA 18-Paypa-Dat-00137"/>
    <d v="2017-08-17T00:00:00"/>
    <s v="Thursday"/>
    <s v="Yes"/>
    <x v="0"/>
    <n v="387040"/>
    <d v="2017-10-12T15:13:58"/>
    <x v="0"/>
  </r>
  <r>
    <x v="1"/>
    <s v="&lt;deleted&gt;"/>
    <s v="Big Data"/>
    <s v="Online"/>
    <x v="1"/>
    <n v="104000"/>
    <m/>
    <x v="62"/>
    <m/>
    <x v="62"/>
    <n v="9360"/>
    <n v="9360"/>
    <x v="76"/>
    <x v="143"/>
    <s v="Yes"/>
    <s v="JA 18-Infos-Big-00139"/>
    <d v="2017-08-19T00:00:00"/>
    <s v="Saturday"/>
    <s v="Yes"/>
    <x v="2"/>
    <n v="122720"/>
    <d v="2017-10-11T10:20:11"/>
    <x v="0"/>
  </r>
  <r>
    <x v="30"/>
    <s v="&lt;deleted&gt;"/>
    <s v="Financial Analytics"/>
    <s v="Noida"/>
    <x v="2"/>
    <n v="145000"/>
    <m/>
    <x v="62"/>
    <m/>
    <x v="62"/>
    <s v="SEZ Exepmtion"/>
    <s v="SEZ Exepmtion"/>
    <x v="8"/>
    <x v="144"/>
    <s v="Yes"/>
    <s v="JA 18-Swiss-Fin-00139"/>
    <d v="2017-08-19T00:00:00"/>
    <s v="Saturday"/>
    <s v="Yes"/>
    <x v="2"/>
    <n v="145000"/>
    <d v="2017-10-09T08:00:01"/>
    <x v="0"/>
  </r>
  <r>
    <x v="23"/>
    <s v="&lt;deleted&gt;"/>
    <s v="IOT"/>
    <s v="Noida"/>
    <x v="2"/>
    <n v="952000"/>
    <m/>
    <x v="62"/>
    <m/>
    <x v="62"/>
    <n v="85680"/>
    <n v="85680"/>
    <x v="77"/>
    <x v="145"/>
    <s v="Yes"/>
    <s v="JA 18-Wipro-IOT-00139"/>
    <d v="2017-08-19T00:00:00"/>
    <s v="Saturday"/>
    <m/>
    <x v="3"/>
    <n v="0"/>
    <m/>
    <x v="5"/>
  </r>
  <r>
    <x v="11"/>
    <s v="&lt;deleted&gt;"/>
    <s v="Management Analytics"/>
    <s v="Mumbai"/>
    <x v="2"/>
    <n v="156000"/>
    <m/>
    <x v="62"/>
    <m/>
    <x v="62"/>
    <n v="14040"/>
    <n v="14040"/>
    <x v="78"/>
    <x v="146"/>
    <s v="Yes"/>
    <s v="JA 18-IIM R-Man-00141"/>
    <d v="2017-08-21T00:00:00"/>
    <s v="Monday"/>
    <s v="Yes"/>
    <x v="2"/>
    <n v="184080"/>
    <d v="2017-10-02T08:38:02"/>
    <x v="0"/>
  </r>
  <r>
    <x v="19"/>
    <s v="&lt;deleted&gt;"/>
    <s v="Python"/>
    <s v="Noida"/>
    <x v="0"/>
    <n v="1907000"/>
    <m/>
    <x v="62"/>
    <m/>
    <x v="62"/>
    <n v="171630"/>
    <n v="171630"/>
    <x v="79"/>
    <x v="147"/>
    <s v="Yes"/>
    <s v="JA 18-Flipk-Pyt-00141"/>
    <d v="2017-08-21T00:00:00"/>
    <s v="Monday"/>
    <s v="Yes"/>
    <x v="0"/>
    <n v="2250260"/>
    <d v="2017-09-22T04:36:21"/>
    <x v="0"/>
  </r>
  <r>
    <x v="20"/>
    <s v="&lt;deleted&gt;"/>
    <s v="Supply Chain Analytics"/>
    <s v="Noida"/>
    <x v="2"/>
    <n v="221000"/>
    <m/>
    <x v="62"/>
    <m/>
    <x v="62"/>
    <n v="19890"/>
    <n v="19890"/>
    <x v="80"/>
    <x v="148"/>
    <s v="Yes"/>
    <s v="JA 18-Amazo-Sup-00142"/>
    <d v="2017-08-22T00:00:00"/>
    <s v="Tuesday"/>
    <s v="Yes"/>
    <x v="2"/>
    <n v="260780"/>
    <d v="2017-09-23T04:23:30"/>
    <x v="0"/>
  </r>
  <r>
    <x v="33"/>
    <s v="&lt;deleted&gt;"/>
    <s v="Big Data"/>
    <s v="Mumbai"/>
    <x v="0"/>
    <n v="1126000"/>
    <m/>
    <x v="62"/>
    <m/>
    <x v="62"/>
    <s v="SEZ Exepmtion"/>
    <s v="SEZ Exepmtion"/>
    <x v="8"/>
    <x v="149"/>
    <s v="Yes"/>
    <s v="JA 18-Suthe-Big-00143"/>
    <d v="2017-08-23T00:00:00"/>
    <s v="Wednesday"/>
    <m/>
    <x v="3"/>
    <n v="0"/>
    <m/>
    <x v="6"/>
  </r>
  <r>
    <x v="31"/>
    <s v="&lt;deleted&gt;"/>
    <s v="R"/>
    <s v="Online"/>
    <x v="1"/>
    <n v="952000"/>
    <m/>
    <x v="62"/>
    <m/>
    <x v="62"/>
    <n v="85680"/>
    <n v="85680"/>
    <x v="77"/>
    <x v="145"/>
    <s v="Yes"/>
    <s v="JA 18-KPMG-R-00144"/>
    <d v="2017-08-24T00:00:00"/>
    <s v="Thursday"/>
    <m/>
    <x v="3"/>
    <n v="0"/>
    <m/>
    <x v="5"/>
  </r>
  <r>
    <x v="14"/>
    <s v="&lt;deleted&gt;"/>
    <s v="Management Analytics"/>
    <s v="Bangalore"/>
    <x v="2"/>
    <n v="24000"/>
    <m/>
    <x v="62"/>
    <m/>
    <x v="62"/>
    <n v="2160"/>
    <n v="2160"/>
    <x v="81"/>
    <x v="150"/>
    <s v="Yes"/>
    <s v="JA 18-IIM A-Man-00145"/>
    <d v="2017-08-25T00:00:00"/>
    <s v="Friday"/>
    <s v="Yes"/>
    <x v="2"/>
    <n v="28320"/>
    <d v="2017-09-24T19:30:48"/>
    <x v="0"/>
  </r>
  <r>
    <x v="2"/>
    <s v="&lt;deleted&gt;"/>
    <s v="Python"/>
    <s v="Mumbai"/>
    <x v="0"/>
    <n v="609000"/>
    <m/>
    <x v="62"/>
    <m/>
    <x v="62"/>
    <n v="54810"/>
    <n v="54810"/>
    <x v="82"/>
    <x v="151"/>
    <s v="Yes"/>
    <s v="JA 18-IBM-Pyt-00145"/>
    <d v="2017-08-25T00:00:00"/>
    <s v="Friday"/>
    <s v="Yes"/>
    <x v="0"/>
    <n v="718620"/>
    <d v="2017-10-22T00:18:18"/>
    <x v="0"/>
  </r>
  <r>
    <x v="3"/>
    <s v="&lt;deleted&gt;"/>
    <s v="Machine Learning"/>
    <s v="Online"/>
    <x v="1"/>
    <n v="140000"/>
    <m/>
    <x v="62"/>
    <m/>
    <x v="62"/>
    <n v="12600"/>
    <n v="12600"/>
    <x v="83"/>
    <x v="152"/>
    <s v="Yes"/>
    <s v="JA 18-Accen-Mac-00146"/>
    <d v="2017-08-26T00:00:00"/>
    <s v="Saturday"/>
    <s v="Yes"/>
    <x v="2"/>
    <n v="165200"/>
    <d v="2017-10-12T08:42:31"/>
    <x v="0"/>
  </r>
  <r>
    <x v="19"/>
    <s v="&lt;deleted&gt;"/>
    <s v="Big Data"/>
    <s v="Mumbai"/>
    <x v="2"/>
    <n v="491000"/>
    <m/>
    <x v="62"/>
    <m/>
    <x v="62"/>
    <n v="44190"/>
    <n v="44190"/>
    <x v="84"/>
    <x v="153"/>
    <s v="Yes"/>
    <s v="JA 18-Flipk-Big-00148"/>
    <d v="2017-08-28T00:00:00"/>
    <s v="Monday"/>
    <s v="Yes"/>
    <x v="0"/>
    <n v="579380"/>
    <d v="2017-09-25T01:50:21"/>
    <x v="0"/>
  </r>
  <r>
    <x v="23"/>
    <s v="&lt;deleted&gt;"/>
    <s v="Data Science"/>
    <s v="Mumbai"/>
    <x v="2"/>
    <n v="801000"/>
    <m/>
    <x v="62"/>
    <m/>
    <x v="62"/>
    <n v="72090"/>
    <n v="72090"/>
    <x v="85"/>
    <x v="154"/>
    <s v="Yes"/>
    <s v="JA 18-Wipro-Dat-00148"/>
    <d v="2017-08-28T00:00:00"/>
    <s v="Monday"/>
    <s v="Yes"/>
    <x v="0"/>
    <n v="945180"/>
    <d v="2017-09-27T06:08:23"/>
    <x v="0"/>
  </r>
  <r>
    <x v="24"/>
    <s v="&lt;deleted&gt;"/>
    <s v="Python"/>
    <s v="Online"/>
    <x v="1"/>
    <n v="883000"/>
    <m/>
    <x v="62"/>
    <m/>
    <x v="62"/>
    <n v="79470"/>
    <n v="79470"/>
    <x v="86"/>
    <x v="155"/>
    <s v="Yes"/>
    <s v="JA 18-PayTM-Pyt-00150"/>
    <d v="2017-08-30T00:00:00"/>
    <s v="Wednesday"/>
    <s v="Yes"/>
    <x v="0"/>
    <n v="1041940"/>
    <d v="2017-10-15T11:27:34"/>
    <x v="0"/>
  </r>
  <r>
    <x v="7"/>
    <s v="&lt;deleted&gt;"/>
    <s v="Financial Analytics"/>
    <s v="Bangalore"/>
    <x v="0"/>
    <n v="537000"/>
    <m/>
    <x v="62"/>
    <m/>
    <x v="62"/>
    <n v="48330"/>
    <n v="48330"/>
    <x v="87"/>
    <x v="156"/>
    <s v="Yes"/>
    <s v="JA 18-Axis -Fin-00151"/>
    <d v="2017-08-31T00:00:00"/>
    <s v="Thursday"/>
    <s v="Yes"/>
    <x v="0"/>
    <n v="633660"/>
    <d v="2017-10-05T17:41:54"/>
    <x v="0"/>
  </r>
  <r>
    <x v="6"/>
    <s v="&lt;deleted&gt;"/>
    <s v="Big Data"/>
    <s v="Mumbai"/>
    <x v="0"/>
    <n v="924000"/>
    <m/>
    <x v="62"/>
    <m/>
    <x v="62"/>
    <n v="83160"/>
    <n v="83160"/>
    <x v="88"/>
    <x v="157"/>
    <s v="Yes"/>
    <s v="JA 18-ICICI-Big-00151"/>
    <d v="2017-08-31T00:00:00"/>
    <s v="Thursday"/>
    <m/>
    <x v="3"/>
    <n v="0"/>
    <m/>
    <x v="7"/>
  </r>
  <r>
    <x v="4"/>
    <s v="&lt;deleted&gt;"/>
    <s v="Financial Analytics"/>
    <s v="Noida"/>
    <x v="2"/>
    <n v="250000"/>
    <m/>
    <x v="62"/>
    <m/>
    <x v="62"/>
    <n v="22500"/>
    <n v="22500"/>
    <x v="89"/>
    <x v="158"/>
    <s v="Yes"/>
    <s v="JA 18-Citi -Fin-00152"/>
    <d v="2017-09-01T00:00:00"/>
    <s v="Friday"/>
    <s v="Yes"/>
    <x v="2"/>
    <n v="295000"/>
    <d v="2017-09-23T23:39:08"/>
    <x v="0"/>
  </r>
  <r>
    <x v="1"/>
    <s v="&lt;deleted&gt;"/>
    <s v="Python"/>
    <s v="Online"/>
    <x v="1"/>
    <n v="480000"/>
    <m/>
    <x v="62"/>
    <m/>
    <x v="62"/>
    <n v="43200"/>
    <n v="43200"/>
    <x v="90"/>
    <x v="159"/>
    <s v="Yes"/>
    <s v="JA 18-Infos-Pyt-00152"/>
    <d v="2017-09-01T00:00:00"/>
    <s v="Friday"/>
    <s v="Yes"/>
    <x v="0"/>
    <n v="566400"/>
    <d v="2017-10-19T05:56:04"/>
    <x v="0"/>
  </r>
  <r>
    <x v="5"/>
    <s v="&lt;deleted&gt;"/>
    <s v="Data Science"/>
    <s v="Mumbai"/>
    <x v="2"/>
    <n v="829000"/>
    <m/>
    <x v="62"/>
    <m/>
    <x v="62"/>
    <n v="74610"/>
    <n v="74610"/>
    <x v="91"/>
    <x v="160"/>
    <s v="Yes"/>
    <s v="JA 18-Adity-Dat-00153"/>
    <d v="2017-09-02T00:00:00"/>
    <s v="Saturday"/>
    <s v="Yes"/>
    <x v="0"/>
    <n v="978220"/>
    <d v="2017-09-27T23:15:14"/>
    <x v="0"/>
  </r>
  <r>
    <x v="8"/>
    <s v="&lt;deleted&gt;"/>
    <s v="Machine Learning"/>
    <s v="Kochi"/>
    <x v="2"/>
    <n v="1358000"/>
    <m/>
    <x v="62"/>
    <m/>
    <x v="62"/>
    <n v="122220"/>
    <n v="122220"/>
    <x v="92"/>
    <x v="161"/>
    <s v="Yes"/>
    <s v="JA 18-Futur-Mac-00153"/>
    <d v="2017-09-02T00:00:00"/>
    <s v="Saturday"/>
    <m/>
    <x v="3"/>
    <n v="0"/>
    <m/>
    <x v="8"/>
  </r>
  <r>
    <x v="8"/>
    <s v="&lt;deleted&gt;"/>
    <s v="Big Data"/>
    <s v="Online"/>
    <x v="1"/>
    <n v="823000"/>
    <m/>
    <x v="62"/>
    <m/>
    <x v="62"/>
    <n v="74070"/>
    <n v="74070"/>
    <x v="93"/>
    <x v="162"/>
    <s v="Yes"/>
    <s v="JA 18-Futur-Big-00155"/>
    <d v="2017-09-04T00:00:00"/>
    <s v="Monday"/>
    <s v="Yes"/>
    <x v="0"/>
    <n v="971140"/>
    <d v="2017-09-20T05:10:53"/>
    <x v="0"/>
  </r>
  <r>
    <x v="0"/>
    <s v="&lt;deleted&gt;"/>
    <s v="Data Science"/>
    <s v="Mumbai"/>
    <x v="0"/>
    <n v="270000"/>
    <m/>
    <x v="62"/>
    <m/>
    <x v="62"/>
    <n v="24300"/>
    <n v="24300"/>
    <x v="94"/>
    <x v="163"/>
    <s v="Yes"/>
    <s v="JA 18-TCS-Dat-00157"/>
    <d v="2017-09-06T00:00:00"/>
    <s v="Wednesday"/>
    <s v="Yes"/>
    <x v="2"/>
    <n v="318600"/>
    <d v="2017-09-22T08:45:32"/>
    <x v="0"/>
  </r>
  <r>
    <x v="2"/>
    <s v="&lt;deleted&gt;"/>
    <s v="Big Data"/>
    <s v="Noida"/>
    <x v="2"/>
    <n v="442000"/>
    <m/>
    <x v="62"/>
    <m/>
    <x v="62"/>
    <n v="39780"/>
    <n v="39780"/>
    <x v="1"/>
    <x v="62"/>
    <s v="Yes"/>
    <s v="JA 18-IBM--00158"/>
    <d v="2017-09-07T00:00:00"/>
    <s v="Thursday"/>
    <s v="Yes"/>
    <x v="0"/>
    <n v="521560"/>
    <d v="2017-09-22T19:11:43"/>
    <x v="0"/>
  </r>
  <r>
    <x v="1"/>
    <s v="&lt;deleted&gt;"/>
    <s v="Data Science"/>
    <s v="Mumbai"/>
    <x v="0"/>
    <n v="487000"/>
    <m/>
    <x v="62"/>
    <m/>
    <x v="62"/>
    <n v="43830"/>
    <n v="43830"/>
    <x v="95"/>
    <x v="164"/>
    <s v="Yes"/>
    <s v="JA 18-Infos-Dat-00159"/>
    <d v="2017-09-08T00:00:00"/>
    <s v="Friday"/>
    <s v="Yes"/>
    <x v="0"/>
    <n v="574660"/>
    <d v="2017-11-05T02:25:23"/>
    <x v="0"/>
  </r>
  <r>
    <x v="15"/>
    <s v="&lt;deleted&gt;"/>
    <s v="Analytics for Engineers"/>
    <s v="Online"/>
    <x v="1"/>
    <n v="968000"/>
    <m/>
    <x v="62"/>
    <m/>
    <x v="62"/>
    <n v="87120"/>
    <n v="87120"/>
    <x v="96"/>
    <x v="165"/>
    <s v="Yes"/>
    <s v="JA 18-IIT K-Ana-00159"/>
    <d v="2017-09-08T00:00:00"/>
    <s v="Friday"/>
    <m/>
    <x v="3"/>
    <n v="0"/>
    <m/>
    <x v="9"/>
  </r>
  <r>
    <x v="8"/>
    <s v="&lt;deleted&gt;"/>
    <s v="IOT"/>
    <s v="Mumbai"/>
    <x v="0"/>
    <n v="1796000"/>
    <m/>
    <x v="62"/>
    <m/>
    <x v="62"/>
    <n v="161640"/>
    <n v="161640"/>
    <x v="97"/>
    <x v="166"/>
    <s v="Yes"/>
    <s v="JA 18-Futur-IOT-00160"/>
    <d v="2017-09-09T00:00:00"/>
    <s v="Saturday"/>
    <s v="Yes"/>
    <x v="0"/>
    <n v="2119280"/>
    <d v="2017-09-27T16:07:12"/>
    <x v="0"/>
  </r>
  <r>
    <x v="25"/>
    <s v="&lt;deleted&gt;"/>
    <s v="Data Science"/>
    <s v="Pune"/>
    <x v="2"/>
    <n v="261000"/>
    <m/>
    <x v="62"/>
    <m/>
    <x v="62"/>
    <n v="23490"/>
    <n v="23490"/>
    <x v="98"/>
    <x v="167"/>
    <s v="Yes"/>
    <s v="JA 18-WNS G-Dat-00162"/>
    <d v="2017-09-11T00:00:00"/>
    <s v="Monday"/>
    <s v="Yes"/>
    <x v="2"/>
    <n v="307980"/>
    <d v="2017-10-21T22:25:10"/>
    <x v="0"/>
  </r>
  <r>
    <x v="1"/>
    <s v="&lt;deleted&gt;"/>
    <s v="Machine Learning"/>
    <s v="Online"/>
    <x v="1"/>
    <n v="659000"/>
    <m/>
    <x v="62"/>
    <m/>
    <x v="62"/>
    <n v="59310"/>
    <n v="59310"/>
    <x v="99"/>
    <x v="168"/>
    <s v="Yes"/>
    <s v="JA 18-Infos-Mac-00162"/>
    <d v="2017-09-11T00:00:00"/>
    <s v="Monday"/>
    <s v="Yes"/>
    <x v="0"/>
    <n v="777620"/>
    <d v="2017-11-04T13:42:22"/>
    <x v="0"/>
  </r>
  <r>
    <x v="8"/>
    <s v="&lt;deleted&gt;"/>
    <s v="Python"/>
    <s v="Mumbai"/>
    <x v="0"/>
    <n v="1823000"/>
    <m/>
    <x v="62"/>
    <m/>
    <x v="62"/>
    <n v="164070"/>
    <n v="164070"/>
    <x v="100"/>
    <x v="169"/>
    <s v="Yes"/>
    <s v="JA 18-Futur-Pyt-00162"/>
    <d v="2017-09-11T00:00:00"/>
    <s v="Monday"/>
    <s v="Yes"/>
    <x v="0"/>
    <n v="2151140"/>
    <d v="2017-11-01T19:16:06"/>
    <x v="0"/>
  </r>
  <r>
    <x v="24"/>
    <s v="&lt;deleted&gt;"/>
    <s v="Big Data"/>
    <s v="Mumbai"/>
    <x v="2"/>
    <n v="61000"/>
    <m/>
    <x v="62"/>
    <m/>
    <x v="62"/>
    <n v="5490"/>
    <n v="5490"/>
    <x v="101"/>
    <x v="170"/>
    <s v="Yes"/>
    <s v="JA 18-PayTM-Big-00164"/>
    <d v="2017-09-13T00:00:00"/>
    <s v="Wednesday"/>
    <s v="Yes"/>
    <x v="2"/>
    <n v="71980"/>
    <d v="2017-10-02T22:33:42"/>
    <x v="0"/>
  </r>
  <r>
    <x v="22"/>
    <s v="&lt;deleted&gt;"/>
    <s v="Financial Analytics"/>
    <s v="Hyderabad"/>
    <x v="2"/>
    <n v="614000"/>
    <m/>
    <x v="62"/>
    <m/>
    <x v="62"/>
    <n v="55260"/>
    <n v="55260"/>
    <x v="102"/>
    <x v="171"/>
    <s v="Yes"/>
    <s v="JA 18-Paypa-Fin-00164"/>
    <d v="2017-09-13T00:00:00"/>
    <s v="Wednesday"/>
    <s v="Yes"/>
    <x v="0"/>
    <n v="724520"/>
    <d v="2017-11-05T19:46:06"/>
    <x v="0"/>
  </r>
  <r>
    <x v="23"/>
    <s v="&lt;deleted&gt;"/>
    <s v="Big Data"/>
    <s v="Online"/>
    <x v="1"/>
    <n v="41000"/>
    <m/>
    <x v="62"/>
    <m/>
    <x v="62"/>
    <n v="3690"/>
    <n v="3690"/>
    <x v="103"/>
    <x v="172"/>
    <s v="Yes"/>
    <s v="JA 18-Wipro-Big-00165"/>
    <d v="2017-09-14T00:00:00"/>
    <s v="Thursday"/>
    <s v="Yes"/>
    <x v="2"/>
    <n v="48380"/>
    <d v="2017-11-10T17:18:08"/>
    <x v="0"/>
  </r>
  <r>
    <x v="2"/>
    <s v="&lt;deleted&gt;"/>
    <s v="Python"/>
    <s v="US"/>
    <x v="2"/>
    <n v="743000"/>
    <m/>
    <x v="62"/>
    <m/>
    <x v="62"/>
    <n v="66870"/>
    <n v="66870"/>
    <x v="104"/>
    <x v="173"/>
    <s v="Yes"/>
    <s v="JA 18-IBM-Pyt-00166"/>
    <d v="2017-09-15T00:00:00"/>
    <s v="Friday"/>
    <s v="Yes"/>
    <x v="1"/>
    <n v="876740"/>
    <d v="2017-10-13T18:40:00"/>
    <x v="0"/>
  </r>
  <r>
    <x v="0"/>
    <s v="&lt;deleted&gt;"/>
    <s v="R"/>
    <s v="Pune"/>
    <x v="2"/>
    <n v="1322000"/>
    <m/>
    <x v="62"/>
    <m/>
    <x v="62"/>
    <n v="118980"/>
    <n v="118980"/>
    <x v="105"/>
    <x v="174"/>
    <s v="Yes"/>
    <s v="JA 18-TCS-R-00166"/>
    <d v="2017-09-15T00:00:00"/>
    <s v="Friday"/>
    <s v="Yes"/>
    <x v="0"/>
    <n v="1559960"/>
    <d v="2017-10-08T22:46:26"/>
    <x v="0"/>
  </r>
  <r>
    <x v="23"/>
    <s v="&lt;deleted&gt;"/>
    <s v="SAS"/>
    <s v="Bangalore"/>
    <x v="2"/>
    <n v="1396000"/>
    <m/>
    <x v="62"/>
    <m/>
    <x v="62"/>
    <n v="125640"/>
    <n v="125640"/>
    <x v="106"/>
    <x v="175"/>
    <s v="Yes"/>
    <s v="JA 18-Wipro-SAS-00166"/>
    <d v="2017-09-15T00:00:00"/>
    <s v="Friday"/>
    <m/>
    <x v="3"/>
    <n v="0"/>
    <m/>
    <x v="10"/>
  </r>
  <r>
    <x v="3"/>
    <s v="&lt;deleted&gt;"/>
    <s v="Machine Learning"/>
    <s v="Bangalore"/>
    <x v="0"/>
    <n v="298000"/>
    <m/>
    <x v="62"/>
    <m/>
    <x v="62"/>
    <n v="26820"/>
    <n v="26820"/>
    <x v="107"/>
    <x v="176"/>
    <s v="Yes"/>
    <s v="JA 18-Accen-Mac-00167"/>
    <d v="2017-09-16T00:00:00"/>
    <s v="Saturday"/>
    <s v="Yes"/>
    <x v="0"/>
    <n v="351640"/>
    <d v="2017-10-29T19:16:32"/>
    <x v="0"/>
  </r>
  <r>
    <x v="0"/>
    <s v="&lt;deleted&gt;"/>
    <s v="SAS"/>
    <s v="Mumbai"/>
    <x v="2"/>
    <n v="656000"/>
    <m/>
    <x v="62"/>
    <m/>
    <x v="62"/>
    <n v="59040"/>
    <n v="59040"/>
    <x v="108"/>
    <x v="177"/>
    <s v="Yes"/>
    <s v="JA 18-TCS-SAS-00169"/>
    <d v="2017-09-18T00:00:00"/>
    <s v="Monday"/>
    <s v="Yes"/>
    <x v="0"/>
    <n v="774080"/>
    <d v="2017-10-23T15:57:53"/>
    <x v="0"/>
  </r>
  <r>
    <x v="4"/>
    <s v="&lt;deleted&gt;"/>
    <s v="Financial Analytics"/>
    <s v="Online"/>
    <x v="1"/>
    <n v="410000"/>
    <m/>
    <x v="62"/>
    <m/>
    <x v="62"/>
    <n v="36900"/>
    <n v="36900"/>
    <x v="109"/>
    <x v="178"/>
    <s v="Yes"/>
    <s v="JA 18-Citi -Fin-00171"/>
    <d v="2017-09-20T00:00:00"/>
    <s v="Wednesday"/>
    <s v="Yes"/>
    <x v="0"/>
    <n v="483800"/>
    <d v="2017-10-16T21:17:39"/>
    <x v="0"/>
  </r>
  <r>
    <x v="1"/>
    <s v="&lt;deleted&gt;"/>
    <s v="Big Data"/>
    <s v="Bangalore"/>
    <x v="2"/>
    <n v="541000"/>
    <m/>
    <x v="62"/>
    <m/>
    <x v="62"/>
    <n v="48690"/>
    <n v="48690"/>
    <x v="110"/>
    <x v="179"/>
    <s v="Yes"/>
    <s v="JA 18-Infos-Big-00171"/>
    <d v="2017-09-20T00:00:00"/>
    <s v="Wednesday"/>
    <s v="Yes"/>
    <x v="0"/>
    <n v="638380"/>
    <d v="2017-10-24T17:41:58"/>
    <x v="0"/>
  </r>
  <r>
    <x v="5"/>
    <s v="&lt;deleted&gt;"/>
    <s v="Big Data"/>
    <s v="New Delhi"/>
    <x v="2"/>
    <n v="760000"/>
    <m/>
    <x v="62"/>
    <m/>
    <x v="62"/>
    <n v="68400"/>
    <n v="68400"/>
    <x v="111"/>
    <x v="180"/>
    <s v="Yes"/>
    <s v="JA 18-Adity--00172"/>
    <d v="2017-09-21T00:00:00"/>
    <s v="Thursday"/>
    <s v="Yes"/>
    <x v="0"/>
    <n v="896800"/>
    <d v="2017-10-08T22:40:31"/>
    <x v="0"/>
  </r>
  <r>
    <x v="7"/>
    <s v="&lt;deleted&gt;"/>
    <s v="Financial Analytics"/>
    <s v="Mumbai"/>
    <x v="0"/>
    <n v="848000"/>
    <m/>
    <x v="62"/>
    <m/>
    <x v="62"/>
    <n v="76320"/>
    <n v="76320"/>
    <x v="112"/>
    <x v="181"/>
    <s v="Yes"/>
    <s v="JA 18-Axis -Fin-00173"/>
    <d v="2017-09-22T00:00:00"/>
    <s v="Friday"/>
    <s v="Yes"/>
    <x v="0"/>
    <n v="1000640"/>
    <d v="2017-10-14T07:31:09"/>
    <x v="0"/>
  </r>
  <r>
    <x v="15"/>
    <s v="&lt;deleted&gt;"/>
    <s v="Analytics for Engineers"/>
    <s v="Kanpur"/>
    <x v="0"/>
    <n v="346000"/>
    <m/>
    <x v="62"/>
    <m/>
    <x v="62"/>
    <n v="31140"/>
    <n v="31140"/>
    <x v="3"/>
    <x v="64"/>
    <s v="Yes"/>
    <s v="JA 18-IIT K-Ana-00174"/>
    <d v="2017-09-23T00:00:00"/>
    <s v="Saturday"/>
    <s v="Yes"/>
    <x v="0"/>
    <n v="408280"/>
    <d v="2017-10-29T23:27:28"/>
    <x v="0"/>
  </r>
  <r>
    <x v="22"/>
    <s v="&lt;deleted&gt;"/>
    <s v="Big Data"/>
    <s v="Bangalore"/>
    <x v="0"/>
    <n v="1828000"/>
    <m/>
    <x v="62"/>
    <m/>
    <x v="62"/>
    <n v="164520"/>
    <n v="164520"/>
    <x v="113"/>
    <x v="182"/>
    <s v="Yes"/>
    <s v="JA 18-Paypa-Big-00176"/>
    <d v="2017-09-25T00:00:00"/>
    <s v="Monday"/>
    <s v="Yes"/>
    <x v="0"/>
    <n v="2157040"/>
    <d v="2017-10-29T17:13:24"/>
    <x v="0"/>
  </r>
  <r>
    <x v="27"/>
    <s v="&lt;deleted&gt;"/>
    <s v="SAS"/>
    <s v="Bangalore"/>
    <x v="0"/>
    <n v="386000"/>
    <m/>
    <x v="62"/>
    <m/>
    <x v="62"/>
    <n v="34740"/>
    <n v="34740"/>
    <x v="114"/>
    <x v="183"/>
    <s v="Yes"/>
    <s v="JA 18-EY In-SAS-00177"/>
    <d v="2017-09-26T00:00:00"/>
    <s v="Tuesday"/>
    <s v="Yes"/>
    <x v="0"/>
    <n v="455480"/>
    <d v="2017-10-10T06:24:38"/>
    <x v="0"/>
  </r>
  <r>
    <x v="8"/>
    <s v="&lt;deleted&gt;"/>
    <s v="Big Data"/>
    <s v="Bangalore"/>
    <x v="0"/>
    <n v="1034000"/>
    <m/>
    <x v="62"/>
    <m/>
    <x v="62"/>
    <n v="93060"/>
    <n v="93060"/>
    <x v="115"/>
    <x v="184"/>
    <s v="Yes"/>
    <s v="JA 18-Futur-Big-00177"/>
    <d v="2017-09-26T00:00:00"/>
    <s v="Tuesday"/>
    <s v="Yes"/>
    <x v="0"/>
    <n v="1220120"/>
    <d v="2017-11-21T09:38:43"/>
    <x v="0"/>
  </r>
  <r>
    <x v="8"/>
    <s v="&lt;deleted&gt;"/>
    <s v="Data Science"/>
    <s v="Online"/>
    <x v="1"/>
    <n v="886000"/>
    <m/>
    <x v="62"/>
    <m/>
    <x v="62"/>
    <n v="79740"/>
    <n v="79740"/>
    <x v="116"/>
    <x v="185"/>
    <s v="Yes"/>
    <s v="JA 18-Futur-Dat-00178"/>
    <d v="2017-09-27T00:00:00"/>
    <s v="Wednesday"/>
    <s v="Yes"/>
    <x v="0"/>
    <n v="1045480"/>
    <d v="2017-11-03T05:38:45"/>
    <x v="0"/>
  </r>
  <r>
    <x v="1"/>
    <s v="&lt;deleted&gt;"/>
    <s v="Machine Learning"/>
    <s v="Bangalore"/>
    <x v="2"/>
    <n v="1195000"/>
    <m/>
    <x v="62"/>
    <m/>
    <x v="62"/>
    <n v="107550"/>
    <n v="107550"/>
    <x v="117"/>
    <x v="186"/>
    <s v="Yes"/>
    <s v="JA 18-Infos-Mac-00179"/>
    <d v="2017-09-28T00:00:00"/>
    <s v="Thursday"/>
    <m/>
    <x v="3"/>
    <n v="0"/>
    <m/>
    <x v="11"/>
  </r>
  <r>
    <x v="0"/>
    <s v="&lt;deleted&gt;"/>
    <s v="Big Data"/>
    <s v="Bangalore"/>
    <x v="2"/>
    <n v="653000"/>
    <m/>
    <x v="62"/>
    <m/>
    <x v="62"/>
    <n v="58770"/>
    <n v="58770"/>
    <x v="72"/>
    <x v="138"/>
    <s v="Yes"/>
    <s v="JA 18-TCS--00181"/>
    <d v="2017-09-30T00:00:00"/>
    <s v="Saturday"/>
    <s v="Yes"/>
    <x v="0"/>
    <n v="770540"/>
    <d v="2017-10-15T17:31:24"/>
    <x v="0"/>
  </r>
  <r>
    <x v="2"/>
    <s v="&lt;deleted&gt;"/>
    <s v="Data Science"/>
    <s v="Online"/>
    <x v="1"/>
    <n v="670000"/>
    <m/>
    <x v="62"/>
    <m/>
    <x v="62"/>
    <n v="60300"/>
    <n v="60300"/>
    <x v="118"/>
    <x v="187"/>
    <s v="Yes"/>
    <s v="JA 18-IBM-Dat-00183"/>
    <d v="2017-10-02T00:00:00"/>
    <s v="Monday"/>
    <s v="Yes"/>
    <x v="1"/>
    <n v="790600"/>
    <d v="2017-11-16T03:48:17"/>
    <x v="0"/>
  </r>
  <r>
    <x v="23"/>
    <s v="&lt;deleted&gt;"/>
    <s v="Data Science"/>
    <s v="Online"/>
    <x v="1"/>
    <n v="27000"/>
    <m/>
    <x v="62"/>
    <m/>
    <x v="62"/>
    <n v="2430"/>
    <n v="2430"/>
    <x v="119"/>
    <x v="188"/>
    <s v="Yes"/>
    <s v="JA 18-Wipro-Dat-00184"/>
    <d v="2017-10-03T00:00:00"/>
    <s v="Tuesday"/>
    <s v="Yes"/>
    <x v="2"/>
    <n v="31860"/>
    <d v="2017-11-11T21:18:46"/>
    <x v="0"/>
  </r>
  <r>
    <x v="24"/>
    <s v="&lt;deleted&gt;"/>
    <s v="IOT"/>
    <s v="Bangalore"/>
    <x v="2"/>
    <n v="1303000"/>
    <m/>
    <x v="62"/>
    <m/>
    <x v="62"/>
    <n v="117270"/>
    <n v="117270"/>
    <x v="120"/>
    <x v="189"/>
    <s v="Yes"/>
    <s v="JA 18-PayTM-IOT-00186"/>
    <d v="2017-10-05T00:00:00"/>
    <s v="Thursday"/>
    <s v="Yes"/>
    <x v="0"/>
    <n v="1537540"/>
    <d v="2017-11-13T20:16:01"/>
    <x v="0"/>
  </r>
  <r>
    <x v="34"/>
    <s v="&lt;deleted&gt;"/>
    <s v="Management Analytics"/>
    <s v="Online"/>
    <x v="1"/>
    <n v="210000"/>
    <m/>
    <x v="62"/>
    <m/>
    <x v="62"/>
    <n v="18900"/>
    <n v="18900"/>
    <x v="121"/>
    <x v="190"/>
    <s v="Yes"/>
    <s v="JA 18-IIM R-Man-00187"/>
    <d v="2017-10-06T00:00:00"/>
    <s v="Friday"/>
    <s v="Yes"/>
    <x v="2"/>
    <n v="247800"/>
    <d v="2017-11-09T14:34:43"/>
    <x v="0"/>
  </r>
  <r>
    <x v="30"/>
    <s v="&lt;deleted&gt;"/>
    <s v="Financial Analytics"/>
    <s v="Hyderabad"/>
    <x v="2"/>
    <n v="255000"/>
    <m/>
    <x v="62"/>
    <m/>
    <x v="62"/>
    <s v="SEZ Exepmtion"/>
    <s v="SEZ Exepmtion"/>
    <x v="8"/>
    <x v="191"/>
    <s v="Yes"/>
    <s v="JA 18-Swiss-Fin-00188"/>
    <d v="2017-10-07T00:00:00"/>
    <s v="Saturday"/>
    <s v="Yes"/>
    <x v="2"/>
    <n v="255000"/>
    <d v="2017-11-16T21:29:58"/>
    <x v="0"/>
  </r>
  <r>
    <x v="26"/>
    <s v="&lt;deleted&gt;"/>
    <s v="Financial Analytics"/>
    <s v="Mumbai"/>
    <x v="2"/>
    <n v="1398000"/>
    <m/>
    <x v="62"/>
    <m/>
    <x v="62"/>
    <s v="SEZ Exepmtion"/>
    <s v="SEZ Exepmtion"/>
    <x v="8"/>
    <x v="192"/>
    <s v="Yes"/>
    <s v="JA 18-Socie-Fin-00188"/>
    <d v="2017-10-07T00:00:00"/>
    <s v="Saturday"/>
    <m/>
    <x v="3"/>
    <n v="0"/>
    <m/>
    <x v="12"/>
  </r>
  <r>
    <x v="24"/>
    <s v="&lt;deleted&gt;"/>
    <s v="Machine Learning"/>
    <s v="Mumbai"/>
    <x v="2"/>
    <n v="615000"/>
    <m/>
    <x v="62"/>
    <m/>
    <x v="62"/>
    <n v="55350"/>
    <n v="55350"/>
    <x v="122"/>
    <x v="193"/>
    <s v="Yes"/>
    <s v="JA 18-PayTM-Mac-00190"/>
    <d v="2017-10-09T00:00:00"/>
    <s v="Monday"/>
    <s v="Yes"/>
    <x v="0"/>
    <n v="725700"/>
    <d v="2017-10-19T18:33:33"/>
    <x v="0"/>
  </r>
  <r>
    <x v="29"/>
    <s v="&lt;deleted&gt;"/>
    <s v="Financial Analytics"/>
    <s v="Online"/>
    <x v="1"/>
    <n v="683000"/>
    <m/>
    <x v="62"/>
    <m/>
    <x v="62"/>
    <n v="61470"/>
    <n v="61470"/>
    <x v="123"/>
    <x v="194"/>
    <s v="Yes"/>
    <s v="JA 18-Bank -Fin-00190"/>
    <d v="2017-10-09T00:00:00"/>
    <s v="Monday"/>
    <s v="Yes"/>
    <x v="1"/>
    <n v="805940"/>
    <d v="2017-12-01T11:22:35"/>
    <x v="0"/>
  </r>
  <r>
    <x v="30"/>
    <s v="&lt;deleted&gt;"/>
    <s v="Big Data"/>
    <s v="Online"/>
    <x v="1"/>
    <n v="828000"/>
    <m/>
    <x v="62"/>
    <m/>
    <x v="62"/>
    <s v="SEZ Exepmtion"/>
    <s v="SEZ Exepmtion"/>
    <x v="8"/>
    <x v="195"/>
    <s v="Yes"/>
    <s v="JA 18-Swiss-Big-00191"/>
    <d v="2017-10-10T00:00:00"/>
    <s v="Tuesday"/>
    <s v="Yes"/>
    <x v="1"/>
    <n v="828000"/>
    <d v="2017-10-30T04:28:18"/>
    <x v="0"/>
  </r>
  <r>
    <x v="23"/>
    <s v="&lt;deleted&gt;"/>
    <s v="R"/>
    <s v="Bangalore"/>
    <x v="2"/>
    <n v="770000"/>
    <m/>
    <x v="62"/>
    <m/>
    <x v="62"/>
    <n v="69300"/>
    <n v="69300"/>
    <x v="124"/>
    <x v="196"/>
    <s v="Yes"/>
    <s v="JA 18-Wipro-R-00192"/>
    <d v="2017-10-11T00:00:00"/>
    <s v="Wednesday"/>
    <s v="Yes"/>
    <x v="0"/>
    <n v="908600"/>
    <d v="2017-10-24T04:18:32"/>
    <x v="0"/>
  </r>
  <r>
    <x v="2"/>
    <s v="&lt;deleted&gt;"/>
    <s v="Python"/>
    <s v="Gurgaon"/>
    <x v="2"/>
    <n v="283000"/>
    <m/>
    <x v="62"/>
    <m/>
    <x v="62"/>
    <n v="25470"/>
    <n v="25470"/>
    <x v="125"/>
    <x v="197"/>
    <s v="Yes"/>
    <s v="JA 18-IBM-Pyt-00194"/>
    <d v="2017-10-13T00:00:00"/>
    <s v="Friday"/>
    <s v="Yes"/>
    <x v="0"/>
    <n v="333940"/>
    <d v="2017-11-21T05:05:21"/>
    <x v="0"/>
  </r>
  <r>
    <x v="14"/>
    <s v="&lt;deleted&gt;"/>
    <s v="Management Analytics"/>
    <s v="Online"/>
    <x v="1"/>
    <n v="746000"/>
    <m/>
    <x v="62"/>
    <m/>
    <x v="62"/>
    <n v="67140"/>
    <n v="67140"/>
    <x v="126"/>
    <x v="198"/>
    <s v="Yes"/>
    <s v="JA 18-IIM A-Man-00194"/>
    <d v="2017-10-13T00:00:00"/>
    <s v="Friday"/>
    <s v="Yes"/>
    <x v="0"/>
    <n v="880280"/>
    <d v="2017-12-08T18:08:45"/>
    <x v="0"/>
  </r>
  <r>
    <x v="19"/>
    <s v="&lt;deleted&gt;"/>
    <s v="Big Data"/>
    <s v="Hyderabad"/>
    <x v="2"/>
    <n v="57000"/>
    <m/>
    <x v="62"/>
    <m/>
    <x v="62"/>
    <n v="5130"/>
    <n v="5130"/>
    <x v="127"/>
    <x v="199"/>
    <s v="Yes"/>
    <s v="JA 18-Flipk-Big-00195"/>
    <d v="2017-10-14T00:00:00"/>
    <s v="Saturday"/>
    <s v="Yes"/>
    <x v="2"/>
    <n v="67260"/>
    <d v="2017-12-10T14:14:04"/>
    <x v="0"/>
  </r>
  <r>
    <x v="3"/>
    <s v="&lt;deleted&gt;"/>
    <s v="Machine Learning"/>
    <s v="Online"/>
    <x v="1"/>
    <n v="135000"/>
    <m/>
    <x v="62"/>
    <m/>
    <x v="62"/>
    <n v="12150"/>
    <n v="12150"/>
    <x v="128"/>
    <x v="200"/>
    <s v="Yes"/>
    <s v="JA 18-Accen-Mac-00195"/>
    <d v="2017-10-14T00:00:00"/>
    <s v="Saturday"/>
    <s v="Yes"/>
    <x v="2"/>
    <n v="159300"/>
    <d v="2017-11-27T20:32:03"/>
    <x v="0"/>
  </r>
  <r>
    <x v="21"/>
    <s v="&lt;deleted&gt;"/>
    <s v="Supply Chain Analytics"/>
    <s v="Bangalore"/>
    <x v="0"/>
    <n v="1129000"/>
    <m/>
    <x v="62"/>
    <m/>
    <x v="62"/>
    <n v="101610"/>
    <n v="101610"/>
    <x v="129"/>
    <x v="201"/>
    <s v="Yes"/>
    <s v="JA 18-eBay-Sup-00197"/>
    <d v="2017-10-16T00:00:00"/>
    <s v="Monday"/>
    <m/>
    <x v="3"/>
    <n v="0"/>
    <m/>
    <x v="13"/>
  </r>
  <r>
    <x v="4"/>
    <s v="&lt;deleted&gt;"/>
    <s v="Financial Analytics"/>
    <s v="Noida"/>
    <x v="2"/>
    <n v="864000"/>
    <m/>
    <x v="62"/>
    <m/>
    <x v="62"/>
    <n v="77760"/>
    <n v="77760"/>
    <x v="130"/>
    <x v="202"/>
    <s v="Yes"/>
    <s v="JA 18-Citi -Fin-00198"/>
    <d v="2017-10-17T00:00:00"/>
    <s v="Tuesday"/>
    <s v="Yes"/>
    <x v="0"/>
    <n v="1019520"/>
    <d v="2017-10-28T06:54:45"/>
    <x v="0"/>
  </r>
  <r>
    <x v="7"/>
    <s v="&lt;deleted&gt;"/>
    <s v="Financial Analytics"/>
    <s v="Online"/>
    <x v="1"/>
    <n v="37000"/>
    <m/>
    <x v="62"/>
    <m/>
    <x v="62"/>
    <n v="3330"/>
    <n v="3330"/>
    <x v="131"/>
    <x v="203"/>
    <s v="Yes"/>
    <s v="JA 18-Axis -Fin-00199"/>
    <d v="2017-10-18T00:00:00"/>
    <s v="Wednesday"/>
    <s v="Yes"/>
    <x v="2"/>
    <n v="43660"/>
    <d v="2017-11-02T00:27:44"/>
    <x v="0"/>
  </r>
  <r>
    <x v="5"/>
    <s v="&lt;deleted&gt;"/>
    <s v="SAS"/>
    <s v="Hyderabad"/>
    <x v="2"/>
    <n v="601000"/>
    <m/>
    <x v="62"/>
    <m/>
    <x v="62"/>
    <n v="54090"/>
    <n v="54090"/>
    <x v="132"/>
    <x v="204"/>
    <s v="Yes"/>
    <s v="JA 18-Adity-SAS-00199"/>
    <d v="2017-10-18T00:00:00"/>
    <s v="Wednesday"/>
    <s v="Yes"/>
    <x v="0"/>
    <n v="709180"/>
    <d v="2017-12-12T13:41:48"/>
    <x v="0"/>
  </r>
  <r>
    <x v="32"/>
    <s v="&lt;deleted&gt;"/>
    <s v="Big Data"/>
    <s v="Online"/>
    <x v="1"/>
    <n v="462000"/>
    <m/>
    <x v="62"/>
    <m/>
    <x v="62"/>
    <s v="SEZ Exepmtion"/>
    <s v="SEZ Exepmtion"/>
    <x v="8"/>
    <x v="205"/>
    <s v="Yes"/>
    <s v="JA 18-Nokia--00201"/>
    <d v="2017-10-20T00:00:00"/>
    <s v="Friday"/>
    <s v="Yes"/>
    <x v="0"/>
    <n v="462000"/>
    <d v="2017-12-18T10:24:48"/>
    <x v="0"/>
  </r>
  <r>
    <x v="28"/>
    <s v="&lt;deleted&gt;"/>
    <s v="Analytics for Engineers"/>
    <s v="Gurgaon"/>
    <x v="0"/>
    <n v="1316000"/>
    <m/>
    <x v="62"/>
    <m/>
    <x v="62"/>
    <n v="118440"/>
    <n v="118440"/>
    <x v="133"/>
    <x v="206"/>
    <s v="Yes"/>
    <s v="JA 18-IIIT -Ana-00201"/>
    <d v="2017-10-20T00:00:00"/>
    <s v="Friday"/>
    <s v="Yes"/>
    <x v="0"/>
    <n v="1552880"/>
    <d v="2017-12-02T20:37:31"/>
    <x v="0"/>
  </r>
  <r>
    <x v="24"/>
    <s v="&lt;deleted&gt;"/>
    <s v="Machine Learning"/>
    <s v="Online"/>
    <x v="1"/>
    <n v="205000"/>
    <m/>
    <x v="62"/>
    <m/>
    <x v="62"/>
    <n v="18450"/>
    <n v="18450"/>
    <x v="134"/>
    <x v="207"/>
    <s v="Yes"/>
    <s v="JA 18-PayTM-Mac-00204"/>
    <d v="2017-10-23T00:00:00"/>
    <s v="Monday"/>
    <s v="Yes"/>
    <x v="2"/>
    <n v="241900"/>
    <d v="2017-12-21T03:47:06"/>
    <x v="0"/>
  </r>
  <r>
    <x v="23"/>
    <s v="&lt;deleted&gt;"/>
    <s v="Python"/>
    <s v="Hyderabad"/>
    <x v="2"/>
    <n v="774000"/>
    <m/>
    <x v="62"/>
    <m/>
    <x v="62"/>
    <n v="69660"/>
    <n v="69660"/>
    <x v="135"/>
    <x v="208"/>
    <s v="Yes"/>
    <s v="JA 18-Wipro-Pyt-00204"/>
    <d v="2017-10-23T00:00:00"/>
    <s v="Monday"/>
    <s v="Yes"/>
    <x v="0"/>
    <n v="913320"/>
    <d v="2017-11-15T16:13:23"/>
    <x v="0"/>
  </r>
  <r>
    <x v="8"/>
    <s v="&lt;deleted&gt;"/>
    <s v="SAS"/>
    <s v="Bangalore"/>
    <x v="2"/>
    <n v="372000"/>
    <m/>
    <x v="62"/>
    <m/>
    <x v="62"/>
    <n v="33480"/>
    <n v="33480"/>
    <x v="136"/>
    <x v="209"/>
    <s v="Yes"/>
    <s v="JA 18-Futur-SAS-00205"/>
    <d v="2017-10-24T00:00:00"/>
    <s v="Tuesday"/>
    <s v="Yes"/>
    <x v="0"/>
    <n v="438960"/>
    <d v="2017-12-07T19:43:34"/>
    <x v="0"/>
  </r>
  <r>
    <x v="8"/>
    <s v="&lt;deleted&gt;"/>
    <s v="Machine Learning"/>
    <s v="Online"/>
    <x v="1"/>
    <n v="120000"/>
    <m/>
    <x v="62"/>
    <m/>
    <x v="62"/>
    <n v="10800"/>
    <n v="10800"/>
    <x v="137"/>
    <x v="210"/>
    <s v="Yes"/>
    <s v="JA 18-Futur-Mac-00206"/>
    <d v="2017-10-25T00:00:00"/>
    <s v="Wednesday"/>
    <s v="Yes"/>
    <x v="2"/>
    <n v="141600"/>
    <d v="2017-11-17T22:20:33"/>
    <x v="0"/>
  </r>
  <r>
    <x v="0"/>
    <s v="&lt;deleted&gt;"/>
    <s v="Big Data"/>
    <s v="Bangalore"/>
    <x v="2"/>
    <n v="830000"/>
    <m/>
    <x v="62"/>
    <m/>
    <x v="62"/>
    <n v="74700"/>
    <n v="74700"/>
    <x v="138"/>
    <x v="211"/>
    <s v="Yes"/>
    <s v="JA 18-TCS--00208"/>
    <d v="2017-10-27T00:00:00"/>
    <s v="Friday"/>
    <s v="Yes"/>
    <x v="0"/>
    <n v="979400"/>
    <d v="2017-11-15T19:59:22"/>
    <x v="0"/>
  </r>
  <r>
    <x v="2"/>
    <s v="&lt;deleted&gt;"/>
    <s v="SAS"/>
    <s v="Bangalore"/>
    <x v="2"/>
    <n v="481000"/>
    <m/>
    <x v="62"/>
    <m/>
    <x v="62"/>
    <n v="43290"/>
    <n v="43290"/>
    <x v="139"/>
    <x v="212"/>
    <s v="Yes"/>
    <s v="JA 18-IBM-SAS-00209"/>
    <d v="2017-10-28T00:00:00"/>
    <s v="Saturday"/>
    <s v="Yes"/>
    <x v="0"/>
    <n v="567580"/>
    <d v="2017-11-12T02:49:29"/>
    <x v="0"/>
  </r>
  <r>
    <x v="29"/>
    <s v="&lt;deleted&gt;"/>
    <s v="Big Data"/>
    <s v="Bangalore"/>
    <x v="2"/>
    <n v="1022000"/>
    <m/>
    <x v="62"/>
    <m/>
    <x v="62"/>
    <n v="91980"/>
    <n v="91980"/>
    <x v="140"/>
    <x v="213"/>
    <s v="Yes"/>
    <s v="JA 18-Bank -Big-00211"/>
    <d v="2017-10-30T00:00:00"/>
    <s v="Monday"/>
    <s v="Yes"/>
    <x v="0"/>
    <n v="1205960"/>
    <d v="2017-11-25T06:01:26"/>
    <x v="0"/>
  </r>
  <r>
    <x v="20"/>
    <s v="&lt;deleted&gt;"/>
    <s v="Data Science"/>
    <s v="Bangalore"/>
    <x v="0"/>
    <n v="1641000"/>
    <m/>
    <x v="62"/>
    <m/>
    <x v="62"/>
    <n v="147690"/>
    <n v="147690"/>
    <x v="141"/>
    <x v="214"/>
    <s v="Yes"/>
    <s v="JA 18-Amazo-Dat-00211"/>
    <d v="2017-10-30T00:00:00"/>
    <s v="Monday"/>
    <s v="Yes"/>
    <x v="0"/>
    <n v="1936380"/>
    <d v="2017-12-23T13:15:15"/>
    <x v="0"/>
  </r>
  <r>
    <x v="22"/>
    <s v="&lt;deleted&gt;"/>
    <s v="Financial Analytics"/>
    <s v="Bangalore"/>
    <x v="2"/>
    <n v="1459000"/>
    <m/>
    <x v="62"/>
    <m/>
    <x v="62"/>
    <n v="131310"/>
    <n v="131310"/>
    <x v="142"/>
    <x v="215"/>
    <s v="Yes"/>
    <s v="JA 18-Paypa-Fin-00213"/>
    <d v="2017-11-01T00:00:00"/>
    <s v="Wednesday"/>
    <s v="Yes"/>
    <x v="0"/>
    <n v="1721620"/>
    <d v="2017-12-29T14:12:23"/>
    <x v="0"/>
  </r>
  <r>
    <x v="24"/>
    <s v="&lt;deleted&gt;"/>
    <s v="Supply Chain Analytics"/>
    <s v="Bangalore"/>
    <x v="2"/>
    <n v="243000"/>
    <m/>
    <x v="62"/>
    <m/>
    <x v="62"/>
    <n v="21870"/>
    <n v="21870"/>
    <x v="143"/>
    <x v="216"/>
    <s v="Yes"/>
    <s v="JA 18-PayTM-Sup-00215"/>
    <d v="2017-11-03T00:00:00"/>
    <s v="Friday"/>
    <s v="Yes"/>
    <x v="2"/>
    <n v="286740"/>
    <d v="2017-11-21T16:18:47"/>
    <x v="0"/>
  </r>
  <r>
    <x v="23"/>
    <s v="&lt;deleted&gt;"/>
    <s v="Big Data"/>
    <s v="Online"/>
    <x v="1"/>
    <n v="479000"/>
    <m/>
    <x v="62"/>
    <m/>
    <x v="62"/>
    <n v="43110"/>
    <n v="43110"/>
    <x v="144"/>
    <x v="217"/>
    <s v="Yes"/>
    <s v="JA 18-Wipro-Big-00215"/>
    <d v="2017-11-03T00:00:00"/>
    <s v="Friday"/>
    <s v="Yes"/>
    <x v="0"/>
    <n v="565220"/>
    <d v="2017-12-11T14:29:16"/>
    <x v="0"/>
  </r>
  <r>
    <x v="32"/>
    <s v="&lt;deleted&gt;"/>
    <s v="Machine Learning"/>
    <s v="Berlin"/>
    <x v="0"/>
    <n v="625000"/>
    <m/>
    <x v="62"/>
    <m/>
    <x v="62"/>
    <s v="SEZ Exepmtion"/>
    <s v="SEZ Exepmtion"/>
    <x v="8"/>
    <x v="218"/>
    <s v="Yes"/>
    <s v="JA 18-Nokia-Mac-00215"/>
    <d v="2017-11-03T00:00:00"/>
    <s v="Friday"/>
    <s v="Yes"/>
    <x v="0"/>
    <n v="625000"/>
    <d v="2017-12-08T21:39:03"/>
    <x v="0"/>
  </r>
  <r>
    <x v="24"/>
    <s v="&lt;deleted&gt;"/>
    <s v="SAS"/>
    <s v="Chennai"/>
    <x v="0"/>
    <n v="1885000"/>
    <m/>
    <x v="62"/>
    <m/>
    <x v="62"/>
    <n v="169650"/>
    <n v="169650"/>
    <x v="145"/>
    <x v="219"/>
    <s v="Yes"/>
    <s v="JA 18-PayTM-SAS-00215"/>
    <d v="2017-11-03T00:00:00"/>
    <s v="Friday"/>
    <m/>
    <x v="3"/>
    <n v="0"/>
    <m/>
    <x v="14"/>
  </r>
  <r>
    <x v="29"/>
    <s v="&lt;deleted&gt;"/>
    <s v="Big Data"/>
    <s v="Bangalore"/>
    <x v="2"/>
    <n v="1200000"/>
    <m/>
    <x v="62"/>
    <m/>
    <x v="62"/>
    <n v="108000"/>
    <n v="108000"/>
    <x v="146"/>
    <x v="220"/>
    <s v="Yes"/>
    <s v="JA 18-Bank -Big-00218"/>
    <d v="2017-11-06T00:00:00"/>
    <s v="Monday"/>
    <s v="Yes"/>
    <x v="0"/>
    <n v="1416000"/>
    <d v="2017-11-24T00:12:21"/>
    <x v="0"/>
  </r>
  <r>
    <x v="20"/>
    <s v="&lt;deleted&gt;"/>
    <s v="R"/>
    <s v="Mumbai"/>
    <x v="0"/>
    <n v="217000"/>
    <m/>
    <x v="62"/>
    <m/>
    <x v="62"/>
    <n v="19530"/>
    <n v="19530"/>
    <x v="147"/>
    <x v="221"/>
    <s v="Yes"/>
    <s v="JA 18-Amazo-R-00219"/>
    <d v="2017-11-07T00:00:00"/>
    <s v="Tuesday"/>
    <s v="Yes"/>
    <x v="2"/>
    <n v="256060"/>
    <d v="2017-12-12T11:41:40"/>
    <x v="0"/>
  </r>
  <r>
    <x v="2"/>
    <s v="&lt;deleted&gt;"/>
    <s v="SAS"/>
    <s v="Online"/>
    <x v="1"/>
    <n v="45000"/>
    <m/>
    <x v="62"/>
    <m/>
    <x v="62"/>
    <n v="4050"/>
    <n v="4050"/>
    <x v="148"/>
    <x v="222"/>
    <s v="Yes"/>
    <s v="JA 18-IBM-SAS-00220"/>
    <d v="2017-11-08T00:00:00"/>
    <s v="Wednesday"/>
    <s v="Yes"/>
    <x v="2"/>
    <n v="53100"/>
    <d v="2017-12-03T01:21:20"/>
    <x v="0"/>
  </r>
  <r>
    <x v="1"/>
    <s v="&lt;deleted&gt;"/>
    <s v="Machine Learning"/>
    <s v="Hyderabad"/>
    <x v="2"/>
    <n v="448000"/>
    <m/>
    <x v="62"/>
    <m/>
    <x v="62"/>
    <n v="40320"/>
    <n v="40320"/>
    <x v="149"/>
    <x v="223"/>
    <s v="Yes"/>
    <s v="JA 18-Infos-Mac-00222"/>
    <d v="2017-11-10T00:00:00"/>
    <s v="Friday"/>
    <s v="Yes"/>
    <x v="0"/>
    <n v="528640"/>
    <d v="2017-12-22T06:31:39"/>
    <x v="0"/>
  </r>
  <r>
    <x v="3"/>
    <s v="&lt;deleted&gt;"/>
    <s v="Python"/>
    <s v="Hyderabad"/>
    <x v="0"/>
    <n v="1214000"/>
    <m/>
    <x v="62"/>
    <m/>
    <x v="62"/>
    <n v="109260"/>
    <n v="109260"/>
    <x v="64"/>
    <x v="129"/>
    <s v="Yes"/>
    <s v="JA 18-Accen-Pyt-00222"/>
    <d v="2017-11-10T00:00:00"/>
    <s v="Friday"/>
    <s v="Yes"/>
    <x v="0"/>
    <n v="1432520"/>
    <d v="2017-12-17T17:56:08"/>
    <x v="0"/>
  </r>
  <r>
    <x v="22"/>
    <s v="&lt;deleted&gt;"/>
    <s v="Financial Analytics"/>
    <s v="Online"/>
    <x v="1"/>
    <n v="437000"/>
    <m/>
    <x v="62"/>
    <m/>
    <x v="62"/>
    <n v="39330"/>
    <n v="39330"/>
    <x v="150"/>
    <x v="224"/>
    <s v="Yes"/>
    <s v="JA 18-Paypa-Fin-00223"/>
    <d v="2017-11-11T00:00:00"/>
    <s v="Saturday"/>
    <s v="Yes"/>
    <x v="0"/>
    <n v="515660"/>
    <d v="2017-11-24T05:40:51"/>
    <x v="0"/>
  </r>
  <r>
    <x v="26"/>
    <s v="&lt;deleted&gt;"/>
    <s v="Financial Analytics"/>
    <s v="Chennai"/>
    <x v="2"/>
    <n v="1350000"/>
    <m/>
    <x v="62"/>
    <m/>
    <x v="62"/>
    <s v="SEZ Exepmtion"/>
    <s v="SEZ Exepmtion"/>
    <x v="8"/>
    <x v="225"/>
    <s v="Yes"/>
    <s v="JA 18-Socie-Fin-00223"/>
    <d v="2017-11-11T00:00:00"/>
    <s v="Saturday"/>
    <m/>
    <x v="3"/>
    <n v="0"/>
    <m/>
    <x v="15"/>
  </r>
  <r>
    <x v="4"/>
    <s v="&lt;deleted&gt;"/>
    <s v="Financial Analytics"/>
    <s v="Mumbai"/>
    <x v="2"/>
    <n v="59000"/>
    <m/>
    <x v="62"/>
    <m/>
    <x v="62"/>
    <n v="5310"/>
    <n v="5310"/>
    <x v="151"/>
    <x v="226"/>
    <s v="Yes"/>
    <s v="JA 18-Citi -Fin-00225"/>
    <d v="2017-11-13T00:00:00"/>
    <s v="Monday"/>
    <s v="Yes"/>
    <x v="2"/>
    <n v="69620"/>
    <d v="2017-12-05T20:54:13"/>
    <x v="0"/>
  </r>
  <r>
    <x v="24"/>
    <s v="&lt;deleted&gt;"/>
    <s v="Python"/>
    <s v="Online"/>
    <x v="1"/>
    <n v="570000"/>
    <m/>
    <x v="62"/>
    <m/>
    <x v="62"/>
    <n v="51300"/>
    <n v="51300"/>
    <x v="152"/>
    <x v="227"/>
    <s v="Yes"/>
    <s v="JA 18-PayTM-Pyt-00225"/>
    <d v="2017-11-13T00:00:00"/>
    <s v="Monday"/>
    <s v="Yes"/>
    <x v="0"/>
    <n v="672600"/>
    <d v="2017-12-03T00:00:50"/>
    <x v="0"/>
  </r>
  <r>
    <x v="5"/>
    <s v="&lt;deleted&gt;"/>
    <s v="Data Science"/>
    <s v="Chennai"/>
    <x v="2"/>
    <n v="696000"/>
    <m/>
    <x v="62"/>
    <m/>
    <x v="62"/>
    <n v="62640"/>
    <n v="62640"/>
    <x v="153"/>
    <x v="228"/>
    <s v="Yes"/>
    <s v="JA 18-Adity-Dat-00225"/>
    <d v="2017-11-13T00:00:00"/>
    <s v="Monday"/>
    <s v="Yes"/>
    <x v="1"/>
    <n v="821280"/>
    <d v="2017-12-21T23:26:52"/>
    <x v="0"/>
  </r>
  <r>
    <x v="6"/>
    <s v="&lt;deleted&gt;"/>
    <s v="Financial Analytics"/>
    <s v="Gurgaon / Harayana"/>
    <x v="2"/>
    <n v="828000"/>
    <m/>
    <x v="62"/>
    <m/>
    <x v="62"/>
    <n v="74520"/>
    <n v="74520"/>
    <x v="154"/>
    <x v="229"/>
    <s v="Yes"/>
    <s v="JA 18-ICICI-Fin-00225"/>
    <d v="2017-11-13T00:00:00"/>
    <s v="Monday"/>
    <s v="Yes"/>
    <x v="0"/>
    <n v="977040"/>
    <d v="2017-11-28T12:46:30"/>
    <x v="0"/>
  </r>
  <r>
    <x v="31"/>
    <s v="&lt;deleted&gt;"/>
    <s v="Data Science"/>
    <s v="Gurgaon / Harayana"/>
    <x v="2"/>
    <n v="1087000"/>
    <m/>
    <x v="62"/>
    <m/>
    <x v="62"/>
    <n v="97830"/>
    <n v="97830"/>
    <x v="155"/>
    <x v="230"/>
    <s v="Yes"/>
    <s v="JA 18-KPMG-Dat-00226"/>
    <d v="2017-11-14T00:00:00"/>
    <s v="Tuesday"/>
    <s v="Yes"/>
    <x v="0"/>
    <n v="1282660"/>
    <d v="2017-12-14T17:56:40"/>
    <x v="0"/>
  </r>
  <r>
    <x v="23"/>
    <s v="&lt;deleted&gt;"/>
    <s v="Big Data"/>
    <s v="Gurgaon / Harayana"/>
    <x v="2"/>
    <n v="203000"/>
    <m/>
    <x v="62"/>
    <m/>
    <x v="62"/>
    <n v="18270"/>
    <n v="18270"/>
    <x v="156"/>
    <x v="231"/>
    <s v="Yes"/>
    <s v="JA 18-Wipro-Big-00228"/>
    <d v="2017-11-16T00:00:00"/>
    <s v="Thursday"/>
    <s v="Yes"/>
    <x v="2"/>
    <n v="239540"/>
    <d v="2017-12-14T03:06:15"/>
    <x v="0"/>
  </r>
  <r>
    <x v="30"/>
    <s v="&lt;deleted&gt;"/>
    <s v="Big Data"/>
    <s v="Online"/>
    <x v="1"/>
    <n v="972000"/>
    <m/>
    <x v="62"/>
    <m/>
    <x v="62"/>
    <s v="SEZ Exepmtion"/>
    <s v="SEZ Exepmtion"/>
    <x v="8"/>
    <x v="232"/>
    <s v="Yes"/>
    <s v="JA 18-Swiss-Big-00230"/>
    <d v="2017-11-18T00:00:00"/>
    <s v="Saturday"/>
    <s v="Yes"/>
    <x v="0"/>
    <n v="972000"/>
    <d v="2018-01-04T11:29:34"/>
    <x v="0"/>
  </r>
  <r>
    <x v="8"/>
    <s v="&lt;deleted&gt;"/>
    <s v="Python"/>
    <s v="Online"/>
    <x v="1"/>
    <n v="197000"/>
    <m/>
    <x v="62"/>
    <m/>
    <x v="62"/>
    <n v="17730"/>
    <n v="17730"/>
    <x v="157"/>
    <x v="233"/>
    <s v="Yes"/>
    <s v="JA 18-Futur-Pyt-00232"/>
    <d v="2017-11-20T00:00:00"/>
    <s v="Monday"/>
    <s v="Yes"/>
    <x v="2"/>
    <n v="232460"/>
    <d v="2017-12-18T00:15:19"/>
    <x v="0"/>
  </r>
  <r>
    <x v="22"/>
    <s v="&lt;deleted&gt;"/>
    <s v="Financial Analytics"/>
    <s v="Online"/>
    <x v="1"/>
    <n v="536000"/>
    <m/>
    <x v="62"/>
    <m/>
    <x v="62"/>
    <n v="48240"/>
    <n v="48240"/>
    <x v="158"/>
    <x v="234"/>
    <s v="Yes"/>
    <s v="JA 18-Paypa-Fin-00232"/>
    <d v="2017-11-20T00:00:00"/>
    <s v="Monday"/>
    <s v="Yes"/>
    <x v="0"/>
    <n v="632480"/>
    <d v="2017-12-12T10:01:14"/>
    <x v="0"/>
  </r>
  <r>
    <x v="0"/>
    <s v="&lt;deleted&gt;"/>
    <s v="Big Data"/>
    <s v="Online"/>
    <x v="1"/>
    <n v="207000"/>
    <m/>
    <x v="62"/>
    <m/>
    <x v="62"/>
    <n v="18630"/>
    <n v="18630"/>
    <x v="70"/>
    <x v="136"/>
    <s v="Yes"/>
    <s v="JA 18-TCS--00233"/>
    <d v="2017-11-21T00:00:00"/>
    <s v="Tuesday"/>
    <s v="Yes"/>
    <x v="2"/>
    <n v="244260"/>
    <d v="2017-12-19T21:42:59"/>
    <x v="0"/>
  </r>
  <r>
    <x v="2"/>
    <s v="&lt;deleted&gt;"/>
    <s v="Data Science"/>
    <s v="Online"/>
    <x v="1"/>
    <n v="526000"/>
    <m/>
    <x v="62"/>
    <m/>
    <x v="62"/>
    <n v="47340"/>
    <n v="47340"/>
    <x v="159"/>
    <x v="235"/>
    <s v="Yes"/>
    <s v="JA 18-IBM-Dat-00233"/>
    <d v="2017-11-21T00:00:00"/>
    <s v="Tuesday"/>
    <s v="Yes"/>
    <x v="0"/>
    <n v="620680"/>
    <d v="2018-01-07T11:45:58"/>
    <x v="0"/>
  </r>
  <r>
    <x v="33"/>
    <s v="&lt;deleted&gt;"/>
    <s v="Python"/>
    <s v="Chennai"/>
    <x v="2"/>
    <n v="721000"/>
    <m/>
    <x v="62"/>
    <m/>
    <x v="62"/>
    <s v="SEZ Exepmtion"/>
    <s v="SEZ Exepmtion"/>
    <x v="8"/>
    <x v="236"/>
    <s v="Yes"/>
    <s v="JA 18-Suthe-Pyt-00234"/>
    <d v="2017-11-22T00:00:00"/>
    <s v="Wednesday"/>
    <s v="Yes"/>
    <x v="0"/>
    <n v="721000"/>
    <d v="2017-12-25T04:25:51"/>
    <x v="0"/>
  </r>
  <r>
    <x v="35"/>
    <s v="&lt;deleted&gt;"/>
    <s v="Analytics for Engineers"/>
    <s v="Chennai"/>
    <x v="2"/>
    <n v="149000"/>
    <m/>
    <x v="62"/>
    <m/>
    <x v="62"/>
    <n v="13410"/>
    <n v="13410"/>
    <x v="160"/>
    <x v="237"/>
    <s v="Yes"/>
    <s v="JA 18-IIT D-Ana-00235"/>
    <d v="2017-11-23T00:00:00"/>
    <s v="Thursday"/>
    <s v="Yes"/>
    <x v="2"/>
    <n v="175820"/>
    <d v="2018-01-11T14:06:19"/>
    <x v="0"/>
  </r>
  <r>
    <x v="1"/>
    <s v="&lt;deleted&gt;"/>
    <s v="Big Data"/>
    <s v="Noida"/>
    <x v="2"/>
    <n v="240000"/>
    <m/>
    <x v="62"/>
    <m/>
    <x v="62"/>
    <n v="21600"/>
    <n v="21600"/>
    <x v="161"/>
    <x v="238"/>
    <s v="Yes"/>
    <s v="JA 18-Infos-Big-00235"/>
    <d v="2017-11-23T00:00:00"/>
    <s v="Thursday"/>
    <s v="Yes"/>
    <x v="2"/>
    <n v="283200"/>
    <d v="2018-01-15T23:01:33"/>
    <x v="0"/>
  </r>
  <r>
    <x v="1"/>
    <s v="&lt;deleted&gt;"/>
    <s v="Python"/>
    <s v="Noida"/>
    <x v="2"/>
    <n v="622000"/>
    <m/>
    <x v="62"/>
    <m/>
    <x v="62"/>
    <n v="55980"/>
    <n v="55980"/>
    <x v="162"/>
    <x v="239"/>
    <s v="Yes"/>
    <s v="JA 18-Infos-Pyt-00236"/>
    <d v="2017-11-24T00:00:00"/>
    <s v="Friday"/>
    <s v="Yes"/>
    <x v="0"/>
    <n v="733960"/>
    <d v="2018-01-13T16:46:59"/>
    <x v="0"/>
  </r>
  <r>
    <x v="26"/>
    <s v="&lt;deleted&gt;"/>
    <s v="Financial Analytics"/>
    <s v="Online"/>
    <x v="1"/>
    <n v="191000"/>
    <m/>
    <x v="62"/>
    <m/>
    <x v="62"/>
    <s v="SEZ Exepmtion"/>
    <s v="SEZ Exepmtion"/>
    <x v="8"/>
    <x v="240"/>
    <s v="Yes"/>
    <s v="JA 18-Socie-Fin-00237"/>
    <d v="2017-11-25T00:00:00"/>
    <s v="Saturday"/>
    <s v="Yes"/>
    <x v="2"/>
    <n v="191000"/>
    <d v="2018-01-07T05:00:27"/>
    <x v="0"/>
  </r>
  <r>
    <x v="33"/>
    <s v="&lt;deleted&gt;"/>
    <s v="Big Data"/>
    <s v="Noida"/>
    <x v="2"/>
    <n v="80000"/>
    <m/>
    <x v="62"/>
    <m/>
    <x v="62"/>
    <s v="SEZ Exepmtion"/>
    <s v="SEZ Exepmtion"/>
    <x v="8"/>
    <x v="241"/>
    <s v="Yes"/>
    <s v="JA 18-Suthe-Big-00239"/>
    <d v="2017-11-27T00:00:00"/>
    <s v="Monday"/>
    <s v="Yes"/>
    <x v="2"/>
    <n v="80000"/>
    <d v="2018-01-03T02:02:09"/>
    <x v="0"/>
  </r>
  <r>
    <x v="25"/>
    <s v="&lt;deleted&gt;"/>
    <s v="Big Data"/>
    <s v="Noida"/>
    <x v="2"/>
    <n v="562000"/>
    <m/>
    <x v="62"/>
    <m/>
    <x v="62"/>
    <n v="50580"/>
    <n v="50580"/>
    <x v="163"/>
    <x v="242"/>
    <s v="Yes"/>
    <s v="JA 18-WNS G--00239"/>
    <d v="2017-11-27T00:00:00"/>
    <s v="Monday"/>
    <s v="Yes"/>
    <x v="0"/>
    <n v="663160"/>
    <d v="2018-01-15T11:30:27"/>
    <x v="0"/>
  </r>
  <r>
    <x v="23"/>
    <s v="&lt;deleted&gt;"/>
    <s v="Big Data"/>
    <s v="Mumbai"/>
    <x v="0"/>
    <n v="603000"/>
    <m/>
    <x v="62"/>
    <m/>
    <x v="62"/>
    <n v="54270"/>
    <n v="54270"/>
    <x v="164"/>
    <x v="243"/>
    <s v="Yes"/>
    <s v="JA 18-Wipro-Big-00239"/>
    <d v="2017-11-27T00:00:00"/>
    <s v="Monday"/>
    <s v="Yes"/>
    <x v="0"/>
    <n v="711540"/>
    <d v="2018-01-13T03:53:10"/>
    <x v="0"/>
  </r>
  <r>
    <x v="1"/>
    <s v="&lt;deleted&gt;"/>
    <s v="R"/>
    <s v="Noida"/>
    <x v="2"/>
    <n v="449000"/>
    <m/>
    <x v="62"/>
    <m/>
    <x v="62"/>
    <n v="40410"/>
    <n v="40410"/>
    <x v="165"/>
    <x v="244"/>
    <s v="Yes"/>
    <s v="JA 18-Infos-R-00240"/>
    <d v="2017-11-28T00:00:00"/>
    <s v="Tuesday"/>
    <s v="Yes"/>
    <x v="0"/>
    <n v="529820"/>
    <d v="2017-12-18T10:54:24"/>
    <x v="0"/>
  </r>
  <r>
    <x v="2"/>
    <s v="&lt;deleted&gt;"/>
    <s v="SAS"/>
    <s v="Online"/>
    <x v="1"/>
    <n v="54000"/>
    <m/>
    <x v="62"/>
    <m/>
    <x v="62"/>
    <n v="4860"/>
    <n v="4860"/>
    <x v="166"/>
    <x v="245"/>
    <s v="Yes"/>
    <s v="JA 18-IBM-SAS-00241"/>
    <d v="2017-11-29T00:00:00"/>
    <s v="Wednesday"/>
    <s v="Yes"/>
    <x v="2"/>
    <n v="63720"/>
    <d v="2018-01-17T01:55:50"/>
    <x v="0"/>
  </r>
  <r>
    <x v="25"/>
    <s v="&lt;deleted&gt;"/>
    <s v="Data Science"/>
    <s v="Mumbai"/>
    <x v="2"/>
    <n v="78000"/>
    <m/>
    <x v="62"/>
    <m/>
    <x v="62"/>
    <n v="7020"/>
    <n v="7020"/>
    <x v="167"/>
    <x v="246"/>
    <s v="Yes"/>
    <s v="JA 18-WNS G-Dat-00241"/>
    <d v="2017-11-29T00:00:00"/>
    <s v="Wednesday"/>
    <s v="Yes"/>
    <x v="2"/>
    <n v="92040"/>
    <d v="2018-01-21T11:52:57"/>
    <x v="0"/>
  </r>
  <r>
    <x v="3"/>
    <s v="&lt;deleted&gt;"/>
    <s v="Python"/>
    <s v="Mumbai"/>
    <x v="2"/>
    <n v="252000"/>
    <m/>
    <x v="62"/>
    <m/>
    <x v="62"/>
    <n v="22680"/>
    <n v="22680"/>
    <x v="168"/>
    <x v="247"/>
    <s v="Yes"/>
    <s v="JA 18-Accen-Pyt-00241"/>
    <d v="2017-11-29T00:00:00"/>
    <s v="Wednesday"/>
    <s v="Yes"/>
    <x v="2"/>
    <n v="297360"/>
    <d v="2018-01-02T17:23:37"/>
    <x v="0"/>
  </r>
  <r>
    <x v="1"/>
    <s v="&lt;deleted&gt;"/>
    <s v="Machine Learning"/>
    <s v="Bangalore"/>
    <x v="2"/>
    <n v="987000"/>
    <m/>
    <x v="62"/>
    <m/>
    <x v="62"/>
    <n v="88830"/>
    <n v="88830"/>
    <x v="169"/>
    <x v="248"/>
    <s v="Yes"/>
    <s v="JA 18-Infos-Mac-00241"/>
    <d v="2017-11-29T00:00:00"/>
    <s v="Wednesday"/>
    <m/>
    <x v="3"/>
    <n v="0"/>
    <m/>
    <x v="16"/>
  </r>
  <r>
    <x v="32"/>
    <s v="&lt;deleted&gt;"/>
    <s v="Python"/>
    <s v="Online"/>
    <x v="1"/>
    <n v="198000"/>
    <m/>
    <x v="62"/>
    <m/>
    <x v="62"/>
    <s v="SEZ Exepmtion"/>
    <s v="SEZ Exepmtion"/>
    <x v="8"/>
    <x v="249"/>
    <s v="Yes"/>
    <s v="JA 18-Nokia-Pyt-00243"/>
    <d v="2017-12-01T00:00:00"/>
    <s v="Friday"/>
    <s v="Yes"/>
    <x v="2"/>
    <n v="198000"/>
    <d v="2018-01-15T22:40:07"/>
    <x v="0"/>
  </r>
  <r>
    <x v="21"/>
    <s v="&lt;deleted&gt;"/>
    <s v="Big Data"/>
    <s v="Mumbai"/>
    <x v="2"/>
    <n v="395000"/>
    <m/>
    <x v="62"/>
    <m/>
    <x v="62"/>
    <n v="35550"/>
    <n v="35550"/>
    <x v="43"/>
    <x v="105"/>
    <s v="Yes"/>
    <s v="JA 18-eBay-Big-00246"/>
    <d v="2017-12-04T00:00:00"/>
    <s v="Monday"/>
    <s v="Yes"/>
    <x v="0"/>
    <n v="466100"/>
    <d v="2017-12-16T10:11:51"/>
    <x v="0"/>
  </r>
  <r>
    <x v="6"/>
    <s v="&lt;deleted&gt;"/>
    <s v="Financial Analytics"/>
    <s v="Online"/>
    <x v="1"/>
    <n v="94000"/>
    <m/>
    <x v="62"/>
    <m/>
    <x v="62"/>
    <n v="8460"/>
    <n v="8460"/>
    <x v="170"/>
    <x v="250"/>
    <s v="Yes"/>
    <s v="JA 18-ICICI-Fin-00247"/>
    <d v="2017-12-05T00:00:00"/>
    <s v="Tuesday"/>
    <s v="Yes"/>
    <x v="2"/>
    <n v="110920"/>
    <d v="2017-12-17T00:54:14"/>
    <x v="0"/>
  </r>
  <r>
    <x v="4"/>
    <s v="&lt;deleted&gt;"/>
    <s v="Big Data"/>
    <s v="Online"/>
    <x v="1"/>
    <n v="172000"/>
    <m/>
    <x v="62"/>
    <m/>
    <x v="62"/>
    <n v="15480"/>
    <n v="15480"/>
    <x v="171"/>
    <x v="251"/>
    <s v="Yes"/>
    <s v="JA 18-Citi -Big-00247"/>
    <d v="2017-12-05T00:00:00"/>
    <s v="Tuesday"/>
    <s v="Yes"/>
    <x v="2"/>
    <n v="202960"/>
    <d v="2017-12-15T08:34:55"/>
    <x v="0"/>
  </r>
  <r>
    <x v="5"/>
    <s v="&lt;deleted&gt;"/>
    <s v="Python"/>
    <s v="Mumbai"/>
    <x v="0"/>
    <n v="1905000"/>
    <m/>
    <x v="62"/>
    <m/>
    <x v="62"/>
    <n v="171450"/>
    <n v="171450"/>
    <x v="172"/>
    <x v="252"/>
    <s v="Yes"/>
    <s v="JA 18-Adity-Pyt-00247"/>
    <d v="2017-12-05T00:00:00"/>
    <s v="Tuesday"/>
    <s v="Yes"/>
    <x v="0"/>
    <n v="2247900"/>
    <d v="2017-12-30T20:47:23"/>
    <x v="0"/>
  </r>
  <r>
    <x v="19"/>
    <s v="&lt;deleted&gt;"/>
    <s v="Python"/>
    <s v="Online"/>
    <x v="1"/>
    <n v="257000"/>
    <m/>
    <x v="62"/>
    <m/>
    <x v="62"/>
    <n v="23130"/>
    <n v="23130"/>
    <x v="173"/>
    <x v="253"/>
    <s v="Yes"/>
    <s v="JA 18-Flipk-Pyt-00249"/>
    <d v="2017-12-07T00:00:00"/>
    <s v="Thursday"/>
    <s v="Yes"/>
    <x v="2"/>
    <n v="303260"/>
    <d v="2018-01-03T11:47:07"/>
    <x v="0"/>
  </r>
  <r>
    <x v="0"/>
    <s v="&lt;deleted&gt;"/>
    <s v="Big Data"/>
    <s v="Online"/>
    <x v="1"/>
    <n v="387000"/>
    <m/>
    <x v="62"/>
    <m/>
    <x v="62"/>
    <n v="34830"/>
    <n v="34830"/>
    <x v="174"/>
    <x v="254"/>
    <s v="Yes"/>
    <s v="JA 18-TCS-Big-00249"/>
    <d v="2017-12-07T00:00:00"/>
    <s v="Thursday"/>
    <s v="Yes"/>
    <x v="0"/>
    <n v="456660"/>
    <d v="2018-01-24T19:33:07"/>
    <x v="0"/>
  </r>
  <r>
    <x v="23"/>
    <s v="&lt;deleted&gt;"/>
    <s v="Supply Chain Analytics"/>
    <s v="Noida"/>
    <x v="2"/>
    <n v="1256000"/>
    <m/>
    <x v="62"/>
    <m/>
    <x v="62"/>
    <n v="113040"/>
    <n v="113040"/>
    <x v="175"/>
    <x v="255"/>
    <s v="Yes"/>
    <s v="JA 18-Wipro-Sup-00249"/>
    <d v="2017-12-07T00:00:00"/>
    <s v="Thursday"/>
    <s v="Yes"/>
    <x v="0"/>
    <n v="1482080"/>
    <d v="2017-12-30T16:18:06"/>
    <x v="0"/>
  </r>
  <r>
    <x v="0"/>
    <s v="&lt;deleted&gt;"/>
    <s v="Data Science"/>
    <s v="Online"/>
    <x v="1"/>
    <n v="860000"/>
    <m/>
    <x v="62"/>
    <m/>
    <x v="62"/>
    <n v="77400"/>
    <n v="77400"/>
    <x v="176"/>
    <x v="256"/>
    <s v="Yes"/>
    <s v="JA 18-TCS-Dat-00250"/>
    <d v="2017-12-08T00:00:00"/>
    <s v="Friday"/>
    <s v="Yes"/>
    <x v="0"/>
    <n v="1014800"/>
    <d v="2017-12-21T21:17:15"/>
    <x v="0"/>
  </r>
  <r>
    <x v="20"/>
    <s v="&lt;deleted&gt;"/>
    <s v="Big Data"/>
    <s v="Online"/>
    <x v="1"/>
    <n v="581000"/>
    <m/>
    <x v="62"/>
    <m/>
    <x v="62"/>
    <n v="52290"/>
    <n v="52290"/>
    <x v="177"/>
    <x v="257"/>
    <s v="Yes"/>
    <s v="JA 18-Amazo-Big-00251"/>
    <d v="2017-12-09T00:00:00"/>
    <s v="Saturday"/>
    <s v="Yes"/>
    <x v="0"/>
    <n v="685580"/>
    <d v="2018-01-16T03:16:39"/>
    <x v="0"/>
  </r>
  <r>
    <x v="8"/>
    <s v="&lt;deleted&gt;"/>
    <s v="Python"/>
    <s v="Bangalore"/>
    <x v="2"/>
    <n v="1229000"/>
    <m/>
    <x v="62"/>
    <m/>
    <x v="62"/>
    <n v="110610"/>
    <n v="110610"/>
    <x v="178"/>
    <x v="258"/>
    <s v="Yes"/>
    <s v="JA 18-Futur-Pyt-00253"/>
    <d v="2017-12-11T00:00:00"/>
    <s v="Monday"/>
    <s v="Yes"/>
    <x v="0"/>
    <n v="1450220"/>
    <d v="2018-01-22T09:01:02"/>
    <x v="0"/>
  </r>
  <r>
    <x v="2"/>
    <s v="&lt;deleted&gt;"/>
    <s v="Data Science"/>
    <s v="Mumbai"/>
    <x v="2"/>
    <n v="497000"/>
    <m/>
    <x v="62"/>
    <m/>
    <x v="62"/>
    <n v="44730"/>
    <n v="44730"/>
    <x v="179"/>
    <x v="259"/>
    <s v="Yes"/>
    <s v="JA 18-IBM-Dat-00254"/>
    <d v="2017-12-12T00:00:00"/>
    <s v="Tuesday"/>
    <s v="Yes"/>
    <x v="0"/>
    <n v="586460"/>
    <d v="2017-12-26T11:06:03"/>
    <x v="0"/>
  </r>
  <r>
    <x v="8"/>
    <s v="&lt;deleted&gt;"/>
    <s v="Python"/>
    <s v="Noida"/>
    <x v="2"/>
    <n v="1202000"/>
    <m/>
    <x v="62"/>
    <m/>
    <x v="62"/>
    <n v="108180"/>
    <n v="108180"/>
    <x v="73"/>
    <x v="140"/>
    <s v="Yes"/>
    <s v="JA 18-Futur-Pyt-00255"/>
    <d v="2017-12-13T00:00:00"/>
    <s v="Wednesday"/>
    <s v="Yes"/>
    <x v="0"/>
    <n v="1418360"/>
    <d v="2018-01-14T14:34:54"/>
    <x v="0"/>
  </r>
  <r>
    <x v="1"/>
    <s v="&lt;deleted&gt;"/>
    <s v="Data Science"/>
    <s v="Mumbai"/>
    <x v="2"/>
    <n v="585000"/>
    <m/>
    <x v="62"/>
    <m/>
    <x v="62"/>
    <n v="52650"/>
    <n v="52650"/>
    <x v="180"/>
    <x v="260"/>
    <s v="Yes"/>
    <s v="JA 18-Infos-Dat-00257"/>
    <d v="2017-12-15T00:00:00"/>
    <s v="Friday"/>
    <s v="Yes"/>
    <x v="0"/>
    <n v="690300"/>
    <d v="2018-02-01T18:57:55"/>
    <x v="0"/>
  </r>
  <r>
    <x v="30"/>
    <s v="&lt;deleted&gt;"/>
    <s v="Financial Analytics"/>
    <s v="Mumbai"/>
    <x v="0"/>
    <n v="1318000"/>
    <m/>
    <x v="62"/>
    <m/>
    <x v="62"/>
    <s v="SEZ Exepmtion"/>
    <s v="SEZ Exepmtion"/>
    <x v="8"/>
    <x v="261"/>
    <s v="Yes"/>
    <s v="JA 18-Swiss-Fin-00258"/>
    <d v="2017-12-16T00:00:00"/>
    <s v="Saturday"/>
    <m/>
    <x v="3"/>
    <n v="0"/>
    <m/>
    <x v="17"/>
  </r>
  <r>
    <x v="24"/>
    <s v="&lt;deleted&gt;"/>
    <s v="Supply Chain Analytics"/>
    <s v="Online"/>
    <x v="1"/>
    <n v="173000"/>
    <m/>
    <x v="62"/>
    <m/>
    <x v="62"/>
    <n v="15570"/>
    <n v="15570"/>
    <x v="181"/>
    <x v="262"/>
    <s v="Yes"/>
    <s v="JA 18-PayTM-Sup-00260"/>
    <d v="2017-12-18T00:00:00"/>
    <s v="Monday"/>
    <s v="Yes"/>
    <x v="2"/>
    <n v="204140"/>
    <d v="2018-02-10T21:36:37"/>
    <x v="0"/>
  </r>
  <r>
    <x v="20"/>
    <s v="&lt;deleted&gt;"/>
    <s v="Big Data"/>
    <s v="Mumbai"/>
    <x v="0"/>
    <n v="729000"/>
    <m/>
    <x v="62"/>
    <m/>
    <x v="62"/>
    <n v="65610"/>
    <n v="65610"/>
    <x v="182"/>
    <x v="263"/>
    <s v="Yes"/>
    <s v="JA 18-Amazo-Big-00260"/>
    <d v="2017-12-18T00:00:00"/>
    <s v="Monday"/>
    <s v="Yes"/>
    <x v="1"/>
    <n v="860220"/>
    <d v="2018-01-01T08:15:33"/>
    <x v="0"/>
  </r>
  <r>
    <x v="1"/>
    <s v="&lt;deleted&gt;"/>
    <s v="Big Data"/>
    <s v="Online"/>
    <x v="1"/>
    <n v="247000"/>
    <m/>
    <x v="62"/>
    <m/>
    <x v="62"/>
    <n v="22230"/>
    <n v="22230"/>
    <x v="183"/>
    <x v="264"/>
    <s v="Yes"/>
    <s v="JA 18-Infos-Big-00262"/>
    <d v="2017-12-20T00:00:00"/>
    <s v="Wednesday"/>
    <s v="Yes"/>
    <x v="2"/>
    <n v="291460"/>
    <d v="2018-01-08T22:06:13"/>
    <x v="0"/>
  </r>
  <r>
    <x v="4"/>
    <s v="&lt;deleted&gt;"/>
    <s v="Financial Analytics"/>
    <s v="Online"/>
    <x v="1"/>
    <n v="404000"/>
    <m/>
    <x v="62"/>
    <m/>
    <x v="62"/>
    <n v="36360"/>
    <n v="36360"/>
    <x v="184"/>
    <x v="265"/>
    <s v="Yes"/>
    <s v="JA 18-Citi -Fin-00262"/>
    <d v="2017-12-20T00:00:00"/>
    <s v="Wednesday"/>
    <s v="Yes"/>
    <x v="0"/>
    <n v="476720"/>
    <d v="2017-12-30T10:40:19"/>
    <x v="0"/>
  </r>
  <r>
    <x v="5"/>
    <s v="&lt;deleted&gt;"/>
    <s v="Big Data"/>
    <s v="Hyderabad"/>
    <x v="0"/>
    <n v="923000"/>
    <m/>
    <x v="62"/>
    <m/>
    <x v="62"/>
    <n v="83070"/>
    <n v="83070"/>
    <x v="185"/>
    <x v="266"/>
    <s v="Yes"/>
    <s v="JA 18-Adity-Big-00263"/>
    <d v="2017-12-21T00:00:00"/>
    <s v="Thursday"/>
    <m/>
    <x v="3"/>
    <n v="0"/>
    <m/>
    <x v="18"/>
  </r>
  <r>
    <x v="32"/>
    <s v="&lt;deleted&gt;"/>
    <s v="SAS"/>
    <s v="Online"/>
    <x v="1"/>
    <n v="686000"/>
    <m/>
    <x v="62"/>
    <m/>
    <x v="62"/>
    <s v="SEZ Exepmtion"/>
    <s v="SEZ Exepmtion"/>
    <x v="8"/>
    <x v="267"/>
    <s v="Yes"/>
    <s v="JA 18-Nokia-SAS-00264"/>
    <d v="2017-12-22T00:00:00"/>
    <s v="Friday"/>
    <s v="Yes"/>
    <x v="0"/>
    <n v="686000"/>
    <d v="2018-01-03T01:17:16"/>
    <x v="0"/>
  </r>
  <r>
    <x v="1"/>
    <s v="&lt;deleted&gt;"/>
    <s v="R"/>
    <s v="Online"/>
    <x v="1"/>
    <n v="707000"/>
    <m/>
    <x v="62"/>
    <m/>
    <x v="62"/>
    <n v="63630"/>
    <n v="63630"/>
    <x v="186"/>
    <x v="268"/>
    <s v="Yes"/>
    <s v="JA 18-Infos-R-00264"/>
    <d v="2017-12-22T00:00:00"/>
    <s v="Friday"/>
    <s v="Yes"/>
    <x v="1"/>
    <n v="834260"/>
    <d v="2018-01-01T21:12:12"/>
    <x v="0"/>
  </r>
  <r>
    <x v="1"/>
    <s v="&lt;deleted&gt;"/>
    <s v="Python"/>
    <s v="Pune"/>
    <x v="2"/>
    <n v="1427000"/>
    <m/>
    <x v="62"/>
    <m/>
    <x v="62"/>
    <n v="128430"/>
    <n v="128430"/>
    <x v="187"/>
    <x v="269"/>
    <s v="Yes"/>
    <s v="JA 18-Infos-Pyt-00265"/>
    <d v="2017-12-23T00:00:00"/>
    <s v="Saturday"/>
    <m/>
    <x v="3"/>
    <n v="0"/>
    <m/>
    <x v="19"/>
  </r>
  <r>
    <x v="2"/>
    <s v="&lt;deleted&gt;"/>
    <s v="Machine Learning"/>
    <s v="Bangalore"/>
    <x v="2"/>
    <n v="624000"/>
    <m/>
    <x v="62"/>
    <m/>
    <x v="62"/>
    <n v="56160"/>
    <n v="56160"/>
    <x v="188"/>
    <x v="270"/>
    <s v="Yes"/>
    <s v="JA 18-IBM-Mac-00267"/>
    <d v="2017-12-25T00:00:00"/>
    <s v="Monday"/>
    <s v="Yes"/>
    <x v="0"/>
    <n v="736320"/>
    <d v="2018-02-20T15:13:27"/>
    <x v="0"/>
  </r>
  <r>
    <x v="3"/>
    <s v="&lt;deleted&gt;"/>
    <s v="Big Data"/>
    <s v="Online"/>
    <x v="1"/>
    <n v="839000"/>
    <m/>
    <x v="62"/>
    <m/>
    <x v="62"/>
    <n v="75510"/>
    <n v="75510"/>
    <x v="189"/>
    <x v="271"/>
    <s v="Yes"/>
    <s v="JA 18-Accen--00268"/>
    <d v="2017-12-26T00:00:00"/>
    <s v="Tuesday"/>
    <s v="Yes"/>
    <x v="0"/>
    <n v="990020"/>
    <d v="2018-02-04T21:08:46"/>
    <x v="0"/>
  </r>
  <r>
    <x v="24"/>
    <s v="&lt;deleted&gt;"/>
    <s v="Data Science"/>
    <s v="Bangalore"/>
    <x v="2"/>
    <n v="1208000"/>
    <m/>
    <x v="62"/>
    <m/>
    <x v="62"/>
    <n v="108720"/>
    <n v="108720"/>
    <x v="190"/>
    <x v="272"/>
    <s v="Yes"/>
    <s v="JA 18-PayTM-Dat-00269"/>
    <d v="2017-12-27T00:00:00"/>
    <s v="Wednesday"/>
    <s v="Yes"/>
    <x v="0"/>
    <n v="1425440"/>
    <d v="2018-01-31T22:51:27"/>
    <x v="0"/>
  </r>
  <r>
    <x v="6"/>
    <s v="&lt;deleted&gt;"/>
    <s v="Financial Analytics"/>
    <s v="Online"/>
    <x v="1"/>
    <n v="7000"/>
    <m/>
    <x v="62"/>
    <m/>
    <x v="62"/>
    <n v="630"/>
    <n v="630"/>
    <x v="191"/>
    <x v="273"/>
    <s v="Yes"/>
    <s v="JA 18-ICICI-Fin-00270"/>
    <d v="2017-12-28T00:00:00"/>
    <s v="Thursday"/>
    <s v="Yes"/>
    <x v="2"/>
    <n v="8260"/>
    <d v="2018-01-08T00:27:32"/>
    <x v="0"/>
  </r>
  <r>
    <x v="7"/>
    <s v="&lt;deleted&gt;"/>
    <s v="Financial Analytics"/>
    <s v="Online"/>
    <x v="1"/>
    <n v="743000"/>
    <m/>
    <x v="62"/>
    <m/>
    <x v="62"/>
    <n v="66870"/>
    <n v="66870"/>
    <x v="104"/>
    <x v="173"/>
    <s v="Yes"/>
    <s v="JA 18-Axis -Fin-00271"/>
    <d v="2017-12-29T00:00:00"/>
    <s v="Friday"/>
    <s v="Yes"/>
    <x v="1"/>
    <n v="876740"/>
    <d v="2018-02-11T06:08:50"/>
    <x v="0"/>
  </r>
  <r>
    <x v="7"/>
    <s v="&lt;deleted&gt;"/>
    <s v="Big Data"/>
    <s v="Online"/>
    <x v="1"/>
    <n v="998000"/>
    <m/>
    <x v="62"/>
    <m/>
    <x v="62"/>
    <n v="89820"/>
    <n v="89820"/>
    <x v="192"/>
    <x v="274"/>
    <s v="Yes"/>
    <s v="JA 18-Axis -Big-00271"/>
    <d v="2017-12-29T00:00:00"/>
    <s v="Friday"/>
    <s v="Yes"/>
    <x v="0"/>
    <n v="1177640"/>
    <d v="2018-01-22T04:57:46"/>
    <x v="0"/>
  </r>
  <r>
    <x v="27"/>
    <s v="&lt;deleted&gt;"/>
    <s v="Data Science"/>
    <s v="New Delhi"/>
    <x v="2"/>
    <n v="1335000"/>
    <m/>
    <x v="62"/>
    <m/>
    <x v="62"/>
    <n v="120150"/>
    <n v="120150"/>
    <x v="56"/>
    <x v="120"/>
    <s v="Yes"/>
    <s v="JA 18-EY In--00272"/>
    <d v="2017-12-30T00:00:00"/>
    <s v="Saturday"/>
    <m/>
    <x v="3"/>
    <n v="0"/>
    <m/>
    <x v="20"/>
  </r>
  <r>
    <x v="33"/>
    <s v="&lt;deleted&gt;"/>
    <s v="Big Data"/>
    <s v="Brussels"/>
    <x v="2"/>
    <n v="133000"/>
    <m/>
    <x v="62"/>
    <m/>
    <x v="62"/>
    <s v="SEZ Exepmtion"/>
    <s v="SEZ Exepmtion"/>
    <x v="8"/>
    <x v="275"/>
    <s v="Yes"/>
    <s v="JA 18-Suthe-Big-00274"/>
    <d v="2018-01-01T00:00:00"/>
    <s v="Monday"/>
    <s v="Yes"/>
    <x v="2"/>
    <n v="133000"/>
    <d v="2018-02-12T19:58:02"/>
    <x v="0"/>
  </r>
  <r>
    <x v="28"/>
    <s v="&lt;deleted&gt;"/>
    <s v="Analytics for Engineers"/>
    <s v="Online"/>
    <x v="1"/>
    <n v="576000"/>
    <m/>
    <x v="62"/>
    <m/>
    <x v="62"/>
    <n v="51840"/>
    <n v="51840"/>
    <x v="193"/>
    <x v="276"/>
    <s v="Yes"/>
    <s v="JA 18-IIIT -Ana-00274"/>
    <d v="2018-01-01T00:00:00"/>
    <s v="Monday"/>
    <s v="Yes"/>
    <x v="0"/>
    <n v="679680"/>
    <d v="2018-01-29T18:33:51"/>
    <x v="0"/>
  </r>
  <r>
    <x v="30"/>
    <s v="&lt;deleted&gt;"/>
    <s v="Financial Analytics"/>
    <s v="Bangalore"/>
    <x v="2"/>
    <n v="93000"/>
    <m/>
    <x v="62"/>
    <m/>
    <x v="62"/>
    <s v="SEZ Exepmtion"/>
    <s v="SEZ Exepmtion"/>
    <x v="8"/>
    <x v="277"/>
    <s v="Yes"/>
    <s v="JA 18-Swiss-Fin-00275"/>
    <d v="2018-01-02T00:00:00"/>
    <s v="Tuesday"/>
    <m/>
    <x v="3"/>
    <m/>
    <m/>
    <x v="21"/>
  </r>
  <r>
    <x v="31"/>
    <s v="&lt;deleted&gt;"/>
    <s v="Big Data"/>
    <s v="Bangalore"/>
    <x v="0"/>
    <n v="628000"/>
    <m/>
    <x v="62"/>
    <m/>
    <x v="62"/>
    <n v="56520"/>
    <n v="56520"/>
    <x v="194"/>
    <x v="278"/>
    <s v="Yes"/>
    <s v="JA 18-KPMG-Big-00277"/>
    <d v="2018-01-04T00:00:00"/>
    <s v="Thursday"/>
    <m/>
    <x v="3"/>
    <m/>
    <m/>
    <x v="22"/>
  </r>
  <r>
    <x v="0"/>
    <s v="&lt;deleted&gt;"/>
    <s v="Data Science"/>
    <s v="Bangalore"/>
    <x v="2"/>
    <n v="936000"/>
    <m/>
    <x v="62"/>
    <m/>
    <x v="62"/>
    <n v="84240"/>
    <n v="84240"/>
    <x v="19"/>
    <x v="80"/>
    <s v="Yes"/>
    <s v="JA 18-TCS-Dat-00278"/>
    <d v="2018-01-05T00:00:00"/>
    <s v="Friday"/>
    <m/>
    <x v="3"/>
    <m/>
    <m/>
    <x v="23"/>
  </r>
  <r>
    <x v="22"/>
    <s v="&lt;deleted&gt;"/>
    <s v="Financial Analytics"/>
    <s v="Bangalore"/>
    <x v="0"/>
    <n v="1229000"/>
    <m/>
    <x v="62"/>
    <m/>
    <x v="62"/>
    <n v="110610"/>
    <n v="110610"/>
    <x v="178"/>
    <x v="258"/>
    <s v="Yes"/>
    <s v="JA 18-Paypa-Fin-00278"/>
    <d v="2018-01-05T00:00:00"/>
    <s v="Friday"/>
    <s v="Yes"/>
    <x v="0"/>
    <n v="1450220"/>
    <d v="2018-02-23T21:47:15"/>
    <x v="0"/>
  </r>
  <r>
    <x v="2"/>
    <s v="&lt;deleted&gt;"/>
    <s v="Data Science"/>
    <s v="Bangalore"/>
    <x v="2"/>
    <n v="1173000"/>
    <m/>
    <x v="62"/>
    <m/>
    <x v="62"/>
    <n v="105570"/>
    <n v="105570"/>
    <x v="195"/>
    <x v="279"/>
    <s v="Yes"/>
    <s v="JA 18-IBM--00279"/>
    <d v="2018-01-06T00:00:00"/>
    <s v="Saturday"/>
    <m/>
    <x v="3"/>
    <n v="0"/>
    <m/>
    <x v="24"/>
  </r>
  <r>
    <x v="29"/>
    <s v="&lt;deleted&gt;"/>
    <s v="Financial Analytics"/>
    <s v="Bangalore"/>
    <x v="2"/>
    <n v="275000"/>
    <m/>
    <x v="62"/>
    <m/>
    <x v="62"/>
    <n v="24750"/>
    <n v="24750"/>
    <x v="196"/>
    <x v="280"/>
    <s v="Yes"/>
    <s v="JA 18-Bank -Fin-00281"/>
    <d v="2018-01-08T00:00:00"/>
    <s v="Monday"/>
    <s v="Yes"/>
    <x v="2"/>
    <n v="324500"/>
    <d v="2018-01-22T22:04:10"/>
    <x v="0"/>
  </r>
  <r>
    <x v="8"/>
    <s v="&lt;deleted&gt;"/>
    <s v="Supply Chain Analytics"/>
    <s v="Bangalore"/>
    <x v="0"/>
    <n v="1032000"/>
    <m/>
    <x v="62"/>
    <m/>
    <x v="62"/>
    <n v="92880"/>
    <n v="92880"/>
    <x v="197"/>
    <x v="281"/>
    <s v="Yes"/>
    <s v="JA 18-Futur-Sup-00282"/>
    <d v="2018-01-09T00:00:00"/>
    <s v="Tuesday"/>
    <s v="Yes"/>
    <x v="0"/>
    <n v="1217760"/>
    <d v="2018-02-20T19:30:55"/>
    <x v="0"/>
  </r>
  <r>
    <x v="25"/>
    <s v="&lt;deleted&gt;"/>
    <s v="Big Data"/>
    <s v="Online"/>
    <x v="1"/>
    <n v="243000"/>
    <m/>
    <x v="62"/>
    <m/>
    <x v="62"/>
    <n v="21870"/>
    <n v="21870"/>
    <x v="143"/>
    <x v="216"/>
    <s v="Yes"/>
    <s v="JA 18-WNS G-Big-00283"/>
    <d v="2018-01-10T00:00:00"/>
    <s v="Wednesday"/>
    <m/>
    <x v="3"/>
    <m/>
    <m/>
    <x v="25"/>
  </r>
  <r>
    <x v="24"/>
    <s v="&lt;deleted&gt;"/>
    <s v="Data Science"/>
    <s v="Bangalore"/>
    <x v="0"/>
    <n v="1049000"/>
    <m/>
    <x v="62"/>
    <m/>
    <x v="62"/>
    <n v="94410"/>
    <n v="94410"/>
    <x v="198"/>
    <x v="282"/>
    <s v="Yes"/>
    <s v="JA 18-PayTM-Dat-00285"/>
    <d v="2018-01-12T00:00:00"/>
    <s v="Friday"/>
    <m/>
    <x v="3"/>
    <m/>
    <m/>
    <x v="26"/>
  </r>
  <r>
    <x v="33"/>
    <s v="&lt;deleted&gt;"/>
    <s v="Big Data"/>
    <s v="Mumbai"/>
    <x v="0"/>
    <n v="452000"/>
    <m/>
    <x v="62"/>
    <m/>
    <x v="62"/>
    <s v="SEZ Exepmtion"/>
    <s v="SEZ Exepmtion"/>
    <x v="8"/>
    <x v="283"/>
    <s v="Yes"/>
    <s v="JA 18-Suthe-Big-00288"/>
    <d v="2018-01-15T00:00:00"/>
    <s v="Monday"/>
    <m/>
    <x v="3"/>
    <m/>
    <m/>
    <x v="27"/>
  </r>
  <r>
    <x v="29"/>
    <s v="&lt;deleted&gt;"/>
    <s v="Financial Analytics"/>
    <s v="Online"/>
    <x v="1"/>
    <n v="612000"/>
    <m/>
    <x v="62"/>
    <m/>
    <x v="62"/>
    <n v="55080"/>
    <n v="55080"/>
    <x v="199"/>
    <x v="284"/>
    <s v="Yes"/>
    <s v="JA 18-Bank -Fin-00288"/>
    <d v="2018-01-15T00:00:00"/>
    <s v="Monday"/>
    <m/>
    <x v="3"/>
    <m/>
    <m/>
    <x v="28"/>
  </r>
  <r>
    <x v="22"/>
    <s v="&lt;deleted&gt;"/>
    <s v="Financial Analytics"/>
    <s v="Hyderabad"/>
    <x v="2"/>
    <n v="325000"/>
    <m/>
    <x v="62"/>
    <m/>
    <x v="62"/>
    <n v="29250"/>
    <n v="29250"/>
    <x v="200"/>
    <x v="285"/>
    <s v="Yes"/>
    <s v="JA 18-Paypa-Fin-00289"/>
    <d v="2018-01-16T00:00:00"/>
    <s v="Tuesday"/>
    <m/>
    <x v="3"/>
    <m/>
    <m/>
    <x v="29"/>
  </r>
  <r>
    <x v="4"/>
    <s v="&lt;deleted&gt;"/>
    <s v="Big Data"/>
    <s v="Pune"/>
    <x v="2"/>
    <n v="606000"/>
    <m/>
    <x v="62"/>
    <m/>
    <x v="62"/>
    <n v="54540"/>
    <n v="54540"/>
    <x v="201"/>
    <x v="286"/>
    <s v="Yes"/>
    <s v="JA 18-Citi -Big-00290"/>
    <d v="2018-01-17T00:00:00"/>
    <s v="Wednesday"/>
    <m/>
    <x v="3"/>
    <m/>
    <m/>
    <x v="30"/>
  </r>
  <r>
    <x v="5"/>
    <s v="&lt;deleted&gt;"/>
    <s v="R"/>
    <s v="Online"/>
    <x v="1"/>
    <n v="855000"/>
    <m/>
    <x v="62"/>
    <m/>
    <x v="62"/>
    <n v="76950"/>
    <n v="76950"/>
    <x v="202"/>
    <x v="287"/>
    <s v="Yes"/>
    <s v="JA 18-Adity-R-00292"/>
    <d v="2018-01-19T00:00:00"/>
    <s v="Friday"/>
    <m/>
    <x v="3"/>
    <m/>
    <m/>
    <x v="31"/>
  </r>
  <r>
    <x v="1"/>
    <s v="&lt;deleted&gt;"/>
    <s v="Python"/>
    <s v="Bangalore"/>
    <x v="2"/>
    <n v="649000"/>
    <m/>
    <x v="62"/>
    <m/>
    <x v="62"/>
    <n v="58410"/>
    <n v="58410"/>
    <x v="203"/>
    <x v="288"/>
    <s v="Yes"/>
    <s v="JA 18-Infos-Pyt-00295"/>
    <d v="2018-01-22T00:00:00"/>
    <s v="Monday"/>
    <m/>
    <x v="3"/>
    <m/>
    <m/>
    <x v="32"/>
  </r>
  <r>
    <x v="24"/>
    <s v="&lt;deleted&gt;"/>
    <s v="SAS"/>
    <s v="Bangalore"/>
    <x v="2"/>
    <n v="1111000"/>
    <m/>
    <x v="62"/>
    <m/>
    <x v="62"/>
    <n v="99990"/>
    <n v="99990"/>
    <x v="204"/>
    <x v="289"/>
    <s v="Yes"/>
    <s v="JA 18-PayTM-SAS-00295"/>
    <d v="2018-01-22T00:00:00"/>
    <s v="Monday"/>
    <m/>
    <x v="3"/>
    <m/>
    <m/>
    <x v="33"/>
  </r>
  <r>
    <x v="2"/>
    <s v="&lt;deleted&gt;"/>
    <s v="Machine Learning"/>
    <s v="Online"/>
    <x v="1"/>
    <n v="526000"/>
    <m/>
    <x v="62"/>
    <m/>
    <x v="62"/>
    <n v="47340"/>
    <n v="47340"/>
    <x v="159"/>
    <x v="235"/>
    <s v="Yes"/>
    <s v="JA 18-IBM-Mac-00296"/>
    <d v="2018-01-23T00:00:00"/>
    <s v="Tuesday"/>
    <m/>
    <x v="3"/>
    <m/>
    <m/>
    <x v="34"/>
  </r>
  <r>
    <x v="3"/>
    <s v="&lt;deleted&gt;"/>
    <s v="Python"/>
    <s v="Gurgaon"/>
    <x v="0"/>
    <n v="1890000"/>
    <m/>
    <x v="62"/>
    <m/>
    <x v="62"/>
    <n v="170100"/>
    <n v="170100"/>
    <x v="205"/>
    <x v="290"/>
    <s v="Yes"/>
    <s v="JA 18-Accen--00297"/>
    <d v="2018-01-24T00:00:00"/>
    <s v="Wednesday"/>
    <m/>
    <x v="3"/>
    <m/>
    <m/>
    <x v="35"/>
  </r>
  <r>
    <x v="32"/>
    <s v="&lt;deleted&gt;"/>
    <s v="Python"/>
    <s v="Online"/>
    <x v="1"/>
    <n v="307000"/>
    <m/>
    <x v="62"/>
    <m/>
    <x v="62"/>
    <s v="SEZ Exepmtion"/>
    <s v="SEZ Exepmtion"/>
    <x v="8"/>
    <x v="291"/>
    <s v="Yes"/>
    <s v="JA 18-Nokia--00299"/>
    <d v="2018-01-26T00:00:00"/>
    <s v="Friday"/>
    <m/>
    <x v="3"/>
    <m/>
    <m/>
    <x v="36"/>
  </r>
  <r>
    <x v="6"/>
    <s v="&lt;deleted&gt;"/>
    <s v="Financial Analytics"/>
    <s v="Bangalore"/>
    <x v="2"/>
    <n v="839000"/>
    <m/>
    <x v="62"/>
    <m/>
    <x v="62"/>
    <n v="75510"/>
    <n v="75510"/>
    <x v="189"/>
    <x v="271"/>
    <s v="Yes"/>
    <s v="JA 18-ICICI-Fin-00302"/>
    <d v="2018-01-29T00:00:00"/>
    <s v="Monday"/>
    <m/>
    <x v="3"/>
    <m/>
    <m/>
    <x v="37"/>
  </r>
  <r>
    <x v="7"/>
    <s v="&lt;deleted&gt;"/>
    <s v="Financial Analytics"/>
    <s v="Online"/>
    <x v="1"/>
    <n v="986000"/>
    <m/>
    <x v="62"/>
    <m/>
    <x v="62"/>
    <n v="88740"/>
    <n v="88740"/>
    <x v="206"/>
    <x v="292"/>
    <s v="Yes"/>
    <s v="JA 18-Axis -Fin-00303"/>
    <d v="2018-01-30T00:00:00"/>
    <s v="Tuesday"/>
    <m/>
    <x v="3"/>
    <n v="0"/>
    <m/>
    <x v="38"/>
  </r>
  <r>
    <x v="7"/>
    <s v="&lt;deleted&gt;"/>
    <s v="Financial Analytics"/>
    <s v="Hyderabad"/>
    <x v="2"/>
    <n v="142000"/>
    <m/>
    <x v="62"/>
    <m/>
    <x v="62"/>
    <n v="12780"/>
    <n v="12780"/>
    <x v="207"/>
    <x v="293"/>
    <s v="Yes"/>
    <s v="JA 18-Axis -Fin-00305"/>
    <d v="2018-02-01T00:00:00"/>
    <s v="Thursday"/>
    <s v="Yes"/>
    <x v="2"/>
    <n v="167560"/>
    <d v="2018-02-21T09:52:40"/>
    <x v="0"/>
  </r>
  <r>
    <x v="30"/>
    <s v="&lt;deleted&gt;"/>
    <s v="Financial Analytics"/>
    <s v="Gurgaon"/>
    <x v="0"/>
    <n v="633000"/>
    <m/>
    <x v="62"/>
    <m/>
    <x v="62"/>
    <s v="SEZ Exepmtion"/>
    <s v="SEZ Exepmtion"/>
    <x v="8"/>
    <x v="294"/>
    <s v="Yes"/>
    <s v="JA 18-Swiss-Fin-00307"/>
    <d v="2018-02-03T00:00:00"/>
    <s v="Saturday"/>
    <s v="Yes"/>
    <x v="0"/>
    <n v="633000"/>
    <d v="2018-02-27T02:29:41"/>
    <x v="0"/>
  </r>
  <r>
    <x v="26"/>
    <s v="&lt;deleted&gt;"/>
    <s v="Financial Analytics"/>
    <s v="Online"/>
    <x v="1"/>
    <n v="798000"/>
    <m/>
    <x v="62"/>
    <m/>
    <x v="62"/>
    <s v="SEZ Exepmtion"/>
    <s v="SEZ Exepmtion"/>
    <x v="8"/>
    <x v="295"/>
    <s v="Yes"/>
    <s v="JA 18-Socie-Fin-00307"/>
    <d v="2018-02-03T00:00:00"/>
    <s v="Saturday"/>
    <s v="Yes"/>
    <x v="1"/>
    <n v="798000"/>
    <d v="2018-03-07T15:03:26"/>
    <x v="0"/>
  </r>
  <r>
    <x v="22"/>
    <s v="&lt;deleted&gt;"/>
    <s v="Big Data"/>
    <s v="Online"/>
    <x v="1"/>
    <n v="785000"/>
    <m/>
    <x v="62"/>
    <m/>
    <x v="62"/>
    <n v="70650"/>
    <n v="70650"/>
    <x v="208"/>
    <x v="296"/>
    <s v="Yes"/>
    <s v="JA 18-Paypa-Big-00307"/>
    <d v="2018-02-03T00:00:00"/>
    <s v="Saturday"/>
    <s v="Yes"/>
    <x v="0"/>
    <n v="926300"/>
    <d v="2018-03-19T21:50:50"/>
    <x v="0"/>
  </r>
  <r>
    <x v="20"/>
    <s v="&lt;deleted&gt;"/>
    <s v="Big Data"/>
    <s v="Online"/>
    <x v="1"/>
    <n v="455000"/>
    <m/>
    <x v="62"/>
    <m/>
    <x v="62"/>
    <n v="40950"/>
    <n v="40950"/>
    <x v="209"/>
    <x v="297"/>
    <s v="Yes"/>
    <s v="JA 18-Amazo-Big-00309"/>
    <d v="2018-02-05T00:00:00"/>
    <s v="Monday"/>
    <m/>
    <x v="3"/>
    <m/>
    <m/>
    <x v="39"/>
  </r>
  <r>
    <x v="25"/>
    <s v="&lt;deleted&gt;"/>
    <s v="Big Data"/>
    <s v="Online"/>
    <x v="1"/>
    <n v="604000"/>
    <m/>
    <x v="62"/>
    <m/>
    <x v="62"/>
    <n v="54360"/>
    <n v="54360"/>
    <x v="210"/>
    <x v="298"/>
    <s v="Yes"/>
    <s v="JA 18-WNS G-Big-00309"/>
    <d v="2018-02-05T00:00:00"/>
    <s v="Monday"/>
    <m/>
    <x v="3"/>
    <m/>
    <m/>
    <x v="40"/>
  </r>
  <r>
    <x v="0"/>
    <s v="&lt;deleted&gt;"/>
    <s v="Python"/>
    <s v="Bangalore"/>
    <x v="2"/>
    <n v="750000"/>
    <m/>
    <x v="62"/>
    <m/>
    <x v="62"/>
    <n v="67500"/>
    <n v="67500"/>
    <x v="211"/>
    <x v="299"/>
    <s v="Yes"/>
    <s v="JA 18-TCS--00309"/>
    <d v="2018-02-05T00:00:00"/>
    <s v="Monday"/>
    <m/>
    <x v="3"/>
    <m/>
    <m/>
    <x v="41"/>
  </r>
  <r>
    <x v="29"/>
    <s v="&lt;deleted&gt;"/>
    <s v="Financial Analytics"/>
    <s v="Online"/>
    <x v="1"/>
    <n v="783000"/>
    <m/>
    <x v="62"/>
    <m/>
    <x v="62"/>
    <n v="70470"/>
    <n v="70470"/>
    <x v="212"/>
    <x v="300"/>
    <s v="Yes"/>
    <s v="JA 18-Bank -Fin-00309"/>
    <d v="2018-02-05T00:00:00"/>
    <s v="Monday"/>
    <m/>
    <x v="3"/>
    <m/>
    <m/>
    <x v="42"/>
  </r>
  <r>
    <x v="2"/>
    <s v="&lt;deleted&gt;"/>
    <s v="Data Science"/>
    <s v="Bangalore"/>
    <x v="2"/>
    <n v="1089000"/>
    <m/>
    <x v="62"/>
    <m/>
    <x v="62"/>
    <n v="98010"/>
    <n v="98010"/>
    <x v="213"/>
    <x v="301"/>
    <s v="Yes"/>
    <s v="JA 18-IBM-Dat-00309"/>
    <d v="2018-02-05T00:00:00"/>
    <s v="Monday"/>
    <m/>
    <x v="3"/>
    <m/>
    <m/>
    <x v="43"/>
  </r>
  <r>
    <x v="4"/>
    <s v="&lt;deleted&gt;"/>
    <s v="Financial Analytics"/>
    <s v="Bangalore"/>
    <x v="2"/>
    <n v="1184000"/>
    <m/>
    <x v="62"/>
    <m/>
    <x v="62"/>
    <n v="106560"/>
    <n v="106560"/>
    <x v="214"/>
    <x v="302"/>
    <s v="Yes"/>
    <s v="JA 18-Citi -Fin-00309"/>
    <d v="2018-02-05T00:00:00"/>
    <s v="Monday"/>
    <m/>
    <x v="3"/>
    <n v="0"/>
    <m/>
    <x v="44"/>
  </r>
  <r>
    <x v="5"/>
    <s v="&lt;deleted&gt;"/>
    <s v="Big Data"/>
    <s v="Bangalore"/>
    <x v="2"/>
    <n v="4000"/>
    <m/>
    <x v="62"/>
    <m/>
    <x v="62"/>
    <n v="360"/>
    <n v="360"/>
    <x v="215"/>
    <x v="303"/>
    <s v="Yes"/>
    <s v="JA 18-Adity-Big-00310"/>
    <d v="2018-02-06T00:00:00"/>
    <s v="Tuesday"/>
    <m/>
    <x v="3"/>
    <m/>
    <m/>
    <x v="45"/>
  </r>
  <r>
    <x v="8"/>
    <s v="&lt;deleted&gt;"/>
    <s v="Big Data"/>
    <s v="Online"/>
    <x v="1"/>
    <n v="984000"/>
    <m/>
    <x v="62"/>
    <m/>
    <x v="62"/>
    <n v="88560"/>
    <n v="88560"/>
    <x v="216"/>
    <x v="304"/>
    <s v="Yes"/>
    <s v="JA 18-Futur-Big-00312"/>
    <d v="2018-02-08T00:00:00"/>
    <s v="Thursday"/>
    <m/>
    <x v="3"/>
    <n v="0"/>
    <m/>
    <x v="46"/>
  </r>
  <r>
    <x v="21"/>
    <s v="&lt;deleted&gt;"/>
    <s v="Python"/>
    <s v="Bangalore"/>
    <x v="0"/>
    <n v="1313000"/>
    <m/>
    <x v="62"/>
    <m/>
    <x v="62"/>
    <n v="118170"/>
    <n v="118170"/>
    <x v="217"/>
    <x v="305"/>
    <s v="Yes"/>
    <s v="JA 18-eBay-Pyt-00312"/>
    <d v="2018-02-08T00:00:00"/>
    <s v="Thursday"/>
    <m/>
    <x v="3"/>
    <m/>
    <m/>
    <x v="47"/>
  </r>
  <r>
    <x v="20"/>
    <s v="&lt;deleted&gt;"/>
    <s v="Supply Chain Analytics"/>
    <s v="Bangalore"/>
    <x v="0"/>
    <n v="1843000"/>
    <m/>
    <x v="62"/>
    <m/>
    <x v="62"/>
    <n v="165870"/>
    <n v="165870"/>
    <x v="218"/>
    <x v="306"/>
    <s v="Yes"/>
    <s v="JA 18-Amazo-Sup-00313"/>
    <d v="2018-02-09T00:00:00"/>
    <s v="Friday"/>
    <m/>
    <x v="3"/>
    <m/>
    <m/>
    <x v="48"/>
  </r>
  <r>
    <x v="26"/>
    <s v="&lt;deleted&gt;"/>
    <s v="Big Data"/>
    <s v="Bangalore"/>
    <x v="0"/>
    <n v="492000"/>
    <m/>
    <x v="62"/>
    <m/>
    <x v="62"/>
    <s v="SEZ Exepmtion"/>
    <s v="SEZ Exepmtion"/>
    <x v="8"/>
    <x v="307"/>
    <s v="Yes"/>
    <s v="JA 18-Socie-Big-00314"/>
    <d v="2018-02-10T00:00:00"/>
    <s v="Saturday"/>
    <m/>
    <x v="3"/>
    <n v="0"/>
    <m/>
    <x v="49"/>
  </r>
  <r>
    <x v="33"/>
    <s v="&lt;deleted&gt;"/>
    <s v="Supply Chain Analytics"/>
    <s v="Online"/>
    <x v="1"/>
    <n v="430000"/>
    <m/>
    <x v="62"/>
    <m/>
    <x v="62"/>
    <s v="SEZ Exepmtion"/>
    <s v="SEZ Exepmtion"/>
    <x v="8"/>
    <x v="308"/>
    <s v="Yes"/>
    <s v="JA 18-Suthe-Sup-00316"/>
    <d v="2018-02-12T00:00:00"/>
    <s v="Monday"/>
    <m/>
    <x v="3"/>
    <n v="0"/>
    <m/>
    <x v="50"/>
  </r>
  <r>
    <x v="24"/>
    <s v="&lt;deleted&gt;"/>
    <s v="Big Data"/>
    <s v="Chennai"/>
    <x v="2"/>
    <n v="430000"/>
    <m/>
    <x v="62"/>
    <m/>
    <x v="62"/>
    <n v="38700"/>
    <n v="38700"/>
    <x v="49"/>
    <x v="111"/>
    <s v="Yes"/>
    <s v="JA 18-PayTM-Big-00316"/>
    <d v="2018-02-12T00:00:00"/>
    <s v="Monday"/>
    <m/>
    <x v="3"/>
    <n v="0"/>
    <m/>
    <x v="51"/>
  </r>
  <r>
    <x v="5"/>
    <s v="&lt;deleted&gt;"/>
    <s v="R"/>
    <s v="Bangalore"/>
    <x v="2"/>
    <n v="244000"/>
    <m/>
    <x v="62"/>
    <m/>
    <x v="62"/>
    <n v="21960"/>
    <n v="21960"/>
    <x v="219"/>
    <x v="309"/>
    <s v="Yes"/>
    <s v="JA 18-Adity-R-00317"/>
    <d v="2018-02-13T00:00:00"/>
    <s v="Tuesday"/>
    <m/>
    <x v="3"/>
    <n v="0"/>
    <m/>
    <x v="52"/>
  </r>
  <r>
    <x v="5"/>
    <s v="&lt;deleted&gt;"/>
    <s v="SAS"/>
    <s v="Mumbai"/>
    <x v="2"/>
    <n v="520000"/>
    <m/>
    <x v="62"/>
    <m/>
    <x v="62"/>
    <n v="46800"/>
    <n v="46800"/>
    <x v="220"/>
    <x v="310"/>
    <s v="Yes"/>
    <s v="JA 18-Adity-SAS-00319"/>
    <d v="2018-02-15T00:00:00"/>
    <s v="Thursday"/>
    <m/>
    <x v="3"/>
    <n v="0"/>
    <m/>
    <x v="53"/>
  </r>
  <r>
    <x v="5"/>
    <s v="&lt;deleted&gt;"/>
    <s v="Python"/>
    <s v="Online"/>
    <x v="1"/>
    <n v="789000"/>
    <m/>
    <x v="62"/>
    <m/>
    <x v="62"/>
    <n v="71010"/>
    <n v="71010"/>
    <x v="221"/>
    <x v="311"/>
    <s v="Yes"/>
    <s v="JA 18-Adity-Pyt-00321"/>
    <d v="2018-02-17T00:00:00"/>
    <s v="Saturday"/>
    <m/>
    <x v="3"/>
    <n v="0"/>
    <m/>
    <x v="54"/>
  </r>
  <r>
    <x v="3"/>
    <s v="&lt;deleted&gt;"/>
    <s v="Python"/>
    <s v="Online"/>
    <x v="1"/>
    <n v="203000"/>
    <m/>
    <x v="62"/>
    <m/>
    <x v="62"/>
    <n v="18270"/>
    <n v="18270"/>
    <x v="156"/>
    <x v="231"/>
    <s v="Yes"/>
    <s v="JA 18-Accen--00323"/>
    <d v="2018-02-19T00:00:00"/>
    <s v="Monday"/>
    <m/>
    <x v="3"/>
    <n v="0"/>
    <m/>
    <x v="55"/>
  </r>
  <r>
    <x v="23"/>
    <s v="&lt;deleted&gt;"/>
    <s v="Big Data"/>
    <s v="Online"/>
    <x v="1"/>
    <n v="862000"/>
    <m/>
    <x v="62"/>
    <m/>
    <x v="62"/>
    <n v="77580"/>
    <n v="77580"/>
    <x v="222"/>
    <x v="312"/>
    <s v="Yes"/>
    <s v="JA 18-Wipro-Big-00323"/>
    <d v="2018-02-19T00:00:00"/>
    <s v="Monday"/>
    <s v="Yes"/>
    <x v="0"/>
    <n v="1017160"/>
    <d v="2018-03-24T03:20:03"/>
    <x v="0"/>
  </r>
  <r>
    <x v="2"/>
    <s v="&lt;deleted&gt;"/>
    <s v="Machine Learning"/>
    <s v="Hyderabad"/>
    <x v="2"/>
    <n v="918000"/>
    <m/>
    <x v="62"/>
    <m/>
    <x v="62"/>
    <n v="82620"/>
    <n v="82620"/>
    <x v="223"/>
    <x v="313"/>
    <s v="Yes"/>
    <s v="JA 18-IBM-Mac-00323"/>
    <d v="2018-02-19T00:00:00"/>
    <s v="Monday"/>
    <m/>
    <x v="3"/>
    <n v="0"/>
    <m/>
    <x v="56"/>
  </r>
  <r>
    <x v="25"/>
    <s v="&lt;deleted&gt;"/>
    <s v="Data Science"/>
    <s v="Hyderabad"/>
    <x v="0"/>
    <n v="1028000"/>
    <m/>
    <x v="62"/>
    <m/>
    <x v="62"/>
    <n v="92520"/>
    <n v="92520"/>
    <x v="224"/>
    <x v="314"/>
    <s v="Yes"/>
    <s v="JA 18-WNS G-Dat-00323"/>
    <d v="2018-02-19T00:00:00"/>
    <s v="Monday"/>
    <s v="Yes"/>
    <x v="0"/>
    <n v="1213040"/>
    <d v="2018-03-13T12:29:28"/>
    <x v="0"/>
  </r>
  <r>
    <x v="6"/>
    <s v="&lt;deleted&gt;"/>
    <s v="Big Data"/>
    <s v="Online"/>
    <x v="1"/>
    <n v="677000"/>
    <m/>
    <x v="62"/>
    <m/>
    <x v="62"/>
    <n v="60930"/>
    <n v="60930"/>
    <x v="225"/>
    <x v="315"/>
    <s v="Yes"/>
    <s v="JA 18-ICICI-Big-00324"/>
    <d v="2018-02-20T00:00:00"/>
    <s v="Tuesday"/>
    <m/>
    <x v="3"/>
    <n v="0"/>
    <m/>
    <x v="57"/>
  </r>
  <r>
    <x v="6"/>
    <s v="&lt;deleted&gt;"/>
    <s v="Financial Analytics"/>
    <s v="Gurgaon / Harayana"/>
    <x v="0"/>
    <n v="946000"/>
    <m/>
    <x v="62"/>
    <m/>
    <x v="62"/>
    <n v="85140"/>
    <n v="85140"/>
    <x v="226"/>
    <x v="316"/>
    <s v="Yes"/>
    <s v="JA 18-ICICI-Fin-00324"/>
    <d v="2018-02-20T00:00:00"/>
    <s v="Tuesday"/>
    <m/>
    <x v="3"/>
    <n v="0"/>
    <m/>
    <x v="58"/>
  </r>
  <r>
    <x v="24"/>
    <s v="&lt;deleted&gt;"/>
    <s v="Big Data"/>
    <s v="Chennai"/>
    <x v="2"/>
    <n v="1087000"/>
    <m/>
    <x v="62"/>
    <m/>
    <x v="62"/>
    <n v="97830"/>
    <n v="97830"/>
    <x v="155"/>
    <x v="230"/>
    <s v="Yes"/>
    <s v="JA 18-PayTM-Big-00324"/>
    <d v="2018-02-20T00:00:00"/>
    <s v="Tuesday"/>
    <m/>
    <x v="3"/>
    <n v="0"/>
    <m/>
    <x v="59"/>
  </r>
  <r>
    <x v="7"/>
    <s v="&lt;deleted&gt;"/>
    <s v="Financial Analytics"/>
    <s v="Mumbai"/>
    <x v="2"/>
    <n v="1211000"/>
    <m/>
    <x v="62"/>
    <m/>
    <x v="62"/>
    <n v="108990"/>
    <n v="108990"/>
    <x v="227"/>
    <x v="317"/>
    <s v="Yes"/>
    <s v="JA 18-Axis -Fin-00324"/>
    <d v="2018-02-20T00:00:00"/>
    <s v="Tuesday"/>
    <s v="Yes"/>
    <x v="3"/>
    <m/>
    <m/>
    <x v="60"/>
  </r>
  <r>
    <x v="35"/>
    <s v="&lt;deleted&gt;"/>
    <s v="Analytics for Engineers"/>
    <s v="Gurgaon / Harayana"/>
    <x v="2"/>
    <n v="920000"/>
    <m/>
    <x v="62"/>
    <m/>
    <x v="62"/>
    <n v="82800"/>
    <n v="82800"/>
    <x v="228"/>
    <x v="318"/>
    <s v="Yes"/>
    <s v="JA 18-IIT D-Ana-00326"/>
    <d v="2018-02-22T00:00:00"/>
    <s v="Thursday"/>
    <m/>
    <x v="3"/>
    <m/>
    <m/>
    <x v="61"/>
  </r>
  <r>
    <x v="26"/>
    <s v="&lt;deleted&gt;"/>
    <s v="Financial Analytics"/>
    <s v="Online"/>
    <x v="1"/>
    <n v="875000"/>
    <m/>
    <x v="62"/>
    <m/>
    <x v="62"/>
    <s v="SEZ Exepmtion"/>
    <s v="SEZ Exepmtion"/>
    <x v="8"/>
    <x v="319"/>
    <s v="Yes"/>
    <s v="JA 18-Socie-Fin-00328"/>
    <d v="2018-02-24T00:00:00"/>
    <s v="Saturday"/>
    <s v="Yes"/>
    <x v="3"/>
    <m/>
    <m/>
    <x v="62"/>
  </r>
  <r>
    <x v="33"/>
    <s v="&lt;deleted&gt;"/>
    <s v="Big Data"/>
    <s v="Bangalore"/>
    <x v="2"/>
    <n v="7000"/>
    <m/>
    <x v="62"/>
    <m/>
    <x v="62"/>
    <s v="SEZ Exepmtion"/>
    <s v="SEZ Exepmtion"/>
    <x v="8"/>
    <x v="320"/>
    <s v="Yes"/>
    <s v="JA 18-Suthe-Big-00330"/>
    <d v="2018-02-26T00:00:00"/>
    <s v="Monday"/>
    <s v="Yes"/>
    <x v="3"/>
    <m/>
    <m/>
    <x v="63"/>
  </r>
  <r>
    <x v="23"/>
    <s v="&lt;deleted&gt;"/>
    <s v="Data Science"/>
    <s v="Bangalore"/>
    <x v="2"/>
    <n v="428000"/>
    <m/>
    <x v="62"/>
    <m/>
    <x v="62"/>
    <n v="38520"/>
    <n v="38520"/>
    <x v="229"/>
    <x v="321"/>
    <s v="Yes"/>
    <s v="JA 18-Wipro-Dat-00330"/>
    <d v="2018-02-26T00:00:00"/>
    <s v="Monday"/>
    <s v="Yes"/>
    <x v="3"/>
    <m/>
    <m/>
    <x v="64"/>
  </r>
  <r>
    <x v="0"/>
    <s v="&lt;deleted&gt;"/>
    <s v="Python"/>
    <s v="Online"/>
    <x v="1"/>
    <n v="655000"/>
    <m/>
    <x v="62"/>
    <m/>
    <x v="62"/>
    <n v="58950"/>
    <n v="58950"/>
    <x v="230"/>
    <x v="322"/>
    <s v="Yes"/>
    <s v="JA 18-TCS--00331"/>
    <d v="2018-02-27T00:00:00"/>
    <s v="Tuesday"/>
    <s v="Yes"/>
    <x v="3"/>
    <m/>
    <m/>
    <x v="65"/>
  </r>
  <r>
    <x v="0"/>
    <s v="&lt;deleted&gt;"/>
    <s v="Python"/>
    <s v="Online"/>
    <x v="1"/>
    <n v="971000"/>
    <m/>
    <x v="62"/>
    <m/>
    <x v="62"/>
    <n v="87390"/>
    <n v="87390"/>
    <x v="231"/>
    <x v="323"/>
    <s v="Yes"/>
    <s v="JA 18-TCS--00332"/>
    <d v="2018-02-28T00:00:00"/>
    <s v="Wednesday"/>
    <m/>
    <x v="3"/>
    <m/>
    <m/>
    <x v="66"/>
  </r>
  <r>
    <x v="2"/>
    <s v="&lt;deleted&gt;"/>
    <s v="Python"/>
    <s v="Chennai"/>
    <x v="2"/>
    <n v="180000"/>
    <m/>
    <x v="62"/>
    <m/>
    <x v="62"/>
    <n v="16200"/>
    <n v="16200"/>
    <x v="232"/>
    <x v="324"/>
    <s v="Yes"/>
    <s v="JA 18-IBM--00334"/>
    <d v="2018-03-02T00:00:00"/>
    <s v="Friday"/>
    <s v="Yes"/>
    <x v="3"/>
    <m/>
    <m/>
    <x v="67"/>
  </r>
  <r>
    <x v="0"/>
    <s v="&lt;deleted&gt;"/>
    <s v="Data Science"/>
    <s v="Bangalore"/>
    <x v="0"/>
    <n v="701000"/>
    <m/>
    <x v="62"/>
    <m/>
    <x v="62"/>
    <n v="63090"/>
    <n v="63090"/>
    <x v="233"/>
    <x v="325"/>
    <s v="Yes"/>
    <s v="JA 18-TCS--00334"/>
    <d v="2018-03-02T00:00:00"/>
    <s v="Friday"/>
    <s v="Yes"/>
    <x v="3"/>
    <m/>
    <m/>
    <x v="68"/>
  </r>
  <r>
    <x v="8"/>
    <s v="&lt;deleted&gt;"/>
    <s v="Supply Chain Analytics"/>
    <s v="Online"/>
    <x v="1"/>
    <n v="650000"/>
    <m/>
    <x v="62"/>
    <m/>
    <x v="62"/>
    <n v="58500"/>
    <n v="58500"/>
    <x v="234"/>
    <x v="326"/>
    <s v="Yes"/>
    <s v="JA 18-Futur-Sup-00335"/>
    <d v="2018-03-03T00:00:00"/>
    <s v="Saturday"/>
    <s v="Yes"/>
    <x v="3"/>
    <m/>
    <m/>
    <x v="69"/>
  </r>
  <r>
    <x v="29"/>
    <s v="&lt;deleted&gt;"/>
    <s v="Financial Analytics"/>
    <s v="Chennai"/>
    <x v="2"/>
    <n v="1162000"/>
    <m/>
    <x v="62"/>
    <m/>
    <x v="62"/>
    <n v="104580"/>
    <n v="104580"/>
    <x v="235"/>
    <x v="327"/>
    <s v="Yes"/>
    <s v="JA 18-Bank -Fin-00337"/>
    <d v="2018-03-05T00:00:00"/>
    <s v="Monday"/>
    <m/>
    <x v="3"/>
    <m/>
    <m/>
    <x v="70"/>
  </r>
  <r>
    <x v="0"/>
    <s v="&lt;deleted&gt;"/>
    <s v="Data Science"/>
    <s v="Noida"/>
    <x v="0"/>
    <n v="1658000"/>
    <m/>
    <x v="62"/>
    <m/>
    <x v="62"/>
    <n v="149220"/>
    <n v="149220"/>
    <x v="236"/>
    <x v="328"/>
    <s v="Yes"/>
    <s v="JA 18-TCS-Dat-00337"/>
    <d v="2018-03-05T00:00:00"/>
    <s v="Monday"/>
    <s v="Yes"/>
    <x v="3"/>
    <m/>
    <m/>
    <x v="71"/>
  </r>
  <r>
    <x v="2"/>
    <s v="&lt;deleted&gt;"/>
    <s v="Data Science"/>
    <s v="Noida"/>
    <x v="2"/>
    <n v="503000"/>
    <m/>
    <x v="62"/>
    <m/>
    <x v="62"/>
    <n v="45270"/>
    <n v="45270"/>
    <x v="237"/>
    <x v="329"/>
    <s v="Yes"/>
    <s v="JA 18-IBM--00338"/>
    <d v="2018-03-06T00:00:00"/>
    <s v="Tuesday"/>
    <m/>
    <x v="3"/>
    <n v="0"/>
    <m/>
    <x v="72"/>
  </r>
  <r>
    <x v="24"/>
    <s v="&lt;deleted&gt;"/>
    <s v="R"/>
    <s v="Online"/>
    <x v="1"/>
    <n v="745000"/>
    <m/>
    <x v="62"/>
    <m/>
    <x v="62"/>
    <n v="67050"/>
    <n v="67050"/>
    <x v="238"/>
    <x v="330"/>
    <s v="Yes"/>
    <s v="JA 18-PayTM-R-00338"/>
    <d v="2018-03-06T00:00:00"/>
    <s v="Tuesday"/>
    <m/>
    <x v="3"/>
    <n v="0"/>
    <m/>
    <x v="73"/>
  </r>
  <r>
    <x v="5"/>
    <s v="&lt;deleted&gt;"/>
    <s v="Big Data"/>
    <s v="Noida"/>
    <x v="0"/>
    <n v="619000"/>
    <m/>
    <x v="62"/>
    <m/>
    <x v="62"/>
    <n v="55710"/>
    <n v="55710"/>
    <x v="239"/>
    <x v="331"/>
    <s v="Yes"/>
    <s v="JA 18-Adity-Big-00339"/>
    <d v="2018-03-07T00:00:00"/>
    <s v="Wednesday"/>
    <m/>
    <x v="3"/>
    <n v="0"/>
    <m/>
    <x v="74"/>
  </r>
  <r>
    <x v="2"/>
    <s v="&lt;deleted&gt;"/>
    <s v="SAS"/>
    <s v="Online"/>
    <x v="1"/>
    <n v="307000"/>
    <m/>
    <x v="62"/>
    <m/>
    <x v="62"/>
    <n v="27630"/>
    <n v="27630"/>
    <x v="12"/>
    <x v="73"/>
    <s v="Yes"/>
    <s v="JA 18-IBM-SAS-00340"/>
    <d v="2018-03-08T00:00:00"/>
    <s v="Thursday"/>
    <m/>
    <x v="3"/>
    <n v="0"/>
    <m/>
    <x v="75"/>
  </r>
  <r>
    <x v="27"/>
    <s v="&lt;deleted&gt;"/>
    <s v="R"/>
    <s v="Mumbai"/>
    <x v="2"/>
    <n v="618000"/>
    <m/>
    <x v="62"/>
    <m/>
    <x v="62"/>
    <n v="55620"/>
    <n v="55620"/>
    <x v="240"/>
    <x v="332"/>
    <s v="Yes"/>
    <s v="JA 18-EY In-R-00340"/>
    <d v="2018-03-08T00:00:00"/>
    <s v="Thursday"/>
    <m/>
    <x v="3"/>
    <n v="0"/>
    <m/>
    <x v="76"/>
  </r>
  <r>
    <x v="3"/>
    <s v="&lt;deleted&gt;"/>
    <s v="Python"/>
    <s v="Online"/>
    <x v="1"/>
    <n v="329000"/>
    <m/>
    <x v="62"/>
    <m/>
    <x v="62"/>
    <n v="29610"/>
    <n v="29610"/>
    <x v="241"/>
    <x v="333"/>
    <s v="Yes"/>
    <s v="JA 18-Accen-Pyt-00342"/>
    <d v="2018-03-10T00:00:00"/>
    <s v="Saturday"/>
    <m/>
    <x v="3"/>
    <n v="0"/>
    <m/>
    <x v="77"/>
  </r>
  <r>
    <x v="3"/>
    <s v="&lt;deleted&gt;"/>
    <s v="Python"/>
    <s v="Bangalore"/>
    <x v="2"/>
    <n v="126000"/>
    <m/>
    <x v="62"/>
    <m/>
    <x v="62"/>
    <n v="11340"/>
    <n v="11340"/>
    <x v="62"/>
    <x v="127"/>
    <s v="Yes"/>
    <s v="JA 18-Accen-Pyt-00344"/>
    <d v="2018-03-12T00:00:00"/>
    <s v="Monday"/>
    <m/>
    <x v="3"/>
    <n v="0"/>
    <m/>
    <x v="78"/>
  </r>
  <r>
    <x v="3"/>
    <s v="&lt;deleted&gt;"/>
    <s v="Machine Learning"/>
    <s v="Online"/>
    <x v="1"/>
    <n v="684000"/>
    <m/>
    <x v="62"/>
    <m/>
    <x v="62"/>
    <n v="61560"/>
    <n v="61560"/>
    <x v="242"/>
    <x v="334"/>
    <s v="Yes"/>
    <s v="JA 18-Accen-Mac-00344"/>
    <d v="2018-03-12T00:00:00"/>
    <s v="Monday"/>
    <m/>
    <x v="3"/>
    <n v="0"/>
    <m/>
    <x v="79"/>
  </r>
  <r>
    <x v="25"/>
    <s v="&lt;deleted&gt;"/>
    <s v="Data Science"/>
    <s v="Mumbai"/>
    <x v="0"/>
    <n v="1198000"/>
    <m/>
    <x v="62"/>
    <m/>
    <x v="62"/>
    <n v="107820"/>
    <n v="107820"/>
    <x v="243"/>
    <x v="335"/>
    <s v="Yes"/>
    <s v="JA 18-WNS G--00346"/>
    <d v="2018-03-14T00:00:00"/>
    <s v="Wednesday"/>
    <m/>
    <x v="3"/>
    <n v="0"/>
    <m/>
    <x v="80"/>
  </r>
  <r>
    <x v="20"/>
    <s v="&lt;deleted&gt;"/>
    <s v="Supply Chain Analytics"/>
    <s v="Mumbai"/>
    <x v="0"/>
    <n v="635000"/>
    <m/>
    <x v="62"/>
    <m/>
    <x v="62"/>
    <n v="57150"/>
    <n v="57150"/>
    <x v="244"/>
    <x v="336"/>
    <s v="Yes"/>
    <s v="JA 18-Amazo-Sup-00347"/>
    <d v="2018-03-15T00:00:00"/>
    <s v="Thursday"/>
    <m/>
    <x v="3"/>
    <n v="0"/>
    <m/>
    <x v="81"/>
  </r>
  <r>
    <x v="6"/>
    <s v="&lt;deleted&gt;"/>
    <s v="Financial Analytics"/>
    <s v="Mumbai"/>
    <x v="2"/>
    <n v="768000"/>
    <m/>
    <x v="62"/>
    <m/>
    <x v="62"/>
    <n v="69120"/>
    <n v="69120"/>
    <x v="245"/>
    <x v="337"/>
    <s v="Yes"/>
    <s v="JA 18-ICICI-Fin-00349"/>
    <d v="2018-03-17T00:00:00"/>
    <s v="Saturday"/>
    <m/>
    <x v="3"/>
    <n v="0"/>
    <m/>
    <x v="82"/>
  </r>
  <r>
    <x v="6"/>
    <s v="&lt;deleted&gt;"/>
    <s v="Big Data"/>
    <s v="Online"/>
    <x v="1"/>
    <n v="609000"/>
    <m/>
    <x v="62"/>
    <m/>
    <x v="62"/>
    <n v="54810"/>
    <n v="54810"/>
    <x v="82"/>
    <x v="151"/>
    <s v="Yes"/>
    <s v="JA 18-ICICI-Big-00352"/>
    <d v="2018-03-20T00:00:00"/>
    <s v="Tuesday"/>
    <m/>
    <x v="3"/>
    <n v="0"/>
    <m/>
    <x v="83"/>
  </r>
  <r>
    <x v="7"/>
    <s v="&lt;deleted&gt;"/>
    <s v="Financial Analytics"/>
    <s v="Online"/>
    <x v="1"/>
    <n v="109000"/>
    <m/>
    <x v="62"/>
    <m/>
    <x v="62"/>
    <n v="9810"/>
    <n v="9810"/>
    <x v="246"/>
    <x v="338"/>
    <s v="Yes"/>
    <s v="JA 18-Axis -Fin-00354"/>
    <d v="2018-03-22T00:00:00"/>
    <s v="Thursday"/>
    <m/>
    <x v="3"/>
    <n v="0"/>
    <m/>
    <x v="84"/>
  </r>
  <r>
    <x v="21"/>
    <s v="&lt;deleted&gt;"/>
    <s v="Data Science"/>
    <s v="Mumbai"/>
    <x v="0"/>
    <n v="334000"/>
    <m/>
    <x v="62"/>
    <m/>
    <x v="62"/>
    <n v="30060"/>
    <n v="30060"/>
    <x v="247"/>
    <x v="339"/>
    <s v="Yes"/>
    <s v="JA 18-eBay-Dat-00356"/>
    <d v="2018-03-24T00:00:00"/>
    <s v="Saturday"/>
    <m/>
    <x v="3"/>
    <n v="0"/>
    <m/>
    <x v="85"/>
  </r>
  <r>
    <x v="24"/>
    <s v="&lt;deleted&gt;"/>
    <s v="R"/>
    <s v="Noida"/>
    <x v="2"/>
    <n v="613000"/>
    <m/>
    <x v="62"/>
    <m/>
    <x v="62"/>
    <n v="55170"/>
    <n v="55170"/>
    <x v="248"/>
    <x v="340"/>
    <s v="Yes"/>
    <s v="JA 18-PayTM-R-00358"/>
    <d v="2018-03-26T00:00:00"/>
    <s v="Monday"/>
    <s v="Yes"/>
    <x v="0"/>
    <n v="723340"/>
    <d v="2018-05-04T06:01:57"/>
    <x v="0"/>
  </r>
  <r>
    <x v="24"/>
    <s v="&lt;deleted&gt;"/>
    <s v="Supply Chain Analytics"/>
    <s v="Bangalore"/>
    <x v="2"/>
    <n v="871000"/>
    <m/>
    <x v="62"/>
    <m/>
    <x v="62"/>
    <n v="78390"/>
    <n v="78390"/>
    <x v="249"/>
    <x v="341"/>
    <s v="Yes"/>
    <s v="JA 18-PayTM-Sup-00358"/>
    <d v="2018-03-26T00:00:00"/>
    <s v="Monday"/>
    <m/>
    <x v="3"/>
    <m/>
    <m/>
    <x v="86"/>
  </r>
  <r>
    <x v="4"/>
    <s v="&lt;deleted&gt;"/>
    <s v="Big Data"/>
    <s v="Noida"/>
    <x v="2"/>
    <n v="1201000"/>
    <m/>
    <x v="62"/>
    <m/>
    <x v="62"/>
    <n v="108090"/>
    <n v="108090"/>
    <x v="250"/>
    <x v="342"/>
    <s v="Yes"/>
    <s v="JA 18-Citi -Big-00358"/>
    <d v="2018-03-26T00:00:00"/>
    <s v="Monday"/>
    <m/>
    <x v="3"/>
    <m/>
    <m/>
    <x v="87"/>
  </r>
  <r>
    <x v="20"/>
    <s v="&lt;deleted&gt;"/>
    <s v="Data Science"/>
    <s v="Mumbai"/>
    <x v="2"/>
    <n v="1113000"/>
    <m/>
    <x v="62"/>
    <m/>
    <x v="62"/>
    <n v="100170"/>
    <n v="100170"/>
    <x v="251"/>
    <x v="343"/>
    <s v="Yes"/>
    <s v="JA 18-Amazo-Dat-00360"/>
    <d v="2018-03-28T00:00:00"/>
    <s v="Wednesday"/>
    <m/>
    <x v="3"/>
    <m/>
    <m/>
    <x v="88"/>
  </r>
  <r>
    <x v="8"/>
    <s v="&lt;deleted&gt;"/>
    <s v="Python"/>
    <s v="Online"/>
    <x v="1"/>
    <n v="644000"/>
    <m/>
    <x v="62"/>
    <m/>
    <x v="62"/>
    <n v="57960"/>
    <n v="57960"/>
    <x v="252"/>
    <x v="344"/>
    <s v="Yes"/>
    <s v="JA 18-Futur-Pyt-00362"/>
    <d v="2018-03-30T00:00:00"/>
    <s v="Friday"/>
    <m/>
    <x v="3"/>
    <m/>
    <m/>
    <x v="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7" firstHeaderRow="1" firstDataRow="1" firstDataCol="1"/>
  <pivotFields count="23">
    <pivotField showAll="0">
      <items count="37">
        <item x="3"/>
        <item x="5"/>
        <item x="20"/>
        <item x="7"/>
        <item x="29"/>
        <item x="4"/>
        <item x="21"/>
        <item x="27"/>
        <item x="19"/>
        <item x="8"/>
        <item x="2"/>
        <item x="6"/>
        <item x="28"/>
        <item x="14"/>
        <item x="9"/>
        <item x="34"/>
        <item x="11"/>
        <item x="10"/>
        <item x="35"/>
        <item x="17"/>
        <item x="15"/>
        <item x="13"/>
        <item x="12"/>
        <item x="1"/>
        <item x="31"/>
        <item x="16"/>
        <item x="18"/>
        <item x="32"/>
        <item x="22"/>
        <item x="24"/>
        <item x="26"/>
        <item x="33"/>
        <item x="30"/>
        <item x="0"/>
        <item x="23"/>
        <item x="25"/>
        <item t="default"/>
      </items>
    </pivotField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numFmtId="164" showAll="0"/>
    <pivotField showAll="0"/>
    <pivotField showAll="0">
      <items count="64">
        <item x="18"/>
        <item x="36"/>
        <item x="51"/>
        <item x="54"/>
        <item x="42"/>
        <item x="13"/>
        <item x="48"/>
        <item x="49"/>
        <item x="58"/>
        <item x="45"/>
        <item x="14"/>
        <item x="12"/>
        <item x="50"/>
        <item x="43"/>
        <item x="19"/>
        <item x="32"/>
        <item x="21"/>
        <item x="61"/>
        <item x="60"/>
        <item x="22"/>
        <item x="25"/>
        <item x="33"/>
        <item x="7"/>
        <item x="28"/>
        <item x="23"/>
        <item x="15"/>
        <item x="6"/>
        <item x="24"/>
        <item x="4"/>
        <item x="0"/>
        <item x="59"/>
        <item x="37"/>
        <item x="27"/>
        <item x="53"/>
        <item x="1"/>
        <item x="56"/>
        <item x="57"/>
        <item x="29"/>
        <item x="55"/>
        <item x="40"/>
        <item x="34"/>
        <item x="10"/>
        <item x="26"/>
        <item x="20"/>
        <item x="38"/>
        <item x="30"/>
        <item x="35"/>
        <item x="2"/>
        <item x="52"/>
        <item x="47"/>
        <item x="11"/>
        <item x="5"/>
        <item x="39"/>
        <item x="3"/>
        <item x="8"/>
        <item x="44"/>
        <item x="16"/>
        <item x="41"/>
        <item x="17"/>
        <item x="9"/>
        <item x="31"/>
        <item x="46"/>
        <item x="62"/>
        <item t="default"/>
      </items>
    </pivotField>
    <pivotField showAll="0"/>
    <pivotField showAll="0">
      <items count="64">
        <item x="18"/>
        <item x="36"/>
        <item x="51"/>
        <item x="54"/>
        <item x="42"/>
        <item x="13"/>
        <item x="48"/>
        <item x="49"/>
        <item x="58"/>
        <item x="45"/>
        <item x="14"/>
        <item x="12"/>
        <item x="50"/>
        <item x="43"/>
        <item x="19"/>
        <item x="32"/>
        <item x="21"/>
        <item x="61"/>
        <item x="60"/>
        <item x="22"/>
        <item x="25"/>
        <item x="33"/>
        <item x="7"/>
        <item x="28"/>
        <item x="23"/>
        <item x="15"/>
        <item x="6"/>
        <item x="24"/>
        <item x="4"/>
        <item x="0"/>
        <item x="59"/>
        <item x="37"/>
        <item x="27"/>
        <item x="53"/>
        <item x="1"/>
        <item x="56"/>
        <item x="57"/>
        <item x="29"/>
        <item x="55"/>
        <item x="40"/>
        <item x="34"/>
        <item x="10"/>
        <item x="26"/>
        <item x="20"/>
        <item x="38"/>
        <item x="30"/>
        <item x="35"/>
        <item x="2"/>
        <item x="52"/>
        <item x="47"/>
        <item x="11"/>
        <item x="5"/>
        <item x="39"/>
        <item x="3"/>
        <item x="8"/>
        <item x="44"/>
        <item x="16"/>
        <item x="41"/>
        <item x="17"/>
        <item x="9"/>
        <item x="31"/>
        <item x="46"/>
        <item x="62"/>
        <item t="default"/>
      </items>
    </pivotField>
    <pivotField showAll="0"/>
    <pivotField showAll="0"/>
    <pivotField showAll="0">
      <items count="254">
        <item x="215"/>
        <item x="191"/>
        <item x="81"/>
        <item x="119"/>
        <item x="17"/>
        <item x="131"/>
        <item x="103"/>
        <item x="148"/>
        <item x="166"/>
        <item x="127"/>
        <item x="151"/>
        <item x="101"/>
        <item x="167"/>
        <item x="34"/>
        <item x="170"/>
        <item x="76"/>
        <item x="2"/>
        <item x="246"/>
        <item x="137"/>
        <item x="57"/>
        <item x="62"/>
        <item x="15"/>
        <item x="128"/>
        <item x="83"/>
        <item x="207"/>
        <item x="160"/>
        <item x="78"/>
        <item x="29"/>
        <item x="171"/>
        <item x="181"/>
        <item x="232"/>
        <item x="52"/>
        <item x="157"/>
        <item x="156"/>
        <item x="134"/>
        <item x="70"/>
        <item x="121"/>
        <item x="147"/>
        <item x="80"/>
        <item x="6"/>
        <item x="161"/>
        <item x="58"/>
        <item x="143"/>
        <item x="219"/>
        <item x="53"/>
        <item x="183"/>
        <item x="89"/>
        <item x="168"/>
        <item x="173"/>
        <item x="98"/>
        <item x="94"/>
        <item x="196"/>
        <item x="125"/>
        <item x="107"/>
        <item x="39"/>
        <item x="71"/>
        <item x="12"/>
        <item x="54"/>
        <item x="200"/>
        <item x="75"/>
        <item x="241"/>
        <item x="247"/>
        <item x="3"/>
        <item x="67"/>
        <item x="46"/>
        <item x="136"/>
        <item x="27"/>
        <item x="114"/>
        <item x="174"/>
        <item x="43"/>
        <item x="4"/>
        <item x="184"/>
        <item x="109"/>
        <item x="44"/>
        <item x="229"/>
        <item x="49"/>
        <item x="5"/>
        <item x="150"/>
        <item x="1"/>
        <item x="149"/>
        <item x="165"/>
        <item x="209"/>
        <item x="63"/>
        <item x="37"/>
        <item x="144"/>
        <item x="90"/>
        <item x="139"/>
        <item x="95"/>
        <item x="84"/>
        <item x="179"/>
        <item x="237"/>
        <item x="220"/>
        <item x="159"/>
        <item x="158"/>
        <item x="87"/>
        <item x="110"/>
        <item x="65"/>
        <item x="163"/>
        <item x="152"/>
        <item x="193"/>
        <item x="177"/>
        <item x="180"/>
        <item x="68"/>
        <item x="132"/>
        <item x="164"/>
        <item x="210"/>
        <item x="201"/>
        <item x="35"/>
        <item x="82"/>
        <item x="199"/>
        <item x="248"/>
        <item x="102"/>
        <item x="122"/>
        <item x="240"/>
        <item x="239"/>
        <item x="23"/>
        <item x="162"/>
        <item x="188"/>
        <item x="194"/>
        <item x="244"/>
        <item x="252"/>
        <item x="203"/>
        <item x="234"/>
        <item x="72"/>
        <item x="230"/>
        <item x="108"/>
        <item x="99"/>
        <item x="118"/>
        <item x="225"/>
        <item x="42"/>
        <item x="123"/>
        <item x="242"/>
        <item x="153"/>
        <item x="7"/>
        <item x="233"/>
        <item x="186"/>
        <item x="182"/>
        <item x="48"/>
        <item x="104"/>
        <item x="238"/>
        <item x="126"/>
        <item x="211"/>
        <item x="69"/>
        <item x="111"/>
        <item x="245"/>
        <item x="124"/>
        <item x="135"/>
        <item x="13"/>
        <item x="30"/>
        <item x="212"/>
        <item x="208"/>
        <item x="221"/>
        <item x="85"/>
        <item x="31"/>
        <item x="38"/>
        <item x="93"/>
        <item x="154"/>
        <item x="91"/>
        <item x="138"/>
        <item x="189"/>
        <item x="112"/>
        <item x="202"/>
        <item x="176"/>
        <item x="222"/>
        <item x="130"/>
        <item x="47"/>
        <item x="249"/>
        <item x="50"/>
        <item x="86"/>
        <item x="116"/>
        <item x="10"/>
        <item x="28"/>
        <item x="24"/>
        <item x="223"/>
        <item x="228"/>
        <item x="185"/>
        <item x="88"/>
        <item x="19"/>
        <item x="226"/>
        <item x="77"/>
        <item x="51"/>
        <item x="96"/>
        <item x="231"/>
        <item x="55"/>
        <item x="216"/>
        <item x="206"/>
        <item x="169"/>
        <item x="192"/>
        <item x="16"/>
        <item x="140"/>
        <item x="224"/>
        <item x="197"/>
        <item x="115"/>
        <item x="59"/>
        <item x="198"/>
        <item x="155"/>
        <item x="213"/>
        <item x="204"/>
        <item x="251"/>
        <item x="32"/>
        <item x="129"/>
        <item x="25"/>
        <item x="9"/>
        <item x="235"/>
        <item x="195"/>
        <item x="60"/>
        <item x="214"/>
        <item x="117"/>
        <item x="243"/>
        <item x="146"/>
        <item x="250"/>
        <item x="73"/>
        <item x="190"/>
        <item x="227"/>
        <item x="64"/>
        <item x="61"/>
        <item x="178"/>
        <item x="175"/>
        <item x="33"/>
        <item x="14"/>
        <item x="120"/>
        <item x="217"/>
        <item x="133"/>
        <item x="105"/>
        <item x="56"/>
        <item x="36"/>
        <item x="92"/>
        <item x="106"/>
        <item x="22"/>
        <item x="187"/>
        <item x="142"/>
        <item x="26"/>
        <item x="41"/>
        <item x="74"/>
        <item x="141"/>
        <item x="236"/>
        <item x="40"/>
        <item x="66"/>
        <item x="45"/>
        <item x="97"/>
        <item x="21"/>
        <item x="100"/>
        <item x="113"/>
        <item x="18"/>
        <item x="218"/>
        <item x="145"/>
        <item x="205"/>
        <item x="20"/>
        <item x="172"/>
        <item x="79"/>
        <item x="11"/>
        <item x="8"/>
        <item x="0"/>
        <item t="default"/>
      </items>
    </pivotField>
    <pivotField dataField="1" numFmtId="164" showAll="0">
      <items count="346">
        <item x="303"/>
        <item x="320"/>
        <item x="273"/>
        <item x="18"/>
        <item x="36"/>
        <item x="51"/>
        <item x="150"/>
        <item x="188"/>
        <item x="78"/>
        <item x="130"/>
        <item x="54"/>
        <item x="203"/>
        <item x="172"/>
        <item x="222"/>
        <item x="245"/>
        <item x="199"/>
        <item x="226"/>
        <item x="170"/>
        <item x="42"/>
        <item x="241"/>
        <item x="246"/>
        <item x="277"/>
        <item x="95"/>
        <item x="13"/>
        <item x="250"/>
        <item x="143"/>
        <item x="48"/>
        <item x="63"/>
        <item x="338"/>
        <item x="275"/>
        <item x="210"/>
        <item x="144"/>
        <item x="121"/>
        <item x="127"/>
        <item x="76"/>
        <item x="49"/>
        <item x="200"/>
        <item x="152"/>
        <item x="293"/>
        <item x="58"/>
        <item x="237"/>
        <item x="146"/>
        <item x="240"/>
        <item x="90"/>
        <item x="249"/>
        <item x="251"/>
        <item x="262"/>
        <item x="45"/>
        <item x="324"/>
        <item x="115"/>
        <item x="233"/>
        <item x="231"/>
        <item x="207"/>
        <item x="136"/>
        <item x="190"/>
        <item x="191"/>
        <item x="221"/>
        <item x="148"/>
        <item x="14"/>
        <item x="12"/>
        <item x="67"/>
        <item x="238"/>
        <item x="122"/>
        <item x="50"/>
        <item x="216"/>
        <item x="309"/>
        <item x="116"/>
        <item x="264"/>
        <item x="158"/>
        <item x="247"/>
        <item x="253"/>
        <item x="291"/>
        <item x="167"/>
        <item x="163"/>
        <item x="43"/>
        <item x="280"/>
        <item x="19"/>
        <item x="197"/>
        <item x="32"/>
        <item x="176"/>
        <item x="100"/>
        <item x="137"/>
        <item x="21"/>
        <item x="73"/>
        <item x="61"/>
        <item x="117"/>
        <item x="285"/>
        <item x="142"/>
        <item x="333"/>
        <item x="339"/>
        <item x="69"/>
        <item x="60"/>
        <item x="64"/>
        <item x="22"/>
        <item x="133"/>
        <item x="25"/>
        <item x="308"/>
        <item x="33"/>
        <item x="108"/>
        <item x="209"/>
        <item x="88"/>
        <item x="283"/>
        <item x="183"/>
        <item x="7"/>
        <item x="254"/>
        <item x="205"/>
        <item x="28"/>
        <item x="105"/>
        <item x="65"/>
        <item x="23"/>
        <item x="265"/>
        <item x="178"/>
        <item x="307"/>
        <item x="118"/>
        <item x="15"/>
        <item x="106"/>
        <item x="321"/>
        <item x="111"/>
        <item x="66"/>
        <item x="6"/>
        <item x="224"/>
        <item x="62"/>
        <item x="223"/>
        <item x="244"/>
        <item x="297"/>
        <item x="24"/>
        <item x="128"/>
        <item x="4"/>
        <item x="98"/>
        <item x="104"/>
        <item x="217"/>
        <item x="159"/>
        <item x="212"/>
        <item x="0"/>
        <item x="164"/>
        <item x="153"/>
        <item x="259"/>
        <item x="329"/>
        <item x="59"/>
        <item x="310"/>
        <item x="235"/>
        <item x="218"/>
        <item x="234"/>
        <item x="37"/>
        <item x="294"/>
        <item x="156"/>
        <item x="179"/>
        <item x="131"/>
        <item x="27"/>
        <item x="242"/>
        <item x="227"/>
        <item x="53"/>
        <item x="276"/>
        <item x="257"/>
        <item x="267"/>
        <item x="260"/>
        <item x="134"/>
        <item x="204"/>
        <item x="243"/>
        <item x="298"/>
        <item x="286"/>
        <item x="96"/>
        <item x="151"/>
        <item x="236"/>
        <item x="284"/>
        <item x="340"/>
        <item x="1"/>
        <item x="171"/>
        <item x="193"/>
        <item x="332"/>
        <item x="331"/>
        <item x="84"/>
        <item x="239"/>
        <item x="270"/>
        <item x="278"/>
        <item x="336"/>
        <item x="344"/>
        <item x="288"/>
        <item x="326"/>
        <item x="138"/>
        <item x="322"/>
        <item x="177"/>
        <item x="168"/>
        <item x="56"/>
        <item x="57"/>
        <item x="187"/>
        <item x="295"/>
        <item x="315"/>
        <item x="103"/>
        <item x="194"/>
        <item x="334"/>
        <item x="228"/>
        <item x="68"/>
        <item x="325"/>
        <item x="195"/>
        <item x="268"/>
        <item x="126"/>
        <item x="29"/>
        <item x="263"/>
        <item x="110"/>
        <item x="319"/>
        <item x="173"/>
        <item x="330"/>
        <item x="55"/>
        <item x="198"/>
        <item x="299"/>
        <item x="135"/>
        <item x="180"/>
        <item x="337"/>
        <item x="196"/>
        <item x="208"/>
        <item x="40"/>
        <item x="74"/>
        <item x="91"/>
        <item x="34"/>
        <item x="300"/>
        <item x="296"/>
        <item x="311"/>
        <item x="10"/>
        <item x="154"/>
        <item x="26"/>
        <item x="92"/>
        <item x="20"/>
        <item x="38"/>
        <item x="99"/>
        <item x="162"/>
        <item x="232"/>
        <item x="229"/>
        <item x="160"/>
        <item x="211"/>
        <item x="30"/>
        <item x="271"/>
        <item x="35"/>
        <item x="2"/>
        <item x="52"/>
        <item x="181"/>
        <item x="287"/>
        <item x="256"/>
        <item x="312"/>
        <item x="202"/>
        <item x="109"/>
        <item x="341"/>
        <item x="113"/>
        <item x="47"/>
        <item x="11"/>
        <item x="155"/>
        <item x="185"/>
        <item x="71"/>
        <item x="89"/>
        <item x="85"/>
        <item x="313"/>
        <item x="318"/>
        <item x="266"/>
        <item x="157"/>
        <item x="5"/>
        <item x="80"/>
        <item x="316"/>
        <item x="145"/>
        <item x="149"/>
        <item x="114"/>
        <item x="165"/>
        <item x="323"/>
        <item x="119"/>
        <item x="304"/>
        <item x="292"/>
        <item x="248"/>
        <item x="274"/>
        <item x="39"/>
        <item x="77"/>
        <item x="112"/>
        <item x="213"/>
        <item x="139"/>
        <item x="314"/>
        <item x="281"/>
        <item x="184"/>
        <item x="123"/>
        <item x="282"/>
        <item x="230"/>
        <item x="301"/>
        <item x="289"/>
        <item x="343"/>
        <item x="261"/>
        <item x="93"/>
        <item x="201"/>
        <item x="225"/>
        <item x="86"/>
        <item x="70"/>
        <item x="327"/>
        <item x="279"/>
        <item x="124"/>
        <item x="302"/>
        <item x="192"/>
        <item x="186"/>
        <item x="335"/>
        <item x="220"/>
        <item x="342"/>
        <item x="140"/>
        <item x="272"/>
        <item x="317"/>
        <item x="129"/>
        <item x="3"/>
        <item x="125"/>
        <item x="258"/>
        <item x="8"/>
        <item x="255"/>
        <item x="94"/>
        <item x="44"/>
        <item x="75"/>
        <item x="189"/>
        <item x="305"/>
        <item x="206"/>
        <item x="174"/>
        <item x="120"/>
        <item x="97"/>
        <item x="16"/>
        <item x="161"/>
        <item x="175"/>
        <item x="41"/>
        <item x="83"/>
        <item x="269"/>
        <item x="17"/>
        <item x="9"/>
        <item x="215"/>
        <item x="87"/>
        <item x="31"/>
        <item x="102"/>
        <item x="141"/>
        <item x="214"/>
        <item x="328"/>
        <item x="101"/>
        <item x="132"/>
        <item x="107"/>
        <item x="166"/>
        <item x="82"/>
        <item x="169"/>
        <item x="182"/>
        <item x="79"/>
        <item x="306"/>
        <item x="46"/>
        <item x="219"/>
        <item x="290"/>
        <item x="81"/>
        <item x="252"/>
        <item x="147"/>
        <item x="72"/>
        <item t="default"/>
      </items>
    </pivotField>
    <pivotField showAll="0"/>
    <pivotField showAll="0"/>
    <pivotField numFmtId="14"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numFmtId="43" showAll="0">
      <items count="91">
        <item x="0"/>
        <item x="45"/>
        <item x="63"/>
        <item x="21"/>
        <item x="84"/>
        <item x="78"/>
        <item x="67"/>
        <item x="55"/>
        <item x="25"/>
        <item x="52"/>
        <item x="36"/>
        <item x="75"/>
        <item x="29"/>
        <item x="77"/>
        <item x="85"/>
        <item x="50"/>
        <item x="27"/>
        <item x="49"/>
        <item x="64"/>
        <item x="51"/>
        <item x="39"/>
        <item x="72"/>
        <item x="53"/>
        <item x="34"/>
        <item x="40"/>
        <item x="30"/>
        <item x="83"/>
        <item x="28"/>
        <item x="76"/>
        <item x="74"/>
        <item x="22"/>
        <item x="81"/>
        <item x="89"/>
        <item x="32"/>
        <item x="69"/>
        <item x="65"/>
        <item x="57"/>
        <item x="79"/>
        <item x="68"/>
        <item x="62"/>
        <item x="73"/>
        <item x="41"/>
        <item x="82"/>
        <item x="42"/>
        <item x="54"/>
        <item x="37"/>
        <item x="31"/>
        <item x="86"/>
        <item x="56"/>
        <item x="61"/>
        <item x="18"/>
        <item x="7"/>
        <item x="23"/>
        <item x="58"/>
        <item x="5"/>
        <item x="6"/>
        <item x="2"/>
        <item x="9"/>
        <item x="66"/>
        <item x="3"/>
        <item x="46"/>
        <item x="38"/>
        <item x="16"/>
        <item x="26"/>
        <item x="59"/>
        <item x="43"/>
        <item x="33"/>
        <item x="88"/>
        <item x="17"/>
        <item x="13"/>
        <item x="15"/>
        <item x="70"/>
        <item x="24"/>
        <item x="4"/>
        <item x="44"/>
        <item x="12"/>
        <item x="11"/>
        <item x="80"/>
        <item x="87"/>
        <item x="60"/>
        <item x="47"/>
        <item x="20"/>
        <item x="1"/>
        <item x="8"/>
        <item x="10"/>
        <item x="19"/>
        <item x="71"/>
        <item x="48"/>
        <item x="14"/>
        <item x="35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 Total amount due " fld="13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W368" totalsRowShown="0">
  <tableColumns count="23">
    <tableColumn id="1" name="Client Name"/>
    <tableColumn id="2" name="GST Number" dataDxfId="8"/>
    <tableColumn id="3" name="Course"/>
    <tableColumn id="4" name="Location"/>
    <tableColumn id="5" name="Model"/>
    <tableColumn id="6" name="Fees" dataDxfId="7" dataCellStyle="Comma"/>
    <tableColumn id="7" name="Service Tax@ 14%"/>
    <tableColumn id="8" name="Krishi Kalyan Cess @ 0.5%"/>
    <tableColumn id="9" name="Swacch Bharat Cess @ 0.5%"/>
    <tableColumn id="10" name="Total ST"/>
    <tableColumn id="11" name="SGST@9%" dataDxfId="6">
      <calculatedColumnFormula>9%*(F2)</calculatedColumnFormula>
    </tableColumn>
    <tableColumn id="12" name="CGST@9%">
      <calculatedColumnFormula>9%*(F2)</calculatedColumnFormula>
    </tableColumn>
    <tableColumn id="13" name="Total GST" dataDxfId="5">
      <calculatedColumnFormula>L2+K2</calculatedColumnFormula>
    </tableColumn>
    <tableColumn id="14" name=" Total amount due " dataDxfId="4">
      <calculatedColumnFormula>SUM(F2,J2,M2)</calculatedColumnFormula>
    </tableColumn>
    <tableColumn id="15" name="Invoice made"/>
    <tableColumn id="16" name="Invoice number"/>
    <tableColumn id="17" name="Date" dataDxfId="3"/>
    <tableColumn id="18" name="Day">
      <calculatedColumnFormula>TEXT(Q2,"dddd")</calculatedColumnFormula>
    </tableColumn>
    <tableColumn id="19" name="Payment Received"/>
    <tableColumn id="20" name="Mode of payment"/>
    <tableColumn id="21" name="Amount Received" dataDxfId="2" dataCellStyle="Comma"/>
    <tableColumn id="22" name="Received Date" dataDxfId="1"/>
    <tableColumn id="23" name="Due Amount" dataDxfId="0">
      <calculatedColumnFormula>N2-U2</calculatedColumnFormula>
    </tableColumn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7"/>
  <sheetViews>
    <sheetView tabSelected="1" workbookViewId="0">
      <selection activeCell="C4" sqref="C4"/>
    </sheetView>
  </sheetViews>
  <sheetFormatPr defaultRowHeight="14.5"/>
  <cols>
    <col min="1" max="1" width="14.3984375" customWidth="1"/>
    <col min="2" max="2" width="26.5" customWidth="1"/>
    <col min="3" max="3" width="20.296875" customWidth="1"/>
    <col min="4" max="4" width="18.59765625" customWidth="1"/>
    <col min="5" max="5" width="20.296875" bestFit="1" customWidth="1"/>
    <col min="6" max="6" width="9.8984375" bestFit="1" customWidth="1"/>
    <col min="7" max="7" width="7.296875" customWidth="1"/>
    <col min="8" max="8" width="32.19921875" bestFit="1" customWidth="1"/>
    <col min="9" max="9" width="26.09765625" bestFit="1" customWidth="1"/>
  </cols>
  <sheetData>
    <row r="3" spans="1:4">
      <c r="A3" s="7" t="s">
        <v>467</v>
      </c>
      <c r="B3" t="s">
        <v>469</v>
      </c>
    </row>
    <row r="4" spans="1:4">
      <c r="A4" s="8" t="s">
        <v>46</v>
      </c>
      <c r="B4" s="9">
        <v>131910760</v>
      </c>
      <c r="D4">
        <f>GETPIVOTDATA(" Total amount due ",$A$3,"Model","Hybrid")*1.2</f>
        <v>158292912</v>
      </c>
    </row>
    <row r="5" spans="1:4">
      <c r="A5" s="8" t="s">
        <v>45</v>
      </c>
      <c r="B5" s="9">
        <v>91398450</v>
      </c>
      <c r="D5">
        <f>GETPIVOTDATA(" Total amount due ",$A$4,"Model","Hybrid")*1.2</f>
        <v>158292912</v>
      </c>
    </row>
    <row r="6" spans="1:4">
      <c r="A6" s="8" t="s">
        <v>44</v>
      </c>
      <c r="B6" s="9">
        <v>73831010</v>
      </c>
      <c r="D6">
        <f t="shared" ref="D5:D6" si="0">GETPIVOTDATA(" Total amount due ",$A$3,"Model","Hybrid")*1.2</f>
        <v>158292912</v>
      </c>
    </row>
    <row r="7" spans="1:4">
      <c r="A7" s="8" t="s">
        <v>468</v>
      </c>
      <c r="B7" s="9">
        <v>297140220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00"/>
  <sheetViews>
    <sheetView topLeftCell="A2" workbookViewId="0">
      <selection sqref="A1:W368"/>
    </sheetView>
  </sheetViews>
  <sheetFormatPr defaultRowHeight="14.5"/>
  <cols>
    <col min="1" max="1" width="31.69921875" customWidth="1"/>
    <col min="2" max="2" width="14.296875" customWidth="1"/>
    <col min="3" max="3" width="20.09765625" bestFit="1" customWidth="1"/>
    <col min="4" max="4" width="16.296875" customWidth="1"/>
    <col min="6" max="6" width="10" style="3" bestFit="1" customWidth="1"/>
    <col min="7" max="7" width="18.8984375" customWidth="1"/>
    <col min="8" max="8" width="25.69921875" customWidth="1"/>
    <col min="9" max="9" width="27" customWidth="1"/>
    <col min="10" max="10" width="10" customWidth="1"/>
    <col min="11" max="11" width="12" customWidth="1"/>
    <col min="12" max="12" width="12.09765625" customWidth="1"/>
    <col min="13" max="13" width="11.3984375" customWidth="1"/>
    <col min="14" max="14" width="20" customWidth="1"/>
    <col min="15" max="15" width="15.09765625" customWidth="1"/>
    <col min="16" max="16" width="17.296875" customWidth="1"/>
    <col min="17" max="17" width="10.3984375" customWidth="1"/>
    <col min="18" max="18" width="11.3984375" customWidth="1"/>
    <col min="19" max="19" width="19.59765625" customWidth="1"/>
    <col min="20" max="20" width="19" customWidth="1"/>
    <col min="21" max="21" width="19.09765625" customWidth="1"/>
    <col min="22" max="22" width="16.09765625" customWidth="1"/>
    <col min="23" max="23" width="14.296875" customWidth="1"/>
  </cols>
  <sheetData>
    <row r="1" spans="1:23">
      <c r="A1" t="s">
        <v>2</v>
      </c>
      <c r="B1" t="s">
        <v>39</v>
      </c>
      <c r="C1" t="s">
        <v>41</v>
      </c>
      <c r="D1" t="s">
        <v>42</v>
      </c>
      <c r="E1" t="s">
        <v>43</v>
      </c>
      <c r="F1" s="3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0</v>
      </c>
      <c r="R1" t="s">
        <v>1</v>
      </c>
      <c r="S1" t="s">
        <v>70</v>
      </c>
      <c r="T1" t="s">
        <v>71</v>
      </c>
      <c r="U1" t="s">
        <v>72</v>
      </c>
      <c r="V1" t="s">
        <v>73</v>
      </c>
      <c r="W1" t="s">
        <v>466</v>
      </c>
    </row>
    <row r="2" spans="1:23">
      <c r="A2" t="s">
        <v>4</v>
      </c>
      <c r="B2" s="1" t="s">
        <v>40</v>
      </c>
      <c r="C2" t="s">
        <v>84</v>
      </c>
      <c r="D2" t="s">
        <v>47</v>
      </c>
      <c r="E2" t="s">
        <v>45</v>
      </c>
      <c r="F2" s="3">
        <v>499000</v>
      </c>
      <c r="G2" s="4">
        <f t="shared" ref="G2:G33" si="0">F2*14%</f>
        <v>69860</v>
      </c>
      <c r="H2" s="5">
        <f t="shared" ref="H2:H33" si="1">F2*0.5%</f>
        <v>2495</v>
      </c>
      <c r="I2" s="5">
        <f t="shared" ref="I2:I33" si="2">F2*0.5%</f>
        <v>2495</v>
      </c>
      <c r="J2" s="4">
        <f t="shared" ref="J2:J33" si="3">SUM(G2:I2)</f>
        <v>74850</v>
      </c>
      <c r="N2" s="4">
        <f t="shared" ref="N2:N65" si="4">SUM(F2,J2,M2)</f>
        <v>573850</v>
      </c>
      <c r="O2" t="s">
        <v>94</v>
      </c>
      <c r="P2" t="s">
        <v>97</v>
      </c>
      <c r="Q2" s="1">
        <v>42828</v>
      </c>
      <c r="R2" t="str">
        <f t="shared" ref="R2:R65" si="5">TEXT(Q2,"dddd")</f>
        <v>Monday</v>
      </c>
      <c r="S2" t="s">
        <v>94</v>
      </c>
      <c r="T2" t="s">
        <v>463</v>
      </c>
      <c r="U2" s="2">
        <f>IF(S2="Yes",N2,0)</f>
        <v>573850</v>
      </c>
      <c r="V2" s="1">
        <v>42877.025390852963</v>
      </c>
      <c r="W2" s="6">
        <f>N2-U2</f>
        <v>0</v>
      </c>
    </row>
    <row r="3" spans="1:23">
      <c r="A3" t="s">
        <v>3</v>
      </c>
      <c r="B3" s="1" t="s">
        <v>40</v>
      </c>
      <c r="C3" t="s">
        <v>83</v>
      </c>
      <c r="D3" t="s">
        <v>44</v>
      </c>
      <c r="E3" t="s">
        <v>44</v>
      </c>
      <c r="F3" s="3">
        <v>629000</v>
      </c>
      <c r="G3" s="4">
        <f t="shared" si="0"/>
        <v>88060.000000000015</v>
      </c>
      <c r="H3" s="5">
        <f t="shared" si="1"/>
        <v>3145</v>
      </c>
      <c r="I3" s="5">
        <f t="shared" si="2"/>
        <v>3145</v>
      </c>
      <c r="J3" s="4">
        <f t="shared" si="3"/>
        <v>94350.000000000015</v>
      </c>
      <c r="N3" s="4">
        <f t="shared" si="4"/>
        <v>723350</v>
      </c>
      <c r="O3" t="s">
        <v>94</v>
      </c>
      <c r="P3" t="s">
        <v>96</v>
      </c>
      <c r="Q3" s="1">
        <v>42828</v>
      </c>
      <c r="R3" t="str">
        <f t="shared" si="5"/>
        <v>Monday</v>
      </c>
      <c r="S3" t="s">
        <v>94</v>
      </c>
      <c r="T3" t="s">
        <v>463</v>
      </c>
      <c r="U3" s="2">
        <f t="shared" ref="U3:U66" si="6">IF(S3="Yes",N3,0)</f>
        <v>723350</v>
      </c>
      <c r="V3" s="1">
        <v>42841.547478760425</v>
      </c>
      <c r="W3" s="6">
        <f t="shared" ref="W3:W66" si="7">N3-U3</f>
        <v>0</v>
      </c>
    </row>
    <row r="4" spans="1:23">
      <c r="A4" t="s">
        <v>5</v>
      </c>
      <c r="B4" s="1" t="s">
        <v>40</v>
      </c>
      <c r="C4" t="s">
        <v>85</v>
      </c>
      <c r="D4" t="s">
        <v>44</v>
      </c>
      <c r="E4" t="s">
        <v>44</v>
      </c>
      <c r="F4" s="3">
        <v>864000</v>
      </c>
      <c r="G4" s="4">
        <f t="shared" si="0"/>
        <v>120960.00000000001</v>
      </c>
      <c r="H4" s="5">
        <f t="shared" si="1"/>
        <v>4320</v>
      </c>
      <c r="I4" s="5">
        <f t="shared" si="2"/>
        <v>4320</v>
      </c>
      <c r="J4" s="4">
        <f t="shared" si="3"/>
        <v>129600.00000000001</v>
      </c>
      <c r="N4" s="4">
        <f t="shared" si="4"/>
        <v>993600</v>
      </c>
      <c r="O4" t="s">
        <v>94</v>
      </c>
      <c r="P4" t="s">
        <v>98</v>
      </c>
      <c r="Q4" s="1">
        <v>42830</v>
      </c>
      <c r="R4" t="str">
        <f t="shared" si="5"/>
        <v>Wednesday</v>
      </c>
      <c r="S4" t="s">
        <v>94</v>
      </c>
      <c r="T4" t="s">
        <v>463</v>
      </c>
      <c r="U4" s="2">
        <f t="shared" si="6"/>
        <v>993600</v>
      </c>
      <c r="V4" s="1">
        <v>42847.467418040535</v>
      </c>
      <c r="W4" s="6">
        <f t="shared" si="7"/>
        <v>0</v>
      </c>
    </row>
    <row r="5" spans="1:23">
      <c r="A5" t="s">
        <v>5</v>
      </c>
      <c r="B5" s="1" t="s">
        <v>40</v>
      </c>
      <c r="C5" t="s">
        <v>86</v>
      </c>
      <c r="D5" t="s">
        <v>48</v>
      </c>
      <c r="E5" t="s">
        <v>46</v>
      </c>
      <c r="F5" s="3">
        <v>1252000</v>
      </c>
      <c r="G5" s="4">
        <f t="shared" si="0"/>
        <v>175280.00000000003</v>
      </c>
      <c r="H5" s="5">
        <f t="shared" si="1"/>
        <v>6260</v>
      </c>
      <c r="I5" s="5">
        <f t="shared" si="2"/>
        <v>6260</v>
      </c>
      <c r="J5" s="4">
        <f t="shared" si="3"/>
        <v>187800.00000000003</v>
      </c>
      <c r="N5" s="4">
        <f t="shared" si="4"/>
        <v>1439800</v>
      </c>
      <c r="O5" t="s">
        <v>94</v>
      </c>
      <c r="P5" t="s">
        <v>99</v>
      </c>
      <c r="Q5" s="1">
        <v>42831</v>
      </c>
      <c r="R5" t="str">
        <f t="shared" si="5"/>
        <v>Thursday</v>
      </c>
      <c r="S5" t="s">
        <v>94</v>
      </c>
      <c r="T5" t="s">
        <v>463</v>
      </c>
      <c r="U5" s="2">
        <f t="shared" si="6"/>
        <v>1439800</v>
      </c>
      <c r="V5" s="1">
        <v>42881.209601247392</v>
      </c>
      <c r="W5" s="6">
        <f t="shared" si="7"/>
        <v>0</v>
      </c>
    </row>
    <row r="6" spans="1:23">
      <c r="A6" t="s">
        <v>6</v>
      </c>
      <c r="B6" s="1" t="s">
        <v>40</v>
      </c>
      <c r="C6" t="s">
        <v>87</v>
      </c>
      <c r="D6" t="s">
        <v>48</v>
      </c>
      <c r="E6" t="s">
        <v>45</v>
      </c>
      <c r="F6" s="3">
        <v>480000</v>
      </c>
      <c r="G6" s="4">
        <f t="shared" si="0"/>
        <v>67200</v>
      </c>
      <c r="H6" s="5">
        <f t="shared" si="1"/>
        <v>2400</v>
      </c>
      <c r="I6" s="5">
        <f t="shared" si="2"/>
        <v>2400</v>
      </c>
      <c r="J6" s="4">
        <f t="shared" si="3"/>
        <v>72000</v>
      </c>
      <c r="N6" s="4">
        <f t="shared" si="4"/>
        <v>552000</v>
      </c>
      <c r="O6" t="s">
        <v>94</v>
      </c>
      <c r="P6" t="s">
        <v>100</v>
      </c>
      <c r="Q6" s="1">
        <v>42832</v>
      </c>
      <c r="R6" t="str">
        <f t="shared" si="5"/>
        <v>Friday</v>
      </c>
      <c r="S6" t="s">
        <v>94</v>
      </c>
      <c r="T6" t="s">
        <v>464</v>
      </c>
      <c r="U6" s="2">
        <f t="shared" si="6"/>
        <v>552000</v>
      </c>
      <c r="V6" s="1">
        <v>42857.838052830499</v>
      </c>
      <c r="W6" s="6">
        <f t="shared" si="7"/>
        <v>0</v>
      </c>
    </row>
    <row r="7" spans="1:23">
      <c r="A7" t="s">
        <v>9</v>
      </c>
      <c r="B7" s="1" t="s">
        <v>40</v>
      </c>
      <c r="C7" t="s">
        <v>88</v>
      </c>
      <c r="D7" t="s">
        <v>44</v>
      </c>
      <c r="E7" t="s">
        <v>44</v>
      </c>
      <c r="F7" s="3">
        <v>954000</v>
      </c>
      <c r="G7" s="4">
        <f t="shared" si="0"/>
        <v>133560</v>
      </c>
      <c r="H7" s="5">
        <f t="shared" si="1"/>
        <v>4770</v>
      </c>
      <c r="I7" s="5">
        <f t="shared" si="2"/>
        <v>4770</v>
      </c>
      <c r="J7" s="4">
        <f t="shared" si="3"/>
        <v>143100</v>
      </c>
      <c r="N7" s="4">
        <f t="shared" si="4"/>
        <v>1097100</v>
      </c>
      <c r="O7" t="s">
        <v>94</v>
      </c>
      <c r="P7" t="s">
        <v>101</v>
      </c>
      <c r="Q7" s="1">
        <v>42832</v>
      </c>
      <c r="R7" t="str">
        <f t="shared" si="5"/>
        <v>Friday</v>
      </c>
      <c r="S7" t="s">
        <v>94</v>
      </c>
      <c r="T7" t="s">
        <v>463</v>
      </c>
      <c r="U7" s="2">
        <f t="shared" si="6"/>
        <v>1097100</v>
      </c>
      <c r="V7" s="1">
        <v>42843.467140931447</v>
      </c>
      <c r="W7" s="6">
        <f t="shared" si="7"/>
        <v>0</v>
      </c>
    </row>
    <row r="8" spans="1:23">
      <c r="A8" t="s">
        <v>10</v>
      </c>
      <c r="B8" s="1" t="s">
        <v>40</v>
      </c>
      <c r="C8" t="s">
        <v>89</v>
      </c>
      <c r="D8" t="s">
        <v>47</v>
      </c>
      <c r="E8" t="s">
        <v>46</v>
      </c>
      <c r="F8" s="3">
        <v>447000</v>
      </c>
      <c r="G8" s="4">
        <f t="shared" si="0"/>
        <v>62580.000000000007</v>
      </c>
      <c r="H8" s="5">
        <f t="shared" si="1"/>
        <v>2235</v>
      </c>
      <c r="I8" s="5">
        <f t="shared" si="2"/>
        <v>2235</v>
      </c>
      <c r="J8" s="4">
        <f t="shared" si="3"/>
        <v>67050</v>
      </c>
      <c r="N8" s="4">
        <f t="shared" si="4"/>
        <v>514050</v>
      </c>
      <c r="O8" t="s">
        <v>94</v>
      </c>
      <c r="P8" t="s">
        <v>102</v>
      </c>
      <c r="Q8" s="1">
        <v>42833</v>
      </c>
      <c r="R8" t="str">
        <f t="shared" si="5"/>
        <v>Saturday</v>
      </c>
      <c r="S8" t="s">
        <v>94</v>
      </c>
      <c r="T8" t="s">
        <v>463</v>
      </c>
      <c r="U8" s="2">
        <f t="shared" si="6"/>
        <v>514050</v>
      </c>
      <c r="V8" s="1">
        <v>42859.594349656181</v>
      </c>
      <c r="W8" s="6">
        <f t="shared" si="7"/>
        <v>0</v>
      </c>
    </row>
    <row r="9" spans="1:23">
      <c r="A9" t="s">
        <v>3</v>
      </c>
      <c r="B9" s="1" t="s">
        <v>40</v>
      </c>
      <c r="C9" t="s">
        <v>88</v>
      </c>
      <c r="D9" t="s">
        <v>49</v>
      </c>
      <c r="E9" t="s">
        <v>45</v>
      </c>
      <c r="F9" s="3">
        <v>397000</v>
      </c>
      <c r="G9" s="4">
        <f t="shared" si="0"/>
        <v>55580.000000000007</v>
      </c>
      <c r="H9" s="5">
        <f t="shared" si="1"/>
        <v>1985</v>
      </c>
      <c r="I9" s="5">
        <f t="shared" si="2"/>
        <v>1985</v>
      </c>
      <c r="J9" s="4">
        <f t="shared" si="3"/>
        <v>59550.000000000007</v>
      </c>
      <c r="N9" s="4">
        <f t="shared" si="4"/>
        <v>456550</v>
      </c>
      <c r="O9" t="s">
        <v>94</v>
      </c>
      <c r="P9" t="s">
        <v>104</v>
      </c>
      <c r="Q9" s="1">
        <v>42835</v>
      </c>
      <c r="R9" t="str">
        <f t="shared" si="5"/>
        <v>Monday</v>
      </c>
      <c r="S9" t="s">
        <v>94</v>
      </c>
      <c r="T9" t="s">
        <v>463</v>
      </c>
      <c r="U9" s="2">
        <f t="shared" si="6"/>
        <v>456550</v>
      </c>
      <c r="V9" s="1">
        <v>42854.772930269253</v>
      </c>
      <c r="W9" s="6">
        <f t="shared" si="7"/>
        <v>0</v>
      </c>
    </row>
    <row r="10" spans="1:23">
      <c r="A10" t="s">
        <v>5</v>
      </c>
      <c r="B10" s="1" t="s">
        <v>40</v>
      </c>
      <c r="C10" t="s">
        <v>88</v>
      </c>
      <c r="D10" t="s">
        <v>50</v>
      </c>
      <c r="E10" t="s">
        <v>46</v>
      </c>
      <c r="F10" s="3">
        <v>1272000</v>
      </c>
      <c r="G10" s="4">
        <f t="shared" si="0"/>
        <v>178080.00000000003</v>
      </c>
      <c r="H10" s="5">
        <f t="shared" si="1"/>
        <v>6360</v>
      </c>
      <c r="I10" s="5">
        <f t="shared" si="2"/>
        <v>6360</v>
      </c>
      <c r="J10" s="4">
        <f t="shared" si="3"/>
        <v>190800.00000000003</v>
      </c>
      <c r="N10" s="4">
        <f t="shared" si="4"/>
        <v>1462800</v>
      </c>
      <c r="O10" t="s">
        <v>94</v>
      </c>
      <c r="P10" t="s">
        <v>103</v>
      </c>
      <c r="Q10" s="1">
        <v>42835</v>
      </c>
      <c r="R10" t="str">
        <f t="shared" si="5"/>
        <v>Monday</v>
      </c>
      <c r="S10" t="s">
        <v>94</v>
      </c>
      <c r="T10" t="s">
        <v>463</v>
      </c>
      <c r="U10" s="2">
        <f t="shared" si="6"/>
        <v>1462800</v>
      </c>
      <c r="V10" s="1">
        <v>42864.062313396949</v>
      </c>
      <c r="W10" s="6">
        <f t="shared" si="7"/>
        <v>0</v>
      </c>
    </row>
    <row r="11" spans="1:23">
      <c r="A11" t="s">
        <v>7</v>
      </c>
      <c r="B11" s="1" t="s">
        <v>40</v>
      </c>
      <c r="C11" t="s">
        <v>83</v>
      </c>
      <c r="D11" t="s">
        <v>47</v>
      </c>
      <c r="E11" t="s">
        <v>46</v>
      </c>
      <c r="F11" s="3">
        <v>1496000</v>
      </c>
      <c r="G11" s="4">
        <f t="shared" si="0"/>
        <v>209440.00000000003</v>
      </c>
      <c r="H11" s="5">
        <f t="shared" si="1"/>
        <v>7480</v>
      </c>
      <c r="I11" s="5">
        <f t="shared" si="2"/>
        <v>7480</v>
      </c>
      <c r="J11" s="4">
        <f t="shared" si="3"/>
        <v>224400.00000000003</v>
      </c>
      <c r="N11" s="4">
        <f t="shared" si="4"/>
        <v>1720400</v>
      </c>
      <c r="O11" t="s">
        <v>94</v>
      </c>
      <c r="P11" t="s">
        <v>105</v>
      </c>
      <c r="Q11" s="1">
        <v>42835</v>
      </c>
      <c r="R11" t="str">
        <f t="shared" si="5"/>
        <v>Monday</v>
      </c>
      <c r="S11" t="s">
        <v>94</v>
      </c>
      <c r="T11" t="s">
        <v>463</v>
      </c>
      <c r="U11" s="2">
        <f t="shared" ref="U11" si="8">IF(S11="Yes",N11,0)</f>
        <v>1720400</v>
      </c>
      <c r="V11" s="1">
        <v>42863.151182252128</v>
      </c>
      <c r="W11" s="6">
        <f t="shared" si="7"/>
        <v>0</v>
      </c>
    </row>
    <row r="12" spans="1:23">
      <c r="A12" t="s">
        <v>8</v>
      </c>
      <c r="B12" s="1" t="s">
        <v>40</v>
      </c>
      <c r="C12" t="s">
        <v>92</v>
      </c>
      <c r="D12" t="s">
        <v>48</v>
      </c>
      <c r="E12" t="s">
        <v>45</v>
      </c>
      <c r="F12" s="3">
        <v>815000</v>
      </c>
      <c r="G12" s="4">
        <f t="shared" si="0"/>
        <v>114100.00000000001</v>
      </c>
      <c r="H12" s="5">
        <f t="shared" si="1"/>
        <v>4075</v>
      </c>
      <c r="I12" s="5">
        <f t="shared" si="2"/>
        <v>4075</v>
      </c>
      <c r="J12" s="4">
        <f t="shared" si="3"/>
        <v>122250.00000000001</v>
      </c>
      <c r="N12" s="4">
        <f t="shared" si="4"/>
        <v>937250</v>
      </c>
      <c r="O12" t="s">
        <v>94</v>
      </c>
      <c r="P12" t="s">
        <v>106</v>
      </c>
      <c r="Q12" s="1">
        <v>42837</v>
      </c>
      <c r="R12" t="str">
        <f t="shared" si="5"/>
        <v>Wednesday</v>
      </c>
      <c r="S12" t="s">
        <v>94</v>
      </c>
      <c r="T12" t="s">
        <v>463</v>
      </c>
      <c r="U12" s="2">
        <f t="shared" si="6"/>
        <v>937250</v>
      </c>
      <c r="V12" s="1">
        <v>42882.140710057698</v>
      </c>
      <c r="W12" s="6">
        <f t="shared" si="7"/>
        <v>0</v>
      </c>
    </row>
    <row r="13" spans="1:23">
      <c r="A13" t="s">
        <v>11</v>
      </c>
      <c r="B13" s="1" t="s">
        <v>40</v>
      </c>
      <c r="C13" t="s">
        <v>88</v>
      </c>
      <c r="D13" t="s">
        <v>48</v>
      </c>
      <c r="E13" t="s">
        <v>46</v>
      </c>
      <c r="F13" s="3">
        <v>903000</v>
      </c>
      <c r="G13" s="4">
        <f t="shared" si="0"/>
        <v>126420.00000000001</v>
      </c>
      <c r="H13" s="5">
        <f t="shared" si="1"/>
        <v>4515</v>
      </c>
      <c r="I13" s="5">
        <f t="shared" si="2"/>
        <v>4515</v>
      </c>
      <c r="J13" s="4">
        <f t="shared" si="3"/>
        <v>135450</v>
      </c>
      <c r="N13" s="4">
        <f t="shared" si="4"/>
        <v>1038450</v>
      </c>
      <c r="O13" t="s">
        <v>94</v>
      </c>
      <c r="P13" t="s">
        <v>107</v>
      </c>
      <c r="Q13" s="1">
        <v>42839</v>
      </c>
      <c r="R13" t="str">
        <f t="shared" si="5"/>
        <v>Friday</v>
      </c>
      <c r="S13" t="s">
        <v>94</v>
      </c>
      <c r="T13" t="s">
        <v>463</v>
      </c>
      <c r="U13" s="2">
        <f t="shared" si="6"/>
        <v>1038450</v>
      </c>
      <c r="V13" s="1">
        <v>42866.689940627955</v>
      </c>
      <c r="W13" s="6">
        <f t="shared" si="7"/>
        <v>0</v>
      </c>
    </row>
    <row r="14" spans="1:23">
      <c r="A14" t="s">
        <v>5</v>
      </c>
      <c r="B14" s="1" t="s">
        <v>40</v>
      </c>
      <c r="C14" t="s">
        <v>88</v>
      </c>
      <c r="D14" t="s">
        <v>44</v>
      </c>
      <c r="E14" t="s">
        <v>44</v>
      </c>
      <c r="F14" s="3">
        <v>235000</v>
      </c>
      <c r="G14" s="4">
        <f t="shared" si="0"/>
        <v>32900</v>
      </c>
      <c r="H14" s="5">
        <f t="shared" si="1"/>
        <v>1175</v>
      </c>
      <c r="I14" s="5">
        <f t="shared" si="2"/>
        <v>1175</v>
      </c>
      <c r="J14" s="4">
        <f t="shared" si="3"/>
        <v>35250</v>
      </c>
      <c r="N14" s="4">
        <f t="shared" si="4"/>
        <v>270250</v>
      </c>
      <c r="O14" t="s">
        <v>94</v>
      </c>
      <c r="P14" t="s">
        <v>108</v>
      </c>
      <c r="Q14" s="1">
        <v>42840</v>
      </c>
      <c r="R14" t="str">
        <f t="shared" si="5"/>
        <v>Saturday</v>
      </c>
      <c r="S14" t="s">
        <v>94</v>
      </c>
      <c r="T14" t="s">
        <v>465</v>
      </c>
      <c r="U14" s="2">
        <f t="shared" si="6"/>
        <v>270250</v>
      </c>
      <c r="V14" s="1">
        <v>42892.033407612747</v>
      </c>
      <c r="W14" s="6">
        <f t="shared" si="7"/>
        <v>0</v>
      </c>
    </row>
    <row r="15" spans="1:23">
      <c r="A15" t="s">
        <v>4</v>
      </c>
      <c r="B15" s="1" t="s">
        <v>40</v>
      </c>
      <c r="C15" t="s">
        <v>84</v>
      </c>
      <c r="D15" t="s">
        <v>44</v>
      </c>
      <c r="E15" t="s">
        <v>44</v>
      </c>
      <c r="F15" s="3">
        <v>92000</v>
      </c>
      <c r="G15" s="4">
        <f t="shared" si="0"/>
        <v>12880.000000000002</v>
      </c>
      <c r="H15" s="5">
        <f t="shared" si="1"/>
        <v>460</v>
      </c>
      <c r="I15" s="5">
        <f t="shared" si="2"/>
        <v>460</v>
      </c>
      <c r="J15" s="4">
        <f t="shared" si="3"/>
        <v>13800.000000000002</v>
      </c>
      <c r="N15" s="4">
        <f t="shared" si="4"/>
        <v>105800</v>
      </c>
      <c r="O15" t="s">
        <v>94</v>
      </c>
      <c r="P15" t="s">
        <v>110</v>
      </c>
      <c r="Q15" s="1">
        <v>42842</v>
      </c>
      <c r="R15" t="str">
        <f t="shared" si="5"/>
        <v>Monday</v>
      </c>
      <c r="S15" t="s">
        <v>94</v>
      </c>
      <c r="T15" t="s">
        <v>465</v>
      </c>
      <c r="U15" s="2">
        <f t="shared" si="6"/>
        <v>105800</v>
      </c>
      <c r="V15" s="1">
        <v>42859.688748691668</v>
      </c>
      <c r="W15" s="6">
        <f t="shared" si="7"/>
        <v>0</v>
      </c>
    </row>
    <row r="16" spans="1:23">
      <c r="A16" t="s">
        <v>11</v>
      </c>
      <c r="B16" s="1" t="s">
        <v>40</v>
      </c>
      <c r="C16" t="s">
        <v>89</v>
      </c>
      <c r="D16" t="s">
        <v>49</v>
      </c>
      <c r="E16" t="s">
        <v>46</v>
      </c>
      <c r="F16" s="3">
        <v>227000</v>
      </c>
      <c r="G16" s="4">
        <f t="shared" si="0"/>
        <v>31780.000000000004</v>
      </c>
      <c r="H16" s="5">
        <f t="shared" si="1"/>
        <v>1135</v>
      </c>
      <c r="I16" s="5">
        <f t="shared" si="2"/>
        <v>1135</v>
      </c>
      <c r="J16" s="4">
        <f t="shared" si="3"/>
        <v>34050</v>
      </c>
      <c r="N16" s="4">
        <f t="shared" si="4"/>
        <v>261050</v>
      </c>
      <c r="O16" t="s">
        <v>94</v>
      </c>
      <c r="P16" t="s">
        <v>109</v>
      </c>
      <c r="Q16" s="1">
        <v>42842</v>
      </c>
      <c r="R16" t="str">
        <f t="shared" si="5"/>
        <v>Monday</v>
      </c>
      <c r="S16" t="s">
        <v>94</v>
      </c>
      <c r="T16" t="s">
        <v>465</v>
      </c>
      <c r="U16" s="2">
        <f t="shared" si="6"/>
        <v>261050</v>
      </c>
      <c r="V16" s="1">
        <v>42898.200960764152</v>
      </c>
      <c r="W16" s="6">
        <f t="shared" si="7"/>
        <v>0</v>
      </c>
    </row>
    <row r="17" spans="1:23">
      <c r="A17" t="s">
        <v>9</v>
      </c>
      <c r="B17" s="1" t="s">
        <v>40</v>
      </c>
      <c r="C17" t="s">
        <v>92</v>
      </c>
      <c r="D17" t="s">
        <v>44</v>
      </c>
      <c r="E17" t="s">
        <v>44</v>
      </c>
      <c r="F17" s="3">
        <v>438000</v>
      </c>
      <c r="G17" s="4">
        <f t="shared" si="0"/>
        <v>61320.000000000007</v>
      </c>
      <c r="H17" s="5">
        <f t="shared" si="1"/>
        <v>2190</v>
      </c>
      <c r="I17" s="5">
        <f t="shared" si="2"/>
        <v>2190</v>
      </c>
      <c r="J17" s="4">
        <f t="shared" si="3"/>
        <v>65700</v>
      </c>
      <c r="N17" s="4">
        <f t="shared" si="4"/>
        <v>503700</v>
      </c>
      <c r="O17" t="s">
        <v>94</v>
      </c>
      <c r="P17" t="s">
        <v>112</v>
      </c>
      <c r="Q17" s="1">
        <v>42842</v>
      </c>
      <c r="R17" t="str">
        <f t="shared" si="5"/>
        <v>Monday</v>
      </c>
      <c r="S17" t="s">
        <v>94</v>
      </c>
      <c r="T17" t="s">
        <v>463</v>
      </c>
      <c r="U17" s="2">
        <f t="shared" si="6"/>
        <v>503700</v>
      </c>
      <c r="V17" s="1">
        <v>42863.062569221132</v>
      </c>
      <c r="W17" s="6">
        <f t="shared" si="7"/>
        <v>0</v>
      </c>
    </row>
    <row r="18" spans="1:23">
      <c r="A18" t="s">
        <v>4</v>
      </c>
      <c r="B18" s="1" t="s">
        <v>40</v>
      </c>
      <c r="C18" t="s">
        <v>85</v>
      </c>
      <c r="D18" t="s">
        <v>47</v>
      </c>
      <c r="E18" t="s">
        <v>46</v>
      </c>
      <c r="F18" s="3">
        <v>1385000</v>
      </c>
      <c r="G18" s="4">
        <f t="shared" si="0"/>
        <v>193900.00000000003</v>
      </c>
      <c r="H18" s="5">
        <f t="shared" si="1"/>
        <v>6925</v>
      </c>
      <c r="I18" s="5">
        <f t="shared" si="2"/>
        <v>6925</v>
      </c>
      <c r="J18" s="4">
        <f t="shared" si="3"/>
        <v>207750.00000000003</v>
      </c>
      <c r="N18" s="4">
        <f t="shared" si="4"/>
        <v>1592750</v>
      </c>
      <c r="O18" t="s">
        <v>94</v>
      </c>
      <c r="P18" t="s">
        <v>113</v>
      </c>
      <c r="Q18" s="1">
        <v>42842</v>
      </c>
      <c r="R18" t="str">
        <f t="shared" si="5"/>
        <v>Monday</v>
      </c>
      <c r="S18" t="s">
        <v>94</v>
      </c>
      <c r="T18" t="s">
        <v>463</v>
      </c>
      <c r="U18" s="2">
        <f t="shared" ref="U18:U19" si="9">IF(S18="Yes",N18,0)</f>
        <v>1592750</v>
      </c>
      <c r="V18" s="1">
        <v>42879.360803460317</v>
      </c>
      <c r="W18" s="6">
        <f t="shared" si="7"/>
        <v>0</v>
      </c>
    </row>
    <row r="19" spans="1:23">
      <c r="A19" t="s">
        <v>7</v>
      </c>
      <c r="B19" s="1" t="s">
        <v>40</v>
      </c>
      <c r="C19" t="s">
        <v>92</v>
      </c>
      <c r="D19" t="s">
        <v>47</v>
      </c>
      <c r="E19" t="s">
        <v>46</v>
      </c>
      <c r="F19" s="3">
        <v>1478000</v>
      </c>
      <c r="G19" s="4">
        <f t="shared" si="0"/>
        <v>206920.00000000003</v>
      </c>
      <c r="H19" s="5">
        <f t="shared" si="1"/>
        <v>7390</v>
      </c>
      <c r="I19" s="5">
        <f t="shared" si="2"/>
        <v>7390</v>
      </c>
      <c r="J19" s="4">
        <f t="shared" si="3"/>
        <v>221700.00000000003</v>
      </c>
      <c r="N19" s="4">
        <f t="shared" si="4"/>
        <v>1699700</v>
      </c>
      <c r="O19" t="s">
        <v>94</v>
      </c>
      <c r="P19" t="s">
        <v>111</v>
      </c>
      <c r="Q19" s="1">
        <v>42842</v>
      </c>
      <c r="R19" t="str">
        <f t="shared" si="5"/>
        <v>Monday</v>
      </c>
      <c r="S19" t="s">
        <v>94</v>
      </c>
      <c r="T19" t="s">
        <v>463</v>
      </c>
      <c r="U19" s="2">
        <f t="shared" si="9"/>
        <v>1699700</v>
      </c>
      <c r="V19" s="1">
        <v>42864.945258618129</v>
      </c>
      <c r="W19" s="6">
        <f t="shared" si="7"/>
        <v>0</v>
      </c>
    </row>
    <row r="20" spans="1:23">
      <c r="A20" t="s">
        <v>11</v>
      </c>
      <c r="B20" s="1" t="s">
        <v>40</v>
      </c>
      <c r="C20" t="s">
        <v>88</v>
      </c>
      <c r="D20" t="s">
        <v>44</v>
      </c>
      <c r="E20" t="s">
        <v>44</v>
      </c>
      <c r="F20" s="3">
        <v>12000</v>
      </c>
      <c r="G20" s="4">
        <f t="shared" si="0"/>
        <v>1680.0000000000002</v>
      </c>
      <c r="H20" s="5">
        <f t="shared" si="1"/>
        <v>60</v>
      </c>
      <c r="I20" s="5">
        <f t="shared" si="2"/>
        <v>60</v>
      </c>
      <c r="J20" s="4">
        <f t="shared" si="3"/>
        <v>1800.0000000000002</v>
      </c>
      <c r="N20" s="4">
        <f t="shared" si="4"/>
        <v>13800</v>
      </c>
      <c r="O20" t="s">
        <v>94</v>
      </c>
      <c r="P20" t="s">
        <v>115</v>
      </c>
      <c r="Q20" s="1">
        <v>42844</v>
      </c>
      <c r="R20" t="str">
        <f t="shared" si="5"/>
        <v>Wednesday</v>
      </c>
      <c r="S20" t="s">
        <v>94</v>
      </c>
      <c r="T20" t="s">
        <v>465</v>
      </c>
      <c r="U20" s="2">
        <f t="shared" si="6"/>
        <v>13800</v>
      </c>
      <c r="V20" s="1">
        <v>42877.472582236594</v>
      </c>
      <c r="W20" s="6">
        <f t="shared" si="7"/>
        <v>0</v>
      </c>
    </row>
    <row r="21" spans="1:23">
      <c r="A21" t="s">
        <v>5</v>
      </c>
      <c r="B21" s="1" t="s">
        <v>40</v>
      </c>
      <c r="C21" t="s">
        <v>86</v>
      </c>
      <c r="D21" t="s">
        <v>47</v>
      </c>
      <c r="E21" t="s">
        <v>46</v>
      </c>
      <c r="F21" s="3">
        <v>288000</v>
      </c>
      <c r="G21" s="4">
        <f t="shared" si="0"/>
        <v>40320.000000000007</v>
      </c>
      <c r="H21" s="5">
        <f t="shared" si="1"/>
        <v>1440</v>
      </c>
      <c r="I21" s="5">
        <f t="shared" si="2"/>
        <v>1440</v>
      </c>
      <c r="J21" s="4">
        <f t="shared" si="3"/>
        <v>43200.000000000007</v>
      </c>
      <c r="N21" s="4">
        <f t="shared" si="4"/>
        <v>331200</v>
      </c>
      <c r="O21" t="s">
        <v>94</v>
      </c>
      <c r="P21" t="s">
        <v>114</v>
      </c>
      <c r="Q21" s="1">
        <v>42844</v>
      </c>
      <c r="R21" t="str">
        <f t="shared" si="5"/>
        <v>Wednesday</v>
      </c>
      <c r="S21" t="s">
        <v>94</v>
      </c>
      <c r="T21" t="s">
        <v>465</v>
      </c>
      <c r="U21" s="2">
        <f t="shared" si="6"/>
        <v>331200</v>
      </c>
      <c r="V21" s="1">
        <v>42903.209994041303</v>
      </c>
      <c r="W21" s="6">
        <f t="shared" si="7"/>
        <v>0</v>
      </c>
    </row>
    <row r="22" spans="1:23">
      <c r="A22" t="s">
        <v>3</v>
      </c>
      <c r="B22" s="1" t="s">
        <v>40</v>
      </c>
      <c r="C22" t="s">
        <v>84</v>
      </c>
      <c r="D22" t="s">
        <v>44</v>
      </c>
      <c r="E22" t="s">
        <v>44</v>
      </c>
      <c r="F22" s="3">
        <v>831000</v>
      </c>
      <c r="G22" s="4">
        <f t="shared" si="0"/>
        <v>116340.00000000001</v>
      </c>
      <c r="H22" s="5">
        <f t="shared" si="1"/>
        <v>4155</v>
      </c>
      <c r="I22" s="5">
        <f t="shared" si="2"/>
        <v>4155</v>
      </c>
      <c r="J22" s="4">
        <f t="shared" si="3"/>
        <v>124650.00000000001</v>
      </c>
      <c r="N22" s="4">
        <f t="shared" si="4"/>
        <v>955650</v>
      </c>
      <c r="O22" t="s">
        <v>94</v>
      </c>
      <c r="P22" t="s">
        <v>116</v>
      </c>
      <c r="Q22" s="1">
        <v>42846</v>
      </c>
      <c r="R22" t="str">
        <f t="shared" si="5"/>
        <v>Friday</v>
      </c>
      <c r="S22" t="s">
        <v>94</v>
      </c>
      <c r="T22" t="s">
        <v>463</v>
      </c>
      <c r="U22" s="2">
        <f t="shared" si="6"/>
        <v>955650</v>
      </c>
      <c r="V22" s="1">
        <v>42891.559354615245</v>
      </c>
      <c r="W22" s="6">
        <f t="shared" si="7"/>
        <v>0</v>
      </c>
    </row>
    <row r="23" spans="1:23">
      <c r="A23" t="s">
        <v>12</v>
      </c>
      <c r="B23" s="1" t="s">
        <v>40</v>
      </c>
      <c r="C23" t="s">
        <v>90</v>
      </c>
      <c r="D23" t="s">
        <v>44</v>
      </c>
      <c r="E23" t="s">
        <v>44</v>
      </c>
      <c r="F23" s="3">
        <v>315000</v>
      </c>
      <c r="G23" s="4">
        <f t="shared" si="0"/>
        <v>44100.000000000007</v>
      </c>
      <c r="H23" s="5">
        <f t="shared" si="1"/>
        <v>1575</v>
      </c>
      <c r="I23" s="5">
        <f t="shared" si="2"/>
        <v>1575</v>
      </c>
      <c r="J23" s="4">
        <f t="shared" si="3"/>
        <v>47250.000000000007</v>
      </c>
      <c r="N23" s="4">
        <f t="shared" si="4"/>
        <v>362250</v>
      </c>
      <c r="O23" t="s">
        <v>94</v>
      </c>
      <c r="P23" t="s">
        <v>117</v>
      </c>
      <c r="Q23" s="1">
        <v>42847</v>
      </c>
      <c r="R23" t="str">
        <f t="shared" si="5"/>
        <v>Saturday</v>
      </c>
      <c r="S23" t="s">
        <v>94</v>
      </c>
      <c r="T23" t="s">
        <v>463</v>
      </c>
      <c r="U23" s="2">
        <f t="shared" si="6"/>
        <v>362250</v>
      </c>
      <c r="V23" s="1">
        <v>42881.311129393202</v>
      </c>
      <c r="W23" s="6">
        <f t="shared" si="7"/>
        <v>0</v>
      </c>
    </row>
    <row r="24" spans="1:23">
      <c r="A24" t="s">
        <v>15</v>
      </c>
      <c r="B24" s="1" t="s">
        <v>40</v>
      </c>
      <c r="C24" t="s">
        <v>90</v>
      </c>
      <c r="D24" t="s">
        <v>44</v>
      </c>
      <c r="E24" t="s">
        <v>44</v>
      </c>
      <c r="F24" s="3">
        <v>360000</v>
      </c>
      <c r="G24" s="4">
        <f t="shared" si="0"/>
        <v>50400.000000000007</v>
      </c>
      <c r="H24" s="5">
        <f t="shared" si="1"/>
        <v>1800</v>
      </c>
      <c r="I24" s="5">
        <f t="shared" si="2"/>
        <v>1800</v>
      </c>
      <c r="J24" s="4">
        <f t="shared" si="3"/>
        <v>54000.000000000007</v>
      </c>
      <c r="N24" s="4">
        <f t="shared" si="4"/>
        <v>414000</v>
      </c>
      <c r="O24" t="s">
        <v>94</v>
      </c>
      <c r="P24" t="s">
        <v>118</v>
      </c>
      <c r="Q24" s="1">
        <v>42847</v>
      </c>
      <c r="R24" t="str">
        <f t="shared" si="5"/>
        <v>Saturday</v>
      </c>
      <c r="S24" t="s">
        <v>94</v>
      </c>
      <c r="T24" t="s">
        <v>463</v>
      </c>
      <c r="U24" s="2">
        <f t="shared" si="6"/>
        <v>414000</v>
      </c>
      <c r="V24" s="1">
        <v>42887.410736226229</v>
      </c>
      <c r="W24" s="6">
        <f t="shared" si="7"/>
        <v>0</v>
      </c>
    </row>
    <row r="25" spans="1:23">
      <c r="A25" t="s">
        <v>14</v>
      </c>
      <c r="B25" s="1" t="s">
        <v>40</v>
      </c>
      <c r="C25" t="s">
        <v>90</v>
      </c>
      <c r="D25" t="s">
        <v>77</v>
      </c>
      <c r="E25" t="s">
        <v>46</v>
      </c>
      <c r="F25" s="3">
        <v>410000</v>
      </c>
      <c r="G25" s="4">
        <f t="shared" si="0"/>
        <v>57400.000000000007</v>
      </c>
      <c r="H25" s="5">
        <f t="shared" si="1"/>
        <v>2050</v>
      </c>
      <c r="I25" s="5">
        <f t="shared" si="2"/>
        <v>2050</v>
      </c>
      <c r="J25" s="4">
        <f t="shared" si="3"/>
        <v>61500.000000000007</v>
      </c>
      <c r="N25" s="4">
        <f t="shared" si="4"/>
        <v>471500</v>
      </c>
      <c r="O25" t="s">
        <v>94</v>
      </c>
      <c r="P25" t="s">
        <v>119</v>
      </c>
      <c r="Q25" s="1">
        <v>42847</v>
      </c>
      <c r="R25" t="str">
        <f t="shared" si="5"/>
        <v>Saturday</v>
      </c>
      <c r="S25" t="s">
        <v>94</v>
      </c>
      <c r="T25" t="s">
        <v>463</v>
      </c>
      <c r="U25" s="2">
        <f t="shared" si="6"/>
        <v>471500</v>
      </c>
      <c r="V25" s="1">
        <v>42860.767112944843</v>
      </c>
      <c r="W25" s="6">
        <f t="shared" si="7"/>
        <v>0</v>
      </c>
    </row>
    <row r="26" spans="1:23">
      <c r="A26" t="s">
        <v>20</v>
      </c>
      <c r="B26" s="1" t="s">
        <v>40</v>
      </c>
      <c r="C26" t="s">
        <v>91</v>
      </c>
      <c r="D26" t="s">
        <v>44</v>
      </c>
      <c r="E26" t="s">
        <v>44</v>
      </c>
      <c r="F26" s="3">
        <v>479000</v>
      </c>
      <c r="G26" s="4">
        <f t="shared" si="0"/>
        <v>67060</v>
      </c>
      <c r="H26" s="5">
        <f t="shared" si="1"/>
        <v>2395</v>
      </c>
      <c r="I26" s="5">
        <f t="shared" si="2"/>
        <v>2395</v>
      </c>
      <c r="J26" s="4">
        <f t="shared" si="3"/>
        <v>71850</v>
      </c>
      <c r="N26" s="4">
        <f t="shared" si="4"/>
        <v>550850</v>
      </c>
      <c r="O26" t="s">
        <v>94</v>
      </c>
      <c r="P26" t="s">
        <v>120</v>
      </c>
      <c r="Q26" s="1">
        <v>42849</v>
      </c>
      <c r="R26" t="str">
        <f t="shared" si="5"/>
        <v>Monday</v>
      </c>
      <c r="S26" t="s">
        <v>94</v>
      </c>
      <c r="T26" t="s">
        <v>463</v>
      </c>
      <c r="U26" s="2">
        <f t="shared" si="6"/>
        <v>550850</v>
      </c>
      <c r="V26" s="1">
        <v>42905.328515855042</v>
      </c>
      <c r="W26" s="6">
        <f t="shared" si="7"/>
        <v>0</v>
      </c>
    </row>
    <row r="27" spans="1:23">
      <c r="A27" t="s">
        <v>17</v>
      </c>
      <c r="B27" s="1" t="s">
        <v>40</v>
      </c>
      <c r="C27" t="s">
        <v>91</v>
      </c>
      <c r="D27" t="s">
        <v>78</v>
      </c>
      <c r="E27" t="s">
        <v>45</v>
      </c>
      <c r="F27" s="3">
        <v>370000</v>
      </c>
      <c r="G27" s="4">
        <f t="shared" si="0"/>
        <v>51800.000000000007</v>
      </c>
      <c r="H27" s="5">
        <f t="shared" si="1"/>
        <v>1850</v>
      </c>
      <c r="I27" s="5">
        <f t="shared" si="2"/>
        <v>1850</v>
      </c>
      <c r="J27" s="4">
        <f t="shared" si="3"/>
        <v>55500.000000000007</v>
      </c>
      <c r="N27" s="4">
        <f t="shared" si="4"/>
        <v>425500</v>
      </c>
      <c r="O27" t="s">
        <v>94</v>
      </c>
      <c r="P27" t="s">
        <v>121</v>
      </c>
      <c r="Q27" s="1">
        <v>42850</v>
      </c>
      <c r="R27" t="str">
        <f t="shared" si="5"/>
        <v>Tuesday</v>
      </c>
      <c r="S27" t="s">
        <v>94</v>
      </c>
      <c r="T27" t="s">
        <v>463</v>
      </c>
      <c r="U27" s="2">
        <f t="shared" si="6"/>
        <v>425500</v>
      </c>
      <c r="V27" s="1">
        <v>42886.361479311628</v>
      </c>
      <c r="W27" s="6">
        <f t="shared" si="7"/>
        <v>0</v>
      </c>
    </row>
    <row r="28" spans="1:23">
      <c r="A28" t="s">
        <v>3</v>
      </c>
      <c r="B28" s="1" t="s">
        <v>40</v>
      </c>
      <c r="C28" t="s">
        <v>84</v>
      </c>
      <c r="D28" t="s">
        <v>44</v>
      </c>
      <c r="E28" t="s">
        <v>44</v>
      </c>
      <c r="F28" s="3">
        <v>828000</v>
      </c>
      <c r="G28" s="4">
        <f t="shared" si="0"/>
        <v>115920.00000000001</v>
      </c>
      <c r="H28" s="5">
        <f t="shared" si="1"/>
        <v>4140</v>
      </c>
      <c r="I28" s="5">
        <f t="shared" si="2"/>
        <v>4140</v>
      </c>
      <c r="J28" s="4">
        <f t="shared" si="3"/>
        <v>124200.00000000001</v>
      </c>
      <c r="N28" s="4">
        <f t="shared" si="4"/>
        <v>952200</v>
      </c>
      <c r="O28" t="s">
        <v>94</v>
      </c>
      <c r="P28" t="s">
        <v>122</v>
      </c>
      <c r="Q28" s="1">
        <v>42852</v>
      </c>
      <c r="R28" t="str">
        <f t="shared" si="5"/>
        <v>Thursday</v>
      </c>
      <c r="S28" t="s">
        <v>94</v>
      </c>
      <c r="T28" t="s">
        <v>463</v>
      </c>
      <c r="U28" s="2">
        <f t="shared" si="6"/>
        <v>952200</v>
      </c>
      <c r="V28" s="1">
        <v>42886.56175989964</v>
      </c>
      <c r="W28" s="6">
        <f t="shared" si="7"/>
        <v>0</v>
      </c>
    </row>
    <row r="29" spans="1:23">
      <c r="A29" t="s">
        <v>13</v>
      </c>
      <c r="B29" s="1" t="s">
        <v>40</v>
      </c>
      <c r="C29" t="s">
        <v>90</v>
      </c>
      <c r="D29" t="s">
        <v>79</v>
      </c>
      <c r="E29" t="s">
        <v>46</v>
      </c>
      <c r="F29" s="3">
        <v>571000</v>
      </c>
      <c r="G29" s="4">
        <f t="shared" si="0"/>
        <v>79940.000000000015</v>
      </c>
      <c r="H29" s="5">
        <f t="shared" si="1"/>
        <v>2855</v>
      </c>
      <c r="I29" s="5">
        <f t="shared" si="2"/>
        <v>2855</v>
      </c>
      <c r="J29" s="4">
        <f t="shared" si="3"/>
        <v>85650.000000000015</v>
      </c>
      <c r="N29" s="4">
        <f t="shared" si="4"/>
        <v>656650</v>
      </c>
      <c r="O29" t="s">
        <v>94</v>
      </c>
      <c r="P29" t="s">
        <v>123</v>
      </c>
      <c r="Q29" s="1">
        <v>42854</v>
      </c>
      <c r="R29" t="str">
        <f t="shared" si="5"/>
        <v>Saturday</v>
      </c>
      <c r="S29" t="s">
        <v>94</v>
      </c>
      <c r="T29" t="s">
        <v>463</v>
      </c>
      <c r="U29" s="2">
        <f t="shared" si="6"/>
        <v>656650</v>
      </c>
      <c r="V29" s="1">
        <v>42905.122439029561</v>
      </c>
      <c r="W29" s="6">
        <f t="shared" si="7"/>
        <v>0</v>
      </c>
    </row>
    <row r="30" spans="1:23">
      <c r="A30" t="s">
        <v>6</v>
      </c>
      <c r="B30" s="1" t="s">
        <v>40</v>
      </c>
      <c r="C30" t="s">
        <v>87</v>
      </c>
      <c r="D30" t="s">
        <v>44</v>
      </c>
      <c r="E30" t="s">
        <v>44</v>
      </c>
      <c r="F30" s="3">
        <v>403000</v>
      </c>
      <c r="G30" s="4">
        <f t="shared" si="0"/>
        <v>56420.000000000007</v>
      </c>
      <c r="H30" s="5">
        <f t="shared" si="1"/>
        <v>2015</v>
      </c>
      <c r="I30" s="5">
        <f t="shared" si="2"/>
        <v>2015</v>
      </c>
      <c r="J30" s="4">
        <f t="shared" si="3"/>
        <v>60450.000000000007</v>
      </c>
      <c r="N30" s="4">
        <f t="shared" si="4"/>
        <v>463450</v>
      </c>
      <c r="O30" t="s">
        <v>94</v>
      </c>
      <c r="P30" t="s">
        <v>125</v>
      </c>
      <c r="Q30" s="1">
        <v>42856</v>
      </c>
      <c r="R30" t="str">
        <f t="shared" si="5"/>
        <v>Monday</v>
      </c>
      <c r="S30" t="s">
        <v>94</v>
      </c>
      <c r="T30" t="s">
        <v>464</v>
      </c>
      <c r="U30" s="2">
        <f t="shared" si="6"/>
        <v>463450</v>
      </c>
      <c r="V30" s="1">
        <v>42909.478069844394</v>
      </c>
      <c r="W30" s="6">
        <f t="shared" si="7"/>
        <v>0</v>
      </c>
    </row>
    <row r="31" spans="1:23">
      <c r="A31" t="s">
        <v>9</v>
      </c>
      <c r="B31" s="1" t="s">
        <v>40</v>
      </c>
      <c r="C31" t="s">
        <v>92</v>
      </c>
      <c r="D31" t="s">
        <v>44</v>
      </c>
      <c r="E31" t="s">
        <v>44</v>
      </c>
      <c r="F31" s="3">
        <v>743000</v>
      </c>
      <c r="G31" s="4">
        <f t="shared" si="0"/>
        <v>104020.00000000001</v>
      </c>
      <c r="H31" s="5">
        <f t="shared" si="1"/>
        <v>3715</v>
      </c>
      <c r="I31" s="5">
        <f t="shared" si="2"/>
        <v>3715</v>
      </c>
      <c r="J31" s="4">
        <f t="shared" si="3"/>
        <v>111450.00000000001</v>
      </c>
      <c r="N31" s="4">
        <f t="shared" si="4"/>
        <v>854450</v>
      </c>
      <c r="O31" t="s">
        <v>94</v>
      </c>
      <c r="P31" t="s">
        <v>126</v>
      </c>
      <c r="Q31" s="1">
        <v>42856</v>
      </c>
      <c r="R31" t="str">
        <f t="shared" si="5"/>
        <v>Monday</v>
      </c>
      <c r="S31" t="s">
        <v>94</v>
      </c>
      <c r="T31" t="s">
        <v>464</v>
      </c>
      <c r="U31" s="2">
        <f t="shared" si="6"/>
        <v>854450</v>
      </c>
      <c r="V31" s="1">
        <v>42881.19266988914</v>
      </c>
      <c r="W31" s="6">
        <f t="shared" si="7"/>
        <v>0</v>
      </c>
    </row>
    <row r="32" spans="1:23">
      <c r="A32" t="s">
        <v>10</v>
      </c>
      <c r="B32" s="1" t="s">
        <v>40</v>
      </c>
      <c r="C32" t="s">
        <v>83</v>
      </c>
      <c r="D32" t="s">
        <v>51</v>
      </c>
      <c r="E32" t="s">
        <v>46</v>
      </c>
      <c r="F32" s="3">
        <v>855000</v>
      </c>
      <c r="G32" s="4">
        <f t="shared" si="0"/>
        <v>119700.00000000001</v>
      </c>
      <c r="H32" s="5">
        <f t="shared" si="1"/>
        <v>4275</v>
      </c>
      <c r="I32" s="5">
        <f t="shared" si="2"/>
        <v>4275</v>
      </c>
      <c r="J32" s="4">
        <f t="shared" si="3"/>
        <v>128250.00000000001</v>
      </c>
      <c r="N32" s="4">
        <f t="shared" si="4"/>
        <v>983250</v>
      </c>
      <c r="O32" t="s">
        <v>94</v>
      </c>
      <c r="P32" t="s">
        <v>127</v>
      </c>
      <c r="Q32" s="1">
        <v>42856</v>
      </c>
      <c r="R32" t="str">
        <f t="shared" si="5"/>
        <v>Monday</v>
      </c>
      <c r="S32" t="s">
        <v>94</v>
      </c>
      <c r="T32" t="s">
        <v>464</v>
      </c>
      <c r="U32" s="2">
        <f t="shared" si="6"/>
        <v>983250</v>
      </c>
      <c r="V32" s="1">
        <v>42912.703370268791</v>
      </c>
      <c r="W32" s="6">
        <f t="shared" si="7"/>
        <v>0</v>
      </c>
    </row>
    <row r="33" spans="1:23">
      <c r="A33" t="s">
        <v>5</v>
      </c>
      <c r="B33" s="1" t="s">
        <v>40</v>
      </c>
      <c r="C33" t="s">
        <v>86</v>
      </c>
      <c r="D33" t="s">
        <v>49</v>
      </c>
      <c r="E33" t="s">
        <v>45</v>
      </c>
      <c r="F33" s="3">
        <v>1523000</v>
      </c>
      <c r="G33" s="4">
        <f t="shared" si="0"/>
        <v>213220.00000000003</v>
      </c>
      <c r="H33" s="5">
        <f t="shared" si="1"/>
        <v>7615</v>
      </c>
      <c r="I33" s="5">
        <f t="shared" si="2"/>
        <v>7615</v>
      </c>
      <c r="J33" s="4">
        <f t="shared" si="3"/>
        <v>228450.00000000003</v>
      </c>
      <c r="N33" s="4">
        <f t="shared" si="4"/>
        <v>1751450</v>
      </c>
      <c r="O33" t="s">
        <v>94</v>
      </c>
      <c r="P33" t="s">
        <v>124</v>
      </c>
      <c r="Q33" s="1">
        <v>42856</v>
      </c>
      <c r="R33" t="str">
        <f t="shared" si="5"/>
        <v>Monday</v>
      </c>
      <c r="S33" t="s">
        <v>94</v>
      </c>
      <c r="T33" t="s">
        <v>463</v>
      </c>
      <c r="U33" s="2">
        <f t="shared" si="6"/>
        <v>1751450</v>
      </c>
      <c r="V33" s="1">
        <v>42887.648650180519</v>
      </c>
      <c r="W33" s="6">
        <f t="shared" si="7"/>
        <v>0</v>
      </c>
    </row>
    <row r="34" spans="1:23">
      <c r="A34" t="s">
        <v>20</v>
      </c>
      <c r="B34" s="1" t="s">
        <v>40</v>
      </c>
      <c r="C34" t="s">
        <v>91</v>
      </c>
      <c r="D34" t="s">
        <v>52</v>
      </c>
      <c r="E34" t="s">
        <v>46</v>
      </c>
      <c r="F34" s="3">
        <v>292000</v>
      </c>
      <c r="G34" s="4">
        <f t="shared" ref="G34:G63" si="10">F34*14%</f>
        <v>40880.000000000007</v>
      </c>
      <c r="H34" s="5">
        <f t="shared" ref="H34:H63" si="11">F34*0.5%</f>
        <v>1460</v>
      </c>
      <c r="I34" s="5">
        <f t="shared" ref="I34:I63" si="12">F34*0.5%</f>
        <v>1460</v>
      </c>
      <c r="J34" s="4">
        <f t="shared" ref="J34:J63" si="13">SUM(G34:I34)</f>
        <v>43800.000000000007</v>
      </c>
      <c r="N34" s="4">
        <f t="shared" si="4"/>
        <v>335800</v>
      </c>
      <c r="O34" t="s">
        <v>94</v>
      </c>
      <c r="P34" t="s">
        <v>129</v>
      </c>
      <c r="Q34" s="1">
        <v>42857</v>
      </c>
      <c r="R34" t="str">
        <f t="shared" si="5"/>
        <v>Tuesday</v>
      </c>
      <c r="S34" t="s">
        <v>94</v>
      </c>
      <c r="T34" t="s">
        <v>464</v>
      </c>
      <c r="U34" s="2">
        <f t="shared" si="6"/>
        <v>335800</v>
      </c>
      <c r="V34" s="1">
        <v>42911.276646866041</v>
      </c>
      <c r="W34" s="6">
        <f t="shared" si="7"/>
        <v>0</v>
      </c>
    </row>
    <row r="35" spans="1:23">
      <c r="A35" t="s">
        <v>18</v>
      </c>
      <c r="B35" s="1" t="s">
        <v>40</v>
      </c>
      <c r="C35" t="s">
        <v>91</v>
      </c>
      <c r="D35" t="s">
        <v>44</v>
      </c>
      <c r="E35" t="s">
        <v>44</v>
      </c>
      <c r="F35" s="3">
        <v>375000</v>
      </c>
      <c r="G35" s="4">
        <f t="shared" si="10"/>
        <v>52500.000000000007</v>
      </c>
      <c r="H35" s="5">
        <f t="shared" si="11"/>
        <v>1875</v>
      </c>
      <c r="I35" s="5">
        <f t="shared" si="12"/>
        <v>1875</v>
      </c>
      <c r="J35" s="4">
        <f t="shared" si="13"/>
        <v>56250.000000000007</v>
      </c>
      <c r="N35" s="4">
        <f t="shared" si="4"/>
        <v>431250</v>
      </c>
      <c r="O35" t="s">
        <v>94</v>
      </c>
      <c r="P35" t="s">
        <v>128</v>
      </c>
      <c r="Q35" s="1">
        <v>42857</v>
      </c>
      <c r="R35" t="str">
        <f t="shared" si="5"/>
        <v>Tuesday</v>
      </c>
      <c r="S35" t="s">
        <v>94</v>
      </c>
      <c r="T35" t="s">
        <v>463</v>
      </c>
      <c r="U35" s="2">
        <f t="shared" si="6"/>
        <v>431250</v>
      </c>
      <c r="V35" s="1">
        <v>42893.184298704618</v>
      </c>
      <c r="W35" s="6">
        <f t="shared" si="7"/>
        <v>0</v>
      </c>
    </row>
    <row r="36" spans="1:23">
      <c r="A36" t="s">
        <v>7</v>
      </c>
      <c r="B36" s="1" t="s">
        <v>40</v>
      </c>
      <c r="C36" t="s">
        <v>83</v>
      </c>
      <c r="D36" t="s">
        <v>44</v>
      </c>
      <c r="E36" t="s">
        <v>44</v>
      </c>
      <c r="F36" s="3">
        <v>803000</v>
      </c>
      <c r="G36" s="4">
        <f t="shared" si="10"/>
        <v>112420.00000000001</v>
      </c>
      <c r="H36" s="5">
        <f t="shared" si="11"/>
        <v>4015</v>
      </c>
      <c r="I36" s="5">
        <f t="shared" si="12"/>
        <v>4015</v>
      </c>
      <c r="J36" s="4">
        <f t="shared" si="13"/>
        <v>120450.00000000001</v>
      </c>
      <c r="N36" s="4">
        <f t="shared" si="4"/>
        <v>923450</v>
      </c>
      <c r="O36" t="s">
        <v>94</v>
      </c>
      <c r="P36" t="s">
        <v>130</v>
      </c>
      <c r="Q36" s="1">
        <v>42858</v>
      </c>
      <c r="R36" t="str">
        <f t="shared" si="5"/>
        <v>Wednesday</v>
      </c>
      <c r="S36" t="s">
        <v>94</v>
      </c>
      <c r="T36" t="s">
        <v>463</v>
      </c>
      <c r="U36" s="2">
        <f t="shared" si="6"/>
        <v>923450</v>
      </c>
      <c r="V36" s="1">
        <v>42870.212773617604</v>
      </c>
      <c r="W36" s="6">
        <f t="shared" si="7"/>
        <v>0</v>
      </c>
    </row>
    <row r="37" spans="1:23">
      <c r="A37" t="s">
        <v>8</v>
      </c>
      <c r="B37" s="1" t="s">
        <v>40</v>
      </c>
      <c r="C37" t="s">
        <v>83</v>
      </c>
      <c r="D37" t="s">
        <v>44</v>
      </c>
      <c r="E37" t="s">
        <v>44</v>
      </c>
      <c r="F37" s="3">
        <v>862000</v>
      </c>
      <c r="G37" s="4">
        <f t="shared" si="10"/>
        <v>120680.00000000001</v>
      </c>
      <c r="H37" s="5">
        <f t="shared" si="11"/>
        <v>4310</v>
      </c>
      <c r="I37" s="5">
        <f t="shared" si="12"/>
        <v>4310</v>
      </c>
      <c r="J37" s="4">
        <f t="shared" si="13"/>
        <v>129300.00000000001</v>
      </c>
      <c r="N37" s="4">
        <f t="shared" si="4"/>
        <v>991300</v>
      </c>
      <c r="O37" t="s">
        <v>94</v>
      </c>
      <c r="P37" t="s">
        <v>131</v>
      </c>
      <c r="Q37" s="1">
        <v>42860</v>
      </c>
      <c r="R37" t="str">
        <f t="shared" si="5"/>
        <v>Friday</v>
      </c>
      <c r="S37" t="s">
        <v>94</v>
      </c>
      <c r="T37" t="s">
        <v>463</v>
      </c>
      <c r="U37" s="2">
        <f t="shared" si="6"/>
        <v>991300</v>
      </c>
      <c r="V37" s="1">
        <v>42896.726083299145</v>
      </c>
      <c r="W37" s="6">
        <f t="shared" si="7"/>
        <v>0</v>
      </c>
    </row>
    <row r="38" spans="1:23">
      <c r="A38" t="s">
        <v>21</v>
      </c>
      <c r="B38" s="1" t="s">
        <v>40</v>
      </c>
      <c r="C38" t="s">
        <v>88</v>
      </c>
      <c r="D38" t="s">
        <v>80</v>
      </c>
      <c r="E38" t="s">
        <v>45</v>
      </c>
      <c r="F38" s="3">
        <v>19000</v>
      </c>
      <c r="G38" s="4">
        <f t="shared" si="10"/>
        <v>2660.0000000000005</v>
      </c>
      <c r="H38" s="5">
        <f t="shared" si="11"/>
        <v>95</v>
      </c>
      <c r="I38" s="5">
        <f t="shared" si="12"/>
        <v>95</v>
      </c>
      <c r="J38" s="4">
        <f t="shared" si="13"/>
        <v>2850.0000000000005</v>
      </c>
      <c r="N38" s="4">
        <f t="shared" si="4"/>
        <v>21850</v>
      </c>
      <c r="O38" t="s">
        <v>94</v>
      </c>
      <c r="P38" t="s">
        <v>133</v>
      </c>
      <c r="Q38" s="1">
        <v>42863</v>
      </c>
      <c r="R38" t="str">
        <f t="shared" si="5"/>
        <v>Monday</v>
      </c>
      <c r="S38" t="s">
        <v>94</v>
      </c>
      <c r="T38" t="s">
        <v>465</v>
      </c>
      <c r="U38" s="2">
        <f t="shared" si="6"/>
        <v>21850</v>
      </c>
      <c r="V38" s="1">
        <v>42918.275433256524</v>
      </c>
      <c r="W38" s="6">
        <f t="shared" si="7"/>
        <v>0</v>
      </c>
    </row>
    <row r="39" spans="1:23">
      <c r="A39" t="s">
        <v>19</v>
      </c>
      <c r="B39" s="1" t="s">
        <v>40</v>
      </c>
      <c r="C39" t="s">
        <v>91</v>
      </c>
      <c r="D39" t="s">
        <v>74</v>
      </c>
      <c r="E39" t="s">
        <v>46</v>
      </c>
      <c r="F39" s="3">
        <v>550000</v>
      </c>
      <c r="G39" s="4">
        <f t="shared" si="10"/>
        <v>77000.000000000015</v>
      </c>
      <c r="H39" s="5">
        <f t="shared" si="11"/>
        <v>2750</v>
      </c>
      <c r="I39" s="5">
        <f t="shared" si="12"/>
        <v>2750</v>
      </c>
      <c r="J39" s="4">
        <f t="shared" si="13"/>
        <v>82500.000000000015</v>
      </c>
      <c r="N39" s="4">
        <f t="shared" si="4"/>
        <v>632500</v>
      </c>
      <c r="O39" t="s">
        <v>94</v>
      </c>
      <c r="P39" t="s">
        <v>132</v>
      </c>
      <c r="Q39" s="1">
        <v>42863</v>
      </c>
      <c r="R39" t="str">
        <f t="shared" si="5"/>
        <v>Monday</v>
      </c>
      <c r="S39" t="s">
        <v>94</v>
      </c>
      <c r="T39" t="s">
        <v>464</v>
      </c>
      <c r="U39" s="2">
        <f t="shared" si="6"/>
        <v>632500</v>
      </c>
      <c r="V39" s="1">
        <v>42874.806053799322</v>
      </c>
      <c r="W39" s="6">
        <f t="shared" si="7"/>
        <v>0</v>
      </c>
    </row>
    <row r="40" spans="1:23">
      <c r="A40" t="s">
        <v>23</v>
      </c>
      <c r="B40" s="1" t="s">
        <v>40</v>
      </c>
      <c r="C40" t="s">
        <v>84</v>
      </c>
      <c r="D40" t="s">
        <v>81</v>
      </c>
      <c r="E40" t="s">
        <v>46</v>
      </c>
      <c r="F40" s="3">
        <v>834000</v>
      </c>
      <c r="G40" s="4">
        <f t="shared" si="10"/>
        <v>116760.00000000001</v>
      </c>
      <c r="H40" s="5">
        <f t="shared" si="11"/>
        <v>4170</v>
      </c>
      <c r="I40" s="5">
        <f t="shared" si="12"/>
        <v>4170</v>
      </c>
      <c r="J40" s="4">
        <f t="shared" si="13"/>
        <v>125100.00000000001</v>
      </c>
      <c r="N40" s="4">
        <f t="shared" si="4"/>
        <v>959100</v>
      </c>
      <c r="O40" t="s">
        <v>94</v>
      </c>
      <c r="P40" t="s">
        <v>135</v>
      </c>
      <c r="Q40" s="1">
        <v>42863</v>
      </c>
      <c r="R40" t="str">
        <f t="shared" si="5"/>
        <v>Monday</v>
      </c>
      <c r="S40" t="s">
        <v>94</v>
      </c>
      <c r="T40" t="s">
        <v>464</v>
      </c>
      <c r="U40" s="2">
        <f t="shared" si="6"/>
        <v>959100</v>
      </c>
      <c r="V40" s="1">
        <v>42909.965680249348</v>
      </c>
      <c r="W40" s="6">
        <f t="shared" si="7"/>
        <v>0</v>
      </c>
    </row>
    <row r="41" spans="1:23">
      <c r="A41" t="s">
        <v>3</v>
      </c>
      <c r="B41" s="1" t="s">
        <v>40</v>
      </c>
      <c r="C41" t="s">
        <v>89</v>
      </c>
      <c r="D41" t="s">
        <v>47</v>
      </c>
      <c r="E41" t="s">
        <v>46</v>
      </c>
      <c r="F41" s="3">
        <v>1033000</v>
      </c>
      <c r="G41" s="4">
        <f t="shared" si="10"/>
        <v>144620</v>
      </c>
      <c r="H41" s="5">
        <f t="shared" si="11"/>
        <v>5165</v>
      </c>
      <c r="I41" s="5">
        <f t="shared" si="12"/>
        <v>5165</v>
      </c>
      <c r="J41" s="4">
        <f t="shared" si="13"/>
        <v>154950</v>
      </c>
      <c r="N41" s="4">
        <f t="shared" si="4"/>
        <v>1187950</v>
      </c>
      <c r="O41" t="s">
        <v>94</v>
      </c>
      <c r="P41" t="s">
        <v>134</v>
      </c>
      <c r="Q41" s="1">
        <v>42863</v>
      </c>
      <c r="R41" t="str">
        <f t="shared" si="5"/>
        <v>Monday</v>
      </c>
      <c r="S41" t="s">
        <v>94</v>
      </c>
      <c r="T41" t="s">
        <v>464</v>
      </c>
      <c r="U41" s="2">
        <f t="shared" si="6"/>
        <v>1187950</v>
      </c>
      <c r="V41" s="1">
        <v>42915.813202313358</v>
      </c>
      <c r="W41" s="6">
        <f t="shared" si="7"/>
        <v>0</v>
      </c>
    </row>
    <row r="42" spans="1:23">
      <c r="A42" t="s">
        <v>24</v>
      </c>
      <c r="B42" s="1" t="s">
        <v>40</v>
      </c>
      <c r="C42" t="s">
        <v>86</v>
      </c>
      <c r="D42" t="s">
        <v>44</v>
      </c>
      <c r="E42" t="s">
        <v>44</v>
      </c>
      <c r="F42" s="3">
        <v>796000</v>
      </c>
      <c r="G42" s="4">
        <f t="shared" si="10"/>
        <v>111440.00000000001</v>
      </c>
      <c r="H42" s="5">
        <f t="shared" si="11"/>
        <v>3980</v>
      </c>
      <c r="I42" s="5">
        <f t="shared" si="12"/>
        <v>3980</v>
      </c>
      <c r="J42" s="4">
        <f t="shared" si="13"/>
        <v>119400.00000000001</v>
      </c>
      <c r="N42" s="4">
        <f t="shared" si="4"/>
        <v>915400</v>
      </c>
      <c r="O42" t="s">
        <v>94</v>
      </c>
      <c r="P42" t="s">
        <v>136</v>
      </c>
      <c r="Q42" s="1">
        <v>42864</v>
      </c>
      <c r="R42" t="str">
        <f t="shared" si="5"/>
        <v>Tuesday</v>
      </c>
      <c r="S42" t="s">
        <v>94</v>
      </c>
      <c r="T42" t="s">
        <v>463</v>
      </c>
      <c r="U42" s="2">
        <f t="shared" si="6"/>
        <v>915400</v>
      </c>
      <c r="V42" s="1">
        <v>42882.067899259797</v>
      </c>
      <c r="W42" s="6">
        <f t="shared" si="7"/>
        <v>0</v>
      </c>
    </row>
    <row r="43" spans="1:23">
      <c r="A43" t="s">
        <v>25</v>
      </c>
      <c r="B43" s="1" t="s">
        <v>40</v>
      </c>
      <c r="C43" t="s">
        <v>83</v>
      </c>
      <c r="D43" t="s">
        <v>52</v>
      </c>
      <c r="E43" t="s">
        <v>46</v>
      </c>
      <c r="F43" s="3">
        <v>1441000</v>
      </c>
      <c r="G43" s="4">
        <f t="shared" si="10"/>
        <v>201740.00000000003</v>
      </c>
      <c r="H43" s="5">
        <f t="shared" si="11"/>
        <v>7205</v>
      </c>
      <c r="I43" s="5">
        <f t="shared" si="12"/>
        <v>7205</v>
      </c>
      <c r="J43" s="4">
        <f t="shared" si="13"/>
        <v>216150.00000000003</v>
      </c>
      <c r="N43" s="4">
        <f t="shared" si="4"/>
        <v>1657150</v>
      </c>
      <c r="O43" t="s">
        <v>94</v>
      </c>
      <c r="P43" t="s">
        <v>137</v>
      </c>
      <c r="Q43" s="1">
        <v>42865</v>
      </c>
      <c r="R43" t="str">
        <f t="shared" si="5"/>
        <v>Wednesday</v>
      </c>
      <c r="S43" t="s">
        <v>94</v>
      </c>
      <c r="T43" t="s">
        <v>463</v>
      </c>
      <c r="U43" s="2">
        <f t="shared" ref="U43:U50" si="14">IF(S43="Yes",N43,0)</f>
        <v>1657150</v>
      </c>
      <c r="V43" s="1">
        <v>42908.059153135277</v>
      </c>
      <c r="W43" s="6">
        <f t="shared" si="7"/>
        <v>0</v>
      </c>
    </row>
    <row r="44" spans="1:23">
      <c r="A44" t="s">
        <v>4</v>
      </c>
      <c r="B44" s="1" t="s">
        <v>40</v>
      </c>
      <c r="C44" t="s">
        <v>83</v>
      </c>
      <c r="D44" t="s">
        <v>47</v>
      </c>
      <c r="E44" t="s">
        <v>46</v>
      </c>
      <c r="F44" s="3">
        <v>66000</v>
      </c>
      <c r="G44" s="4">
        <f t="shared" si="10"/>
        <v>9240</v>
      </c>
      <c r="H44" s="5">
        <f t="shared" si="11"/>
        <v>330</v>
      </c>
      <c r="I44" s="5">
        <f t="shared" si="12"/>
        <v>330</v>
      </c>
      <c r="J44" s="4">
        <f t="shared" si="13"/>
        <v>9900</v>
      </c>
      <c r="N44" s="4">
        <f t="shared" si="4"/>
        <v>75900</v>
      </c>
      <c r="O44" t="s">
        <v>94</v>
      </c>
      <c r="P44" t="s">
        <v>138</v>
      </c>
      <c r="Q44" s="1">
        <v>42867</v>
      </c>
      <c r="R44" t="str">
        <f t="shared" si="5"/>
        <v>Friday</v>
      </c>
      <c r="S44" t="s">
        <v>94</v>
      </c>
      <c r="T44" t="s">
        <v>463</v>
      </c>
      <c r="U44" s="2">
        <f t="shared" si="14"/>
        <v>75900</v>
      </c>
      <c r="V44" s="1">
        <v>42922.978292863889</v>
      </c>
      <c r="W44" s="6">
        <f t="shared" si="7"/>
        <v>0</v>
      </c>
    </row>
    <row r="45" spans="1:23">
      <c r="A45" t="s">
        <v>11</v>
      </c>
      <c r="B45" s="1" t="s">
        <v>40</v>
      </c>
      <c r="C45" t="s">
        <v>84</v>
      </c>
      <c r="D45" t="s">
        <v>44</v>
      </c>
      <c r="E45" t="s">
        <v>44</v>
      </c>
      <c r="F45" s="3">
        <v>281000</v>
      </c>
      <c r="G45" s="4">
        <f t="shared" si="10"/>
        <v>39340.000000000007</v>
      </c>
      <c r="H45" s="5">
        <f t="shared" si="11"/>
        <v>1405</v>
      </c>
      <c r="I45" s="5">
        <f t="shared" si="12"/>
        <v>1405</v>
      </c>
      <c r="J45" s="4">
        <f t="shared" si="13"/>
        <v>42150.000000000007</v>
      </c>
      <c r="N45" s="4">
        <f t="shared" si="4"/>
        <v>323150</v>
      </c>
      <c r="O45" t="s">
        <v>94</v>
      </c>
      <c r="P45" t="s">
        <v>140</v>
      </c>
      <c r="Q45" s="1">
        <v>42867</v>
      </c>
      <c r="R45" t="str">
        <f t="shared" si="5"/>
        <v>Friday</v>
      </c>
      <c r="S45" t="s">
        <v>94</v>
      </c>
      <c r="T45" t="s">
        <v>463</v>
      </c>
      <c r="U45" s="2">
        <f t="shared" si="14"/>
        <v>323150</v>
      </c>
      <c r="V45" s="1">
        <v>42909.205875833031</v>
      </c>
      <c r="W45" s="6">
        <f t="shared" si="7"/>
        <v>0</v>
      </c>
    </row>
    <row r="46" spans="1:23">
      <c r="A46" t="s">
        <v>5</v>
      </c>
      <c r="B46" s="1" t="s">
        <v>40</v>
      </c>
      <c r="C46" t="s">
        <v>88</v>
      </c>
      <c r="D46" t="s">
        <v>51</v>
      </c>
      <c r="E46" t="s">
        <v>45</v>
      </c>
      <c r="F46" s="3">
        <v>1320000</v>
      </c>
      <c r="G46" s="4">
        <f t="shared" si="10"/>
        <v>184800.00000000003</v>
      </c>
      <c r="H46" s="5">
        <f t="shared" si="11"/>
        <v>6600</v>
      </c>
      <c r="I46" s="5">
        <f t="shared" si="12"/>
        <v>6600</v>
      </c>
      <c r="J46" s="4">
        <f t="shared" si="13"/>
        <v>198000.00000000003</v>
      </c>
      <c r="N46" s="4">
        <f t="shared" si="4"/>
        <v>1518000</v>
      </c>
      <c r="O46" t="s">
        <v>94</v>
      </c>
      <c r="P46" t="s">
        <v>139</v>
      </c>
      <c r="Q46" s="1">
        <v>42867</v>
      </c>
      <c r="R46" t="str">
        <f t="shared" si="5"/>
        <v>Friday</v>
      </c>
      <c r="S46" t="s">
        <v>94</v>
      </c>
      <c r="T46" t="s">
        <v>463</v>
      </c>
      <c r="U46" s="2">
        <f t="shared" si="14"/>
        <v>1518000</v>
      </c>
      <c r="V46" s="1">
        <v>42884.918067315404</v>
      </c>
      <c r="W46" s="6">
        <f t="shared" si="7"/>
        <v>0</v>
      </c>
    </row>
    <row r="47" spans="1:23">
      <c r="A47" t="s">
        <v>3</v>
      </c>
      <c r="B47" s="1" t="s">
        <v>40</v>
      </c>
      <c r="C47" t="s">
        <v>86</v>
      </c>
      <c r="D47" t="s">
        <v>51</v>
      </c>
      <c r="E47" t="s">
        <v>46</v>
      </c>
      <c r="F47" s="3">
        <v>179000</v>
      </c>
      <c r="G47" s="4">
        <f t="shared" si="10"/>
        <v>25060.000000000004</v>
      </c>
      <c r="H47" s="5">
        <f t="shared" si="11"/>
        <v>895</v>
      </c>
      <c r="I47" s="5">
        <f t="shared" si="12"/>
        <v>895</v>
      </c>
      <c r="J47" s="4">
        <f t="shared" si="13"/>
        <v>26850.000000000004</v>
      </c>
      <c r="N47" s="4">
        <f t="shared" si="4"/>
        <v>205850</v>
      </c>
      <c r="O47" t="s">
        <v>94</v>
      </c>
      <c r="P47" t="s">
        <v>141</v>
      </c>
      <c r="Q47" s="1">
        <v>42870</v>
      </c>
      <c r="R47" t="str">
        <f t="shared" si="5"/>
        <v>Monday</v>
      </c>
      <c r="S47" t="s">
        <v>94</v>
      </c>
      <c r="T47" t="s">
        <v>463</v>
      </c>
      <c r="U47" s="2">
        <f t="shared" si="14"/>
        <v>205850</v>
      </c>
      <c r="V47" s="1">
        <v>42909.323457955346</v>
      </c>
      <c r="W47" s="6">
        <f t="shared" si="7"/>
        <v>0</v>
      </c>
    </row>
    <row r="48" spans="1:23">
      <c r="A48" t="s">
        <v>21</v>
      </c>
      <c r="B48" s="1" t="s">
        <v>40</v>
      </c>
      <c r="C48" t="s">
        <v>83</v>
      </c>
      <c r="D48" t="s">
        <v>80</v>
      </c>
      <c r="E48" t="s">
        <v>45</v>
      </c>
      <c r="F48" s="3">
        <v>1921000</v>
      </c>
      <c r="G48" s="4">
        <f t="shared" si="10"/>
        <v>268940</v>
      </c>
      <c r="H48" s="5">
        <f t="shared" si="11"/>
        <v>9605</v>
      </c>
      <c r="I48" s="5">
        <f t="shared" si="12"/>
        <v>9605</v>
      </c>
      <c r="J48" s="4">
        <f t="shared" si="13"/>
        <v>288150</v>
      </c>
      <c r="N48" s="4">
        <f t="shared" si="4"/>
        <v>2209150</v>
      </c>
      <c r="O48" t="s">
        <v>94</v>
      </c>
      <c r="P48" t="s">
        <v>142</v>
      </c>
      <c r="Q48" s="1">
        <v>42870</v>
      </c>
      <c r="R48" t="str">
        <f t="shared" si="5"/>
        <v>Monday</v>
      </c>
      <c r="S48" t="s">
        <v>94</v>
      </c>
      <c r="T48" t="s">
        <v>463</v>
      </c>
      <c r="U48" s="2">
        <f t="shared" si="14"/>
        <v>2209150</v>
      </c>
      <c r="V48" s="1">
        <v>42900.735582168149</v>
      </c>
      <c r="W48" s="6">
        <f t="shared" si="7"/>
        <v>0</v>
      </c>
    </row>
    <row r="49" spans="1:23">
      <c r="A49" t="s">
        <v>25</v>
      </c>
      <c r="B49" s="1" t="s">
        <v>40</v>
      </c>
      <c r="C49" t="s">
        <v>93</v>
      </c>
      <c r="D49" t="s">
        <v>50</v>
      </c>
      <c r="E49" t="s">
        <v>46</v>
      </c>
      <c r="F49" s="3">
        <v>898000</v>
      </c>
      <c r="G49" s="4">
        <f t="shared" si="10"/>
        <v>125720.00000000001</v>
      </c>
      <c r="H49" s="5">
        <f t="shared" si="11"/>
        <v>4490</v>
      </c>
      <c r="I49" s="5">
        <f t="shared" si="12"/>
        <v>4490</v>
      </c>
      <c r="J49" s="4">
        <f t="shared" si="13"/>
        <v>134700</v>
      </c>
      <c r="N49" s="4">
        <f t="shared" si="4"/>
        <v>1032700</v>
      </c>
      <c r="O49" t="s">
        <v>94</v>
      </c>
      <c r="P49" t="s">
        <v>143</v>
      </c>
      <c r="Q49" s="1">
        <v>42871</v>
      </c>
      <c r="R49" t="str">
        <f t="shared" si="5"/>
        <v>Tuesday</v>
      </c>
      <c r="S49" t="s">
        <v>94</v>
      </c>
      <c r="T49" t="s">
        <v>463</v>
      </c>
      <c r="U49" s="2">
        <f t="shared" si="14"/>
        <v>1032700</v>
      </c>
      <c r="V49" s="1">
        <v>42900.918295432697</v>
      </c>
      <c r="W49" s="6">
        <f t="shared" si="7"/>
        <v>0</v>
      </c>
    </row>
    <row r="50" spans="1:23">
      <c r="A50" t="s">
        <v>21</v>
      </c>
      <c r="B50" s="1" t="s">
        <v>40</v>
      </c>
      <c r="C50" t="s">
        <v>84</v>
      </c>
      <c r="D50" t="s">
        <v>80</v>
      </c>
      <c r="E50" t="s">
        <v>46</v>
      </c>
      <c r="F50" s="3">
        <v>107000</v>
      </c>
      <c r="G50" s="4">
        <f t="shared" si="10"/>
        <v>14980.000000000002</v>
      </c>
      <c r="H50" s="5">
        <f t="shared" si="11"/>
        <v>535</v>
      </c>
      <c r="I50" s="5">
        <f t="shared" si="12"/>
        <v>535</v>
      </c>
      <c r="J50" s="4">
        <f t="shared" si="13"/>
        <v>16050.000000000002</v>
      </c>
      <c r="N50" s="4">
        <f t="shared" si="4"/>
        <v>123050</v>
      </c>
      <c r="O50" t="s">
        <v>94</v>
      </c>
      <c r="P50" t="s">
        <v>144</v>
      </c>
      <c r="Q50" s="1">
        <v>42873</v>
      </c>
      <c r="R50" t="str">
        <f t="shared" si="5"/>
        <v>Thursday</v>
      </c>
      <c r="S50" t="s">
        <v>94</v>
      </c>
      <c r="T50" t="s">
        <v>463</v>
      </c>
      <c r="U50" s="2">
        <f t="shared" si="14"/>
        <v>123050</v>
      </c>
      <c r="V50" s="1">
        <v>42925.647119342415</v>
      </c>
      <c r="W50" s="6">
        <f t="shared" si="7"/>
        <v>0</v>
      </c>
    </row>
    <row r="51" spans="1:23">
      <c r="A51" t="s">
        <v>24</v>
      </c>
      <c r="B51" s="1" t="s">
        <v>40</v>
      </c>
      <c r="C51" t="s">
        <v>86</v>
      </c>
      <c r="D51" t="s">
        <v>44</v>
      </c>
      <c r="E51" t="s">
        <v>44</v>
      </c>
      <c r="F51" s="3">
        <v>138000</v>
      </c>
      <c r="G51" s="4">
        <f t="shared" si="10"/>
        <v>19320.000000000004</v>
      </c>
      <c r="H51" s="5">
        <f t="shared" si="11"/>
        <v>690</v>
      </c>
      <c r="I51" s="5">
        <f t="shared" si="12"/>
        <v>690</v>
      </c>
      <c r="J51" s="4">
        <f t="shared" si="13"/>
        <v>20700.000000000004</v>
      </c>
      <c r="N51" s="4">
        <f t="shared" si="4"/>
        <v>158700</v>
      </c>
      <c r="O51" t="s">
        <v>94</v>
      </c>
      <c r="P51" t="s">
        <v>145</v>
      </c>
      <c r="Q51" s="1">
        <v>42874</v>
      </c>
      <c r="R51" t="str">
        <f t="shared" si="5"/>
        <v>Friday</v>
      </c>
      <c r="S51" t="s">
        <v>94</v>
      </c>
      <c r="T51" t="s">
        <v>465</v>
      </c>
      <c r="U51" s="2">
        <f t="shared" si="6"/>
        <v>158700</v>
      </c>
      <c r="V51" s="1">
        <v>42888.464131489229</v>
      </c>
      <c r="W51" s="6">
        <f t="shared" si="7"/>
        <v>0</v>
      </c>
    </row>
    <row r="52" spans="1:23">
      <c r="A52" t="s">
        <v>25</v>
      </c>
      <c r="B52" s="1" t="s">
        <v>40</v>
      </c>
      <c r="C52" t="s">
        <v>83</v>
      </c>
      <c r="D52" t="s">
        <v>44</v>
      </c>
      <c r="E52" t="s">
        <v>44</v>
      </c>
      <c r="F52" s="3">
        <v>248000</v>
      </c>
      <c r="G52" s="4">
        <f t="shared" si="10"/>
        <v>34720</v>
      </c>
      <c r="H52" s="5">
        <f t="shared" si="11"/>
        <v>1240</v>
      </c>
      <c r="I52" s="5">
        <f t="shared" si="12"/>
        <v>1240</v>
      </c>
      <c r="J52" s="4">
        <f t="shared" si="13"/>
        <v>37200</v>
      </c>
      <c r="N52" s="4">
        <f t="shared" si="4"/>
        <v>285200</v>
      </c>
      <c r="O52" t="s">
        <v>94</v>
      </c>
      <c r="P52" t="s">
        <v>146</v>
      </c>
      <c r="Q52" s="1">
        <v>42874</v>
      </c>
      <c r="R52" t="str">
        <f t="shared" si="5"/>
        <v>Friday</v>
      </c>
      <c r="S52" t="s">
        <v>94</v>
      </c>
      <c r="T52" t="s">
        <v>465</v>
      </c>
      <c r="U52" s="2">
        <f t="shared" si="6"/>
        <v>285200</v>
      </c>
      <c r="V52" s="1">
        <v>42913.232218655045</v>
      </c>
      <c r="W52" s="6">
        <f t="shared" si="7"/>
        <v>0</v>
      </c>
    </row>
    <row r="53" spans="1:23">
      <c r="A53" t="s">
        <v>3</v>
      </c>
      <c r="B53" s="1" t="s">
        <v>40</v>
      </c>
      <c r="C53" t="s">
        <v>84</v>
      </c>
      <c r="D53" t="s">
        <v>50</v>
      </c>
      <c r="E53" t="s">
        <v>46</v>
      </c>
      <c r="F53" s="3">
        <v>21000</v>
      </c>
      <c r="G53" s="4">
        <f t="shared" si="10"/>
        <v>2940.0000000000005</v>
      </c>
      <c r="H53" s="5">
        <f t="shared" si="11"/>
        <v>105</v>
      </c>
      <c r="I53" s="5">
        <f t="shared" si="12"/>
        <v>105</v>
      </c>
      <c r="J53" s="4">
        <f t="shared" si="13"/>
        <v>3150.0000000000005</v>
      </c>
      <c r="N53" s="4">
        <f t="shared" si="4"/>
        <v>24150</v>
      </c>
      <c r="O53" t="s">
        <v>94</v>
      </c>
      <c r="P53" t="s">
        <v>147</v>
      </c>
      <c r="Q53" s="1">
        <v>42875</v>
      </c>
      <c r="R53" t="str">
        <f t="shared" si="5"/>
        <v>Saturday</v>
      </c>
      <c r="S53" t="s">
        <v>94</v>
      </c>
      <c r="T53" t="s">
        <v>465</v>
      </c>
      <c r="U53" s="2">
        <f t="shared" si="6"/>
        <v>24150</v>
      </c>
      <c r="V53" s="1">
        <v>42901.536490884544</v>
      </c>
      <c r="W53" s="6">
        <f t="shared" si="7"/>
        <v>0</v>
      </c>
    </row>
    <row r="54" spans="1:23">
      <c r="A54" t="s">
        <v>26</v>
      </c>
      <c r="B54" s="1" t="s">
        <v>40</v>
      </c>
      <c r="C54" t="s">
        <v>85</v>
      </c>
      <c r="D54" t="s">
        <v>52</v>
      </c>
      <c r="E54" t="s">
        <v>46</v>
      </c>
      <c r="F54" s="3">
        <v>869000</v>
      </c>
      <c r="G54" s="4">
        <f t="shared" si="10"/>
        <v>121660.00000000001</v>
      </c>
      <c r="H54" s="5">
        <f t="shared" si="11"/>
        <v>4345</v>
      </c>
      <c r="I54" s="5">
        <f t="shared" si="12"/>
        <v>4345</v>
      </c>
      <c r="J54" s="4">
        <f t="shared" si="13"/>
        <v>130350.00000000001</v>
      </c>
      <c r="N54" s="4">
        <f t="shared" si="4"/>
        <v>999350</v>
      </c>
      <c r="O54" t="s">
        <v>94</v>
      </c>
      <c r="P54" t="s">
        <v>148</v>
      </c>
      <c r="Q54" s="1">
        <v>42877</v>
      </c>
      <c r="R54" t="str">
        <f t="shared" si="5"/>
        <v>Monday</v>
      </c>
      <c r="S54" t="s">
        <v>94</v>
      </c>
      <c r="T54" t="s">
        <v>463</v>
      </c>
      <c r="U54" s="2">
        <f t="shared" si="6"/>
        <v>999350</v>
      </c>
      <c r="V54" s="1">
        <v>42926.102626739746</v>
      </c>
      <c r="W54" s="6">
        <f t="shared" si="7"/>
        <v>0</v>
      </c>
    </row>
    <row r="55" spans="1:23">
      <c r="A55" t="s">
        <v>5</v>
      </c>
      <c r="B55" s="1" t="s">
        <v>40</v>
      </c>
      <c r="C55" t="s">
        <v>86</v>
      </c>
      <c r="D55" t="s">
        <v>44</v>
      </c>
      <c r="E55" t="s">
        <v>44</v>
      </c>
      <c r="F55" s="3">
        <v>589000</v>
      </c>
      <c r="G55" s="4">
        <f t="shared" si="10"/>
        <v>82460.000000000015</v>
      </c>
      <c r="H55" s="5">
        <f t="shared" si="11"/>
        <v>2945</v>
      </c>
      <c r="I55" s="5">
        <f t="shared" si="12"/>
        <v>2945</v>
      </c>
      <c r="J55" s="4">
        <f t="shared" si="13"/>
        <v>88350.000000000015</v>
      </c>
      <c r="N55" s="4">
        <f t="shared" si="4"/>
        <v>677350</v>
      </c>
      <c r="O55" t="s">
        <v>94</v>
      </c>
      <c r="P55" t="s">
        <v>149</v>
      </c>
      <c r="Q55" s="1">
        <v>42878</v>
      </c>
      <c r="R55" t="str">
        <f t="shared" si="5"/>
        <v>Tuesday</v>
      </c>
      <c r="S55" t="s">
        <v>94</v>
      </c>
      <c r="T55" t="s">
        <v>463</v>
      </c>
      <c r="U55" s="2">
        <f t="shared" si="6"/>
        <v>677350</v>
      </c>
      <c r="V55" s="1">
        <v>42927.422221002882</v>
      </c>
      <c r="W55" s="6">
        <f t="shared" si="7"/>
        <v>0</v>
      </c>
    </row>
    <row r="56" spans="1:23">
      <c r="A56" t="s">
        <v>6</v>
      </c>
      <c r="B56" s="1" t="s">
        <v>40</v>
      </c>
      <c r="C56" t="s">
        <v>87</v>
      </c>
      <c r="D56" t="s">
        <v>44</v>
      </c>
      <c r="E56" t="s">
        <v>44</v>
      </c>
      <c r="F56" s="3">
        <v>37000</v>
      </c>
      <c r="G56" s="4">
        <f t="shared" si="10"/>
        <v>5180.0000000000009</v>
      </c>
      <c r="H56" s="5">
        <f t="shared" si="11"/>
        <v>185</v>
      </c>
      <c r="I56" s="5">
        <f t="shared" si="12"/>
        <v>185</v>
      </c>
      <c r="J56" s="4">
        <f t="shared" si="13"/>
        <v>5550.0000000000009</v>
      </c>
      <c r="N56" s="4">
        <f t="shared" si="4"/>
        <v>42550</v>
      </c>
      <c r="O56" t="s">
        <v>94</v>
      </c>
      <c r="P56" t="s">
        <v>150</v>
      </c>
      <c r="Q56" s="1">
        <v>42879</v>
      </c>
      <c r="R56" t="str">
        <f t="shared" si="5"/>
        <v>Wednesday</v>
      </c>
      <c r="S56" t="s">
        <v>94</v>
      </c>
      <c r="T56" t="s">
        <v>465</v>
      </c>
      <c r="U56" s="2">
        <f t="shared" si="6"/>
        <v>42550</v>
      </c>
      <c r="V56" s="1">
        <v>42928.445358125435</v>
      </c>
      <c r="W56" s="6">
        <f t="shared" si="7"/>
        <v>0</v>
      </c>
    </row>
    <row r="57" spans="1:23">
      <c r="A57" t="s">
        <v>3</v>
      </c>
      <c r="B57" s="1" t="s">
        <v>40</v>
      </c>
      <c r="C57" t="s">
        <v>88</v>
      </c>
      <c r="D57" t="s">
        <v>52</v>
      </c>
      <c r="E57" t="s">
        <v>46</v>
      </c>
      <c r="F57" s="3">
        <v>765000</v>
      </c>
      <c r="G57" s="4">
        <f t="shared" si="10"/>
        <v>107100.00000000001</v>
      </c>
      <c r="H57" s="5">
        <f t="shared" si="11"/>
        <v>3825</v>
      </c>
      <c r="I57" s="5">
        <f t="shared" si="12"/>
        <v>3825</v>
      </c>
      <c r="J57" s="4">
        <f t="shared" si="13"/>
        <v>114750.00000000001</v>
      </c>
      <c r="N57" s="4">
        <f t="shared" si="4"/>
        <v>879750</v>
      </c>
      <c r="O57" t="s">
        <v>94</v>
      </c>
      <c r="P57" t="s">
        <v>151</v>
      </c>
      <c r="Q57" s="1">
        <v>42880</v>
      </c>
      <c r="R57" t="str">
        <f t="shared" si="5"/>
        <v>Thursday</v>
      </c>
      <c r="S57" t="s">
        <v>94</v>
      </c>
      <c r="T57" t="s">
        <v>464</v>
      </c>
      <c r="U57" s="2">
        <f t="shared" si="6"/>
        <v>879750</v>
      </c>
      <c r="V57" s="1">
        <v>42916.483594229023</v>
      </c>
      <c r="W57" s="6">
        <f t="shared" si="7"/>
        <v>0</v>
      </c>
    </row>
    <row r="58" spans="1:23">
      <c r="A58" t="s">
        <v>10</v>
      </c>
      <c r="B58" s="1" t="s">
        <v>40</v>
      </c>
      <c r="C58" t="s">
        <v>83</v>
      </c>
      <c r="D58" t="s">
        <v>52</v>
      </c>
      <c r="E58" t="s">
        <v>46</v>
      </c>
      <c r="F58" s="3">
        <v>686000</v>
      </c>
      <c r="G58" s="4">
        <f t="shared" si="10"/>
        <v>96040.000000000015</v>
      </c>
      <c r="H58" s="5">
        <f t="shared" si="11"/>
        <v>3430</v>
      </c>
      <c r="I58" s="5">
        <f t="shared" si="12"/>
        <v>3430</v>
      </c>
      <c r="J58" s="4">
        <f t="shared" si="13"/>
        <v>102900.00000000001</v>
      </c>
      <c r="N58" s="4">
        <f t="shared" si="4"/>
        <v>788900</v>
      </c>
      <c r="O58" t="s">
        <v>94</v>
      </c>
      <c r="P58" t="s">
        <v>153</v>
      </c>
      <c r="Q58" s="1">
        <v>42882</v>
      </c>
      <c r="R58" t="str">
        <f t="shared" si="5"/>
        <v>Saturday</v>
      </c>
      <c r="S58" t="s">
        <v>94</v>
      </c>
      <c r="T58" t="s">
        <v>464</v>
      </c>
      <c r="U58" s="2">
        <f t="shared" si="6"/>
        <v>788900</v>
      </c>
      <c r="V58" s="1">
        <v>42906.415440549485</v>
      </c>
      <c r="W58" s="6">
        <f t="shared" si="7"/>
        <v>0</v>
      </c>
    </row>
    <row r="59" spans="1:23">
      <c r="A59" t="s">
        <v>9</v>
      </c>
      <c r="B59" s="1" t="s">
        <v>40</v>
      </c>
      <c r="C59" t="s">
        <v>92</v>
      </c>
      <c r="D59" t="s">
        <v>52</v>
      </c>
      <c r="E59" t="s">
        <v>46</v>
      </c>
      <c r="F59" s="3">
        <v>687000</v>
      </c>
      <c r="G59" s="4">
        <f t="shared" si="10"/>
        <v>96180.000000000015</v>
      </c>
      <c r="H59" s="5">
        <f t="shared" si="11"/>
        <v>3435</v>
      </c>
      <c r="I59" s="5">
        <f t="shared" si="12"/>
        <v>3435</v>
      </c>
      <c r="J59" s="4">
        <f t="shared" si="13"/>
        <v>103050.00000000001</v>
      </c>
      <c r="N59" s="4">
        <f t="shared" si="4"/>
        <v>790050</v>
      </c>
      <c r="O59" t="s">
        <v>94</v>
      </c>
      <c r="P59" t="s">
        <v>152</v>
      </c>
      <c r="Q59" s="1">
        <v>42882</v>
      </c>
      <c r="R59" t="str">
        <f t="shared" si="5"/>
        <v>Saturday</v>
      </c>
      <c r="S59" t="s">
        <v>94</v>
      </c>
      <c r="T59" t="s">
        <v>464</v>
      </c>
      <c r="U59" s="2">
        <f t="shared" si="6"/>
        <v>790050</v>
      </c>
      <c r="V59" s="1">
        <v>42898.880330976514</v>
      </c>
      <c r="W59" s="6">
        <f t="shared" si="7"/>
        <v>0</v>
      </c>
    </row>
    <row r="60" spans="1:23">
      <c r="A60" t="s">
        <v>7</v>
      </c>
      <c r="B60" s="1" t="s">
        <v>40</v>
      </c>
      <c r="C60" t="s">
        <v>83</v>
      </c>
      <c r="D60" t="s">
        <v>44</v>
      </c>
      <c r="E60" t="s">
        <v>44</v>
      </c>
      <c r="F60" s="3">
        <v>149000</v>
      </c>
      <c r="G60" s="4">
        <f t="shared" si="10"/>
        <v>20860.000000000004</v>
      </c>
      <c r="H60" s="5">
        <f t="shared" si="11"/>
        <v>745</v>
      </c>
      <c r="I60" s="5">
        <f t="shared" si="12"/>
        <v>745</v>
      </c>
      <c r="J60" s="4">
        <f t="shared" si="13"/>
        <v>22350.000000000004</v>
      </c>
      <c r="N60" s="4">
        <f t="shared" si="4"/>
        <v>171350</v>
      </c>
      <c r="O60" t="s">
        <v>94</v>
      </c>
      <c r="P60" t="s">
        <v>154</v>
      </c>
      <c r="Q60" s="1">
        <v>42884</v>
      </c>
      <c r="R60" t="str">
        <f t="shared" si="5"/>
        <v>Monday</v>
      </c>
      <c r="S60" t="s">
        <v>94</v>
      </c>
      <c r="T60" t="s">
        <v>465</v>
      </c>
      <c r="U60" s="2">
        <f t="shared" si="6"/>
        <v>171350</v>
      </c>
      <c r="V60" s="1">
        <v>42904.132615752409</v>
      </c>
      <c r="W60" s="6">
        <f t="shared" si="7"/>
        <v>0</v>
      </c>
    </row>
    <row r="61" spans="1:23">
      <c r="A61" t="s">
        <v>8</v>
      </c>
      <c r="B61" s="1" t="s">
        <v>40</v>
      </c>
      <c r="C61" t="s">
        <v>92</v>
      </c>
      <c r="D61" t="s">
        <v>52</v>
      </c>
      <c r="E61" t="s">
        <v>46</v>
      </c>
      <c r="F61" s="3">
        <v>520000</v>
      </c>
      <c r="G61" s="4">
        <f t="shared" si="10"/>
        <v>72800</v>
      </c>
      <c r="H61" s="5">
        <f t="shared" si="11"/>
        <v>2600</v>
      </c>
      <c r="I61" s="5">
        <f t="shared" si="12"/>
        <v>2600</v>
      </c>
      <c r="J61" s="4">
        <f t="shared" si="13"/>
        <v>78000</v>
      </c>
      <c r="N61" s="4">
        <f t="shared" si="4"/>
        <v>598000</v>
      </c>
      <c r="O61" t="s">
        <v>94</v>
      </c>
      <c r="P61" t="s">
        <v>155</v>
      </c>
      <c r="Q61" s="1">
        <v>42884</v>
      </c>
      <c r="R61" t="str">
        <f t="shared" si="5"/>
        <v>Monday</v>
      </c>
      <c r="S61" t="s">
        <v>94</v>
      </c>
      <c r="T61" t="s">
        <v>464</v>
      </c>
      <c r="U61" s="2">
        <f t="shared" si="6"/>
        <v>598000</v>
      </c>
      <c r="V61" s="1">
        <v>42930.438399627106</v>
      </c>
      <c r="W61" s="6">
        <f t="shared" si="7"/>
        <v>0</v>
      </c>
    </row>
    <row r="62" spans="1:23">
      <c r="A62" t="s">
        <v>3</v>
      </c>
      <c r="B62" s="1" t="s">
        <v>40</v>
      </c>
      <c r="C62" t="s">
        <v>83</v>
      </c>
      <c r="D62" t="s">
        <v>44</v>
      </c>
      <c r="E62" t="s">
        <v>44</v>
      </c>
      <c r="F62" s="3">
        <v>354000</v>
      </c>
      <c r="G62" s="4">
        <f t="shared" si="10"/>
        <v>49560.000000000007</v>
      </c>
      <c r="H62" s="5">
        <f t="shared" si="11"/>
        <v>1770</v>
      </c>
      <c r="I62" s="5">
        <f t="shared" si="12"/>
        <v>1770</v>
      </c>
      <c r="J62" s="4">
        <f t="shared" si="13"/>
        <v>53100.000000000007</v>
      </c>
      <c r="N62" s="4">
        <f t="shared" si="4"/>
        <v>407100</v>
      </c>
      <c r="O62" t="s">
        <v>94</v>
      </c>
      <c r="P62" t="s">
        <v>156</v>
      </c>
      <c r="Q62" s="1">
        <v>42885</v>
      </c>
      <c r="R62" t="str">
        <f t="shared" si="5"/>
        <v>Tuesday</v>
      </c>
      <c r="S62" t="s">
        <v>94</v>
      </c>
      <c r="T62" t="s">
        <v>464</v>
      </c>
      <c r="U62" s="2">
        <f t="shared" si="6"/>
        <v>407100</v>
      </c>
      <c r="V62" s="1">
        <v>42937.469935951245</v>
      </c>
      <c r="W62" s="6">
        <f t="shared" si="7"/>
        <v>0</v>
      </c>
    </row>
    <row r="63" spans="1:23">
      <c r="A63" t="s">
        <v>27</v>
      </c>
      <c r="B63" s="1" t="s">
        <v>40</v>
      </c>
      <c r="C63" t="s">
        <v>92</v>
      </c>
      <c r="D63" t="s">
        <v>47</v>
      </c>
      <c r="E63" t="s">
        <v>45</v>
      </c>
      <c r="F63" s="3">
        <v>321000</v>
      </c>
      <c r="G63" s="4">
        <f t="shared" si="10"/>
        <v>44940.000000000007</v>
      </c>
      <c r="H63" s="5">
        <f t="shared" si="11"/>
        <v>1605</v>
      </c>
      <c r="I63" s="5">
        <f t="shared" si="12"/>
        <v>1605</v>
      </c>
      <c r="J63" s="4">
        <f t="shared" si="13"/>
        <v>48150.000000000007</v>
      </c>
      <c r="N63" s="4">
        <f t="shared" si="4"/>
        <v>369150</v>
      </c>
      <c r="O63" t="s">
        <v>94</v>
      </c>
      <c r="P63" t="s">
        <v>157</v>
      </c>
      <c r="Q63" s="1">
        <v>42886</v>
      </c>
      <c r="R63" t="str">
        <f t="shared" si="5"/>
        <v>Wednesday</v>
      </c>
      <c r="S63" t="s">
        <v>94</v>
      </c>
      <c r="T63" t="s">
        <v>463</v>
      </c>
      <c r="U63" s="2">
        <f t="shared" si="6"/>
        <v>369150</v>
      </c>
      <c r="V63" s="1">
        <v>42916.514725909816</v>
      </c>
      <c r="W63" s="6">
        <f t="shared" si="7"/>
        <v>0</v>
      </c>
    </row>
    <row r="64" spans="1:23">
      <c r="A64" t="s">
        <v>29</v>
      </c>
      <c r="B64" s="1" t="s">
        <v>40</v>
      </c>
      <c r="C64" t="s">
        <v>88</v>
      </c>
      <c r="D64" t="s">
        <v>44</v>
      </c>
      <c r="E64" t="s">
        <v>44</v>
      </c>
      <c r="F64" s="3">
        <v>442000</v>
      </c>
      <c r="K64" s="4">
        <f t="shared" ref="K64:K70" si="15">9%*(F64)</f>
        <v>39780</v>
      </c>
      <c r="L64">
        <f t="shared" ref="L64:L70" si="16">9%*(F64)</f>
        <v>39780</v>
      </c>
      <c r="M64" s="4">
        <f t="shared" ref="M64:M70" si="17">L64+K64</f>
        <v>79560</v>
      </c>
      <c r="N64" s="4">
        <f t="shared" si="4"/>
        <v>521560</v>
      </c>
      <c r="O64" t="s">
        <v>94</v>
      </c>
      <c r="P64" t="s">
        <v>158</v>
      </c>
      <c r="Q64" s="1">
        <v>42887</v>
      </c>
      <c r="R64" t="str">
        <f t="shared" si="5"/>
        <v>Thursday</v>
      </c>
      <c r="S64" t="s">
        <v>94</v>
      </c>
      <c r="T64" t="s">
        <v>463</v>
      </c>
      <c r="U64" s="2">
        <f t="shared" si="6"/>
        <v>521560</v>
      </c>
      <c r="V64" s="1">
        <v>42944.391989745323</v>
      </c>
      <c r="W64" s="6">
        <f t="shared" si="7"/>
        <v>0</v>
      </c>
    </row>
    <row r="65" spans="1:23">
      <c r="A65" t="s">
        <v>28</v>
      </c>
      <c r="B65" s="1" t="s">
        <v>40</v>
      </c>
      <c r="C65" t="s">
        <v>89</v>
      </c>
      <c r="D65" t="s">
        <v>50</v>
      </c>
      <c r="E65" t="s">
        <v>46</v>
      </c>
      <c r="F65" s="3">
        <v>105000</v>
      </c>
      <c r="K65" s="4">
        <f t="shared" si="15"/>
        <v>9450</v>
      </c>
      <c r="L65">
        <f t="shared" si="16"/>
        <v>9450</v>
      </c>
      <c r="M65" s="4">
        <f t="shared" si="17"/>
        <v>18900</v>
      </c>
      <c r="N65" s="4">
        <f t="shared" si="4"/>
        <v>123900</v>
      </c>
      <c r="O65" t="s">
        <v>94</v>
      </c>
      <c r="P65" t="s">
        <v>159</v>
      </c>
      <c r="Q65" s="1">
        <v>42888</v>
      </c>
      <c r="R65" t="str">
        <f t="shared" si="5"/>
        <v>Friday</v>
      </c>
      <c r="S65" t="s">
        <v>94</v>
      </c>
      <c r="T65" t="s">
        <v>465</v>
      </c>
      <c r="U65" s="2">
        <f t="shared" si="6"/>
        <v>123900</v>
      </c>
      <c r="V65" s="1">
        <v>42900.928123715828</v>
      </c>
      <c r="W65" s="6">
        <f t="shared" si="7"/>
        <v>0</v>
      </c>
    </row>
    <row r="66" spans="1:23">
      <c r="A66" t="s">
        <v>5</v>
      </c>
      <c r="B66" s="1" t="s">
        <v>40</v>
      </c>
      <c r="C66" t="s">
        <v>84</v>
      </c>
      <c r="D66" t="s">
        <v>44</v>
      </c>
      <c r="E66" t="s">
        <v>44</v>
      </c>
      <c r="F66" s="3">
        <v>346000</v>
      </c>
      <c r="K66" s="4">
        <f t="shared" si="15"/>
        <v>31140</v>
      </c>
      <c r="L66">
        <f t="shared" si="16"/>
        <v>31140</v>
      </c>
      <c r="M66" s="4">
        <f t="shared" si="17"/>
        <v>62280</v>
      </c>
      <c r="N66" s="4">
        <f t="shared" ref="N66:N129" si="18">SUM(F66,J66,M66)</f>
        <v>408280</v>
      </c>
      <c r="O66" t="s">
        <v>94</v>
      </c>
      <c r="P66" t="s">
        <v>162</v>
      </c>
      <c r="Q66" s="1">
        <v>42891</v>
      </c>
      <c r="R66" t="str">
        <f t="shared" ref="R66:R129" si="19">TEXT(Q66,"dddd")</f>
        <v>Monday</v>
      </c>
      <c r="S66" t="s">
        <v>94</v>
      </c>
      <c r="T66" t="s">
        <v>463</v>
      </c>
      <c r="U66" s="2">
        <f t="shared" si="6"/>
        <v>408280</v>
      </c>
      <c r="V66" s="1">
        <v>42946.816831735538</v>
      </c>
      <c r="W66" s="6">
        <f t="shared" si="7"/>
        <v>0</v>
      </c>
    </row>
    <row r="67" spans="1:23">
      <c r="A67" t="s">
        <v>4</v>
      </c>
      <c r="B67" s="1" t="s">
        <v>40</v>
      </c>
      <c r="C67" t="s">
        <v>86</v>
      </c>
      <c r="D67" t="s">
        <v>44</v>
      </c>
      <c r="E67" t="s">
        <v>44</v>
      </c>
      <c r="F67" s="3">
        <v>399000</v>
      </c>
      <c r="K67" s="4">
        <f t="shared" si="15"/>
        <v>35910</v>
      </c>
      <c r="L67">
        <f t="shared" si="16"/>
        <v>35910</v>
      </c>
      <c r="M67" s="4">
        <f t="shared" si="17"/>
        <v>71820</v>
      </c>
      <c r="N67" s="4">
        <f t="shared" si="18"/>
        <v>470820</v>
      </c>
      <c r="O67" t="s">
        <v>94</v>
      </c>
      <c r="P67" t="s">
        <v>161</v>
      </c>
      <c r="Q67" s="1">
        <v>42891</v>
      </c>
      <c r="R67" t="str">
        <f t="shared" si="19"/>
        <v>Monday</v>
      </c>
      <c r="S67" t="s">
        <v>94</v>
      </c>
      <c r="T67" t="s">
        <v>463</v>
      </c>
      <c r="U67" s="2">
        <f t="shared" ref="U67:U130" si="20">IF(S67="Yes",N67,0)</f>
        <v>470820</v>
      </c>
      <c r="V67" s="1">
        <v>42931.077054139583</v>
      </c>
      <c r="W67" s="6">
        <f t="shared" ref="W67:W130" si="21">N67-U67</f>
        <v>0</v>
      </c>
    </row>
    <row r="68" spans="1:23">
      <c r="A68" t="s">
        <v>29</v>
      </c>
      <c r="B68" s="1" t="s">
        <v>40</v>
      </c>
      <c r="C68" t="s">
        <v>88</v>
      </c>
      <c r="D68" t="s">
        <v>52</v>
      </c>
      <c r="E68" t="s">
        <v>45</v>
      </c>
      <c r="F68" s="3">
        <v>431000</v>
      </c>
      <c r="K68" s="4">
        <f t="shared" si="15"/>
        <v>38790</v>
      </c>
      <c r="L68">
        <f t="shared" si="16"/>
        <v>38790</v>
      </c>
      <c r="M68" s="4">
        <f t="shared" si="17"/>
        <v>77580</v>
      </c>
      <c r="N68" s="4">
        <f t="shared" si="18"/>
        <v>508580</v>
      </c>
      <c r="O68" t="s">
        <v>94</v>
      </c>
      <c r="P68" t="s">
        <v>160</v>
      </c>
      <c r="Q68" s="1">
        <v>42891</v>
      </c>
      <c r="R68" t="str">
        <f t="shared" si="19"/>
        <v>Monday</v>
      </c>
      <c r="S68" t="s">
        <v>94</v>
      </c>
      <c r="T68" t="s">
        <v>463</v>
      </c>
      <c r="U68" s="2">
        <f t="shared" si="20"/>
        <v>508580</v>
      </c>
      <c r="V68" s="1">
        <v>42924.206945536076</v>
      </c>
      <c r="W68" s="6">
        <f t="shared" si="21"/>
        <v>0</v>
      </c>
    </row>
    <row r="69" spans="1:23">
      <c r="A69" t="s">
        <v>34</v>
      </c>
      <c r="B69" s="1" t="s">
        <v>40</v>
      </c>
      <c r="C69" t="s">
        <v>84</v>
      </c>
      <c r="D69" t="s">
        <v>52</v>
      </c>
      <c r="E69" t="s">
        <v>46</v>
      </c>
      <c r="F69" s="3">
        <v>238000</v>
      </c>
      <c r="K69" s="4">
        <f t="shared" si="15"/>
        <v>21420</v>
      </c>
      <c r="L69">
        <f t="shared" si="16"/>
        <v>21420</v>
      </c>
      <c r="M69" s="4">
        <f t="shared" si="17"/>
        <v>42840</v>
      </c>
      <c r="N69" s="4">
        <f t="shared" si="18"/>
        <v>280840</v>
      </c>
      <c r="O69" t="s">
        <v>94</v>
      </c>
      <c r="P69" t="s">
        <v>163</v>
      </c>
      <c r="Q69" s="1">
        <v>42893</v>
      </c>
      <c r="R69" t="str">
        <f t="shared" si="19"/>
        <v>Wednesday</v>
      </c>
      <c r="S69" t="s">
        <v>94</v>
      </c>
      <c r="T69" t="s">
        <v>465</v>
      </c>
      <c r="U69" s="2">
        <f t="shared" si="20"/>
        <v>280840</v>
      </c>
      <c r="V69" s="1">
        <v>42925.522950711442</v>
      </c>
      <c r="W69" s="6">
        <f t="shared" si="21"/>
        <v>0</v>
      </c>
    </row>
    <row r="70" spans="1:23">
      <c r="A70" t="s">
        <v>3</v>
      </c>
      <c r="B70" s="1" t="s">
        <v>40</v>
      </c>
      <c r="C70" t="s">
        <v>83</v>
      </c>
      <c r="D70" t="s">
        <v>44</v>
      </c>
      <c r="E70" t="s">
        <v>44</v>
      </c>
      <c r="F70" s="3">
        <v>699000</v>
      </c>
      <c r="K70" s="4">
        <f t="shared" si="15"/>
        <v>62910</v>
      </c>
      <c r="L70">
        <f t="shared" si="16"/>
        <v>62910</v>
      </c>
      <c r="M70" s="4">
        <f t="shared" si="17"/>
        <v>125820</v>
      </c>
      <c r="N70" s="4">
        <f t="shared" si="18"/>
        <v>824820</v>
      </c>
      <c r="O70" t="s">
        <v>94</v>
      </c>
      <c r="P70" t="s">
        <v>164</v>
      </c>
      <c r="Q70" s="1">
        <v>42894</v>
      </c>
      <c r="R70" t="str">
        <f t="shared" si="19"/>
        <v>Thursday</v>
      </c>
      <c r="S70" t="s">
        <v>94</v>
      </c>
      <c r="T70" t="s">
        <v>464</v>
      </c>
      <c r="U70" s="2">
        <f t="shared" si="20"/>
        <v>824820</v>
      </c>
      <c r="V70" s="1">
        <v>42911.371527556272</v>
      </c>
      <c r="W70" s="6">
        <f t="shared" si="21"/>
        <v>0</v>
      </c>
    </row>
    <row r="71" spans="1:23">
      <c r="A71" t="s">
        <v>32</v>
      </c>
      <c r="B71" s="1" t="s">
        <v>40</v>
      </c>
      <c r="C71" t="s">
        <v>92</v>
      </c>
      <c r="D71" t="s">
        <v>52</v>
      </c>
      <c r="E71" t="s">
        <v>46</v>
      </c>
      <c r="F71" s="3">
        <v>405000</v>
      </c>
      <c r="K71" s="4" t="s">
        <v>95</v>
      </c>
      <c r="L71" t="s">
        <v>95</v>
      </c>
      <c r="M71" s="4" t="s">
        <v>95</v>
      </c>
      <c r="N71" s="4">
        <f t="shared" si="18"/>
        <v>405000</v>
      </c>
      <c r="O71" t="s">
        <v>94</v>
      </c>
      <c r="P71" t="s">
        <v>166</v>
      </c>
      <c r="Q71" s="1">
        <v>42896</v>
      </c>
      <c r="R71" t="str">
        <f t="shared" si="19"/>
        <v>Saturday</v>
      </c>
      <c r="S71" t="s">
        <v>94</v>
      </c>
      <c r="T71" t="s">
        <v>463</v>
      </c>
      <c r="U71" s="2">
        <f t="shared" si="20"/>
        <v>405000</v>
      </c>
      <c r="V71" s="1">
        <v>42945.835442879994</v>
      </c>
      <c r="W71" s="6">
        <f t="shared" si="21"/>
        <v>0</v>
      </c>
    </row>
    <row r="72" spans="1:23">
      <c r="A72" t="s">
        <v>11</v>
      </c>
      <c r="B72" s="1" t="s">
        <v>40</v>
      </c>
      <c r="C72" t="s">
        <v>84</v>
      </c>
      <c r="D72" t="s">
        <v>52</v>
      </c>
      <c r="E72" t="s">
        <v>46</v>
      </c>
      <c r="F72" s="3">
        <v>1156000</v>
      </c>
      <c r="K72" s="4">
        <f t="shared" ref="K72:K106" si="22">9%*(F72)</f>
        <v>104040</v>
      </c>
      <c r="L72">
        <f t="shared" ref="L72:L106" si="23">9%*(F72)</f>
        <v>104040</v>
      </c>
      <c r="M72" s="4">
        <f t="shared" ref="M72:M106" si="24">L72+K72</f>
        <v>208080</v>
      </c>
      <c r="N72" s="4">
        <f t="shared" si="18"/>
        <v>1364080</v>
      </c>
      <c r="O72" t="s">
        <v>94</v>
      </c>
      <c r="P72" t="s">
        <v>165</v>
      </c>
      <c r="Q72" s="1">
        <v>42896</v>
      </c>
      <c r="R72" t="str">
        <f t="shared" si="19"/>
        <v>Saturday</v>
      </c>
      <c r="S72" t="s">
        <v>94</v>
      </c>
      <c r="T72" t="s">
        <v>463</v>
      </c>
      <c r="U72" s="2">
        <f t="shared" ref="U72:U97" si="25">IF(S72="Yes",N72,0)</f>
        <v>1364080</v>
      </c>
      <c r="V72" s="1">
        <v>42923.745076217936</v>
      </c>
      <c r="W72" s="6">
        <f t="shared" si="21"/>
        <v>0</v>
      </c>
    </row>
    <row r="73" spans="1:23">
      <c r="A73" t="s">
        <v>26</v>
      </c>
      <c r="B73" s="1" t="s">
        <v>40</v>
      </c>
      <c r="C73" t="s">
        <v>86</v>
      </c>
      <c r="D73" t="s">
        <v>52</v>
      </c>
      <c r="E73" t="s">
        <v>46</v>
      </c>
      <c r="F73" s="3">
        <v>891000</v>
      </c>
      <c r="K73" s="4">
        <f t="shared" si="22"/>
        <v>80190</v>
      </c>
      <c r="L73">
        <f t="shared" si="23"/>
        <v>80190</v>
      </c>
      <c r="M73" s="4">
        <f t="shared" si="24"/>
        <v>160380</v>
      </c>
      <c r="N73" s="4">
        <f t="shared" si="18"/>
        <v>1051380</v>
      </c>
      <c r="O73" t="s">
        <v>94</v>
      </c>
      <c r="P73" t="s">
        <v>168</v>
      </c>
      <c r="Q73" s="1">
        <v>42898</v>
      </c>
      <c r="R73" t="str">
        <f t="shared" si="19"/>
        <v>Monday</v>
      </c>
      <c r="S73" t="s">
        <v>94</v>
      </c>
      <c r="T73" t="s">
        <v>463</v>
      </c>
      <c r="U73" s="2">
        <f t="shared" si="25"/>
        <v>1051380</v>
      </c>
      <c r="V73" s="1">
        <v>42924.638267624774</v>
      </c>
      <c r="W73" s="6">
        <f t="shared" si="21"/>
        <v>0</v>
      </c>
    </row>
    <row r="74" spans="1:23">
      <c r="A74" t="s">
        <v>27</v>
      </c>
      <c r="B74" s="1" t="s">
        <v>40</v>
      </c>
      <c r="C74" t="s">
        <v>92</v>
      </c>
      <c r="D74" t="s">
        <v>52</v>
      </c>
      <c r="E74" t="s">
        <v>45</v>
      </c>
      <c r="F74" s="3">
        <v>1923000</v>
      </c>
      <c r="K74" s="4">
        <f t="shared" si="22"/>
        <v>173070</v>
      </c>
      <c r="L74">
        <f t="shared" si="23"/>
        <v>173070</v>
      </c>
      <c r="M74" s="4">
        <f t="shared" si="24"/>
        <v>346140</v>
      </c>
      <c r="N74" s="4">
        <f t="shared" si="18"/>
        <v>2269140</v>
      </c>
      <c r="O74" t="s">
        <v>94</v>
      </c>
      <c r="P74" t="s">
        <v>167</v>
      </c>
      <c r="Q74" s="1">
        <v>42898</v>
      </c>
      <c r="R74" t="str">
        <f t="shared" si="19"/>
        <v>Monday</v>
      </c>
      <c r="S74" t="s">
        <v>94</v>
      </c>
      <c r="T74" t="s">
        <v>463</v>
      </c>
      <c r="U74" s="2">
        <f t="shared" si="25"/>
        <v>2269140</v>
      </c>
      <c r="V74" s="1">
        <v>42923.611255499229</v>
      </c>
      <c r="W74" s="6">
        <f t="shared" si="21"/>
        <v>0</v>
      </c>
    </row>
    <row r="75" spans="1:23">
      <c r="A75" t="s">
        <v>29</v>
      </c>
      <c r="B75" s="1" t="s">
        <v>40</v>
      </c>
      <c r="C75" t="s">
        <v>83</v>
      </c>
      <c r="D75" t="s">
        <v>44</v>
      </c>
      <c r="E75" t="s">
        <v>44</v>
      </c>
      <c r="F75" s="3">
        <v>307000</v>
      </c>
      <c r="K75" s="4">
        <f t="shared" si="22"/>
        <v>27630</v>
      </c>
      <c r="L75">
        <f t="shared" si="23"/>
        <v>27630</v>
      </c>
      <c r="M75" s="4">
        <f t="shared" si="24"/>
        <v>55260</v>
      </c>
      <c r="N75" s="4">
        <f t="shared" si="18"/>
        <v>362260</v>
      </c>
      <c r="O75" t="s">
        <v>94</v>
      </c>
      <c r="P75" t="s">
        <v>169</v>
      </c>
      <c r="Q75" s="1">
        <v>42900</v>
      </c>
      <c r="R75" t="str">
        <f t="shared" si="19"/>
        <v>Wednesday</v>
      </c>
      <c r="S75" t="s">
        <v>94</v>
      </c>
      <c r="T75" t="s">
        <v>463</v>
      </c>
      <c r="U75" s="2">
        <f t="shared" si="25"/>
        <v>362260</v>
      </c>
      <c r="V75" s="1">
        <v>42946.796371715354</v>
      </c>
      <c r="W75" s="6">
        <f t="shared" si="21"/>
        <v>0</v>
      </c>
    </row>
    <row r="76" spans="1:23">
      <c r="A76" t="s">
        <v>27</v>
      </c>
      <c r="B76" s="1" t="s">
        <v>40</v>
      </c>
      <c r="C76" t="s">
        <v>83</v>
      </c>
      <c r="D76" t="s">
        <v>49</v>
      </c>
      <c r="E76" t="s">
        <v>46</v>
      </c>
      <c r="F76" s="3">
        <v>780000</v>
      </c>
      <c r="K76" s="4">
        <f t="shared" si="22"/>
        <v>70200</v>
      </c>
      <c r="L76">
        <f t="shared" si="23"/>
        <v>70200</v>
      </c>
      <c r="M76" s="4">
        <f t="shared" si="24"/>
        <v>140400</v>
      </c>
      <c r="N76" s="4">
        <f t="shared" si="18"/>
        <v>920400</v>
      </c>
      <c r="O76" t="s">
        <v>94</v>
      </c>
      <c r="P76" t="s">
        <v>171</v>
      </c>
      <c r="Q76" s="1">
        <v>42900</v>
      </c>
      <c r="R76" t="str">
        <f t="shared" si="19"/>
        <v>Wednesday</v>
      </c>
      <c r="S76" t="s">
        <v>94</v>
      </c>
      <c r="T76" t="s">
        <v>463</v>
      </c>
      <c r="U76" s="2">
        <f t="shared" si="25"/>
        <v>920400</v>
      </c>
      <c r="V76" s="1">
        <v>42936.275303596543</v>
      </c>
      <c r="W76" s="6">
        <f t="shared" si="21"/>
        <v>0</v>
      </c>
    </row>
    <row r="77" spans="1:23">
      <c r="A77" t="s">
        <v>4</v>
      </c>
      <c r="B77" s="1" t="s">
        <v>40</v>
      </c>
      <c r="C77" t="s">
        <v>86</v>
      </c>
      <c r="D77" t="s">
        <v>55</v>
      </c>
      <c r="E77" t="s">
        <v>45</v>
      </c>
      <c r="F77" s="3">
        <v>1287000</v>
      </c>
      <c r="K77" s="4">
        <f t="shared" si="22"/>
        <v>115830</v>
      </c>
      <c r="L77">
        <f t="shared" si="23"/>
        <v>115830</v>
      </c>
      <c r="M77" s="4">
        <f t="shared" si="24"/>
        <v>231660</v>
      </c>
      <c r="N77" s="4">
        <f t="shared" si="18"/>
        <v>1518660</v>
      </c>
      <c r="O77" t="s">
        <v>94</v>
      </c>
      <c r="P77" t="s">
        <v>170</v>
      </c>
      <c r="Q77" s="1">
        <v>42900</v>
      </c>
      <c r="R77" t="str">
        <f t="shared" si="19"/>
        <v>Wednesday</v>
      </c>
      <c r="S77" t="s">
        <v>94</v>
      </c>
      <c r="T77" t="s">
        <v>463</v>
      </c>
      <c r="U77" s="2">
        <f t="shared" si="25"/>
        <v>1518660</v>
      </c>
      <c r="V77" s="1">
        <v>42950.250600592859</v>
      </c>
      <c r="W77" s="6">
        <f t="shared" si="21"/>
        <v>0</v>
      </c>
    </row>
    <row r="78" spans="1:23">
      <c r="A78" t="s">
        <v>36</v>
      </c>
      <c r="B78" s="1" t="s">
        <v>40</v>
      </c>
      <c r="C78" t="s">
        <v>85</v>
      </c>
      <c r="D78" t="s">
        <v>44</v>
      </c>
      <c r="E78" t="s">
        <v>44</v>
      </c>
      <c r="F78" s="3">
        <v>134000</v>
      </c>
      <c r="K78" s="4">
        <f t="shared" si="22"/>
        <v>12060</v>
      </c>
      <c r="L78">
        <f t="shared" si="23"/>
        <v>12060</v>
      </c>
      <c r="M78" s="4">
        <f t="shared" si="24"/>
        <v>24120</v>
      </c>
      <c r="N78" s="4">
        <f t="shared" si="18"/>
        <v>158120</v>
      </c>
      <c r="O78" t="s">
        <v>94</v>
      </c>
      <c r="P78" t="s">
        <v>173</v>
      </c>
      <c r="Q78" s="1">
        <v>42901</v>
      </c>
      <c r="R78" t="str">
        <f t="shared" si="19"/>
        <v>Thursday</v>
      </c>
      <c r="S78" t="s">
        <v>94</v>
      </c>
      <c r="T78" t="s">
        <v>463</v>
      </c>
      <c r="U78" s="2">
        <f t="shared" si="25"/>
        <v>158120</v>
      </c>
      <c r="V78" s="1">
        <v>42917.990334554524</v>
      </c>
      <c r="W78" s="6">
        <f t="shared" si="21"/>
        <v>0</v>
      </c>
    </row>
    <row r="79" spans="1:23">
      <c r="A79" t="s">
        <v>29</v>
      </c>
      <c r="B79" s="1" t="s">
        <v>40</v>
      </c>
      <c r="C79" t="s">
        <v>84</v>
      </c>
      <c r="D79" t="s">
        <v>52</v>
      </c>
      <c r="E79" t="s">
        <v>46</v>
      </c>
      <c r="F79" s="3">
        <v>1019000</v>
      </c>
      <c r="K79" s="4">
        <f t="shared" si="22"/>
        <v>91710</v>
      </c>
      <c r="L79">
        <f t="shared" si="23"/>
        <v>91710</v>
      </c>
      <c r="M79" s="4">
        <f t="shared" si="24"/>
        <v>183420</v>
      </c>
      <c r="N79" s="4">
        <f t="shared" si="18"/>
        <v>1202420</v>
      </c>
      <c r="O79" t="s">
        <v>94</v>
      </c>
      <c r="P79" t="s">
        <v>172</v>
      </c>
      <c r="Q79" s="1">
        <v>42901</v>
      </c>
      <c r="R79" t="str">
        <f t="shared" si="19"/>
        <v>Thursday</v>
      </c>
      <c r="S79" t="s">
        <v>94</v>
      </c>
      <c r="T79" t="s">
        <v>463</v>
      </c>
      <c r="U79" s="2">
        <f t="shared" si="25"/>
        <v>1202420</v>
      </c>
      <c r="V79" s="1">
        <v>42950.173610632075</v>
      </c>
      <c r="W79" s="6">
        <f t="shared" si="21"/>
        <v>0</v>
      </c>
    </row>
    <row r="80" spans="1:23">
      <c r="A80" t="s">
        <v>5</v>
      </c>
      <c r="B80" s="1" t="s">
        <v>40</v>
      </c>
      <c r="C80" t="s">
        <v>86</v>
      </c>
      <c r="D80" t="s">
        <v>55</v>
      </c>
      <c r="E80" t="s">
        <v>46</v>
      </c>
      <c r="F80" s="3">
        <v>32000</v>
      </c>
      <c r="K80" s="4">
        <f t="shared" si="22"/>
        <v>2880</v>
      </c>
      <c r="L80">
        <f t="shared" si="23"/>
        <v>2880</v>
      </c>
      <c r="M80" s="4">
        <f t="shared" si="24"/>
        <v>5760</v>
      </c>
      <c r="N80" s="4">
        <f t="shared" si="18"/>
        <v>37760</v>
      </c>
      <c r="O80" t="s">
        <v>94</v>
      </c>
      <c r="P80" t="s">
        <v>174</v>
      </c>
      <c r="Q80" s="1">
        <v>42902</v>
      </c>
      <c r="R80" t="str">
        <f t="shared" si="19"/>
        <v>Friday</v>
      </c>
      <c r="S80" t="s">
        <v>94</v>
      </c>
      <c r="T80" t="s">
        <v>463</v>
      </c>
      <c r="U80" s="2">
        <f t="shared" si="25"/>
        <v>37760</v>
      </c>
      <c r="V80" s="1">
        <v>42956.953904208378</v>
      </c>
      <c r="W80" s="6">
        <f t="shared" si="21"/>
        <v>0</v>
      </c>
    </row>
    <row r="81" spans="1:23">
      <c r="A81" t="s">
        <v>6</v>
      </c>
      <c r="B81" s="1" t="s">
        <v>40</v>
      </c>
      <c r="C81" t="s">
        <v>87</v>
      </c>
      <c r="D81" t="s">
        <v>47</v>
      </c>
      <c r="E81" t="s">
        <v>45</v>
      </c>
      <c r="F81" s="3">
        <v>1833000</v>
      </c>
      <c r="K81" s="4">
        <f t="shared" si="22"/>
        <v>164970</v>
      </c>
      <c r="L81">
        <f t="shared" si="23"/>
        <v>164970</v>
      </c>
      <c r="M81" s="4">
        <f t="shared" si="24"/>
        <v>329940</v>
      </c>
      <c r="N81" s="4">
        <f t="shared" si="18"/>
        <v>2162940</v>
      </c>
      <c r="O81" t="s">
        <v>94</v>
      </c>
      <c r="P81" t="s">
        <v>175</v>
      </c>
      <c r="Q81" s="1">
        <v>42903</v>
      </c>
      <c r="R81" t="str">
        <f t="shared" si="19"/>
        <v>Saturday</v>
      </c>
      <c r="S81" t="s">
        <v>94</v>
      </c>
      <c r="T81" t="s">
        <v>463</v>
      </c>
      <c r="U81" s="2">
        <f t="shared" si="25"/>
        <v>2162940</v>
      </c>
      <c r="V81" s="1">
        <v>42946.70338517955</v>
      </c>
      <c r="W81" s="6">
        <f t="shared" si="21"/>
        <v>0</v>
      </c>
    </row>
    <row r="82" spans="1:23">
      <c r="A82" t="s">
        <v>23</v>
      </c>
      <c r="B82" s="1" t="s">
        <v>40</v>
      </c>
      <c r="C82" t="s">
        <v>84</v>
      </c>
      <c r="D82" t="s">
        <v>44</v>
      </c>
      <c r="E82" t="s">
        <v>44</v>
      </c>
      <c r="F82" s="3">
        <v>936000</v>
      </c>
      <c r="K82" s="4">
        <f t="shared" si="22"/>
        <v>84240</v>
      </c>
      <c r="L82">
        <f t="shared" si="23"/>
        <v>84240</v>
      </c>
      <c r="M82" s="4">
        <f t="shared" si="24"/>
        <v>168480</v>
      </c>
      <c r="N82" s="4">
        <f t="shared" si="18"/>
        <v>1104480</v>
      </c>
      <c r="O82" t="s">
        <v>94</v>
      </c>
      <c r="P82" t="s">
        <v>176</v>
      </c>
      <c r="Q82" s="1">
        <v>42905</v>
      </c>
      <c r="R82" t="str">
        <f t="shared" si="19"/>
        <v>Monday</v>
      </c>
      <c r="S82" t="s">
        <v>94</v>
      </c>
      <c r="T82" t="s">
        <v>463</v>
      </c>
      <c r="U82" s="2">
        <f t="shared" si="25"/>
        <v>1104480</v>
      </c>
      <c r="V82" s="1">
        <v>42923.280795932806</v>
      </c>
      <c r="W82" s="6">
        <f t="shared" si="21"/>
        <v>0</v>
      </c>
    </row>
    <row r="83" spans="1:23">
      <c r="A83" t="s">
        <v>9</v>
      </c>
      <c r="B83" s="1" t="s">
        <v>40</v>
      </c>
      <c r="C83" t="s">
        <v>92</v>
      </c>
      <c r="D83" t="s">
        <v>47</v>
      </c>
      <c r="E83" t="s">
        <v>45</v>
      </c>
      <c r="F83" s="3">
        <v>1903000</v>
      </c>
      <c r="K83" s="4">
        <f t="shared" si="22"/>
        <v>171270</v>
      </c>
      <c r="L83">
        <f t="shared" si="23"/>
        <v>171270</v>
      </c>
      <c r="M83" s="4">
        <f t="shared" si="24"/>
        <v>342540</v>
      </c>
      <c r="N83" s="4">
        <f t="shared" si="18"/>
        <v>2245540</v>
      </c>
      <c r="O83" t="s">
        <v>94</v>
      </c>
      <c r="P83" t="s">
        <v>177</v>
      </c>
      <c r="Q83" s="1">
        <v>42905</v>
      </c>
      <c r="R83" t="str">
        <f t="shared" si="19"/>
        <v>Monday</v>
      </c>
      <c r="S83" t="s">
        <v>94</v>
      </c>
      <c r="T83" t="s">
        <v>463</v>
      </c>
      <c r="U83" s="2">
        <f t="shared" si="25"/>
        <v>2245540</v>
      </c>
      <c r="V83" s="1">
        <v>42949.192485478561</v>
      </c>
      <c r="W83" s="6">
        <f t="shared" si="21"/>
        <v>0</v>
      </c>
    </row>
    <row r="84" spans="1:23">
      <c r="A84" t="s">
        <v>10</v>
      </c>
      <c r="B84" s="1" t="s">
        <v>40</v>
      </c>
      <c r="C84" t="s">
        <v>83</v>
      </c>
      <c r="D84" t="s">
        <v>44</v>
      </c>
      <c r="E84" t="s">
        <v>44</v>
      </c>
      <c r="F84" s="3">
        <v>442000</v>
      </c>
      <c r="K84" s="4">
        <f t="shared" si="22"/>
        <v>39780</v>
      </c>
      <c r="L84">
        <f t="shared" si="23"/>
        <v>39780</v>
      </c>
      <c r="M84" s="4">
        <f t="shared" si="24"/>
        <v>79560</v>
      </c>
      <c r="N84" s="4">
        <f t="shared" si="18"/>
        <v>521560</v>
      </c>
      <c r="O84" t="s">
        <v>94</v>
      </c>
      <c r="P84" t="s">
        <v>178</v>
      </c>
      <c r="Q84" s="1">
        <v>42907</v>
      </c>
      <c r="R84" t="str">
        <f t="shared" si="19"/>
        <v>Wednesday</v>
      </c>
      <c r="S84" t="s">
        <v>94</v>
      </c>
      <c r="T84" t="s">
        <v>463</v>
      </c>
      <c r="U84" s="2">
        <f t="shared" si="25"/>
        <v>521560</v>
      </c>
      <c r="V84" s="1">
        <v>42962.383946190144</v>
      </c>
      <c r="W84" s="6">
        <f t="shared" si="21"/>
        <v>0</v>
      </c>
    </row>
    <row r="85" spans="1:23">
      <c r="A85" t="s">
        <v>7</v>
      </c>
      <c r="B85" s="1" t="s">
        <v>40</v>
      </c>
      <c r="C85" t="s">
        <v>92</v>
      </c>
      <c r="D85" t="s">
        <v>47</v>
      </c>
      <c r="E85" t="s">
        <v>45</v>
      </c>
      <c r="F85" s="3">
        <v>1799000</v>
      </c>
      <c r="K85" s="4">
        <f t="shared" si="22"/>
        <v>161910</v>
      </c>
      <c r="L85">
        <f t="shared" si="23"/>
        <v>161910</v>
      </c>
      <c r="M85" s="4">
        <f t="shared" si="24"/>
        <v>323820</v>
      </c>
      <c r="N85" s="4">
        <f t="shared" si="18"/>
        <v>2122820</v>
      </c>
      <c r="O85" t="s">
        <v>94</v>
      </c>
      <c r="P85" t="s">
        <v>179</v>
      </c>
      <c r="Q85" s="1">
        <v>42908</v>
      </c>
      <c r="R85" t="str">
        <f t="shared" si="19"/>
        <v>Thursday</v>
      </c>
      <c r="S85" t="s">
        <v>94</v>
      </c>
      <c r="T85" t="s">
        <v>463</v>
      </c>
      <c r="U85" s="2">
        <f t="shared" si="25"/>
        <v>2122820</v>
      </c>
      <c r="V85" s="1">
        <v>42960.967006383544</v>
      </c>
      <c r="W85" s="6">
        <f t="shared" si="21"/>
        <v>0</v>
      </c>
    </row>
    <row r="86" spans="1:23">
      <c r="A86" t="s">
        <v>8</v>
      </c>
      <c r="B86" s="1" t="s">
        <v>40</v>
      </c>
      <c r="C86" t="s">
        <v>83</v>
      </c>
      <c r="D86" t="s">
        <v>50</v>
      </c>
      <c r="E86" t="s">
        <v>46</v>
      </c>
      <c r="F86" s="3">
        <v>1418000</v>
      </c>
      <c r="K86" s="4">
        <f t="shared" si="22"/>
        <v>127620</v>
      </c>
      <c r="L86">
        <f t="shared" si="23"/>
        <v>127620</v>
      </c>
      <c r="M86" s="4">
        <f t="shared" si="24"/>
        <v>255240</v>
      </c>
      <c r="N86" s="4">
        <f t="shared" si="18"/>
        <v>1673240</v>
      </c>
      <c r="O86" t="s">
        <v>94</v>
      </c>
      <c r="P86" t="s">
        <v>180</v>
      </c>
      <c r="Q86" s="1">
        <v>42910</v>
      </c>
      <c r="R86" t="str">
        <f t="shared" si="19"/>
        <v>Saturday</v>
      </c>
      <c r="S86" t="s">
        <v>94</v>
      </c>
      <c r="T86" t="s">
        <v>463</v>
      </c>
      <c r="U86" s="2">
        <f t="shared" si="25"/>
        <v>1673240</v>
      </c>
      <c r="V86" s="1">
        <v>42968.945506206233</v>
      </c>
      <c r="W86" s="6">
        <f t="shared" si="21"/>
        <v>0</v>
      </c>
    </row>
    <row r="87" spans="1:23">
      <c r="A87" t="s">
        <v>22</v>
      </c>
      <c r="B87" s="1" t="s">
        <v>40</v>
      </c>
      <c r="C87" t="s">
        <v>91</v>
      </c>
      <c r="D87" t="s">
        <v>44</v>
      </c>
      <c r="E87" t="s">
        <v>44</v>
      </c>
      <c r="F87" s="3">
        <v>621000</v>
      </c>
      <c r="K87" s="4">
        <f t="shared" si="22"/>
        <v>55890</v>
      </c>
      <c r="L87">
        <f t="shared" si="23"/>
        <v>55890</v>
      </c>
      <c r="M87" s="4">
        <f t="shared" si="24"/>
        <v>111780</v>
      </c>
      <c r="N87" s="4">
        <f t="shared" si="18"/>
        <v>732780</v>
      </c>
      <c r="O87" t="s">
        <v>94</v>
      </c>
      <c r="P87" t="s">
        <v>181</v>
      </c>
      <c r="Q87" s="1">
        <v>42912</v>
      </c>
      <c r="R87" t="str">
        <f t="shared" si="19"/>
        <v>Monday</v>
      </c>
      <c r="S87" t="s">
        <v>94</v>
      </c>
      <c r="T87" t="s">
        <v>463</v>
      </c>
      <c r="U87" s="2">
        <f t="shared" si="25"/>
        <v>732780</v>
      </c>
      <c r="V87" s="1">
        <v>42943.857700241788</v>
      </c>
      <c r="W87" s="6">
        <f t="shared" si="21"/>
        <v>0</v>
      </c>
    </row>
    <row r="88" spans="1:23">
      <c r="A88" t="s">
        <v>19</v>
      </c>
      <c r="B88" s="1" t="s">
        <v>40</v>
      </c>
      <c r="C88" t="s">
        <v>91</v>
      </c>
      <c r="D88" t="s">
        <v>74</v>
      </c>
      <c r="E88" t="s">
        <v>45</v>
      </c>
      <c r="F88" s="3">
        <v>904000</v>
      </c>
      <c r="K88" s="4">
        <f t="shared" si="22"/>
        <v>81360</v>
      </c>
      <c r="L88">
        <f t="shared" si="23"/>
        <v>81360</v>
      </c>
      <c r="M88" s="4">
        <f t="shared" si="24"/>
        <v>162720</v>
      </c>
      <c r="N88" s="4">
        <f t="shared" si="18"/>
        <v>1066720</v>
      </c>
      <c r="O88" t="s">
        <v>94</v>
      </c>
      <c r="P88" t="s">
        <v>182</v>
      </c>
      <c r="Q88" s="1">
        <v>42912</v>
      </c>
      <c r="R88" t="str">
        <f t="shared" si="19"/>
        <v>Monday</v>
      </c>
      <c r="S88" t="s">
        <v>94</v>
      </c>
      <c r="T88" t="s">
        <v>463</v>
      </c>
      <c r="U88" s="2">
        <f t="shared" si="25"/>
        <v>1066720</v>
      </c>
      <c r="V88" s="1">
        <v>42929.229475938759</v>
      </c>
      <c r="W88" s="6">
        <f t="shared" si="21"/>
        <v>0</v>
      </c>
    </row>
    <row r="89" spans="1:23">
      <c r="A89" t="s">
        <v>27</v>
      </c>
      <c r="B89" s="1" t="s">
        <v>40</v>
      </c>
      <c r="C89" t="s">
        <v>88</v>
      </c>
      <c r="D89" t="s">
        <v>58</v>
      </c>
      <c r="E89" t="s">
        <v>46</v>
      </c>
      <c r="F89" s="3">
        <v>1153000</v>
      </c>
      <c r="K89" s="4">
        <f t="shared" si="22"/>
        <v>103770</v>
      </c>
      <c r="L89">
        <f t="shared" si="23"/>
        <v>103770</v>
      </c>
      <c r="M89" s="4">
        <f t="shared" si="24"/>
        <v>207540</v>
      </c>
      <c r="N89" s="4">
        <f t="shared" si="18"/>
        <v>1360540</v>
      </c>
      <c r="O89" t="s">
        <v>94</v>
      </c>
      <c r="P89" t="s">
        <v>183</v>
      </c>
      <c r="Q89" s="1">
        <v>42913</v>
      </c>
      <c r="R89" t="str">
        <f t="shared" si="19"/>
        <v>Tuesday</v>
      </c>
      <c r="S89" t="s">
        <v>94</v>
      </c>
      <c r="T89" t="s">
        <v>463</v>
      </c>
      <c r="U89" s="2">
        <f t="shared" si="25"/>
        <v>1360540</v>
      </c>
      <c r="V89" s="1">
        <v>42923.47215198927</v>
      </c>
      <c r="W89" s="6">
        <f t="shared" si="21"/>
        <v>0</v>
      </c>
    </row>
    <row r="90" spans="1:23">
      <c r="A90" t="s">
        <v>26</v>
      </c>
      <c r="B90" s="1" t="s">
        <v>40</v>
      </c>
      <c r="C90" t="s">
        <v>89</v>
      </c>
      <c r="D90" t="s">
        <v>47</v>
      </c>
      <c r="E90" t="s">
        <v>46</v>
      </c>
      <c r="F90" s="3">
        <v>1484000</v>
      </c>
      <c r="K90" s="4">
        <f t="shared" si="22"/>
        <v>133560</v>
      </c>
      <c r="L90">
        <f t="shared" si="23"/>
        <v>133560</v>
      </c>
      <c r="M90" s="4">
        <f t="shared" si="24"/>
        <v>267120</v>
      </c>
      <c r="N90" s="4">
        <f t="shared" si="18"/>
        <v>1751120</v>
      </c>
      <c r="O90" t="s">
        <v>94</v>
      </c>
      <c r="P90" t="s">
        <v>184</v>
      </c>
      <c r="Q90" s="1">
        <v>42914</v>
      </c>
      <c r="R90" t="str">
        <f t="shared" si="19"/>
        <v>Wednesday</v>
      </c>
      <c r="S90" t="s">
        <v>94</v>
      </c>
      <c r="T90" t="s">
        <v>463</v>
      </c>
      <c r="U90" s="2">
        <f t="shared" si="25"/>
        <v>1751120</v>
      </c>
      <c r="V90" s="1">
        <v>42969.382101453964</v>
      </c>
      <c r="W90" s="6">
        <f t="shared" si="21"/>
        <v>0</v>
      </c>
    </row>
    <row r="91" spans="1:23">
      <c r="A91" t="s">
        <v>23</v>
      </c>
      <c r="B91" s="1" t="s">
        <v>40</v>
      </c>
      <c r="C91" t="s">
        <v>83</v>
      </c>
      <c r="D91" t="s">
        <v>44</v>
      </c>
      <c r="E91" t="s">
        <v>44</v>
      </c>
      <c r="F91" s="3">
        <v>374000</v>
      </c>
      <c r="K91" s="4">
        <f t="shared" si="22"/>
        <v>33660</v>
      </c>
      <c r="L91">
        <f t="shared" si="23"/>
        <v>33660</v>
      </c>
      <c r="M91" s="4">
        <f t="shared" si="24"/>
        <v>67320</v>
      </c>
      <c r="N91" s="4">
        <f t="shared" si="18"/>
        <v>441320</v>
      </c>
      <c r="O91" t="s">
        <v>94</v>
      </c>
      <c r="P91" t="s">
        <v>185</v>
      </c>
      <c r="Q91" s="1">
        <v>42916</v>
      </c>
      <c r="R91" t="str">
        <f t="shared" si="19"/>
        <v>Friday</v>
      </c>
      <c r="S91" t="s">
        <v>94</v>
      </c>
      <c r="T91" t="s">
        <v>463</v>
      </c>
      <c r="U91" s="2">
        <f t="shared" si="25"/>
        <v>441320</v>
      </c>
      <c r="V91" s="1">
        <v>42949.544541227842</v>
      </c>
      <c r="W91" s="6">
        <f t="shared" si="21"/>
        <v>0</v>
      </c>
    </row>
    <row r="92" spans="1:23">
      <c r="A92" t="s">
        <v>4</v>
      </c>
      <c r="B92" s="1" t="s">
        <v>40</v>
      </c>
      <c r="C92" t="s">
        <v>83</v>
      </c>
      <c r="D92" t="s">
        <v>44</v>
      </c>
      <c r="E92" t="s">
        <v>44</v>
      </c>
      <c r="F92" s="3">
        <v>895000</v>
      </c>
      <c r="K92" s="4">
        <f t="shared" si="22"/>
        <v>80550</v>
      </c>
      <c r="L92">
        <f t="shared" si="23"/>
        <v>80550</v>
      </c>
      <c r="M92" s="4">
        <f t="shared" si="24"/>
        <v>161100</v>
      </c>
      <c r="N92" s="4">
        <f t="shared" si="18"/>
        <v>1056100</v>
      </c>
      <c r="O92" t="s">
        <v>94</v>
      </c>
      <c r="P92" t="s">
        <v>186</v>
      </c>
      <c r="Q92" s="1">
        <v>42917</v>
      </c>
      <c r="R92" t="str">
        <f t="shared" si="19"/>
        <v>Saturday</v>
      </c>
      <c r="S92" t="s">
        <v>94</v>
      </c>
      <c r="T92" t="s">
        <v>463</v>
      </c>
      <c r="U92" s="2">
        <f t="shared" si="25"/>
        <v>1056100</v>
      </c>
      <c r="V92" s="1">
        <v>42976.886155988555</v>
      </c>
      <c r="W92" s="6">
        <f t="shared" si="21"/>
        <v>0</v>
      </c>
    </row>
    <row r="93" spans="1:23">
      <c r="A93" t="s">
        <v>3</v>
      </c>
      <c r="B93" s="1" t="s">
        <v>40</v>
      </c>
      <c r="C93" t="s">
        <v>88</v>
      </c>
      <c r="D93" t="s">
        <v>47</v>
      </c>
      <c r="E93" t="s">
        <v>46</v>
      </c>
      <c r="F93" s="3">
        <v>165000</v>
      </c>
      <c r="K93" s="4">
        <f t="shared" si="22"/>
        <v>14850</v>
      </c>
      <c r="L93">
        <f t="shared" si="23"/>
        <v>14850</v>
      </c>
      <c r="M93" s="4">
        <f t="shared" si="24"/>
        <v>29700</v>
      </c>
      <c r="N93" s="4">
        <f t="shared" si="18"/>
        <v>194700</v>
      </c>
      <c r="O93" t="s">
        <v>94</v>
      </c>
      <c r="P93" t="s">
        <v>189</v>
      </c>
      <c r="Q93" s="1">
        <v>42919</v>
      </c>
      <c r="R93" t="str">
        <f t="shared" si="19"/>
        <v>Monday</v>
      </c>
      <c r="S93" t="s">
        <v>94</v>
      </c>
      <c r="T93" t="s">
        <v>463</v>
      </c>
      <c r="U93" s="2">
        <f t="shared" si="25"/>
        <v>194700</v>
      </c>
      <c r="V93" s="1">
        <v>42964.74020433714</v>
      </c>
      <c r="W93" s="6">
        <f t="shared" si="21"/>
        <v>0</v>
      </c>
    </row>
    <row r="94" spans="1:23">
      <c r="A94" t="s">
        <v>19</v>
      </c>
      <c r="B94" s="1" t="s">
        <v>40</v>
      </c>
      <c r="C94" t="s">
        <v>91</v>
      </c>
      <c r="D94" t="s">
        <v>44</v>
      </c>
      <c r="E94" t="s">
        <v>44</v>
      </c>
      <c r="F94" s="3">
        <v>782000</v>
      </c>
      <c r="K94" s="4">
        <f t="shared" si="22"/>
        <v>70380</v>
      </c>
      <c r="L94">
        <f t="shared" si="23"/>
        <v>70380</v>
      </c>
      <c r="M94" s="4">
        <f t="shared" si="24"/>
        <v>140760</v>
      </c>
      <c r="N94" s="4">
        <f t="shared" si="18"/>
        <v>922760</v>
      </c>
      <c r="O94" t="s">
        <v>94</v>
      </c>
      <c r="P94" t="s">
        <v>188</v>
      </c>
      <c r="Q94" s="1">
        <v>42919</v>
      </c>
      <c r="R94" t="str">
        <f t="shared" si="19"/>
        <v>Monday</v>
      </c>
      <c r="S94" t="s">
        <v>94</v>
      </c>
      <c r="T94" t="s">
        <v>463</v>
      </c>
      <c r="U94" s="2">
        <f t="shared" si="25"/>
        <v>922760</v>
      </c>
      <c r="V94" s="1">
        <v>42945.180445648359</v>
      </c>
      <c r="W94" s="6">
        <f t="shared" si="21"/>
        <v>0</v>
      </c>
    </row>
    <row r="95" spans="1:23">
      <c r="A95" t="s">
        <v>5</v>
      </c>
      <c r="B95" s="1" t="s">
        <v>40</v>
      </c>
      <c r="C95" t="s">
        <v>83</v>
      </c>
      <c r="D95" t="s">
        <v>44</v>
      </c>
      <c r="E95" t="s">
        <v>44</v>
      </c>
      <c r="F95" s="3">
        <v>809000</v>
      </c>
      <c r="K95" s="4">
        <f t="shared" si="22"/>
        <v>72810</v>
      </c>
      <c r="L95">
        <f t="shared" si="23"/>
        <v>72810</v>
      </c>
      <c r="M95" s="4">
        <f t="shared" si="24"/>
        <v>145620</v>
      </c>
      <c r="N95" s="4">
        <f t="shared" si="18"/>
        <v>954620</v>
      </c>
      <c r="O95" t="s">
        <v>94</v>
      </c>
      <c r="P95" t="s">
        <v>187</v>
      </c>
      <c r="Q95" s="1">
        <v>42919</v>
      </c>
      <c r="R95" t="str">
        <f t="shared" si="19"/>
        <v>Monday</v>
      </c>
      <c r="S95" t="s">
        <v>94</v>
      </c>
      <c r="T95" t="s">
        <v>463</v>
      </c>
      <c r="U95" s="2">
        <f t="shared" si="25"/>
        <v>954620</v>
      </c>
      <c r="V95" s="1">
        <v>42977.504313284568</v>
      </c>
      <c r="W95" s="6">
        <f t="shared" si="21"/>
        <v>0</v>
      </c>
    </row>
    <row r="96" spans="1:23">
      <c r="A96" t="s">
        <v>3</v>
      </c>
      <c r="B96" s="1" t="s">
        <v>40</v>
      </c>
      <c r="C96" t="s">
        <v>83</v>
      </c>
      <c r="D96" t="s">
        <v>47</v>
      </c>
      <c r="E96" t="s">
        <v>45</v>
      </c>
      <c r="F96" s="3">
        <v>1122000</v>
      </c>
      <c r="K96" s="4">
        <f t="shared" si="22"/>
        <v>100980</v>
      </c>
      <c r="L96">
        <f t="shared" si="23"/>
        <v>100980</v>
      </c>
      <c r="M96" s="4">
        <f t="shared" si="24"/>
        <v>201960</v>
      </c>
      <c r="N96" s="4">
        <f t="shared" si="18"/>
        <v>1323960</v>
      </c>
      <c r="O96" t="s">
        <v>94</v>
      </c>
      <c r="P96" t="s">
        <v>190</v>
      </c>
      <c r="Q96" s="1">
        <v>42920</v>
      </c>
      <c r="R96" t="str">
        <f t="shared" si="19"/>
        <v>Tuesday</v>
      </c>
      <c r="S96" t="s">
        <v>94</v>
      </c>
      <c r="T96" t="s">
        <v>463</v>
      </c>
      <c r="U96" s="2">
        <f t="shared" si="25"/>
        <v>1323960</v>
      </c>
      <c r="V96" s="1">
        <v>42955.381996949705</v>
      </c>
      <c r="W96" s="6">
        <f t="shared" si="21"/>
        <v>0</v>
      </c>
    </row>
    <row r="97" spans="1:23">
      <c r="A97" t="s">
        <v>3</v>
      </c>
      <c r="B97" s="1" t="s">
        <v>40</v>
      </c>
      <c r="C97" t="s">
        <v>86</v>
      </c>
      <c r="D97" t="s">
        <v>50</v>
      </c>
      <c r="E97" t="s">
        <v>45</v>
      </c>
      <c r="F97" s="3">
        <v>1265000</v>
      </c>
      <c r="K97" s="4">
        <f t="shared" si="22"/>
        <v>113850</v>
      </c>
      <c r="L97">
        <f t="shared" si="23"/>
        <v>113850</v>
      </c>
      <c r="M97" s="4">
        <f t="shared" si="24"/>
        <v>227700</v>
      </c>
      <c r="N97" s="4">
        <f t="shared" si="18"/>
        <v>1492700</v>
      </c>
      <c r="O97" t="s">
        <v>94</v>
      </c>
      <c r="P97" t="s">
        <v>191</v>
      </c>
      <c r="Q97" s="1">
        <v>42922</v>
      </c>
      <c r="R97" t="str">
        <f t="shared" si="19"/>
        <v>Thursday</v>
      </c>
      <c r="S97" t="s">
        <v>94</v>
      </c>
      <c r="T97" t="s">
        <v>463</v>
      </c>
      <c r="U97" s="2">
        <f t="shared" si="25"/>
        <v>1492700</v>
      </c>
      <c r="V97" s="1">
        <v>42970.684462091478</v>
      </c>
      <c r="W97" s="6">
        <f t="shared" si="21"/>
        <v>0</v>
      </c>
    </row>
    <row r="98" spans="1:23">
      <c r="A98" t="s">
        <v>24</v>
      </c>
      <c r="B98" s="1" t="s">
        <v>40</v>
      </c>
      <c r="C98" t="s">
        <v>83</v>
      </c>
      <c r="D98" t="s">
        <v>44</v>
      </c>
      <c r="E98" t="s">
        <v>44</v>
      </c>
      <c r="F98" s="3">
        <v>88000</v>
      </c>
      <c r="K98" s="4">
        <f t="shared" si="22"/>
        <v>7920</v>
      </c>
      <c r="L98">
        <f t="shared" si="23"/>
        <v>7920</v>
      </c>
      <c r="M98" s="4">
        <f t="shared" si="24"/>
        <v>15840</v>
      </c>
      <c r="N98" s="4">
        <f t="shared" si="18"/>
        <v>103840</v>
      </c>
      <c r="O98" t="s">
        <v>94</v>
      </c>
      <c r="P98" t="s">
        <v>193</v>
      </c>
      <c r="Q98" s="1">
        <v>42923</v>
      </c>
      <c r="R98" t="str">
        <f t="shared" si="19"/>
        <v>Friday</v>
      </c>
      <c r="S98" t="s">
        <v>94</v>
      </c>
      <c r="T98" t="s">
        <v>465</v>
      </c>
      <c r="U98" s="2">
        <f t="shared" si="20"/>
        <v>103840</v>
      </c>
      <c r="V98" s="1">
        <v>42937.800293045846</v>
      </c>
      <c r="W98" s="6">
        <f t="shared" si="21"/>
        <v>0</v>
      </c>
    </row>
    <row r="99" spans="1:23">
      <c r="A99" t="s">
        <v>11</v>
      </c>
      <c r="B99" s="1" t="s">
        <v>40</v>
      </c>
      <c r="C99" t="s">
        <v>88</v>
      </c>
      <c r="D99" t="s">
        <v>47</v>
      </c>
      <c r="E99" t="s">
        <v>46</v>
      </c>
      <c r="F99" s="3">
        <v>607000</v>
      </c>
      <c r="K99" s="4">
        <f t="shared" si="22"/>
        <v>54630</v>
      </c>
      <c r="L99">
        <f t="shared" si="23"/>
        <v>54630</v>
      </c>
      <c r="M99" s="4">
        <f t="shared" si="24"/>
        <v>109260</v>
      </c>
      <c r="N99" s="4">
        <f t="shared" si="18"/>
        <v>716260</v>
      </c>
      <c r="O99" t="s">
        <v>94</v>
      </c>
      <c r="P99" t="s">
        <v>192</v>
      </c>
      <c r="Q99" s="1">
        <v>42923</v>
      </c>
      <c r="R99" t="str">
        <f t="shared" si="19"/>
        <v>Friday</v>
      </c>
      <c r="S99" t="s">
        <v>94</v>
      </c>
      <c r="T99" t="s">
        <v>463</v>
      </c>
      <c r="U99" s="2">
        <f t="shared" si="20"/>
        <v>716260</v>
      </c>
      <c r="V99" s="1">
        <v>42943.053041860891</v>
      </c>
      <c r="W99" s="6">
        <f t="shared" si="21"/>
        <v>0</v>
      </c>
    </row>
    <row r="100" spans="1:23">
      <c r="A100" t="s">
        <v>28</v>
      </c>
      <c r="B100" s="1" t="s">
        <v>40</v>
      </c>
      <c r="C100" t="s">
        <v>86</v>
      </c>
      <c r="D100" t="s">
        <v>47</v>
      </c>
      <c r="E100" t="s">
        <v>45</v>
      </c>
      <c r="F100" s="3">
        <v>1348000</v>
      </c>
      <c r="K100" s="4">
        <f t="shared" si="22"/>
        <v>121320</v>
      </c>
      <c r="L100">
        <f t="shared" si="23"/>
        <v>121320</v>
      </c>
      <c r="M100" s="4">
        <f t="shared" si="24"/>
        <v>242640</v>
      </c>
      <c r="N100" s="4">
        <f t="shared" si="18"/>
        <v>1590640</v>
      </c>
      <c r="O100" t="s">
        <v>94</v>
      </c>
      <c r="P100" t="s">
        <v>194</v>
      </c>
      <c r="Q100" s="1">
        <v>42923</v>
      </c>
      <c r="R100" t="str">
        <f t="shared" si="19"/>
        <v>Friday</v>
      </c>
      <c r="U100" s="2">
        <f t="shared" si="20"/>
        <v>0</v>
      </c>
      <c r="V100" s="1"/>
      <c r="W100" s="6">
        <f t="shared" si="21"/>
        <v>1590640</v>
      </c>
    </row>
    <row r="101" spans="1:23">
      <c r="A101" t="s">
        <v>24</v>
      </c>
      <c r="B101" s="1" t="s">
        <v>40</v>
      </c>
      <c r="C101" t="s">
        <v>93</v>
      </c>
      <c r="D101" t="s">
        <v>47</v>
      </c>
      <c r="E101" t="s">
        <v>45</v>
      </c>
      <c r="F101" s="3">
        <v>469000</v>
      </c>
      <c r="K101" s="4">
        <f t="shared" si="22"/>
        <v>42210</v>
      </c>
      <c r="L101">
        <f t="shared" si="23"/>
        <v>42210</v>
      </c>
      <c r="M101" s="4">
        <f t="shared" si="24"/>
        <v>84420</v>
      </c>
      <c r="N101" s="4">
        <f t="shared" si="18"/>
        <v>553420</v>
      </c>
      <c r="O101" t="s">
        <v>94</v>
      </c>
      <c r="P101" t="s">
        <v>195</v>
      </c>
      <c r="Q101" s="1">
        <v>42924</v>
      </c>
      <c r="R101" t="str">
        <f t="shared" si="19"/>
        <v>Saturday</v>
      </c>
      <c r="S101" t="s">
        <v>94</v>
      </c>
      <c r="T101" t="s">
        <v>463</v>
      </c>
      <c r="U101" s="2">
        <f t="shared" si="20"/>
        <v>553420</v>
      </c>
      <c r="V101" s="1">
        <v>42944.013890869079</v>
      </c>
      <c r="W101" s="6">
        <f t="shared" si="21"/>
        <v>0</v>
      </c>
    </row>
    <row r="102" spans="1:23">
      <c r="A102" t="s">
        <v>29</v>
      </c>
      <c r="B102" s="1" t="s">
        <v>40</v>
      </c>
      <c r="C102" t="s">
        <v>83</v>
      </c>
      <c r="D102" t="s">
        <v>47</v>
      </c>
      <c r="E102" t="s">
        <v>46</v>
      </c>
      <c r="F102" s="3">
        <v>822000</v>
      </c>
      <c r="K102" s="4">
        <f t="shared" si="22"/>
        <v>73980</v>
      </c>
      <c r="L102">
        <f t="shared" si="23"/>
        <v>73980</v>
      </c>
      <c r="M102" s="4">
        <f t="shared" si="24"/>
        <v>147960</v>
      </c>
      <c r="N102" s="4">
        <f t="shared" si="18"/>
        <v>969960</v>
      </c>
      <c r="O102" t="s">
        <v>94</v>
      </c>
      <c r="P102" t="s">
        <v>196</v>
      </c>
      <c r="Q102" s="1">
        <v>42924</v>
      </c>
      <c r="R102" t="str">
        <f t="shared" si="19"/>
        <v>Saturday</v>
      </c>
      <c r="S102" t="s">
        <v>94</v>
      </c>
      <c r="T102" t="s">
        <v>463</v>
      </c>
      <c r="U102" s="2">
        <f t="shared" si="20"/>
        <v>969960</v>
      </c>
      <c r="V102" s="1">
        <v>42975.131680388477</v>
      </c>
      <c r="W102" s="6">
        <f t="shared" si="21"/>
        <v>0</v>
      </c>
    </row>
    <row r="103" spans="1:23">
      <c r="A103" t="s">
        <v>30</v>
      </c>
      <c r="B103" s="1" t="s">
        <v>40</v>
      </c>
      <c r="C103" t="s">
        <v>84</v>
      </c>
      <c r="D103" t="s">
        <v>48</v>
      </c>
      <c r="E103" t="s">
        <v>46</v>
      </c>
      <c r="F103" s="3">
        <v>300000</v>
      </c>
      <c r="K103" s="4">
        <f t="shared" si="22"/>
        <v>27000</v>
      </c>
      <c r="L103">
        <f t="shared" si="23"/>
        <v>27000</v>
      </c>
      <c r="M103" s="4">
        <f t="shared" si="24"/>
        <v>54000</v>
      </c>
      <c r="N103" s="4">
        <f t="shared" si="18"/>
        <v>354000</v>
      </c>
      <c r="O103" t="s">
        <v>94</v>
      </c>
      <c r="P103" t="s">
        <v>197</v>
      </c>
      <c r="Q103" s="1">
        <v>42926</v>
      </c>
      <c r="R103" t="str">
        <f t="shared" si="19"/>
        <v>Monday</v>
      </c>
      <c r="S103" t="s">
        <v>94</v>
      </c>
      <c r="T103" t="s">
        <v>463</v>
      </c>
      <c r="U103" s="2">
        <f t="shared" si="20"/>
        <v>354000</v>
      </c>
      <c r="V103" s="1">
        <v>42978.928058281475</v>
      </c>
      <c r="W103" s="6">
        <f t="shared" si="21"/>
        <v>0</v>
      </c>
    </row>
    <row r="104" spans="1:23">
      <c r="A104" t="s">
        <v>13</v>
      </c>
      <c r="B104" s="1" t="s">
        <v>40</v>
      </c>
      <c r="C104" t="s">
        <v>90</v>
      </c>
      <c r="D104" t="s">
        <v>48</v>
      </c>
      <c r="E104" t="s">
        <v>45</v>
      </c>
      <c r="F104" s="3">
        <v>1659000</v>
      </c>
      <c r="K104" s="4">
        <f t="shared" si="22"/>
        <v>149310</v>
      </c>
      <c r="L104">
        <f t="shared" si="23"/>
        <v>149310</v>
      </c>
      <c r="M104" s="4">
        <f t="shared" si="24"/>
        <v>298620</v>
      </c>
      <c r="N104" s="4">
        <f t="shared" si="18"/>
        <v>1957620</v>
      </c>
      <c r="O104" t="s">
        <v>94</v>
      </c>
      <c r="P104" t="s">
        <v>198</v>
      </c>
      <c r="Q104" s="1">
        <v>42927</v>
      </c>
      <c r="R104" t="str">
        <f t="shared" si="19"/>
        <v>Tuesday</v>
      </c>
      <c r="S104" t="s">
        <v>94</v>
      </c>
      <c r="T104" t="s">
        <v>463</v>
      </c>
      <c r="U104" s="2">
        <f t="shared" si="20"/>
        <v>1957620</v>
      </c>
      <c r="V104" s="1">
        <v>42959.57525162524</v>
      </c>
      <c r="W104" s="6">
        <f t="shared" si="21"/>
        <v>0</v>
      </c>
    </row>
    <row r="105" spans="1:23">
      <c r="A105" t="s">
        <v>5</v>
      </c>
      <c r="B105" s="1" t="s">
        <v>40</v>
      </c>
      <c r="C105" t="s">
        <v>86</v>
      </c>
      <c r="D105" t="s">
        <v>49</v>
      </c>
      <c r="E105" t="s">
        <v>46</v>
      </c>
      <c r="F105" s="3">
        <v>1493000</v>
      </c>
      <c r="K105" s="4">
        <f t="shared" si="22"/>
        <v>134370</v>
      </c>
      <c r="L105">
        <f t="shared" si="23"/>
        <v>134370</v>
      </c>
      <c r="M105" s="4">
        <f t="shared" si="24"/>
        <v>268740</v>
      </c>
      <c r="N105" s="4">
        <f t="shared" si="18"/>
        <v>1761740</v>
      </c>
      <c r="O105" t="s">
        <v>94</v>
      </c>
      <c r="P105" t="s">
        <v>199</v>
      </c>
      <c r="Q105" s="1">
        <v>42928</v>
      </c>
      <c r="R105" t="str">
        <f t="shared" si="19"/>
        <v>Wednesday</v>
      </c>
      <c r="S105" t="s">
        <v>94</v>
      </c>
      <c r="T105" t="s">
        <v>463</v>
      </c>
      <c r="U105" s="2">
        <f t="shared" si="20"/>
        <v>1761740</v>
      </c>
      <c r="V105" s="1">
        <v>42941.999305208345</v>
      </c>
      <c r="W105" s="6">
        <f t="shared" si="21"/>
        <v>0</v>
      </c>
    </row>
    <row r="106" spans="1:23">
      <c r="A106" t="s">
        <v>6</v>
      </c>
      <c r="B106" s="1" t="s">
        <v>40</v>
      </c>
      <c r="C106" t="s">
        <v>87</v>
      </c>
      <c r="D106" t="s">
        <v>47</v>
      </c>
      <c r="E106" t="s">
        <v>46</v>
      </c>
      <c r="F106" s="3">
        <v>679000</v>
      </c>
      <c r="K106" s="4">
        <f t="shared" si="22"/>
        <v>61110</v>
      </c>
      <c r="L106">
        <f t="shared" si="23"/>
        <v>61110</v>
      </c>
      <c r="M106" s="4">
        <f t="shared" si="24"/>
        <v>122220</v>
      </c>
      <c r="N106" s="4">
        <f t="shared" si="18"/>
        <v>801220</v>
      </c>
      <c r="O106" t="s">
        <v>94</v>
      </c>
      <c r="P106" t="s">
        <v>200</v>
      </c>
      <c r="Q106" s="1">
        <v>42930</v>
      </c>
      <c r="R106" t="str">
        <f t="shared" si="19"/>
        <v>Friday</v>
      </c>
      <c r="S106" t="s">
        <v>94</v>
      </c>
      <c r="T106" t="s">
        <v>464</v>
      </c>
      <c r="U106" s="2">
        <f t="shared" si="20"/>
        <v>801220</v>
      </c>
      <c r="V106" s="1">
        <v>42949.423366219387</v>
      </c>
      <c r="W106" s="6">
        <f t="shared" si="21"/>
        <v>0</v>
      </c>
    </row>
    <row r="107" spans="1:23">
      <c r="A107" t="s">
        <v>33</v>
      </c>
      <c r="B107" s="1" t="s">
        <v>40</v>
      </c>
      <c r="C107" t="s">
        <v>92</v>
      </c>
      <c r="D107" t="s">
        <v>50</v>
      </c>
      <c r="E107" t="s">
        <v>45</v>
      </c>
      <c r="F107" s="3">
        <v>556000</v>
      </c>
      <c r="K107" s="4" t="s">
        <v>95</v>
      </c>
      <c r="L107" t="s">
        <v>95</v>
      </c>
      <c r="M107" s="4" t="s">
        <v>95</v>
      </c>
      <c r="N107" s="4">
        <f t="shared" si="18"/>
        <v>556000</v>
      </c>
      <c r="O107" t="s">
        <v>94</v>
      </c>
      <c r="P107" t="s">
        <v>201</v>
      </c>
      <c r="Q107" s="1">
        <v>42931</v>
      </c>
      <c r="R107" t="str">
        <f t="shared" si="19"/>
        <v>Saturday</v>
      </c>
      <c r="S107" t="s">
        <v>94</v>
      </c>
      <c r="T107" t="s">
        <v>463</v>
      </c>
      <c r="U107" s="2">
        <f t="shared" si="20"/>
        <v>556000</v>
      </c>
      <c r="V107" s="1">
        <v>42973.696118239233</v>
      </c>
      <c r="W107" s="6">
        <f t="shared" si="21"/>
        <v>0</v>
      </c>
    </row>
    <row r="108" spans="1:23">
      <c r="A108" t="s">
        <v>26</v>
      </c>
      <c r="B108" s="1" t="s">
        <v>40</v>
      </c>
      <c r="C108" t="s">
        <v>88</v>
      </c>
      <c r="D108" t="s">
        <v>44</v>
      </c>
      <c r="E108" t="s">
        <v>44</v>
      </c>
      <c r="F108" s="3">
        <v>395000</v>
      </c>
      <c r="K108" s="4">
        <f t="shared" ref="K108:K114" si="26">9%*(F108)</f>
        <v>35550</v>
      </c>
      <c r="L108">
        <f t="shared" ref="L108:L114" si="27">9%*(F108)</f>
        <v>35550</v>
      </c>
      <c r="M108" s="4">
        <f t="shared" ref="M108:M114" si="28">L108+K108</f>
        <v>71100</v>
      </c>
      <c r="N108" s="4">
        <f t="shared" si="18"/>
        <v>466100</v>
      </c>
      <c r="O108" t="s">
        <v>94</v>
      </c>
      <c r="P108" t="s">
        <v>203</v>
      </c>
      <c r="Q108" s="1">
        <v>42933</v>
      </c>
      <c r="R108" t="str">
        <f t="shared" si="19"/>
        <v>Monday</v>
      </c>
      <c r="S108" t="s">
        <v>94</v>
      </c>
      <c r="T108" t="s">
        <v>463</v>
      </c>
      <c r="U108" s="2">
        <f t="shared" si="20"/>
        <v>466100</v>
      </c>
      <c r="V108" s="1">
        <v>42992.686575718748</v>
      </c>
      <c r="W108" s="6">
        <f t="shared" si="21"/>
        <v>0</v>
      </c>
    </row>
    <row r="109" spans="1:23">
      <c r="A109" t="s">
        <v>30</v>
      </c>
      <c r="B109" s="1" t="s">
        <v>40</v>
      </c>
      <c r="C109" t="s">
        <v>92</v>
      </c>
      <c r="D109" t="s">
        <v>49</v>
      </c>
      <c r="E109" t="s">
        <v>46</v>
      </c>
      <c r="F109" s="3">
        <v>427000</v>
      </c>
      <c r="K109" s="4">
        <f t="shared" si="26"/>
        <v>38430</v>
      </c>
      <c r="L109">
        <f t="shared" si="27"/>
        <v>38430</v>
      </c>
      <c r="M109" s="4">
        <f t="shared" si="28"/>
        <v>76860</v>
      </c>
      <c r="N109" s="4">
        <f t="shared" si="18"/>
        <v>503860</v>
      </c>
      <c r="O109" t="s">
        <v>94</v>
      </c>
      <c r="P109" t="s">
        <v>202</v>
      </c>
      <c r="Q109" s="1">
        <v>42933</v>
      </c>
      <c r="R109" t="str">
        <f t="shared" si="19"/>
        <v>Monday</v>
      </c>
      <c r="S109" t="s">
        <v>94</v>
      </c>
      <c r="T109" t="s">
        <v>463</v>
      </c>
      <c r="U109" s="2">
        <f t="shared" si="20"/>
        <v>503860</v>
      </c>
      <c r="V109" s="1">
        <v>42985.347546026635</v>
      </c>
      <c r="W109" s="6">
        <f t="shared" si="21"/>
        <v>0</v>
      </c>
    </row>
    <row r="110" spans="1:23">
      <c r="A110" t="s">
        <v>7</v>
      </c>
      <c r="B110" s="1" t="s">
        <v>40</v>
      </c>
      <c r="C110" t="s">
        <v>92</v>
      </c>
      <c r="D110" t="s">
        <v>48</v>
      </c>
      <c r="E110" t="s">
        <v>45</v>
      </c>
      <c r="F110" s="3">
        <v>1732000</v>
      </c>
      <c r="K110" s="4">
        <f t="shared" si="26"/>
        <v>155880</v>
      </c>
      <c r="L110">
        <f t="shared" si="27"/>
        <v>155880</v>
      </c>
      <c r="M110" s="4">
        <f t="shared" si="28"/>
        <v>311760</v>
      </c>
      <c r="N110" s="4">
        <f t="shared" si="18"/>
        <v>2043760</v>
      </c>
      <c r="O110" t="s">
        <v>94</v>
      </c>
      <c r="P110" t="s">
        <v>204</v>
      </c>
      <c r="Q110" s="1">
        <v>42933</v>
      </c>
      <c r="R110" t="str">
        <f t="shared" si="19"/>
        <v>Monday</v>
      </c>
      <c r="S110" t="s">
        <v>94</v>
      </c>
      <c r="T110" t="s">
        <v>463</v>
      </c>
      <c r="U110" s="2">
        <f t="shared" si="20"/>
        <v>2043760</v>
      </c>
      <c r="V110" s="1">
        <v>42954.92087183227</v>
      </c>
      <c r="W110" s="6">
        <f t="shared" si="21"/>
        <v>0</v>
      </c>
    </row>
    <row r="111" spans="1:23">
      <c r="A111" t="s">
        <v>9</v>
      </c>
      <c r="B111" s="1" t="s">
        <v>40</v>
      </c>
      <c r="C111" t="s">
        <v>92</v>
      </c>
      <c r="D111" t="s">
        <v>48</v>
      </c>
      <c r="E111" t="s">
        <v>46</v>
      </c>
      <c r="F111" s="3">
        <v>369000</v>
      </c>
      <c r="K111" s="4">
        <f t="shared" si="26"/>
        <v>33210</v>
      </c>
      <c r="L111">
        <f t="shared" si="27"/>
        <v>33210</v>
      </c>
      <c r="M111" s="4">
        <f t="shared" si="28"/>
        <v>66420</v>
      </c>
      <c r="N111" s="4">
        <f t="shared" si="18"/>
        <v>435420</v>
      </c>
      <c r="O111" t="s">
        <v>94</v>
      </c>
      <c r="P111" t="s">
        <v>206</v>
      </c>
      <c r="Q111" s="1">
        <v>42934</v>
      </c>
      <c r="R111" t="str">
        <f t="shared" si="19"/>
        <v>Tuesday</v>
      </c>
      <c r="S111" t="s">
        <v>94</v>
      </c>
      <c r="T111" t="s">
        <v>463</v>
      </c>
      <c r="U111" s="2">
        <f t="shared" si="20"/>
        <v>435420</v>
      </c>
      <c r="V111" s="1">
        <v>42962.719506254718</v>
      </c>
      <c r="W111" s="6">
        <f t="shared" si="21"/>
        <v>0</v>
      </c>
    </row>
    <row r="112" spans="1:23">
      <c r="A112" t="s">
        <v>8</v>
      </c>
      <c r="B112" s="1" t="s">
        <v>40</v>
      </c>
      <c r="C112" t="s">
        <v>92</v>
      </c>
      <c r="D112" t="s">
        <v>48</v>
      </c>
      <c r="E112" t="s">
        <v>46</v>
      </c>
      <c r="F112" s="3">
        <v>867000</v>
      </c>
      <c r="K112" s="4">
        <f t="shared" si="26"/>
        <v>78030</v>
      </c>
      <c r="L112">
        <f t="shared" si="27"/>
        <v>78030</v>
      </c>
      <c r="M112" s="4">
        <f t="shared" si="28"/>
        <v>156060</v>
      </c>
      <c r="N112" s="4">
        <f t="shared" si="18"/>
        <v>1023060</v>
      </c>
      <c r="O112" t="s">
        <v>94</v>
      </c>
      <c r="P112" t="s">
        <v>205</v>
      </c>
      <c r="Q112" s="1">
        <v>42934</v>
      </c>
      <c r="R112" t="str">
        <f t="shared" si="19"/>
        <v>Tuesday</v>
      </c>
      <c r="S112" t="s">
        <v>94</v>
      </c>
      <c r="T112" t="s">
        <v>463</v>
      </c>
      <c r="U112" s="2">
        <f t="shared" si="20"/>
        <v>1023060</v>
      </c>
      <c r="V112" s="1">
        <v>42982.795170865669</v>
      </c>
      <c r="W112" s="6">
        <f t="shared" si="21"/>
        <v>0</v>
      </c>
    </row>
    <row r="113" spans="1:23">
      <c r="A113" t="s">
        <v>10</v>
      </c>
      <c r="B113" s="1" t="s">
        <v>40</v>
      </c>
      <c r="C113" t="s">
        <v>83</v>
      </c>
      <c r="D113" t="s">
        <v>44</v>
      </c>
      <c r="E113" t="s">
        <v>44</v>
      </c>
      <c r="F113" s="3">
        <v>738000</v>
      </c>
      <c r="K113" s="4">
        <f t="shared" si="26"/>
        <v>66420</v>
      </c>
      <c r="L113">
        <f t="shared" si="27"/>
        <v>66420</v>
      </c>
      <c r="M113" s="4">
        <f t="shared" si="28"/>
        <v>132840</v>
      </c>
      <c r="N113" s="4">
        <f t="shared" si="18"/>
        <v>870840</v>
      </c>
      <c r="O113" t="s">
        <v>94</v>
      </c>
      <c r="P113" t="s">
        <v>207</v>
      </c>
      <c r="Q113" s="1">
        <v>42936</v>
      </c>
      <c r="R113" t="str">
        <f t="shared" si="19"/>
        <v>Thursday</v>
      </c>
      <c r="S113" t="s">
        <v>94</v>
      </c>
      <c r="T113" t="s">
        <v>464</v>
      </c>
      <c r="U113" s="2">
        <f t="shared" si="20"/>
        <v>870840</v>
      </c>
      <c r="V113" s="1">
        <v>42983.736106663324</v>
      </c>
      <c r="W113" s="6">
        <f t="shared" si="21"/>
        <v>0</v>
      </c>
    </row>
    <row r="114" spans="1:23">
      <c r="A114" t="s">
        <v>27</v>
      </c>
      <c r="B114" s="1" t="s">
        <v>40</v>
      </c>
      <c r="C114" t="s">
        <v>88</v>
      </c>
      <c r="D114" t="s">
        <v>47</v>
      </c>
      <c r="E114" t="s">
        <v>46</v>
      </c>
      <c r="F114" s="3">
        <v>430000</v>
      </c>
      <c r="K114" s="4">
        <f t="shared" si="26"/>
        <v>38700</v>
      </c>
      <c r="L114">
        <f t="shared" si="27"/>
        <v>38700</v>
      </c>
      <c r="M114" s="4">
        <f t="shared" si="28"/>
        <v>77400</v>
      </c>
      <c r="N114" s="4">
        <f t="shared" si="18"/>
        <v>507400</v>
      </c>
      <c r="O114" t="s">
        <v>94</v>
      </c>
      <c r="P114" t="s">
        <v>208</v>
      </c>
      <c r="Q114" s="1">
        <v>42937</v>
      </c>
      <c r="R114" t="str">
        <f t="shared" si="19"/>
        <v>Friday</v>
      </c>
      <c r="S114" t="s">
        <v>94</v>
      </c>
      <c r="T114" t="s">
        <v>463</v>
      </c>
      <c r="U114" s="2">
        <f t="shared" si="20"/>
        <v>507400</v>
      </c>
      <c r="V114" s="1">
        <v>42953.948646049314</v>
      </c>
      <c r="W114" s="6">
        <f t="shared" si="21"/>
        <v>0</v>
      </c>
    </row>
    <row r="115" spans="1:23">
      <c r="A115" t="s">
        <v>32</v>
      </c>
      <c r="B115" s="1" t="s">
        <v>40</v>
      </c>
      <c r="C115" t="s">
        <v>83</v>
      </c>
      <c r="D115" t="s">
        <v>47</v>
      </c>
      <c r="E115" t="s">
        <v>46</v>
      </c>
      <c r="F115" s="3">
        <v>1204000</v>
      </c>
      <c r="K115" s="4" t="s">
        <v>95</v>
      </c>
      <c r="L115" t="s">
        <v>95</v>
      </c>
      <c r="M115" s="4" t="s">
        <v>95</v>
      </c>
      <c r="N115" s="4">
        <f t="shared" si="18"/>
        <v>1204000</v>
      </c>
      <c r="O115" t="s">
        <v>94</v>
      </c>
      <c r="P115" t="s">
        <v>209</v>
      </c>
      <c r="Q115" s="1">
        <v>42938</v>
      </c>
      <c r="R115" t="str">
        <f t="shared" si="19"/>
        <v>Saturday</v>
      </c>
      <c r="S115" t="s">
        <v>94</v>
      </c>
      <c r="T115" t="s">
        <v>463</v>
      </c>
      <c r="U115" s="2">
        <f t="shared" si="20"/>
        <v>1204000</v>
      </c>
      <c r="V115" s="1">
        <v>42963.860226226367</v>
      </c>
      <c r="W115" s="6">
        <f t="shared" si="21"/>
        <v>0</v>
      </c>
    </row>
    <row r="116" spans="1:23">
      <c r="A116" t="s">
        <v>29</v>
      </c>
      <c r="B116" s="1" t="s">
        <v>40</v>
      </c>
      <c r="C116" t="s">
        <v>83</v>
      </c>
      <c r="D116" t="s">
        <v>47</v>
      </c>
      <c r="E116" t="s">
        <v>45</v>
      </c>
      <c r="F116" s="3">
        <v>873000</v>
      </c>
      <c r="K116" s="4">
        <f>9%*(F116)</f>
        <v>78570</v>
      </c>
      <c r="L116">
        <f>9%*(F116)</f>
        <v>78570</v>
      </c>
      <c r="M116" s="4">
        <f>L116+K116</f>
        <v>157140</v>
      </c>
      <c r="N116" s="4">
        <f t="shared" si="18"/>
        <v>1030140</v>
      </c>
      <c r="O116" t="s">
        <v>94</v>
      </c>
      <c r="P116" t="s">
        <v>210</v>
      </c>
      <c r="Q116" s="1">
        <v>42940</v>
      </c>
      <c r="R116" t="str">
        <f t="shared" si="19"/>
        <v>Monday</v>
      </c>
      <c r="S116" t="s">
        <v>94</v>
      </c>
      <c r="T116" t="s">
        <v>463</v>
      </c>
      <c r="U116" s="2">
        <f t="shared" si="20"/>
        <v>1030140</v>
      </c>
      <c r="V116" s="1">
        <v>42975.491071112177</v>
      </c>
      <c r="W116" s="6">
        <f t="shared" si="21"/>
        <v>0</v>
      </c>
    </row>
    <row r="117" spans="1:23">
      <c r="A117" t="s">
        <v>4</v>
      </c>
      <c r="B117" s="1" t="s">
        <v>40</v>
      </c>
      <c r="C117" t="s">
        <v>86</v>
      </c>
      <c r="D117" t="s">
        <v>47</v>
      </c>
      <c r="E117" t="s">
        <v>45</v>
      </c>
      <c r="F117" s="3">
        <v>967000</v>
      </c>
      <c r="K117" s="4">
        <f>9%*(F117)</f>
        <v>87030</v>
      </c>
      <c r="L117">
        <f>9%*(F117)</f>
        <v>87030</v>
      </c>
      <c r="M117" s="4">
        <f>L117+K117</f>
        <v>174060</v>
      </c>
      <c r="N117" s="4">
        <f t="shared" si="18"/>
        <v>1141060</v>
      </c>
      <c r="O117" t="s">
        <v>94</v>
      </c>
      <c r="P117" t="s">
        <v>211</v>
      </c>
      <c r="Q117" s="1">
        <v>42940</v>
      </c>
      <c r="R117" t="str">
        <f t="shared" si="19"/>
        <v>Monday</v>
      </c>
      <c r="U117" s="2">
        <f t="shared" si="20"/>
        <v>0</v>
      </c>
      <c r="V117" s="1"/>
      <c r="W117" s="6">
        <f t="shared" si="21"/>
        <v>1141060</v>
      </c>
    </row>
    <row r="118" spans="1:23">
      <c r="A118" t="s">
        <v>5</v>
      </c>
      <c r="B118" s="1" t="s">
        <v>40</v>
      </c>
      <c r="C118" t="s">
        <v>88</v>
      </c>
      <c r="D118" t="s">
        <v>47</v>
      </c>
      <c r="E118" t="s">
        <v>46</v>
      </c>
      <c r="F118" s="3">
        <v>189000</v>
      </c>
      <c r="K118" s="4">
        <f>9%*(F118)</f>
        <v>17010</v>
      </c>
      <c r="L118">
        <f>9%*(F118)</f>
        <v>17010</v>
      </c>
      <c r="M118" s="4">
        <f>L118+K118</f>
        <v>34020</v>
      </c>
      <c r="N118" s="4">
        <f t="shared" si="18"/>
        <v>223020</v>
      </c>
      <c r="O118" t="s">
        <v>94</v>
      </c>
      <c r="P118" t="s">
        <v>212</v>
      </c>
      <c r="Q118" s="1">
        <v>42941</v>
      </c>
      <c r="R118" t="str">
        <f t="shared" si="19"/>
        <v>Tuesday</v>
      </c>
      <c r="S118" t="s">
        <v>94</v>
      </c>
      <c r="T118" t="s">
        <v>465</v>
      </c>
      <c r="U118" s="2">
        <f t="shared" si="20"/>
        <v>223020</v>
      </c>
      <c r="V118" s="1">
        <v>42997.71282115933</v>
      </c>
      <c r="W118" s="6">
        <f t="shared" si="21"/>
        <v>0</v>
      </c>
    </row>
    <row r="119" spans="1:23">
      <c r="A119" t="s">
        <v>36</v>
      </c>
      <c r="B119" s="1" t="s">
        <v>40</v>
      </c>
      <c r="C119" t="s">
        <v>88</v>
      </c>
      <c r="D119" t="s">
        <v>47</v>
      </c>
      <c r="E119" t="s">
        <v>45</v>
      </c>
      <c r="F119" s="3">
        <v>245000</v>
      </c>
      <c r="K119" s="4">
        <f>9%*(F119)</f>
        <v>22050</v>
      </c>
      <c r="L119">
        <f>9%*(F119)</f>
        <v>22050</v>
      </c>
      <c r="M119" s="4">
        <f>L119+K119</f>
        <v>44100</v>
      </c>
      <c r="N119" s="4">
        <f t="shared" si="18"/>
        <v>289100</v>
      </c>
      <c r="O119" t="s">
        <v>94</v>
      </c>
      <c r="P119" t="s">
        <v>214</v>
      </c>
      <c r="Q119" s="1">
        <v>42943</v>
      </c>
      <c r="R119" t="str">
        <f t="shared" si="19"/>
        <v>Thursday</v>
      </c>
      <c r="S119" t="s">
        <v>94</v>
      </c>
      <c r="T119" t="s">
        <v>465</v>
      </c>
      <c r="U119" s="2">
        <f t="shared" si="20"/>
        <v>289100</v>
      </c>
      <c r="V119" s="1">
        <v>42998.391166169451</v>
      </c>
      <c r="W119" s="6">
        <f t="shared" si="21"/>
        <v>0</v>
      </c>
    </row>
    <row r="120" spans="1:23">
      <c r="A120" t="s">
        <v>37</v>
      </c>
      <c r="B120" s="1" t="s">
        <v>40</v>
      </c>
      <c r="C120" t="s">
        <v>83</v>
      </c>
      <c r="D120" t="s">
        <v>47</v>
      </c>
      <c r="E120" t="s">
        <v>46</v>
      </c>
      <c r="F120" s="3">
        <v>319000</v>
      </c>
      <c r="K120" s="4">
        <f>9%*(F120)</f>
        <v>28710</v>
      </c>
      <c r="L120">
        <f>9%*(F120)</f>
        <v>28710</v>
      </c>
      <c r="M120" s="4">
        <f>L120+K120</f>
        <v>57420</v>
      </c>
      <c r="N120" s="4">
        <f t="shared" si="18"/>
        <v>376420</v>
      </c>
      <c r="O120" t="s">
        <v>94</v>
      </c>
      <c r="P120" t="s">
        <v>213</v>
      </c>
      <c r="Q120" s="1">
        <v>42943</v>
      </c>
      <c r="R120" t="str">
        <f t="shared" si="19"/>
        <v>Thursday</v>
      </c>
      <c r="S120" t="s">
        <v>94</v>
      </c>
      <c r="T120" t="s">
        <v>463</v>
      </c>
      <c r="U120" s="2">
        <f t="shared" si="20"/>
        <v>376420</v>
      </c>
      <c r="V120" s="1">
        <v>42989.23942357445</v>
      </c>
      <c r="W120" s="6">
        <f t="shared" si="21"/>
        <v>0</v>
      </c>
    </row>
    <row r="121" spans="1:23">
      <c r="A121" t="s">
        <v>31</v>
      </c>
      <c r="B121" s="1" t="s">
        <v>40</v>
      </c>
      <c r="C121" t="s">
        <v>89</v>
      </c>
      <c r="D121" t="s">
        <v>44</v>
      </c>
      <c r="E121" t="s">
        <v>44</v>
      </c>
      <c r="F121" s="3">
        <v>494000</v>
      </c>
      <c r="K121" s="4" t="s">
        <v>95</v>
      </c>
      <c r="L121" t="s">
        <v>95</v>
      </c>
      <c r="M121" s="4" t="s">
        <v>95</v>
      </c>
      <c r="N121" s="4">
        <f t="shared" si="18"/>
        <v>494000</v>
      </c>
      <c r="O121" t="s">
        <v>94</v>
      </c>
      <c r="P121" t="s">
        <v>215</v>
      </c>
      <c r="Q121" s="1">
        <v>42944</v>
      </c>
      <c r="R121" t="str">
        <f t="shared" si="19"/>
        <v>Friday</v>
      </c>
      <c r="S121" t="s">
        <v>94</v>
      </c>
      <c r="T121" t="s">
        <v>463</v>
      </c>
      <c r="U121" s="2">
        <f t="shared" si="20"/>
        <v>494000</v>
      </c>
      <c r="V121" s="1">
        <v>43001.44406594507</v>
      </c>
      <c r="W121" s="6">
        <f t="shared" si="21"/>
        <v>0</v>
      </c>
    </row>
    <row r="122" spans="1:23">
      <c r="A122" t="s">
        <v>3</v>
      </c>
      <c r="B122" s="1" t="s">
        <v>40</v>
      </c>
      <c r="C122" t="s">
        <v>83</v>
      </c>
      <c r="D122" t="s">
        <v>47</v>
      </c>
      <c r="E122" t="s">
        <v>46</v>
      </c>
      <c r="F122" s="3">
        <v>978000</v>
      </c>
      <c r="K122" s="4">
        <f t="shared" ref="K122:K128" si="29">9%*(F122)</f>
        <v>88020</v>
      </c>
      <c r="L122">
        <f t="shared" ref="L122:L128" si="30">9%*(F122)</f>
        <v>88020</v>
      </c>
      <c r="M122" s="4">
        <f t="shared" ref="M122:M128" si="31">L122+K122</f>
        <v>176040</v>
      </c>
      <c r="N122" s="4">
        <f t="shared" si="18"/>
        <v>1154040</v>
      </c>
      <c r="O122" t="s">
        <v>94</v>
      </c>
      <c r="P122" t="s">
        <v>216</v>
      </c>
      <c r="Q122" s="1">
        <v>42945</v>
      </c>
      <c r="R122" t="str">
        <f t="shared" si="19"/>
        <v>Saturday</v>
      </c>
      <c r="U122" s="2">
        <f t="shared" si="20"/>
        <v>0</v>
      </c>
      <c r="V122" s="1"/>
      <c r="W122" s="6">
        <f t="shared" si="21"/>
        <v>1154040</v>
      </c>
    </row>
    <row r="123" spans="1:23">
      <c r="A123" t="s">
        <v>11</v>
      </c>
      <c r="B123" s="1" t="s">
        <v>40</v>
      </c>
      <c r="C123" t="s">
        <v>88</v>
      </c>
      <c r="D123" t="s">
        <v>47</v>
      </c>
      <c r="E123" t="s">
        <v>46</v>
      </c>
      <c r="F123" s="3">
        <v>1335000</v>
      </c>
      <c r="K123" s="4">
        <f t="shared" si="29"/>
        <v>120150</v>
      </c>
      <c r="L123">
        <f t="shared" si="30"/>
        <v>120150</v>
      </c>
      <c r="M123" s="4">
        <f t="shared" si="31"/>
        <v>240300</v>
      </c>
      <c r="N123" s="4">
        <f t="shared" si="18"/>
        <v>1575300</v>
      </c>
      <c r="O123" t="s">
        <v>94</v>
      </c>
      <c r="P123" t="s">
        <v>217</v>
      </c>
      <c r="Q123" s="1">
        <v>42947</v>
      </c>
      <c r="R123" t="str">
        <f t="shared" si="19"/>
        <v>Monday</v>
      </c>
      <c r="S123" t="s">
        <v>94</v>
      </c>
      <c r="T123" t="s">
        <v>463</v>
      </c>
      <c r="U123" s="2">
        <f t="shared" si="20"/>
        <v>1575300</v>
      </c>
      <c r="V123" s="1">
        <v>42995.656079990134</v>
      </c>
      <c r="W123" s="6">
        <f t="shared" si="21"/>
        <v>0</v>
      </c>
    </row>
    <row r="124" spans="1:23">
      <c r="A124" t="s">
        <v>12</v>
      </c>
      <c r="B124" s="1" t="s">
        <v>40</v>
      </c>
      <c r="C124" t="s">
        <v>90</v>
      </c>
      <c r="D124" t="s">
        <v>51</v>
      </c>
      <c r="E124" t="s">
        <v>46</v>
      </c>
      <c r="F124" s="3">
        <v>123000</v>
      </c>
      <c r="K124" s="4">
        <f t="shared" si="29"/>
        <v>11070</v>
      </c>
      <c r="L124">
        <f t="shared" si="30"/>
        <v>11070</v>
      </c>
      <c r="M124" s="4">
        <f t="shared" si="31"/>
        <v>22140</v>
      </c>
      <c r="N124" s="4">
        <f t="shared" si="18"/>
        <v>145140</v>
      </c>
      <c r="O124" t="s">
        <v>94</v>
      </c>
      <c r="P124" t="s">
        <v>218</v>
      </c>
      <c r="Q124" s="1">
        <v>42948</v>
      </c>
      <c r="R124" t="str">
        <f t="shared" si="19"/>
        <v>Tuesday</v>
      </c>
      <c r="S124" t="s">
        <v>94</v>
      </c>
      <c r="T124" t="s">
        <v>465</v>
      </c>
      <c r="U124" s="2">
        <f t="shared" si="20"/>
        <v>145140</v>
      </c>
      <c r="V124" s="1">
        <v>42995.036625900211</v>
      </c>
      <c r="W124" s="6">
        <f t="shared" si="21"/>
        <v>0</v>
      </c>
    </row>
    <row r="125" spans="1:23">
      <c r="A125" t="s">
        <v>37</v>
      </c>
      <c r="B125" s="1" t="s">
        <v>40</v>
      </c>
      <c r="C125" t="s">
        <v>83</v>
      </c>
      <c r="D125" t="s">
        <v>47</v>
      </c>
      <c r="E125" t="s">
        <v>46</v>
      </c>
      <c r="F125" s="3">
        <v>241000</v>
      </c>
      <c r="K125" s="4">
        <f t="shared" si="29"/>
        <v>21690</v>
      </c>
      <c r="L125">
        <f t="shared" si="30"/>
        <v>21690</v>
      </c>
      <c r="M125" s="4">
        <f t="shared" si="31"/>
        <v>43380</v>
      </c>
      <c r="N125" s="4">
        <f t="shared" si="18"/>
        <v>284380</v>
      </c>
      <c r="O125" t="s">
        <v>94</v>
      </c>
      <c r="P125" t="s">
        <v>219</v>
      </c>
      <c r="Q125" s="1">
        <v>42948</v>
      </c>
      <c r="R125" t="str">
        <f t="shared" si="19"/>
        <v>Tuesday</v>
      </c>
      <c r="S125" t="s">
        <v>94</v>
      </c>
      <c r="T125" t="s">
        <v>465</v>
      </c>
      <c r="U125" s="2">
        <f t="shared" si="20"/>
        <v>284380</v>
      </c>
      <c r="V125" s="1">
        <v>42960.64235122117</v>
      </c>
      <c r="W125" s="6">
        <f t="shared" si="21"/>
        <v>0</v>
      </c>
    </row>
    <row r="126" spans="1:23">
      <c r="A126" t="s">
        <v>28</v>
      </c>
      <c r="B126" s="1" t="s">
        <v>40</v>
      </c>
      <c r="C126" t="s">
        <v>84</v>
      </c>
      <c r="D126" t="s">
        <v>49</v>
      </c>
      <c r="E126" t="s">
        <v>46</v>
      </c>
      <c r="F126" s="3">
        <v>1041000</v>
      </c>
      <c r="K126" s="4">
        <f t="shared" si="29"/>
        <v>93690</v>
      </c>
      <c r="L126">
        <f t="shared" si="30"/>
        <v>93690</v>
      </c>
      <c r="M126" s="4">
        <f t="shared" si="31"/>
        <v>187380</v>
      </c>
      <c r="N126" s="4">
        <f t="shared" si="18"/>
        <v>1228380</v>
      </c>
      <c r="O126" t="s">
        <v>94</v>
      </c>
      <c r="P126" t="s">
        <v>222</v>
      </c>
      <c r="Q126" s="1">
        <v>42950</v>
      </c>
      <c r="R126" t="str">
        <f t="shared" si="19"/>
        <v>Thursday</v>
      </c>
      <c r="S126" t="s">
        <v>94</v>
      </c>
      <c r="T126" t="s">
        <v>463</v>
      </c>
      <c r="U126" s="2">
        <f t="shared" si="20"/>
        <v>1228380</v>
      </c>
      <c r="V126" s="1">
        <v>43008.063439698068</v>
      </c>
      <c r="W126" s="6">
        <f t="shared" si="21"/>
        <v>0</v>
      </c>
    </row>
    <row r="127" spans="1:23">
      <c r="A127" t="s">
        <v>17</v>
      </c>
      <c r="B127" s="1" t="s">
        <v>40</v>
      </c>
      <c r="C127" t="s">
        <v>91</v>
      </c>
      <c r="D127" t="s">
        <v>49</v>
      </c>
      <c r="E127" t="s">
        <v>46</v>
      </c>
      <c r="F127" s="3">
        <v>1175000</v>
      </c>
      <c r="K127" s="4">
        <f t="shared" si="29"/>
        <v>105750</v>
      </c>
      <c r="L127">
        <f t="shared" si="30"/>
        <v>105750</v>
      </c>
      <c r="M127" s="4">
        <f t="shared" si="31"/>
        <v>211500</v>
      </c>
      <c r="N127" s="4">
        <f t="shared" si="18"/>
        <v>1386500</v>
      </c>
      <c r="O127" t="s">
        <v>94</v>
      </c>
      <c r="P127" t="s">
        <v>221</v>
      </c>
      <c r="Q127" s="1">
        <v>42950</v>
      </c>
      <c r="R127" t="str">
        <f t="shared" si="19"/>
        <v>Thursday</v>
      </c>
      <c r="U127" s="2">
        <f t="shared" si="20"/>
        <v>0</v>
      </c>
      <c r="V127" s="1"/>
      <c r="W127" s="6">
        <f t="shared" si="21"/>
        <v>1386500</v>
      </c>
    </row>
    <row r="128" spans="1:23">
      <c r="A128" t="s">
        <v>29</v>
      </c>
      <c r="B128" s="1" t="s">
        <v>40</v>
      </c>
      <c r="C128" t="s">
        <v>83</v>
      </c>
      <c r="D128" t="s">
        <v>52</v>
      </c>
      <c r="E128" t="s">
        <v>46</v>
      </c>
      <c r="F128" s="3">
        <v>1223000</v>
      </c>
      <c r="K128" s="4">
        <f t="shared" si="29"/>
        <v>110070</v>
      </c>
      <c r="L128">
        <f t="shared" si="30"/>
        <v>110070</v>
      </c>
      <c r="M128" s="4">
        <f t="shared" si="31"/>
        <v>220140</v>
      </c>
      <c r="N128" s="4">
        <f t="shared" si="18"/>
        <v>1443140</v>
      </c>
      <c r="O128" t="s">
        <v>94</v>
      </c>
      <c r="P128" t="s">
        <v>220</v>
      </c>
      <c r="Q128" s="1">
        <v>42950</v>
      </c>
      <c r="R128" t="str">
        <f t="shared" si="19"/>
        <v>Thursday</v>
      </c>
      <c r="S128" t="s">
        <v>94</v>
      </c>
      <c r="T128" t="s">
        <v>463</v>
      </c>
      <c r="U128" s="2">
        <f t="shared" si="20"/>
        <v>1443140</v>
      </c>
      <c r="V128" s="1">
        <v>42983.051583287051</v>
      </c>
      <c r="W128" s="6">
        <f t="shared" si="21"/>
        <v>0</v>
      </c>
    </row>
    <row r="129" spans="1:23">
      <c r="A129" t="s">
        <v>32</v>
      </c>
      <c r="B129" s="1" t="s">
        <v>40</v>
      </c>
      <c r="C129" t="s">
        <v>85</v>
      </c>
      <c r="D129" t="s">
        <v>49</v>
      </c>
      <c r="E129" t="s">
        <v>45</v>
      </c>
      <c r="F129" s="3">
        <v>841000</v>
      </c>
      <c r="K129" s="4" t="s">
        <v>95</v>
      </c>
      <c r="L129" t="s">
        <v>95</v>
      </c>
      <c r="M129" s="4" t="s">
        <v>95</v>
      </c>
      <c r="N129" s="4">
        <f t="shared" si="18"/>
        <v>841000</v>
      </c>
      <c r="O129" t="s">
        <v>94</v>
      </c>
      <c r="P129" t="s">
        <v>223</v>
      </c>
      <c r="Q129" s="1">
        <v>42952</v>
      </c>
      <c r="R129" t="str">
        <f t="shared" si="19"/>
        <v>Saturday</v>
      </c>
      <c r="S129" t="s">
        <v>94</v>
      </c>
      <c r="T129" t="s">
        <v>464</v>
      </c>
      <c r="U129" s="2">
        <f t="shared" si="20"/>
        <v>841000</v>
      </c>
      <c r="V129" s="1">
        <v>42977.517810400925</v>
      </c>
      <c r="W129" s="6">
        <f t="shared" si="21"/>
        <v>0</v>
      </c>
    </row>
    <row r="130" spans="1:23">
      <c r="A130" t="s">
        <v>6</v>
      </c>
      <c r="B130" s="1" t="s">
        <v>40</v>
      </c>
      <c r="C130" t="s">
        <v>87</v>
      </c>
      <c r="D130" t="s">
        <v>51</v>
      </c>
      <c r="E130" t="s">
        <v>46</v>
      </c>
      <c r="F130" s="3">
        <v>126000</v>
      </c>
      <c r="K130" s="4">
        <f>9%*(F130)</f>
        <v>11340</v>
      </c>
      <c r="L130">
        <f>9%*(F130)</f>
        <v>11340</v>
      </c>
      <c r="M130" s="4">
        <f>L130+K130</f>
        <v>22680</v>
      </c>
      <c r="N130" s="4">
        <f t="shared" ref="N130:N193" si="32">SUM(F130,J130,M130)</f>
        <v>148680</v>
      </c>
      <c r="O130" t="s">
        <v>94</v>
      </c>
      <c r="P130" t="s">
        <v>225</v>
      </c>
      <c r="Q130" s="1">
        <v>42954</v>
      </c>
      <c r="R130" t="str">
        <f t="shared" ref="R130:R193" si="33">TEXT(Q130,"dddd")</f>
        <v>Monday</v>
      </c>
      <c r="S130" t="s">
        <v>94</v>
      </c>
      <c r="T130" t="s">
        <v>465</v>
      </c>
      <c r="U130" s="2">
        <f t="shared" si="20"/>
        <v>148680</v>
      </c>
      <c r="V130" s="1">
        <v>42989.616284747688</v>
      </c>
      <c r="W130" s="6">
        <f t="shared" si="21"/>
        <v>0</v>
      </c>
    </row>
    <row r="131" spans="1:23">
      <c r="A131" t="s">
        <v>5</v>
      </c>
      <c r="B131" s="1" t="s">
        <v>40</v>
      </c>
      <c r="C131" t="s">
        <v>86</v>
      </c>
      <c r="D131" t="s">
        <v>49</v>
      </c>
      <c r="E131" t="s">
        <v>45</v>
      </c>
      <c r="F131" s="3">
        <v>467000</v>
      </c>
      <c r="K131" s="4">
        <f>9%*(F131)</f>
        <v>42030</v>
      </c>
      <c r="L131">
        <f>9%*(F131)</f>
        <v>42030</v>
      </c>
      <c r="M131" s="4">
        <f>L131+K131</f>
        <v>84060</v>
      </c>
      <c r="N131" s="4">
        <f t="shared" si="32"/>
        <v>551060</v>
      </c>
      <c r="O131" t="s">
        <v>94</v>
      </c>
      <c r="P131" t="s">
        <v>224</v>
      </c>
      <c r="Q131" s="1">
        <v>42954</v>
      </c>
      <c r="R131" t="str">
        <f t="shared" si="33"/>
        <v>Monday</v>
      </c>
      <c r="S131" t="s">
        <v>94</v>
      </c>
      <c r="T131" t="s">
        <v>463</v>
      </c>
      <c r="U131" s="2">
        <f t="shared" ref="U131:U194" si="34">IF(S131="Yes",N131,0)</f>
        <v>551060</v>
      </c>
      <c r="V131" s="1">
        <v>43011.784996518742</v>
      </c>
      <c r="W131" s="6">
        <f t="shared" ref="W131:W194" si="35">N131-U131</f>
        <v>0</v>
      </c>
    </row>
    <row r="132" spans="1:23">
      <c r="A132" t="s">
        <v>17</v>
      </c>
      <c r="B132" s="1" t="s">
        <v>40</v>
      </c>
      <c r="C132" t="s">
        <v>91</v>
      </c>
      <c r="D132" t="s">
        <v>53</v>
      </c>
      <c r="E132" t="s">
        <v>46</v>
      </c>
      <c r="F132" s="3">
        <v>1214000</v>
      </c>
      <c r="K132" s="4">
        <f>9%*(F132)</f>
        <v>109260</v>
      </c>
      <c r="L132">
        <f>9%*(F132)</f>
        <v>109260</v>
      </c>
      <c r="M132" s="4">
        <f>L132+K132</f>
        <v>218520</v>
      </c>
      <c r="N132" s="4">
        <f t="shared" si="32"/>
        <v>1432520</v>
      </c>
      <c r="O132" t="s">
        <v>94</v>
      </c>
      <c r="P132" t="s">
        <v>226</v>
      </c>
      <c r="Q132" s="1">
        <v>42954</v>
      </c>
      <c r="R132" t="str">
        <f t="shared" si="33"/>
        <v>Monday</v>
      </c>
      <c r="S132" t="s">
        <v>94</v>
      </c>
      <c r="T132" t="s">
        <v>463</v>
      </c>
      <c r="U132" s="2">
        <f t="shared" si="34"/>
        <v>1432520</v>
      </c>
      <c r="V132" s="1">
        <v>43002.4491534681</v>
      </c>
      <c r="W132" s="6">
        <f t="shared" si="35"/>
        <v>0</v>
      </c>
    </row>
    <row r="133" spans="1:23">
      <c r="A133" t="s">
        <v>33</v>
      </c>
      <c r="B133" s="1" t="s">
        <v>40</v>
      </c>
      <c r="C133" t="s">
        <v>83</v>
      </c>
      <c r="D133" t="s">
        <v>44</v>
      </c>
      <c r="E133" t="s">
        <v>44</v>
      </c>
      <c r="F133" s="3">
        <v>39000</v>
      </c>
      <c r="K133" s="4" t="s">
        <v>95</v>
      </c>
      <c r="L133" t="s">
        <v>95</v>
      </c>
      <c r="M133" s="4" t="s">
        <v>95</v>
      </c>
      <c r="N133" s="4">
        <f t="shared" si="32"/>
        <v>39000</v>
      </c>
      <c r="O133" t="s">
        <v>94</v>
      </c>
      <c r="P133" t="s">
        <v>227</v>
      </c>
      <c r="Q133" s="1">
        <v>42955</v>
      </c>
      <c r="R133" t="str">
        <f t="shared" si="33"/>
        <v>Tuesday</v>
      </c>
      <c r="S133" t="s">
        <v>94</v>
      </c>
      <c r="T133" t="s">
        <v>465</v>
      </c>
      <c r="U133" s="2">
        <f t="shared" si="34"/>
        <v>39000</v>
      </c>
      <c r="V133" s="1">
        <v>42995.795884337051</v>
      </c>
      <c r="W133" s="6">
        <f t="shared" si="35"/>
        <v>0</v>
      </c>
    </row>
    <row r="134" spans="1:23">
      <c r="A134" t="s">
        <v>34</v>
      </c>
      <c r="B134" s="1" t="s">
        <v>40</v>
      </c>
      <c r="C134" t="s">
        <v>88</v>
      </c>
      <c r="D134" t="s">
        <v>52</v>
      </c>
      <c r="E134" t="s">
        <v>45</v>
      </c>
      <c r="F134" s="3">
        <v>550000</v>
      </c>
      <c r="K134" s="4">
        <f t="shared" ref="K134:K141" si="36">9%*(F134)</f>
        <v>49500</v>
      </c>
      <c r="L134">
        <f t="shared" ref="L134:L141" si="37">9%*(F134)</f>
        <v>49500</v>
      </c>
      <c r="M134" s="4">
        <f t="shared" ref="M134:M141" si="38">L134+K134</f>
        <v>99000</v>
      </c>
      <c r="N134" s="4">
        <f t="shared" si="32"/>
        <v>649000</v>
      </c>
      <c r="O134" t="s">
        <v>94</v>
      </c>
      <c r="P134" t="s">
        <v>228</v>
      </c>
      <c r="Q134" s="1">
        <v>42956</v>
      </c>
      <c r="R134" t="str">
        <f t="shared" si="33"/>
        <v>Wednesday</v>
      </c>
      <c r="S134" t="s">
        <v>94</v>
      </c>
      <c r="T134" t="s">
        <v>463</v>
      </c>
      <c r="U134" s="2">
        <f t="shared" si="34"/>
        <v>649000</v>
      </c>
      <c r="V134" s="1">
        <v>42967.027371586169</v>
      </c>
      <c r="W134" s="6">
        <f t="shared" si="35"/>
        <v>0</v>
      </c>
    </row>
    <row r="135" spans="1:23">
      <c r="A135" t="s">
        <v>7</v>
      </c>
      <c r="B135" s="1" t="s">
        <v>40</v>
      </c>
      <c r="C135" t="s">
        <v>92</v>
      </c>
      <c r="D135" t="s">
        <v>51</v>
      </c>
      <c r="E135" t="s">
        <v>45</v>
      </c>
      <c r="F135" s="3">
        <v>1694000</v>
      </c>
      <c r="K135" s="4">
        <f t="shared" si="36"/>
        <v>152460</v>
      </c>
      <c r="L135">
        <f t="shared" si="37"/>
        <v>152460</v>
      </c>
      <c r="M135" s="4">
        <f t="shared" si="38"/>
        <v>304920</v>
      </c>
      <c r="N135" s="4">
        <f t="shared" si="32"/>
        <v>1998920</v>
      </c>
      <c r="O135" t="s">
        <v>94</v>
      </c>
      <c r="P135" t="s">
        <v>229</v>
      </c>
      <c r="Q135" s="1">
        <v>42957</v>
      </c>
      <c r="R135" t="str">
        <f t="shared" si="33"/>
        <v>Thursday</v>
      </c>
      <c r="S135" t="s">
        <v>94</v>
      </c>
      <c r="T135" t="s">
        <v>463</v>
      </c>
      <c r="U135" s="2">
        <f t="shared" si="34"/>
        <v>1998920</v>
      </c>
      <c r="V135" s="1">
        <v>42978.04380206333</v>
      </c>
      <c r="W135" s="6">
        <f t="shared" si="35"/>
        <v>0</v>
      </c>
    </row>
    <row r="136" spans="1:23">
      <c r="A136" t="s">
        <v>3</v>
      </c>
      <c r="B136" s="1" t="s">
        <v>40</v>
      </c>
      <c r="C136" t="s">
        <v>86</v>
      </c>
      <c r="D136" t="s">
        <v>44</v>
      </c>
      <c r="E136" t="s">
        <v>44</v>
      </c>
      <c r="F136" s="3">
        <v>357000</v>
      </c>
      <c r="K136" s="4">
        <f t="shared" si="36"/>
        <v>32130</v>
      </c>
      <c r="L136">
        <f t="shared" si="37"/>
        <v>32130</v>
      </c>
      <c r="M136" s="4">
        <f t="shared" si="38"/>
        <v>64260</v>
      </c>
      <c r="N136" s="4">
        <f t="shared" si="32"/>
        <v>421260</v>
      </c>
      <c r="O136" t="s">
        <v>94</v>
      </c>
      <c r="P136" t="s">
        <v>231</v>
      </c>
      <c r="Q136" s="1">
        <v>42958</v>
      </c>
      <c r="R136" t="str">
        <f t="shared" si="33"/>
        <v>Friday</v>
      </c>
      <c r="S136" t="s">
        <v>94</v>
      </c>
      <c r="T136" t="s">
        <v>463</v>
      </c>
      <c r="U136" s="2">
        <f t="shared" si="34"/>
        <v>421260</v>
      </c>
      <c r="V136" s="1">
        <v>43013.527582042589</v>
      </c>
      <c r="W136" s="6">
        <f t="shared" si="35"/>
        <v>0</v>
      </c>
    </row>
    <row r="137" spans="1:23">
      <c r="A137" t="s">
        <v>8</v>
      </c>
      <c r="B137" s="1" t="s">
        <v>40</v>
      </c>
      <c r="C137" t="s">
        <v>92</v>
      </c>
      <c r="D137" t="s">
        <v>44</v>
      </c>
      <c r="E137" t="s">
        <v>44</v>
      </c>
      <c r="F137" s="3">
        <v>587000</v>
      </c>
      <c r="K137" s="4">
        <f t="shared" si="36"/>
        <v>52830</v>
      </c>
      <c r="L137">
        <f t="shared" si="37"/>
        <v>52830</v>
      </c>
      <c r="M137" s="4">
        <f t="shared" si="38"/>
        <v>105660</v>
      </c>
      <c r="N137" s="4">
        <f t="shared" si="32"/>
        <v>692660</v>
      </c>
      <c r="O137" t="s">
        <v>94</v>
      </c>
      <c r="P137" t="s">
        <v>230</v>
      </c>
      <c r="Q137" s="1">
        <v>42958</v>
      </c>
      <c r="R137" t="str">
        <f t="shared" si="33"/>
        <v>Friday</v>
      </c>
      <c r="S137" t="s">
        <v>94</v>
      </c>
      <c r="T137" t="s">
        <v>463</v>
      </c>
      <c r="U137" s="2">
        <f t="shared" si="34"/>
        <v>692660</v>
      </c>
      <c r="V137" s="1">
        <v>43010.183934789784</v>
      </c>
      <c r="W137" s="6">
        <f t="shared" si="35"/>
        <v>0</v>
      </c>
    </row>
    <row r="138" spans="1:23">
      <c r="A138" t="s">
        <v>9</v>
      </c>
      <c r="B138" s="1" t="s">
        <v>40</v>
      </c>
      <c r="C138" t="s">
        <v>92</v>
      </c>
      <c r="D138" t="s">
        <v>44</v>
      </c>
      <c r="E138" t="s">
        <v>44</v>
      </c>
      <c r="F138" s="3">
        <v>755000</v>
      </c>
      <c r="K138" s="4">
        <f t="shared" si="36"/>
        <v>67950</v>
      </c>
      <c r="L138">
        <f t="shared" si="37"/>
        <v>67950</v>
      </c>
      <c r="M138" s="4">
        <f t="shared" si="38"/>
        <v>135900</v>
      </c>
      <c r="N138" s="4">
        <f t="shared" si="32"/>
        <v>890900</v>
      </c>
      <c r="O138" t="s">
        <v>94</v>
      </c>
      <c r="P138" t="s">
        <v>232</v>
      </c>
      <c r="Q138" s="1">
        <v>42959</v>
      </c>
      <c r="R138" t="str">
        <f t="shared" si="33"/>
        <v>Saturday</v>
      </c>
      <c r="S138" t="s">
        <v>94</v>
      </c>
      <c r="T138" t="s">
        <v>463</v>
      </c>
      <c r="U138" s="2">
        <f t="shared" si="34"/>
        <v>890900</v>
      </c>
      <c r="V138" s="1">
        <v>43004.868345976167</v>
      </c>
      <c r="W138" s="6">
        <f t="shared" si="35"/>
        <v>0</v>
      </c>
    </row>
    <row r="139" spans="1:23">
      <c r="A139" t="s">
        <v>10</v>
      </c>
      <c r="B139" s="1" t="s">
        <v>40</v>
      </c>
      <c r="C139" t="s">
        <v>88</v>
      </c>
      <c r="D139" t="s">
        <v>47</v>
      </c>
      <c r="E139" t="s">
        <v>46</v>
      </c>
      <c r="F139" s="3">
        <v>207000</v>
      </c>
      <c r="K139" s="4">
        <f t="shared" si="36"/>
        <v>18630</v>
      </c>
      <c r="L139">
        <f t="shared" si="37"/>
        <v>18630</v>
      </c>
      <c r="M139" s="4">
        <f t="shared" si="38"/>
        <v>37260</v>
      </c>
      <c r="N139" s="4">
        <f t="shared" si="32"/>
        <v>244260</v>
      </c>
      <c r="O139" t="s">
        <v>94</v>
      </c>
      <c r="P139" t="s">
        <v>233</v>
      </c>
      <c r="Q139" s="1">
        <v>42961</v>
      </c>
      <c r="R139" t="str">
        <f t="shared" si="33"/>
        <v>Monday</v>
      </c>
      <c r="S139" t="s">
        <v>94</v>
      </c>
      <c r="T139" t="s">
        <v>465</v>
      </c>
      <c r="U139" s="2">
        <f t="shared" si="34"/>
        <v>244260</v>
      </c>
      <c r="V139" s="1">
        <v>43010.757723761548</v>
      </c>
      <c r="W139" s="6">
        <f t="shared" si="35"/>
        <v>0</v>
      </c>
    </row>
    <row r="140" spans="1:23">
      <c r="A140" t="s">
        <v>30</v>
      </c>
      <c r="B140" s="1" t="s">
        <v>40</v>
      </c>
      <c r="C140" t="s">
        <v>83</v>
      </c>
      <c r="D140" t="s">
        <v>44</v>
      </c>
      <c r="E140" t="s">
        <v>44</v>
      </c>
      <c r="F140" s="3">
        <v>303000</v>
      </c>
      <c r="K140" s="4">
        <f t="shared" si="36"/>
        <v>27270</v>
      </c>
      <c r="L140">
        <f t="shared" si="37"/>
        <v>27270</v>
      </c>
      <c r="M140" s="4">
        <f t="shared" si="38"/>
        <v>54540</v>
      </c>
      <c r="N140" s="4">
        <f t="shared" si="32"/>
        <v>357540</v>
      </c>
      <c r="O140" t="s">
        <v>94</v>
      </c>
      <c r="P140" t="s">
        <v>234</v>
      </c>
      <c r="Q140" s="1">
        <v>42961</v>
      </c>
      <c r="R140" t="str">
        <f t="shared" si="33"/>
        <v>Monday</v>
      </c>
      <c r="S140" t="s">
        <v>94</v>
      </c>
      <c r="T140" t="s">
        <v>463</v>
      </c>
      <c r="U140" s="2">
        <f t="shared" si="34"/>
        <v>357540</v>
      </c>
      <c r="V140" s="1">
        <v>42975.233684948806</v>
      </c>
      <c r="W140" s="6">
        <f t="shared" si="35"/>
        <v>0</v>
      </c>
    </row>
    <row r="141" spans="1:23">
      <c r="A141" t="s">
        <v>5</v>
      </c>
      <c r="B141" s="1" t="s">
        <v>40</v>
      </c>
      <c r="C141" t="s">
        <v>83</v>
      </c>
      <c r="D141" t="s">
        <v>44</v>
      </c>
      <c r="E141" t="s">
        <v>44</v>
      </c>
      <c r="F141" s="3">
        <v>653000</v>
      </c>
      <c r="K141" s="4">
        <f t="shared" si="36"/>
        <v>58770</v>
      </c>
      <c r="L141">
        <f t="shared" si="37"/>
        <v>58770</v>
      </c>
      <c r="M141" s="4">
        <f t="shared" si="38"/>
        <v>117540</v>
      </c>
      <c r="N141" s="4">
        <f t="shared" si="32"/>
        <v>770540</v>
      </c>
      <c r="O141" t="s">
        <v>94</v>
      </c>
      <c r="P141" t="s">
        <v>237</v>
      </c>
      <c r="Q141" s="1">
        <v>42962</v>
      </c>
      <c r="R141" t="str">
        <f t="shared" si="33"/>
        <v>Tuesday</v>
      </c>
      <c r="S141" t="s">
        <v>94</v>
      </c>
      <c r="T141" t="s">
        <v>463</v>
      </c>
      <c r="U141" s="2">
        <f t="shared" si="34"/>
        <v>770540</v>
      </c>
      <c r="V141" s="1">
        <v>43009.512346105468</v>
      </c>
      <c r="W141" s="6">
        <f t="shared" si="35"/>
        <v>0</v>
      </c>
    </row>
    <row r="142" spans="1:23">
      <c r="A142" t="s">
        <v>33</v>
      </c>
      <c r="B142" s="1" t="s">
        <v>40</v>
      </c>
      <c r="C142" t="s">
        <v>92</v>
      </c>
      <c r="D142" t="s">
        <v>50</v>
      </c>
      <c r="E142" t="s">
        <v>46</v>
      </c>
      <c r="F142" s="3">
        <v>1208000</v>
      </c>
      <c r="K142" s="4" t="s">
        <v>95</v>
      </c>
      <c r="L142" t="s">
        <v>95</v>
      </c>
      <c r="M142" s="4" t="s">
        <v>95</v>
      </c>
      <c r="N142" s="4">
        <f t="shared" si="32"/>
        <v>1208000</v>
      </c>
      <c r="O142" t="s">
        <v>94</v>
      </c>
      <c r="P142" t="s">
        <v>238</v>
      </c>
      <c r="Q142" s="1">
        <v>42962</v>
      </c>
      <c r="R142" t="str">
        <f t="shared" si="33"/>
        <v>Tuesday</v>
      </c>
      <c r="S142" t="s">
        <v>94</v>
      </c>
      <c r="T142" t="s">
        <v>463</v>
      </c>
      <c r="U142" s="2">
        <f t="shared" si="34"/>
        <v>1208000</v>
      </c>
      <c r="V142" s="1">
        <v>42994.218671460258</v>
      </c>
      <c r="W142" s="6">
        <f t="shared" si="35"/>
        <v>0</v>
      </c>
    </row>
    <row r="143" spans="1:23">
      <c r="A143" t="s">
        <v>26</v>
      </c>
      <c r="B143" s="1" t="s">
        <v>40</v>
      </c>
      <c r="C143" t="s">
        <v>83</v>
      </c>
      <c r="D143" t="s">
        <v>52</v>
      </c>
      <c r="E143" t="s">
        <v>46</v>
      </c>
      <c r="F143" s="3">
        <v>1202000</v>
      </c>
      <c r="K143" s="4">
        <f>9%*(F143)</f>
        <v>108180</v>
      </c>
      <c r="L143">
        <f>9%*(F143)</f>
        <v>108180</v>
      </c>
      <c r="M143" s="4">
        <f>L143+K143</f>
        <v>216360</v>
      </c>
      <c r="N143" s="4">
        <f t="shared" si="32"/>
        <v>1418360</v>
      </c>
      <c r="O143" t="s">
        <v>94</v>
      </c>
      <c r="P143" t="s">
        <v>235</v>
      </c>
      <c r="Q143" s="1">
        <v>42962</v>
      </c>
      <c r="R143" t="str">
        <f t="shared" si="33"/>
        <v>Tuesday</v>
      </c>
      <c r="S143" t="s">
        <v>94</v>
      </c>
      <c r="T143" t="s">
        <v>463</v>
      </c>
      <c r="U143" s="2">
        <f t="shared" si="34"/>
        <v>1418360</v>
      </c>
      <c r="V143" s="1">
        <v>42988.809352884229</v>
      </c>
      <c r="W143" s="6">
        <f t="shared" si="35"/>
        <v>0</v>
      </c>
    </row>
    <row r="144" spans="1:23">
      <c r="A144" t="s">
        <v>4</v>
      </c>
      <c r="B144" s="1" t="s">
        <v>40</v>
      </c>
      <c r="C144" t="s">
        <v>88</v>
      </c>
      <c r="D144" t="s">
        <v>47</v>
      </c>
      <c r="E144" t="s">
        <v>45</v>
      </c>
      <c r="F144" s="3">
        <v>1636000</v>
      </c>
      <c r="K144" s="4">
        <f>9%*(F144)</f>
        <v>147240</v>
      </c>
      <c r="L144">
        <f>9%*(F144)</f>
        <v>147240</v>
      </c>
      <c r="M144" s="4">
        <f>L144+K144</f>
        <v>294480</v>
      </c>
      <c r="N144" s="4">
        <f t="shared" si="32"/>
        <v>1930480</v>
      </c>
      <c r="O144" t="s">
        <v>94</v>
      </c>
      <c r="P144" t="s">
        <v>236</v>
      </c>
      <c r="Q144" s="1">
        <v>42962</v>
      </c>
      <c r="R144" t="str">
        <f t="shared" si="33"/>
        <v>Tuesday</v>
      </c>
      <c r="S144" t="s">
        <v>94</v>
      </c>
      <c r="T144" t="s">
        <v>463</v>
      </c>
      <c r="U144" s="2">
        <f t="shared" si="34"/>
        <v>1930480</v>
      </c>
      <c r="V144" s="1">
        <v>42980.846249487186</v>
      </c>
      <c r="W144" s="6">
        <f t="shared" si="35"/>
        <v>0</v>
      </c>
    </row>
    <row r="145" spans="1:23">
      <c r="A145" t="s">
        <v>27</v>
      </c>
      <c r="B145" s="1" t="s">
        <v>40</v>
      </c>
      <c r="C145" t="s">
        <v>88</v>
      </c>
      <c r="D145" t="s">
        <v>44</v>
      </c>
      <c r="E145" t="s">
        <v>44</v>
      </c>
      <c r="F145" s="3">
        <v>328000</v>
      </c>
      <c r="K145" s="4">
        <f>9%*(F145)</f>
        <v>29520</v>
      </c>
      <c r="L145">
        <f>9%*(F145)</f>
        <v>29520</v>
      </c>
      <c r="M145" s="4">
        <f>L145+K145</f>
        <v>59040</v>
      </c>
      <c r="N145" s="4">
        <f t="shared" si="32"/>
        <v>387040</v>
      </c>
      <c r="O145" t="s">
        <v>94</v>
      </c>
      <c r="P145" t="s">
        <v>239</v>
      </c>
      <c r="Q145" s="1">
        <v>42964</v>
      </c>
      <c r="R145" t="str">
        <f t="shared" si="33"/>
        <v>Thursday</v>
      </c>
      <c r="S145" t="s">
        <v>94</v>
      </c>
      <c r="T145" t="s">
        <v>463</v>
      </c>
      <c r="U145" s="2">
        <f t="shared" si="34"/>
        <v>387040</v>
      </c>
      <c r="V145" s="1">
        <v>43020.634696162895</v>
      </c>
      <c r="W145" s="6">
        <f t="shared" si="35"/>
        <v>0</v>
      </c>
    </row>
    <row r="146" spans="1:23">
      <c r="A146" t="s">
        <v>3</v>
      </c>
      <c r="B146" s="1" t="s">
        <v>40</v>
      </c>
      <c r="C146" t="s">
        <v>83</v>
      </c>
      <c r="D146" t="s">
        <v>44</v>
      </c>
      <c r="E146" t="s">
        <v>44</v>
      </c>
      <c r="F146" s="3">
        <v>104000</v>
      </c>
      <c r="K146" s="4">
        <f>9%*(F146)</f>
        <v>9360</v>
      </c>
      <c r="L146">
        <f>9%*(F146)</f>
        <v>9360</v>
      </c>
      <c r="M146" s="4">
        <f>L146+K146</f>
        <v>18720</v>
      </c>
      <c r="N146" s="4">
        <f t="shared" si="32"/>
        <v>122720</v>
      </c>
      <c r="O146" t="s">
        <v>94</v>
      </c>
      <c r="P146" t="s">
        <v>241</v>
      </c>
      <c r="Q146" s="1">
        <v>42966</v>
      </c>
      <c r="R146" t="str">
        <f t="shared" si="33"/>
        <v>Saturday</v>
      </c>
      <c r="S146" t="s">
        <v>94</v>
      </c>
      <c r="T146" t="s">
        <v>465</v>
      </c>
      <c r="U146" s="2">
        <f t="shared" si="34"/>
        <v>122720</v>
      </c>
      <c r="V146" s="1">
        <v>43019.430677757955</v>
      </c>
      <c r="W146" s="6">
        <f t="shared" si="35"/>
        <v>0</v>
      </c>
    </row>
    <row r="147" spans="1:23">
      <c r="A147" t="s">
        <v>33</v>
      </c>
      <c r="B147" s="1" t="s">
        <v>40</v>
      </c>
      <c r="C147" t="s">
        <v>92</v>
      </c>
      <c r="D147" t="s">
        <v>50</v>
      </c>
      <c r="E147" t="s">
        <v>46</v>
      </c>
      <c r="F147" s="3">
        <v>145000</v>
      </c>
      <c r="K147" s="4" t="s">
        <v>95</v>
      </c>
      <c r="L147" t="s">
        <v>95</v>
      </c>
      <c r="M147" s="4" t="s">
        <v>95</v>
      </c>
      <c r="N147" s="4">
        <f t="shared" si="32"/>
        <v>145000</v>
      </c>
      <c r="O147" t="s">
        <v>94</v>
      </c>
      <c r="P147" t="s">
        <v>242</v>
      </c>
      <c r="Q147" s="1">
        <v>42966</v>
      </c>
      <c r="R147" t="str">
        <f t="shared" si="33"/>
        <v>Saturday</v>
      </c>
      <c r="S147" t="s">
        <v>94</v>
      </c>
      <c r="T147" t="s">
        <v>465</v>
      </c>
      <c r="U147" s="2">
        <f t="shared" si="34"/>
        <v>145000</v>
      </c>
      <c r="V147" s="1">
        <v>43017.333339983757</v>
      </c>
      <c r="W147" s="6">
        <f t="shared" si="35"/>
        <v>0</v>
      </c>
    </row>
    <row r="148" spans="1:23">
      <c r="A148" t="s">
        <v>29</v>
      </c>
      <c r="B148" s="1" t="s">
        <v>40</v>
      </c>
      <c r="C148" t="s">
        <v>89</v>
      </c>
      <c r="D148" t="s">
        <v>50</v>
      </c>
      <c r="E148" t="s">
        <v>46</v>
      </c>
      <c r="F148" s="3">
        <v>952000</v>
      </c>
      <c r="K148" s="4">
        <f>9%*(F148)</f>
        <v>85680</v>
      </c>
      <c r="L148">
        <f>9%*(F148)</f>
        <v>85680</v>
      </c>
      <c r="M148" s="4">
        <f>L148+K148</f>
        <v>171360</v>
      </c>
      <c r="N148" s="4">
        <f t="shared" si="32"/>
        <v>1123360</v>
      </c>
      <c r="O148" t="s">
        <v>94</v>
      </c>
      <c r="P148" t="s">
        <v>240</v>
      </c>
      <c r="Q148" s="1">
        <v>42966</v>
      </c>
      <c r="R148" t="str">
        <f t="shared" si="33"/>
        <v>Saturday</v>
      </c>
      <c r="U148" s="2">
        <f t="shared" si="34"/>
        <v>0</v>
      </c>
      <c r="V148" s="1"/>
      <c r="W148" s="6">
        <f t="shared" si="35"/>
        <v>1123360</v>
      </c>
    </row>
    <row r="149" spans="1:23">
      <c r="A149" t="s">
        <v>14</v>
      </c>
      <c r="B149" s="1" t="s">
        <v>40</v>
      </c>
      <c r="C149" t="s">
        <v>90</v>
      </c>
      <c r="D149" t="s">
        <v>52</v>
      </c>
      <c r="E149" t="s">
        <v>46</v>
      </c>
      <c r="F149" s="3">
        <v>156000</v>
      </c>
      <c r="K149" s="4">
        <f>9%*(F149)</f>
        <v>14040</v>
      </c>
      <c r="L149">
        <f>9%*(F149)</f>
        <v>14040</v>
      </c>
      <c r="M149" s="4">
        <f>L149+K149</f>
        <v>28080</v>
      </c>
      <c r="N149" s="4">
        <f t="shared" si="32"/>
        <v>184080</v>
      </c>
      <c r="O149" t="s">
        <v>94</v>
      </c>
      <c r="P149" t="s">
        <v>244</v>
      </c>
      <c r="Q149" s="1">
        <v>42968</v>
      </c>
      <c r="R149" t="str">
        <f t="shared" si="33"/>
        <v>Monday</v>
      </c>
      <c r="S149" t="s">
        <v>94</v>
      </c>
      <c r="T149" t="s">
        <v>465</v>
      </c>
      <c r="U149" s="2">
        <f t="shared" si="34"/>
        <v>184080</v>
      </c>
      <c r="V149" s="1">
        <v>43010.359747564209</v>
      </c>
      <c r="W149" s="6">
        <f t="shared" si="35"/>
        <v>0</v>
      </c>
    </row>
    <row r="150" spans="1:23">
      <c r="A150" t="s">
        <v>24</v>
      </c>
      <c r="B150" s="1" t="s">
        <v>40</v>
      </c>
      <c r="C150" t="s">
        <v>86</v>
      </c>
      <c r="D150" t="s">
        <v>50</v>
      </c>
      <c r="E150" t="s">
        <v>45</v>
      </c>
      <c r="F150" s="3">
        <v>1907000</v>
      </c>
      <c r="K150" s="4">
        <f>9%*(F150)</f>
        <v>171630</v>
      </c>
      <c r="L150">
        <f>9%*(F150)</f>
        <v>171630</v>
      </c>
      <c r="M150" s="4">
        <f>L150+K150</f>
        <v>343260</v>
      </c>
      <c r="N150" s="4">
        <f t="shared" si="32"/>
        <v>2250260</v>
      </c>
      <c r="O150" t="s">
        <v>94</v>
      </c>
      <c r="P150" t="s">
        <v>243</v>
      </c>
      <c r="Q150" s="1">
        <v>42968</v>
      </c>
      <c r="R150" t="str">
        <f t="shared" si="33"/>
        <v>Monday</v>
      </c>
      <c r="S150" t="s">
        <v>94</v>
      </c>
      <c r="T150" t="s">
        <v>463</v>
      </c>
      <c r="U150" s="2">
        <f t="shared" si="34"/>
        <v>2250260</v>
      </c>
      <c r="V150" s="1">
        <v>43000.191910528716</v>
      </c>
      <c r="W150" s="6">
        <f t="shared" si="35"/>
        <v>0</v>
      </c>
    </row>
    <row r="151" spans="1:23">
      <c r="A151" t="s">
        <v>25</v>
      </c>
      <c r="B151" s="1" t="s">
        <v>40</v>
      </c>
      <c r="C151" t="s">
        <v>93</v>
      </c>
      <c r="D151" t="s">
        <v>50</v>
      </c>
      <c r="E151" t="s">
        <v>46</v>
      </c>
      <c r="F151" s="3">
        <v>221000</v>
      </c>
      <c r="K151" s="4">
        <f>9%*(F151)</f>
        <v>19890</v>
      </c>
      <c r="L151">
        <f>9%*(F151)</f>
        <v>19890</v>
      </c>
      <c r="M151" s="4">
        <f>L151+K151</f>
        <v>39780</v>
      </c>
      <c r="N151" s="4">
        <f t="shared" si="32"/>
        <v>260780</v>
      </c>
      <c r="O151" t="s">
        <v>94</v>
      </c>
      <c r="P151" t="s">
        <v>245</v>
      </c>
      <c r="Q151" s="1">
        <v>42969</v>
      </c>
      <c r="R151" t="str">
        <f t="shared" si="33"/>
        <v>Tuesday</v>
      </c>
      <c r="S151" t="s">
        <v>94</v>
      </c>
      <c r="T151" t="s">
        <v>465</v>
      </c>
      <c r="U151" s="2">
        <f t="shared" si="34"/>
        <v>260780</v>
      </c>
      <c r="V151" s="1">
        <v>43001.182982966573</v>
      </c>
      <c r="W151" s="6">
        <f t="shared" si="35"/>
        <v>0</v>
      </c>
    </row>
    <row r="152" spans="1:23">
      <c r="A152" t="s">
        <v>35</v>
      </c>
      <c r="B152" s="1" t="s">
        <v>40</v>
      </c>
      <c r="C152" t="s">
        <v>83</v>
      </c>
      <c r="D152" t="s">
        <v>52</v>
      </c>
      <c r="E152" t="s">
        <v>45</v>
      </c>
      <c r="F152" s="3">
        <v>1126000</v>
      </c>
      <c r="K152" s="4" t="s">
        <v>95</v>
      </c>
      <c r="L152" t="s">
        <v>95</v>
      </c>
      <c r="M152" s="4" t="s">
        <v>95</v>
      </c>
      <c r="N152" s="4">
        <f t="shared" si="32"/>
        <v>1126000</v>
      </c>
      <c r="O152" t="s">
        <v>94</v>
      </c>
      <c r="P152" t="s">
        <v>246</v>
      </c>
      <c r="Q152" s="1">
        <v>42970</v>
      </c>
      <c r="R152" t="str">
        <f t="shared" si="33"/>
        <v>Wednesday</v>
      </c>
      <c r="U152" s="2">
        <f t="shared" si="34"/>
        <v>0</v>
      </c>
      <c r="V152" s="1"/>
      <c r="W152" s="6">
        <f t="shared" si="35"/>
        <v>1126000</v>
      </c>
    </row>
    <row r="153" spans="1:23">
      <c r="A153" t="s">
        <v>37</v>
      </c>
      <c r="B153" s="1" t="s">
        <v>40</v>
      </c>
      <c r="C153" t="s">
        <v>84</v>
      </c>
      <c r="D153" t="s">
        <v>44</v>
      </c>
      <c r="E153" t="s">
        <v>44</v>
      </c>
      <c r="F153" s="3">
        <v>952000</v>
      </c>
      <c r="K153" s="4">
        <f t="shared" ref="K153:K197" si="39">9%*(F153)</f>
        <v>85680</v>
      </c>
      <c r="L153">
        <f t="shared" ref="L153:L197" si="40">9%*(F153)</f>
        <v>85680</v>
      </c>
      <c r="M153" s="4">
        <f t="shared" ref="M153:M197" si="41">L153+K153</f>
        <v>171360</v>
      </c>
      <c r="N153" s="4">
        <f t="shared" si="32"/>
        <v>1123360</v>
      </c>
      <c r="O153" t="s">
        <v>94</v>
      </c>
      <c r="P153" t="s">
        <v>247</v>
      </c>
      <c r="Q153" s="1">
        <v>42971</v>
      </c>
      <c r="R153" t="str">
        <f t="shared" si="33"/>
        <v>Thursday</v>
      </c>
      <c r="U153" s="2">
        <f t="shared" si="34"/>
        <v>0</v>
      </c>
      <c r="V153" s="1"/>
      <c r="W153" s="6">
        <f t="shared" si="35"/>
        <v>1123360</v>
      </c>
    </row>
    <row r="154" spans="1:23">
      <c r="A154" t="s">
        <v>13</v>
      </c>
      <c r="B154" s="1" t="s">
        <v>40</v>
      </c>
      <c r="C154" t="s">
        <v>90</v>
      </c>
      <c r="D154" t="s">
        <v>47</v>
      </c>
      <c r="E154" t="s">
        <v>46</v>
      </c>
      <c r="F154" s="3">
        <v>24000</v>
      </c>
      <c r="K154" s="4">
        <f t="shared" si="39"/>
        <v>2160</v>
      </c>
      <c r="L154">
        <f t="shared" si="40"/>
        <v>2160</v>
      </c>
      <c r="M154" s="4">
        <f t="shared" si="41"/>
        <v>4320</v>
      </c>
      <c r="N154" s="4">
        <f t="shared" si="32"/>
        <v>28320</v>
      </c>
      <c r="O154" t="s">
        <v>94</v>
      </c>
      <c r="P154" t="s">
        <v>248</v>
      </c>
      <c r="Q154" s="1">
        <v>42972</v>
      </c>
      <c r="R154" t="str">
        <f t="shared" si="33"/>
        <v>Friday</v>
      </c>
      <c r="S154" t="s">
        <v>94</v>
      </c>
      <c r="T154" t="s">
        <v>465</v>
      </c>
      <c r="U154" s="2">
        <f t="shared" si="34"/>
        <v>28320</v>
      </c>
      <c r="V154" s="1">
        <v>43002.813051171608</v>
      </c>
      <c r="W154" s="6">
        <f t="shared" si="35"/>
        <v>0</v>
      </c>
    </row>
    <row r="155" spans="1:23">
      <c r="A155" t="s">
        <v>5</v>
      </c>
      <c r="B155" s="1" t="s">
        <v>40</v>
      </c>
      <c r="C155" t="s">
        <v>86</v>
      </c>
      <c r="D155" t="s">
        <v>52</v>
      </c>
      <c r="E155" t="s">
        <v>45</v>
      </c>
      <c r="F155" s="3">
        <v>609000</v>
      </c>
      <c r="K155" s="4">
        <f t="shared" si="39"/>
        <v>54810</v>
      </c>
      <c r="L155">
        <f t="shared" si="40"/>
        <v>54810</v>
      </c>
      <c r="M155" s="4">
        <f t="shared" si="41"/>
        <v>109620</v>
      </c>
      <c r="N155" s="4">
        <f t="shared" si="32"/>
        <v>718620</v>
      </c>
      <c r="O155" t="s">
        <v>94</v>
      </c>
      <c r="P155" t="s">
        <v>249</v>
      </c>
      <c r="Q155" s="1">
        <v>42972</v>
      </c>
      <c r="R155" t="str">
        <f t="shared" si="33"/>
        <v>Friday</v>
      </c>
      <c r="S155" t="s">
        <v>94</v>
      </c>
      <c r="T155" t="s">
        <v>463</v>
      </c>
      <c r="U155" s="2">
        <f t="shared" si="34"/>
        <v>718620</v>
      </c>
      <c r="V155" s="1">
        <v>43030.012710422954</v>
      </c>
      <c r="W155" s="6">
        <f t="shared" si="35"/>
        <v>0</v>
      </c>
    </row>
    <row r="156" spans="1:23">
      <c r="A156" t="s">
        <v>6</v>
      </c>
      <c r="B156" s="1" t="s">
        <v>40</v>
      </c>
      <c r="C156" t="s">
        <v>87</v>
      </c>
      <c r="D156" t="s">
        <v>44</v>
      </c>
      <c r="E156" t="s">
        <v>44</v>
      </c>
      <c r="F156" s="3">
        <v>140000</v>
      </c>
      <c r="K156" s="4">
        <f t="shared" si="39"/>
        <v>12600</v>
      </c>
      <c r="L156">
        <f t="shared" si="40"/>
        <v>12600</v>
      </c>
      <c r="M156" s="4">
        <f t="shared" si="41"/>
        <v>25200</v>
      </c>
      <c r="N156" s="4">
        <f t="shared" si="32"/>
        <v>165200</v>
      </c>
      <c r="O156" t="s">
        <v>94</v>
      </c>
      <c r="P156" t="s">
        <v>250</v>
      </c>
      <c r="Q156" s="1">
        <v>42973</v>
      </c>
      <c r="R156" t="str">
        <f t="shared" si="33"/>
        <v>Saturday</v>
      </c>
      <c r="S156" t="s">
        <v>94</v>
      </c>
      <c r="T156" t="s">
        <v>465</v>
      </c>
      <c r="U156" s="2">
        <f t="shared" si="34"/>
        <v>165200</v>
      </c>
      <c r="V156" s="1">
        <v>43020.362855674823</v>
      </c>
      <c r="W156" s="6">
        <f t="shared" si="35"/>
        <v>0</v>
      </c>
    </row>
    <row r="157" spans="1:23">
      <c r="A157" t="s">
        <v>24</v>
      </c>
      <c r="B157" s="1" t="s">
        <v>40</v>
      </c>
      <c r="C157" t="s">
        <v>83</v>
      </c>
      <c r="D157" t="s">
        <v>52</v>
      </c>
      <c r="E157" t="s">
        <v>46</v>
      </c>
      <c r="F157" s="3">
        <v>491000</v>
      </c>
      <c r="K157" s="4">
        <f t="shared" si="39"/>
        <v>44190</v>
      </c>
      <c r="L157">
        <f t="shared" si="40"/>
        <v>44190</v>
      </c>
      <c r="M157" s="4">
        <f t="shared" si="41"/>
        <v>88380</v>
      </c>
      <c r="N157" s="4">
        <f t="shared" si="32"/>
        <v>579380</v>
      </c>
      <c r="O157" t="s">
        <v>94</v>
      </c>
      <c r="P157" t="s">
        <v>251</v>
      </c>
      <c r="Q157" s="1">
        <v>42975</v>
      </c>
      <c r="R157" t="str">
        <f t="shared" si="33"/>
        <v>Monday</v>
      </c>
      <c r="S157" t="s">
        <v>94</v>
      </c>
      <c r="T157" t="s">
        <v>463</v>
      </c>
      <c r="U157" s="2">
        <f t="shared" si="34"/>
        <v>579380</v>
      </c>
      <c r="V157" s="1">
        <v>43003.07663409612</v>
      </c>
      <c r="W157" s="6">
        <f t="shared" si="35"/>
        <v>0</v>
      </c>
    </row>
    <row r="158" spans="1:23">
      <c r="A158" t="s">
        <v>29</v>
      </c>
      <c r="B158" s="1" t="s">
        <v>40</v>
      </c>
      <c r="C158" t="s">
        <v>88</v>
      </c>
      <c r="D158" t="s">
        <v>52</v>
      </c>
      <c r="E158" t="s">
        <v>46</v>
      </c>
      <c r="F158" s="3">
        <v>801000</v>
      </c>
      <c r="K158" s="4">
        <f t="shared" si="39"/>
        <v>72090</v>
      </c>
      <c r="L158">
        <f t="shared" si="40"/>
        <v>72090</v>
      </c>
      <c r="M158" s="4">
        <f t="shared" si="41"/>
        <v>144180</v>
      </c>
      <c r="N158" s="4">
        <f t="shared" si="32"/>
        <v>945180</v>
      </c>
      <c r="O158" t="s">
        <v>94</v>
      </c>
      <c r="P158" t="s">
        <v>252</v>
      </c>
      <c r="Q158" s="1">
        <v>42975</v>
      </c>
      <c r="R158" t="str">
        <f t="shared" si="33"/>
        <v>Monday</v>
      </c>
      <c r="S158" t="s">
        <v>94</v>
      </c>
      <c r="T158" t="s">
        <v>463</v>
      </c>
      <c r="U158" s="2">
        <f t="shared" si="34"/>
        <v>945180</v>
      </c>
      <c r="V158" s="1">
        <v>43005.255825961365</v>
      </c>
      <c r="W158" s="6">
        <f t="shared" si="35"/>
        <v>0</v>
      </c>
    </row>
    <row r="159" spans="1:23">
      <c r="A159" t="s">
        <v>28</v>
      </c>
      <c r="B159" s="1" t="s">
        <v>40</v>
      </c>
      <c r="C159" t="s">
        <v>86</v>
      </c>
      <c r="D159" t="s">
        <v>44</v>
      </c>
      <c r="E159" t="s">
        <v>44</v>
      </c>
      <c r="F159" s="3">
        <v>883000</v>
      </c>
      <c r="K159" s="4">
        <f t="shared" si="39"/>
        <v>79470</v>
      </c>
      <c r="L159">
        <f t="shared" si="40"/>
        <v>79470</v>
      </c>
      <c r="M159" s="4">
        <f t="shared" si="41"/>
        <v>158940</v>
      </c>
      <c r="N159" s="4">
        <f t="shared" si="32"/>
        <v>1041940</v>
      </c>
      <c r="O159" t="s">
        <v>94</v>
      </c>
      <c r="P159" t="s">
        <v>253</v>
      </c>
      <c r="Q159" s="1">
        <v>42977</v>
      </c>
      <c r="R159" t="str">
        <f t="shared" si="33"/>
        <v>Wednesday</v>
      </c>
      <c r="S159" t="s">
        <v>94</v>
      </c>
      <c r="T159" t="s">
        <v>463</v>
      </c>
      <c r="U159" s="2">
        <f t="shared" si="34"/>
        <v>1041940</v>
      </c>
      <c r="V159" s="1">
        <v>43023.477477640685</v>
      </c>
      <c r="W159" s="6">
        <f t="shared" si="35"/>
        <v>0</v>
      </c>
    </row>
    <row r="160" spans="1:23">
      <c r="A160" t="s">
        <v>8</v>
      </c>
      <c r="B160" s="1" t="s">
        <v>40</v>
      </c>
      <c r="C160" t="s">
        <v>92</v>
      </c>
      <c r="D160" t="s">
        <v>47</v>
      </c>
      <c r="E160" t="s">
        <v>45</v>
      </c>
      <c r="F160" s="3">
        <v>537000</v>
      </c>
      <c r="K160" s="4">
        <f t="shared" si="39"/>
        <v>48330</v>
      </c>
      <c r="L160">
        <f t="shared" si="40"/>
        <v>48330</v>
      </c>
      <c r="M160" s="4">
        <f t="shared" si="41"/>
        <v>96660</v>
      </c>
      <c r="N160" s="4">
        <f t="shared" si="32"/>
        <v>633660</v>
      </c>
      <c r="O160" t="s">
        <v>94</v>
      </c>
      <c r="P160" t="s">
        <v>255</v>
      </c>
      <c r="Q160" s="1">
        <v>42978</v>
      </c>
      <c r="R160" t="str">
        <f t="shared" si="33"/>
        <v>Thursday</v>
      </c>
      <c r="S160" t="s">
        <v>94</v>
      </c>
      <c r="T160" t="s">
        <v>463</v>
      </c>
      <c r="U160" s="2">
        <f t="shared" si="34"/>
        <v>633660</v>
      </c>
      <c r="V160" s="1">
        <v>43013.73743583398</v>
      </c>
      <c r="W160" s="6">
        <f t="shared" si="35"/>
        <v>0</v>
      </c>
    </row>
    <row r="161" spans="1:23">
      <c r="A161" t="s">
        <v>7</v>
      </c>
      <c r="B161" s="1" t="s">
        <v>40</v>
      </c>
      <c r="C161" t="s">
        <v>83</v>
      </c>
      <c r="D161" t="s">
        <v>52</v>
      </c>
      <c r="E161" t="s">
        <v>45</v>
      </c>
      <c r="F161" s="3">
        <v>924000</v>
      </c>
      <c r="K161" s="4">
        <f t="shared" si="39"/>
        <v>83160</v>
      </c>
      <c r="L161">
        <f t="shared" si="40"/>
        <v>83160</v>
      </c>
      <c r="M161" s="4">
        <f t="shared" si="41"/>
        <v>166320</v>
      </c>
      <c r="N161" s="4">
        <f t="shared" si="32"/>
        <v>1090320</v>
      </c>
      <c r="O161" t="s">
        <v>94</v>
      </c>
      <c r="P161" t="s">
        <v>254</v>
      </c>
      <c r="Q161" s="1">
        <v>42978</v>
      </c>
      <c r="R161" t="str">
        <f t="shared" si="33"/>
        <v>Thursday</v>
      </c>
      <c r="U161" s="2">
        <f t="shared" si="34"/>
        <v>0</v>
      </c>
      <c r="V161" s="1"/>
      <c r="W161" s="6">
        <f t="shared" si="35"/>
        <v>1090320</v>
      </c>
    </row>
    <row r="162" spans="1:23">
      <c r="A162" t="s">
        <v>9</v>
      </c>
      <c r="B162" s="1" t="s">
        <v>40</v>
      </c>
      <c r="C162" t="s">
        <v>92</v>
      </c>
      <c r="D162" t="s">
        <v>50</v>
      </c>
      <c r="E162" t="s">
        <v>46</v>
      </c>
      <c r="F162" s="3">
        <v>250000</v>
      </c>
      <c r="K162" s="4">
        <f t="shared" si="39"/>
        <v>22500</v>
      </c>
      <c r="L162">
        <f t="shared" si="40"/>
        <v>22500</v>
      </c>
      <c r="M162" s="4">
        <f t="shared" si="41"/>
        <v>45000</v>
      </c>
      <c r="N162" s="4">
        <f t="shared" si="32"/>
        <v>295000</v>
      </c>
      <c r="O162" t="s">
        <v>94</v>
      </c>
      <c r="P162" t="s">
        <v>257</v>
      </c>
      <c r="Q162" s="1">
        <v>42979</v>
      </c>
      <c r="R162" t="str">
        <f t="shared" si="33"/>
        <v>Friday</v>
      </c>
      <c r="S162" t="s">
        <v>94</v>
      </c>
      <c r="T162" t="s">
        <v>465</v>
      </c>
      <c r="U162" s="2">
        <f t="shared" si="34"/>
        <v>295000</v>
      </c>
      <c r="V162" s="1">
        <v>43001.985508702972</v>
      </c>
      <c r="W162" s="6">
        <f t="shared" si="35"/>
        <v>0</v>
      </c>
    </row>
    <row r="163" spans="1:23">
      <c r="A163" t="s">
        <v>3</v>
      </c>
      <c r="B163" s="1" t="s">
        <v>40</v>
      </c>
      <c r="C163" t="s">
        <v>86</v>
      </c>
      <c r="D163" t="s">
        <v>44</v>
      </c>
      <c r="E163" t="s">
        <v>44</v>
      </c>
      <c r="F163" s="3">
        <v>480000</v>
      </c>
      <c r="K163" s="4">
        <f t="shared" si="39"/>
        <v>43200</v>
      </c>
      <c r="L163">
        <f t="shared" si="40"/>
        <v>43200</v>
      </c>
      <c r="M163" s="4">
        <f t="shared" si="41"/>
        <v>86400</v>
      </c>
      <c r="N163" s="4">
        <f t="shared" si="32"/>
        <v>566400</v>
      </c>
      <c r="O163" t="s">
        <v>94</v>
      </c>
      <c r="P163" t="s">
        <v>256</v>
      </c>
      <c r="Q163" s="1">
        <v>42979</v>
      </c>
      <c r="R163" t="str">
        <f t="shared" si="33"/>
        <v>Friday</v>
      </c>
      <c r="S163" t="s">
        <v>94</v>
      </c>
      <c r="T163" t="s">
        <v>463</v>
      </c>
      <c r="U163" s="2">
        <f t="shared" si="34"/>
        <v>566400</v>
      </c>
      <c r="V163" s="1">
        <v>43027.247267272971</v>
      </c>
      <c r="W163" s="6">
        <f t="shared" si="35"/>
        <v>0</v>
      </c>
    </row>
    <row r="164" spans="1:23">
      <c r="A164" t="s">
        <v>10</v>
      </c>
      <c r="B164" s="1" t="s">
        <v>40</v>
      </c>
      <c r="C164" t="s">
        <v>88</v>
      </c>
      <c r="D164" t="s">
        <v>52</v>
      </c>
      <c r="E164" t="s">
        <v>46</v>
      </c>
      <c r="F164" s="3">
        <v>829000</v>
      </c>
      <c r="K164" s="4">
        <f t="shared" si="39"/>
        <v>74610</v>
      </c>
      <c r="L164">
        <f t="shared" si="40"/>
        <v>74610</v>
      </c>
      <c r="M164" s="4">
        <f t="shared" si="41"/>
        <v>149220</v>
      </c>
      <c r="N164" s="4">
        <f t="shared" si="32"/>
        <v>978220</v>
      </c>
      <c r="O164" t="s">
        <v>94</v>
      </c>
      <c r="P164" t="s">
        <v>258</v>
      </c>
      <c r="Q164" s="1">
        <v>42980</v>
      </c>
      <c r="R164" t="str">
        <f t="shared" si="33"/>
        <v>Saturday</v>
      </c>
      <c r="S164" t="s">
        <v>94</v>
      </c>
      <c r="T164" t="s">
        <v>463</v>
      </c>
      <c r="U164" s="2">
        <f t="shared" si="34"/>
        <v>978220</v>
      </c>
      <c r="V164" s="1">
        <v>43005.968912142445</v>
      </c>
      <c r="W164" s="6">
        <f t="shared" si="35"/>
        <v>0</v>
      </c>
    </row>
    <row r="165" spans="1:23">
      <c r="A165" t="s">
        <v>11</v>
      </c>
      <c r="B165" s="1" t="s">
        <v>40</v>
      </c>
      <c r="C165" t="s">
        <v>87</v>
      </c>
      <c r="D165" t="s">
        <v>54</v>
      </c>
      <c r="E165" t="s">
        <v>46</v>
      </c>
      <c r="F165" s="3">
        <v>1358000</v>
      </c>
      <c r="K165" s="4">
        <f t="shared" si="39"/>
        <v>122220</v>
      </c>
      <c r="L165">
        <f t="shared" si="40"/>
        <v>122220</v>
      </c>
      <c r="M165" s="4">
        <f t="shared" si="41"/>
        <v>244440</v>
      </c>
      <c r="N165" s="4">
        <f t="shared" si="32"/>
        <v>1602440</v>
      </c>
      <c r="O165" t="s">
        <v>94</v>
      </c>
      <c r="P165" t="s">
        <v>259</v>
      </c>
      <c r="Q165" s="1">
        <v>42980</v>
      </c>
      <c r="R165" t="str">
        <f t="shared" si="33"/>
        <v>Saturday</v>
      </c>
      <c r="U165" s="2">
        <f t="shared" si="34"/>
        <v>0</v>
      </c>
      <c r="V165" s="1"/>
      <c r="W165" s="6">
        <f t="shared" si="35"/>
        <v>1602440</v>
      </c>
    </row>
    <row r="166" spans="1:23">
      <c r="A166" t="s">
        <v>11</v>
      </c>
      <c r="B166" s="1" t="s">
        <v>40</v>
      </c>
      <c r="C166" t="s">
        <v>83</v>
      </c>
      <c r="D166" t="s">
        <v>44</v>
      </c>
      <c r="E166" t="s">
        <v>44</v>
      </c>
      <c r="F166" s="3">
        <v>823000</v>
      </c>
      <c r="K166" s="4">
        <f t="shared" si="39"/>
        <v>74070</v>
      </c>
      <c r="L166">
        <f t="shared" si="40"/>
        <v>74070</v>
      </c>
      <c r="M166" s="4">
        <f t="shared" si="41"/>
        <v>148140</v>
      </c>
      <c r="N166" s="4">
        <f t="shared" si="32"/>
        <v>971140</v>
      </c>
      <c r="O166" t="s">
        <v>94</v>
      </c>
      <c r="P166" t="s">
        <v>260</v>
      </c>
      <c r="Q166" s="1">
        <v>42982</v>
      </c>
      <c r="R166" t="str">
        <f t="shared" si="33"/>
        <v>Monday</v>
      </c>
      <c r="S166" t="s">
        <v>94</v>
      </c>
      <c r="T166" t="s">
        <v>463</v>
      </c>
      <c r="U166" s="2">
        <f t="shared" si="34"/>
        <v>971140</v>
      </c>
      <c r="V166" s="1">
        <v>42998.215896229463</v>
      </c>
      <c r="W166" s="6">
        <f t="shared" si="35"/>
        <v>0</v>
      </c>
    </row>
    <row r="167" spans="1:23">
      <c r="A167" t="s">
        <v>4</v>
      </c>
      <c r="B167" s="1" t="s">
        <v>40</v>
      </c>
      <c r="C167" t="s">
        <v>88</v>
      </c>
      <c r="D167" t="s">
        <v>52</v>
      </c>
      <c r="E167" t="s">
        <v>45</v>
      </c>
      <c r="F167" s="3">
        <v>270000</v>
      </c>
      <c r="K167" s="4">
        <f t="shared" si="39"/>
        <v>24300</v>
      </c>
      <c r="L167">
        <f t="shared" si="40"/>
        <v>24300</v>
      </c>
      <c r="M167" s="4">
        <f t="shared" si="41"/>
        <v>48600</v>
      </c>
      <c r="N167" s="4">
        <f t="shared" si="32"/>
        <v>318600</v>
      </c>
      <c r="O167" t="s">
        <v>94</v>
      </c>
      <c r="P167" t="s">
        <v>261</v>
      </c>
      <c r="Q167" s="1">
        <v>42984</v>
      </c>
      <c r="R167" t="str">
        <f t="shared" si="33"/>
        <v>Wednesday</v>
      </c>
      <c r="S167" t="s">
        <v>94</v>
      </c>
      <c r="T167" t="s">
        <v>465</v>
      </c>
      <c r="U167" s="2">
        <f t="shared" si="34"/>
        <v>318600</v>
      </c>
      <c r="V167" s="1">
        <v>43000.364955263496</v>
      </c>
      <c r="W167" s="6">
        <f t="shared" si="35"/>
        <v>0</v>
      </c>
    </row>
    <row r="168" spans="1:23">
      <c r="A168" t="s">
        <v>5</v>
      </c>
      <c r="B168" s="1" t="s">
        <v>40</v>
      </c>
      <c r="C168" t="s">
        <v>83</v>
      </c>
      <c r="D168" t="s">
        <v>50</v>
      </c>
      <c r="E168" t="s">
        <v>46</v>
      </c>
      <c r="F168" s="3">
        <v>442000</v>
      </c>
      <c r="K168" s="4">
        <f t="shared" si="39"/>
        <v>39780</v>
      </c>
      <c r="L168">
        <f t="shared" si="40"/>
        <v>39780</v>
      </c>
      <c r="M168" s="4">
        <f t="shared" si="41"/>
        <v>79560</v>
      </c>
      <c r="N168" s="4">
        <f t="shared" si="32"/>
        <v>521560</v>
      </c>
      <c r="O168" t="s">
        <v>94</v>
      </c>
      <c r="P168" t="s">
        <v>262</v>
      </c>
      <c r="Q168" s="1">
        <v>42985</v>
      </c>
      <c r="R168" t="str">
        <f t="shared" si="33"/>
        <v>Thursday</v>
      </c>
      <c r="S168" t="s">
        <v>94</v>
      </c>
      <c r="T168" t="s">
        <v>463</v>
      </c>
      <c r="U168" s="2">
        <f t="shared" si="34"/>
        <v>521560</v>
      </c>
      <c r="V168" s="1">
        <v>43000.799802410074</v>
      </c>
      <c r="W168" s="6">
        <f t="shared" si="35"/>
        <v>0</v>
      </c>
    </row>
    <row r="169" spans="1:23">
      <c r="A169" t="s">
        <v>3</v>
      </c>
      <c r="B169" s="1" t="s">
        <v>40</v>
      </c>
      <c r="C169" t="s">
        <v>88</v>
      </c>
      <c r="D169" t="s">
        <v>52</v>
      </c>
      <c r="E169" t="s">
        <v>45</v>
      </c>
      <c r="F169" s="3">
        <v>487000</v>
      </c>
      <c r="K169" s="4">
        <f t="shared" si="39"/>
        <v>43830</v>
      </c>
      <c r="L169">
        <f t="shared" si="40"/>
        <v>43830</v>
      </c>
      <c r="M169" s="4">
        <f t="shared" si="41"/>
        <v>87660</v>
      </c>
      <c r="N169" s="4">
        <f t="shared" si="32"/>
        <v>574660</v>
      </c>
      <c r="O169" t="s">
        <v>94</v>
      </c>
      <c r="P169" t="s">
        <v>264</v>
      </c>
      <c r="Q169" s="1">
        <v>42986</v>
      </c>
      <c r="R169" t="str">
        <f t="shared" si="33"/>
        <v>Friday</v>
      </c>
      <c r="S169" t="s">
        <v>94</v>
      </c>
      <c r="T169" t="s">
        <v>463</v>
      </c>
      <c r="U169" s="2">
        <f t="shared" si="34"/>
        <v>574660</v>
      </c>
      <c r="V169" s="1">
        <v>43044.100959428455</v>
      </c>
      <c r="W169" s="6">
        <f t="shared" si="35"/>
        <v>0</v>
      </c>
    </row>
    <row r="170" spans="1:23">
      <c r="A170" t="s">
        <v>18</v>
      </c>
      <c r="B170" s="1" t="s">
        <v>40</v>
      </c>
      <c r="C170" t="s">
        <v>91</v>
      </c>
      <c r="D170" t="s">
        <v>44</v>
      </c>
      <c r="E170" t="s">
        <v>44</v>
      </c>
      <c r="F170" s="3">
        <v>968000</v>
      </c>
      <c r="K170" s="4">
        <f t="shared" si="39"/>
        <v>87120</v>
      </c>
      <c r="L170">
        <f t="shared" si="40"/>
        <v>87120</v>
      </c>
      <c r="M170" s="4">
        <f t="shared" si="41"/>
        <v>174240</v>
      </c>
      <c r="N170" s="4">
        <f t="shared" si="32"/>
        <v>1142240</v>
      </c>
      <c r="O170" t="s">
        <v>94</v>
      </c>
      <c r="P170" t="s">
        <v>263</v>
      </c>
      <c r="Q170" s="1">
        <v>42986</v>
      </c>
      <c r="R170" t="str">
        <f t="shared" si="33"/>
        <v>Friday</v>
      </c>
      <c r="U170" s="2">
        <f t="shared" si="34"/>
        <v>0</v>
      </c>
      <c r="V170" s="1"/>
      <c r="W170" s="6">
        <f t="shared" si="35"/>
        <v>1142240</v>
      </c>
    </row>
    <row r="171" spans="1:23">
      <c r="A171" t="s">
        <v>11</v>
      </c>
      <c r="B171" s="1" t="s">
        <v>40</v>
      </c>
      <c r="C171" t="s">
        <v>89</v>
      </c>
      <c r="D171" t="s">
        <v>52</v>
      </c>
      <c r="E171" t="s">
        <v>45</v>
      </c>
      <c r="F171" s="3">
        <v>1796000</v>
      </c>
      <c r="K171" s="4">
        <f t="shared" si="39"/>
        <v>161640</v>
      </c>
      <c r="L171">
        <f t="shared" si="40"/>
        <v>161640</v>
      </c>
      <c r="M171" s="4">
        <f t="shared" si="41"/>
        <v>323280</v>
      </c>
      <c r="N171" s="4">
        <f t="shared" si="32"/>
        <v>2119280</v>
      </c>
      <c r="O171" t="s">
        <v>94</v>
      </c>
      <c r="P171" t="s">
        <v>265</v>
      </c>
      <c r="Q171" s="1">
        <v>42987</v>
      </c>
      <c r="R171" t="str">
        <f t="shared" si="33"/>
        <v>Saturday</v>
      </c>
      <c r="S171" t="s">
        <v>94</v>
      </c>
      <c r="T171" t="s">
        <v>463</v>
      </c>
      <c r="U171" s="2">
        <f t="shared" si="34"/>
        <v>2119280</v>
      </c>
      <c r="V171" s="1">
        <v>43005.6716650694</v>
      </c>
      <c r="W171" s="6">
        <f t="shared" si="35"/>
        <v>0</v>
      </c>
    </row>
    <row r="172" spans="1:23">
      <c r="A172" t="s">
        <v>34</v>
      </c>
      <c r="B172" s="1" t="s">
        <v>40</v>
      </c>
      <c r="C172" t="s">
        <v>88</v>
      </c>
      <c r="D172" t="s">
        <v>55</v>
      </c>
      <c r="E172" t="s">
        <v>46</v>
      </c>
      <c r="F172" s="3">
        <v>261000</v>
      </c>
      <c r="K172" s="4">
        <f t="shared" si="39"/>
        <v>23490</v>
      </c>
      <c r="L172">
        <f t="shared" si="40"/>
        <v>23490</v>
      </c>
      <c r="M172" s="4">
        <f t="shared" si="41"/>
        <v>46980</v>
      </c>
      <c r="N172" s="4">
        <f t="shared" si="32"/>
        <v>307980</v>
      </c>
      <c r="O172" t="s">
        <v>94</v>
      </c>
      <c r="P172" t="s">
        <v>268</v>
      </c>
      <c r="Q172" s="1">
        <v>42989</v>
      </c>
      <c r="R172" t="str">
        <f t="shared" si="33"/>
        <v>Monday</v>
      </c>
      <c r="S172" t="s">
        <v>94</v>
      </c>
      <c r="T172" t="s">
        <v>465</v>
      </c>
      <c r="U172" s="2">
        <f t="shared" si="34"/>
        <v>307980</v>
      </c>
      <c r="V172" s="1">
        <v>43029.934143838378</v>
      </c>
      <c r="W172" s="6">
        <f t="shared" si="35"/>
        <v>0</v>
      </c>
    </row>
    <row r="173" spans="1:23">
      <c r="A173" t="s">
        <v>3</v>
      </c>
      <c r="B173" s="1" t="s">
        <v>40</v>
      </c>
      <c r="C173" t="s">
        <v>87</v>
      </c>
      <c r="D173" t="s">
        <v>44</v>
      </c>
      <c r="E173" t="s">
        <v>44</v>
      </c>
      <c r="F173" s="3">
        <v>659000</v>
      </c>
      <c r="K173" s="4">
        <f t="shared" si="39"/>
        <v>59310</v>
      </c>
      <c r="L173">
        <f t="shared" si="40"/>
        <v>59310</v>
      </c>
      <c r="M173" s="4">
        <f t="shared" si="41"/>
        <v>118620</v>
      </c>
      <c r="N173" s="4">
        <f t="shared" si="32"/>
        <v>777620</v>
      </c>
      <c r="O173" t="s">
        <v>94</v>
      </c>
      <c r="P173" t="s">
        <v>267</v>
      </c>
      <c r="Q173" s="1">
        <v>42989</v>
      </c>
      <c r="R173" t="str">
        <f t="shared" si="33"/>
        <v>Monday</v>
      </c>
      <c r="S173" t="s">
        <v>94</v>
      </c>
      <c r="T173" t="s">
        <v>463</v>
      </c>
      <c r="U173" s="2">
        <f t="shared" si="34"/>
        <v>777620</v>
      </c>
      <c r="V173" s="1">
        <v>43043.571092527643</v>
      </c>
      <c r="W173" s="6">
        <f t="shared" si="35"/>
        <v>0</v>
      </c>
    </row>
    <row r="174" spans="1:23">
      <c r="A174" t="s">
        <v>11</v>
      </c>
      <c r="B174" s="1" t="s">
        <v>40</v>
      </c>
      <c r="C174" t="s">
        <v>86</v>
      </c>
      <c r="D174" t="s">
        <v>52</v>
      </c>
      <c r="E174" t="s">
        <v>45</v>
      </c>
      <c r="F174" s="3">
        <v>1823000</v>
      </c>
      <c r="K174" s="4">
        <f t="shared" si="39"/>
        <v>164070</v>
      </c>
      <c r="L174">
        <f t="shared" si="40"/>
        <v>164070</v>
      </c>
      <c r="M174" s="4">
        <f t="shared" si="41"/>
        <v>328140</v>
      </c>
      <c r="N174" s="4">
        <f t="shared" si="32"/>
        <v>2151140</v>
      </c>
      <c r="O174" t="s">
        <v>94</v>
      </c>
      <c r="P174" t="s">
        <v>266</v>
      </c>
      <c r="Q174" s="1">
        <v>42989</v>
      </c>
      <c r="R174" t="str">
        <f t="shared" si="33"/>
        <v>Monday</v>
      </c>
      <c r="S174" t="s">
        <v>94</v>
      </c>
      <c r="T174" t="s">
        <v>463</v>
      </c>
      <c r="U174" s="2">
        <f t="shared" si="34"/>
        <v>2151140</v>
      </c>
      <c r="V174" s="1">
        <v>43040.802842351004</v>
      </c>
      <c r="W174" s="6">
        <f t="shared" si="35"/>
        <v>0</v>
      </c>
    </row>
    <row r="175" spans="1:23">
      <c r="A175" t="s">
        <v>28</v>
      </c>
      <c r="B175" s="1" t="s">
        <v>40</v>
      </c>
      <c r="C175" t="s">
        <v>83</v>
      </c>
      <c r="D175" t="s">
        <v>52</v>
      </c>
      <c r="E175" t="s">
        <v>46</v>
      </c>
      <c r="F175" s="3">
        <v>61000</v>
      </c>
      <c r="K175" s="4">
        <f t="shared" si="39"/>
        <v>5490</v>
      </c>
      <c r="L175">
        <f t="shared" si="40"/>
        <v>5490</v>
      </c>
      <c r="M175" s="4">
        <f t="shared" si="41"/>
        <v>10980</v>
      </c>
      <c r="N175" s="4">
        <f t="shared" si="32"/>
        <v>71980</v>
      </c>
      <c r="O175" t="s">
        <v>94</v>
      </c>
      <c r="P175" t="s">
        <v>270</v>
      </c>
      <c r="Q175" s="1">
        <v>42991</v>
      </c>
      <c r="R175" t="str">
        <f t="shared" si="33"/>
        <v>Wednesday</v>
      </c>
      <c r="S175" t="s">
        <v>94</v>
      </c>
      <c r="T175" t="s">
        <v>465</v>
      </c>
      <c r="U175" s="2">
        <f t="shared" si="34"/>
        <v>71980</v>
      </c>
      <c r="V175" s="1">
        <v>43010.940074813778</v>
      </c>
      <c r="W175" s="6">
        <f t="shared" si="35"/>
        <v>0</v>
      </c>
    </row>
    <row r="176" spans="1:23">
      <c r="A176" t="s">
        <v>27</v>
      </c>
      <c r="B176" s="1" t="s">
        <v>40</v>
      </c>
      <c r="C176" t="s">
        <v>92</v>
      </c>
      <c r="D176" t="s">
        <v>49</v>
      </c>
      <c r="E176" t="s">
        <v>46</v>
      </c>
      <c r="F176" s="3">
        <v>614000</v>
      </c>
      <c r="K176" s="4">
        <f t="shared" si="39"/>
        <v>55260</v>
      </c>
      <c r="L176">
        <f t="shared" si="40"/>
        <v>55260</v>
      </c>
      <c r="M176" s="4">
        <f t="shared" si="41"/>
        <v>110520</v>
      </c>
      <c r="N176" s="4">
        <f t="shared" si="32"/>
        <v>724520</v>
      </c>
      <c r="O176" t="s">
        <v>94</v>
      </c>
      <c r="P176" t="s">
        <v>269</v>
      </c>
      <c r="Q176" s="1">
        <v>42991</v>
      </c>
      <c r="R176" t="str">
        <f t="shared" si="33"/>
        <v>Wednesday</v>
      </c>
      <c r="S176" t="s">
        <v>94</v>
      </c>
      <c r="T176" t="s">
        <v>463</v>
      </c>
      <c r="U176" s="2">
        <f t="shared" si="34"/>
        <v>724520</v>
      </c>
      <c r="V176" s="1">
        <v>43044.82368290567</v>
      </c>
      <c r="W176" s="6">
        <f t="shared" si="35"/>
        <v>0</v>
      </c>
    </row>
    <row r="177" spans="1:23">
      <c r="A177" t="s">
        <v>29</v>
      </c>
      <c r="B177" s="1" t="s">
        <v>40</v>
      </c>
      <c r="C177" t="s">
        <v>83</v>
      </c>
      <c r="D177" t="s">
        <v>44</v>
      </c>
      <c r="E177" t="s">
        <v>44</v>
      </c>
      <c r="F177" s="3">
        <v>41000</v>
      </c>
      <c r="K177" s="4">
        <f t="shared" si="39"/>
        <v>3690</v>
      </c>
      <c r="L177">
        <f t="shared" si="40"/>
        <v>3690</v>
      </c>
      <c r="M177" s="4">
        <f t="shared" si="41"/>
        <v>7380</v>
      </c>
      <c r="N177" s="4">
        <f t="shared" si="32"/>
        <v>48380</v>
      </c>
      <c r="O177" t="s">
        <v>94</v>
      </c>
      <c r="P177" t="s">
        <v>271</v>
      </c>
      <c r="Q177" s="1">
        <v>42992</v>
      </c>
      <c r="R177" t="str">
        <f t="shared" si="33"/>
        <v>Thursday</v>
      </c>
      <c r="S177" t="s">
        <v>94</v>
      </c>
      <c r="T177" t="s">
        <v>465</v>
      </c>
      <c r="U177" s="2">
        <f t="shared" si="34"/>
        <v>48380</v>
      </c>
      <c r="V177" s="1">
        <v>43049.720928856048</v>
      </c>
      <c r="W177" s="6">
        <f t="shared" si="35"/>
        <v>0</v>
      </c>
    </row>
    <row r="178" spans="1:23">
      <c r="A178" t="s">
        <v>5</v>
      </c>
      <c r="B178" s="1" t="s">
        <v>40</v>
      </c>
      <c r="C178" t="s">
        <v>86</v>
      </c>
      <c r="D178" t="s">
        <v>56</v>
      </c>
      <c r="E178" t="s">
        <v>46</v>
      </c>
      <c r="F178" s="3">
        <v>743000</v>
      </c>
      <c r="K178" s="4">
        <f t="shared" si="39"/>
        <v>66870</v>
      </c>
      <c r="L178">
        <f t="shared" si="40"/>
        <v>66870</v>
      </c>
      <c r="M178" s="4">
        <f t="shared" si="41"/>
        <v>133740</v>
      </c>
      <c r="N178" s="4">
        <f t="shared" si="32"/>
        <v>876740</v>
      </c>
      <c r="O178" t="s">
        <v>94</v>
      </c>
      <c r="P178" t="s">
        <v>274</v>
      </c>
      <c r="Q178" s="1">
        <v>42993</v>
      </c>
      <c r="R178" t="str">
        <f t="shared" si="33"/>
        <v>Friday</v>
      </c>
      <c r="S178" t="s">
        <v>94</v>
      </c>
      <c r="T178" t="s">
        <v>464</v>
      </c>
      <c r="U178" s="2">
        <f t="shared" si="34"/>
        <v>876740</v>
      </c>
      <c r="V178" s="1">
        <v>43021.777772332549</v>
      </c>
      <c r="W178" s="6">
        <f t="shared" si="35"/>
        <v>0</v>
      </c>
    </row>
    <row r="179" spans="1:23">
      <c r="A179" t="s">
        <v>4</v>
      </c>
      <c r="B179" s="1" t="s">
        <v>40</v>
      </c>
      <c r="C179" t="s">
        <v>84</v>
      </c>
      <c r="D179" t="s">
        <v>55</v>
      </c>
      <c r="E179" t="s">
        <v>46</v>
      </c>
      <c r="F179" s="3">
        <v>1322000</v>
      </c>
      <c r="K179" s="4">
        <f t="shared" si="39"/>
        <v>118980</v>
      </c>
      <c r="L179">
        <f t="shared" si="40"/>
        <v>118980</v>
      </c>
      <c r="M179" s="4">
        <f t="shared" si="41"/>
        <v>237960</v>
      </c>
      <c r="N179" s="4">
        <f t="shared" si="32"/>
        <v>1559960</v>
      </c>
      <c r="O179" t="s">
        <v>94</v>
      </c>
      <c r="P179" t="s">
        <v>272</v>
      </c>
      <c r="Q179" s="1">
        <v>42993</v>
      </c>
      <c r="R179" t="str">
        <f t="shared" si="33"/>
        <v>Friday</v>
      </c>
      <c r="S179" t="s">
        <v>94</v>
      </c>
      <c r="T179" t="s">
        <v>463</v>
      </c>
      <c r="U179" s="2">
        <f t="shared" si="34"/>
        <v>1559960</v>
      </c>
      <c r="V179" s="1">
        <v>43016.948911122548</v>
      </c>
      <c r="W179" s="6">
        <f t="shared" si="35"/>
        <v>0</v>
      </c>
    </row>
    <row r="180" spans="1:23">
      <c r="A180" t="s">
        <v>29</v>
      </c>
      <c r="B180" s="1" t="s">
        <v>40</v>
      </c>
      <c r="C180" t="s">
        <v>85</v>
      </c>
      <c r="D180" t="s">
        <v>47</v>
      </c>
      <c r="E180" t="s">
        <v>46</v>
      </c>
      <c r="F180" s="3">
        <v>1396000</v>
      </c>
      <c r="K180" s="4">
        <f t="shared" si="39"/>
        <v>125640</v>
      </c>
      <c r="L180">
        <f t="shared" si="40"/>
        <v>125640</v>
      </c>
      <c r="M180" s="4">
        <f t="shared" si="41"/>
        <v>251280</v>
      </c>
      <c r="N180" s="4">
        <f t="shared" si="32"/>
        <v>1647280</v>
      </c>
      <c r="O180" t="s">
        <v>94</v>
      </c>
      <c r="P180" t="s">
        <v>273</v>
      </c>
      <c r="Q180" s="1">
        <v>42993</v>
      </c>
      <c r="R180" t="str">
        <f t="shared" si="33"/>
        <v>Friday</v>
      </c>
      <c r="U180" s="2">
        <f t="shared" si="34"/>
        <v>0</v>
      </c>
      <c r="V180" s="1"/>
      <c r="W180" s="6">
        <f t="shared" si="35"/>
        <v>1647280</v>
      </c>
    </row>
    <row r="181" spans="1:23">
      <c r="A181" t="s">
        <v>6</v>
      </c>
      <c r="B181" s="1" t="s">
        <v>40</v>
      </c>
      <c r="C181" t="s">
        <v>87</v>
      </c>
      <c r="D181" t="s">
        <v>47</v>
      </c>
      <c r="E181" t="s">
        <v>45</v>
      </c>
      <c r="F181" s="3">
        <v>298000</v>
      </c>
      <c r="K181" s="4">
        <f t="shared" si="39"/>
        <v>26820</v>
      </c>
      <c r="L181">
        <f t="shared" si="40"/>
        <v>26820</v>
      </c>
      <c r="M181" s="4">
        <f t="shared" si="41"/>
        <v>53640</v>
      </c>
      <c r="N181" s="4">
        <f t="shared" si="32"/>
        <v>351640</v>
      </c>
      <c r="O181" t="s">
        <v>94</v>
      </c>
      <c r="P181" t="s">
        <v>275</v>
      </c>
      <c r="Q181" s="1">
        <v>42994</v>
      </c>
      <c r="R181" t="str">
        <f t="shared" si="33"/>
        <v>Saturday</v>
      </c>
      <c r="S181" t="s">
        <v>94</v>
      </c>
      <c r="T181" t="s">
        <v>463</v>
      </c>
      <c r="U181" s="2">
        <f t="shared" si="34"/>
        <v>351640</v>
      </c>
      <c r="V181" s="1">
        <v>43037.803151514752</v>
      </c>
      <c r="W181" s="6">
        <f t="shared" si="35"/>
        <v>0</v>
      </c>
    </row>
    <row r="182" spans="1:23">
      <c r="A182" t="s">
        <v>4</v>
      </c>
      <c r="B182" s="1" t="s">
        <v>40</v>
      </c>
      <c r="C182" t="s">
        <v>85</v>
      </c>
      <c r="D182" t="s">
        <v>52</v>
      </c>
      <c r="E182" t="s">
        <v>46</v>
      </c>
      <c r="F182" s="3">
        <v>656000</v>
      </c>
      <c r="K182" s="4">
        <f t="shared" si="39"/>
        <v>59040</v>
      </c>
      <c r="L182">
        <f t="shared" si="40"/>
        <v>59040</v>
      </c>
      <c r="M182" s="4">
        <f t="shared" si="41"/>
        <v>118080</v>
      </c>
      <c r="N182" s="4">
        <f t="shared" si="32"/>
        <v>774080</v>
      </c>
      <c r="O182" t="s">
        <v>94</v>
      </c>
      <c r="P182" t="s">
        <v>276</v>
      </c>
      <c r="Q182" s="1">
        <v>42996</v>
      </c>
      <c r="R182" t="str">
        <f t="shared" si="33"/>
        <v>Monday</v>
      </c>
      <c r="S182" t="s">
        <v>94</v>
      </c>
      <c r="T182" t="s">
        <v>463</v>
      </c>
      <c r="U182" s="2">
        <f t="shared" si="34"/>
        <v>774080</v>
      </c>
      <c r="V182" s="1">
        <v>43031.665193630804</v>
      </c>
      <c r="W182" s="6">
        <f t="shared" si="35"/>
        <v>0</v>
      </c>
    </row>
    <row r="183" spans="1:23">
      <c r="A183" t="s">
        <v>9</v>
      </c>
      <c r="B183" s="1" t="s">
        <v>40</v>
      </c>
      <c r="C183" t="s">
        <v>92</v>
      </c>
      <c r="D183" t="s">
        <v>44</v>
      </c>
      <c r="E183" t="s">
        <v>44</v>
      </c>
      <c r="F183" s="3">
        <v>410000</v>
      </c>
      <c r="K183" s="4">
        <f t="shared" si="39"/>
        <v>36900</v>
      </c>
      <c r="L183">
        <f t="shared" si="40"/>
        <v>36900</v>
      </c>
      <c r="M183" s="4">
        <f t="shared" si="41"/>
        <v>73800</v>
      </c>
      <c r="N183" s="4">
        <f t="shared" si="32"/>
        <v>483800</v>
      </c>
      <c r="O183" t="s">
        <v>94</v>
      </c>
      <c r="P183" t="s">
        <v>278</v>
      </c>
      <c r="Q183" s="1">
        <v>42998</v>
      </c>
      <c r="R183" t="str">
        <f t="shared" si="33"/>
        <v>Wednesday</v>
      </c>
      <c r="S183" t="s">
        <v>94</v>
      </c>
      <c r="T183" t="s">
        <v>463</v>
      </c>
      <c r="U183" s="2">
        <f t="shared" si="34"/>
        <v>483800</v>
      </c>
      <c r="V183" s="1">
        <v>43024.887260613788</v>
      </c>
      <c r="W183" s="6">
        <f t="shared" si="35"/>
        <v>0</v>
      </c>
    </row>
    <row r="184" spans="1:23">
      <c r="A184" t="s">
        <v>3</v>
      </c>
      <c r="B184" s="1" t="s">
        <v>40</v>
      </c>
      <c r="C184" t="s">
        <v>83</v>
      </c>
      <c r="D184" t="s">
        <v>47</v>
      </c>
      <c r="E184" t="s">
        <v>46</v>
      </c>
      <c r="F184" s="3">
        <v>541000</v>
      </c>
      <c r="K184" s="4">
        <f t="shared" si="39"/>
        <v>48690</v>
      </c>
      <c r="L184">
        <f t="shared" si="40"/>
        <v>48690</v>
      </c>
      <c r="M184" s="4">
        <f t="shared" si="41"/>
        <v>97380</v>
      </c>
      <c r="N184" s="4">
        <f t="shared" si="32"/>
        <v>638380</v>
      </c>
      <c r="O184" t="s">
        <v>94</v>
      </c>
      <c r="P184" t="s">
        <v>277</v>
      </c>
      <c r="Q184" s="1">
        <v>42998</v>
      </c>
      <c r="R184" t="str">
        <f t="shared" si="33"/>
        <v>Wednesday</v>
      </c>
      <c r="S184" t="s">
        <v>94</v>
      </c>
      <c r="T184" t="s">
        <v>463</v>
      </c>
      <c r="U184" s="2">
        <f t="shared" si="34"/>
        <v>638380</v>
      </c>
      <c r="V184" s="1">
        <v>43032.73747299036</v>
      </c>
      <c r="W184" s="6">
        <f t="shared" si="35"/>
        <v>0</v>
      </c>
    </row>
    <row r="185" spans="1:23">
      <c r="A185" t="s">
        <v>10</v>
      </c>
      <c r="B185" s="1" t="s">
        <v>40</v>
      </c>
      <c r="C185" t="s">
        <v>83</v>
      </c>
      <c r="D185" t="s">
        <v>57</v>
      </c>
      <c r="E185" t="s">
        <v>46</v>
      </c>
      <c r="F185" s="3">
        <v>760000</v>
      </c>
      <c r="K185" s="4">
        <f t="shared" si="39"/>
        <v>68400</v>
      </c>
      <c r="L185">
        <f t="shared" si="40"/>
        <v>68400</v>
      </c>
      <c r="M185" s="4">
        <f t="shared" si="41"/>
        <v>136800</v>
      </c>
      <c r="N185" s="4">
        <f t="shared" si="32"/>
        <v>896800</v>
      </c>
      <c r="O185" t="s">
        <v>94</v>
      </c>
      <c r="P185" t="s">
        <v>279</v>
      </c>
      <c r="Q185" s="1">
        <v>42999</v>
      </c>
      <c r="R185" t="str">
        <f t="shared" si="33"/>
        <v>Thursday</v>
      </c>
      <c r="S185" t="s">
        <v>94</v>
      </c>
      <c r="T185" t="s">
        <v>463</v>
      </c>
      <c r="U185" s="2">
        <f t="shared" si="34"/>
        <v>896800</v>
      </c>
      <c r="V185" s="1">
        <v>43016.944800330602</v>
      </c>
      <c r="W185" s="6">
        <f t="shared" si="35"/>
        <v>0</v>
      </c>
    </row>
    <row r="186" spans="1:23">
      <c r="A186" t="s">
        <v>8</v>
      </c>
      <c r="B186" s="1" t="s">
        <v>40</v>
      </c>
      <c r="C186" t="s">
        <v>92</v>
      </c>
      <c r="D186" t="s">
        <v>52</v>
      </c>
      <c r="E186" t="s">
        <v>45</v>
      </c>
      <c r="F186" s="3">
        <v>848000</v>
      </c>
      <c r="K186" s="4">
        <f t="shared" si="39"/>
        <v>76320</v>
      </c>
      <c r="L186">
        <f t="shared" si="40"/>
        <v>76320</v>
      </c>
      <c r="M186" s="4">
        <f t="shared" si="41"/>
        <v>152640</v>
      </c>
      <c r="N186" s="4">
        <f t="shared" si="32"/>
        <v>1000640</v>
      </c>
      <c r="O186" t="s">
        <v>94</v>
      </c>
      <c r="P186" t="s">
        <v>280</v>
      </c>
      <c r="Q186" s="1">
        <v>43000</v>
      </c>
      <c r="R186" t="str">
        <f t="shared" si="33"/>
        <v>Friday</v>
      </c>
      <c r="S186" t="s">
        <v>94</v>
      </c>
      <c r="T186" t="s">
        <v>463</v>
      </c>
      <c r="U186" s="2">
        <f t="shared" si="34"/>
        <v>1000640</v>
      </c>
      <c r="V186" s="1">
        <v>43022.313300289185</v>
      </c>
      <c r="W186" s="6">
        <f t="shared" si="35"/>
        <v>0</v>
      </c>
    </row>
    <row r="187" spans="1:23">
      <c r="A187" t="s">
        <v>18</v>
      </c>
      <c r="B187" s="1" t="s">
        <v>40</v>
      </c>
      <c r="C187" t="s">
        <v>91</v>
      </c>
      <c r="D187" t="s">
        <v>75</v>
      </c>
      <c r="E187" t="s">
        <v>45</v>
      </c>
      <c r="F187" s="3">
        <v>346000</v>
      </c>
      <c r="K187" s="4">
        <f t="shared" si="39"/>
        <v>31140</v>
      </c>
      <c r="L187">
        <f t="shared" si="40"/>
        <v>31140</v>
      </c>
      <c r="M187" s="4">
        <f t="shared" si="41"/>
        <v>62280</v>
      </c>
      <c r="N187" s="4">
        <f t="shared" si="32"/>
        <v>408280</v>
      </c>
      <c r="O187" t="s">
        <v>94</v>
      </c>
      <c r="P187" t="s">
        <v>281</v>
      </c>
      <c r="Q187" s="1">
        <v>43001</v>
      </c>
      <c r="R187" t="str">
        <f t="shared" si="33"/>
        <v>Saturday</v>
      </c>
      <c r="S187" t="s">
        <v>94</v>
      </c>
      <c r="T187" t="s">
        <v>463</v>
      </c>
      <c r="U187" s="2">
        <f t="shared" si="34"/>
        <v>408280</v>
      </c>
      <c r="V187" s="1">
        <v>43037.977411377207</v>
      </c>
      <c r="W187" s="6">
        <f t="shared" si="35"/>
        <v>0</v>
      </c>
    </row>
    <row r="188" spans="1:23">
      <c r="A188" t="s">
        <v>27</v>
      </c>
      <c r="B188" s="1" t="s">
        <v>40</v>
      </c>
      <c r="C188" t="s">
        <v>83</v>
      </c>
      <c r="D188" t="s">
        <v>47</v>
      </c>
      <c r="E188" t="s">
        <v>45</v>
      </c>
      <c r="F188" s="3">
        <v>1828000</v>
      </c>
      <c r="K188" s="4">
        <f t="shared" si="39"/>
        <v>164520</v>
      </c>
      <c r="L188">
        <f t="shared" si="40"/>
        <v>164520</v>
      </c>
      <c r="M188" s="4">
        <f t="shared" si="41"/>
        <v>329040</v>
      </c>
      <c r="N188" s="4">
        <f t="shared" si="32"/>
        <v>2157040</v>
      </c>
      <c r="O188" t="s">
        <v>94</v>
      </c>
      <c r="P188" t="s">
        <v>282</v>
      </c>
      <c r="Q188" s="1">
        <v>43003</v>
      </c>
      <c r="R188" t="str">
        <f t="shared" si="33"/>
        <v>Monday</v>
      </c>
      <c r="S188" t="s">
        <v>94</v>
      </c>
      <c r="T188" t="s">
        <v>463</v>
      </c>
      <c r="U188" s="2">
        <f t="shared" si="34"/>
        <v>2157040</v>
      </c>
      <c r="V188" s="1">
        <v>43037.717638157541</v>
      </c>
      <c r="W188" s="6">
        <f t="shared" si="35"/>
        <v>0</v>
      </c>
    </row>
    <row r="189" spans="1:23">
      <c r="A189" t="s">
        <v>36</v>
      </c>
      <c r="B189" s="1" t="s">
        <v>40</v>
      </c>
      <c r="C189" t="s">
        <v>85</v>
      </c>
      <c r="D189" t="s">
        <v>47</v>
      </c>
      <c r="E189" t="s">
        <v>45</v>
      </c>
      <c r="F189" s="3">
        <v>386000</v>
      </c>
      <c r="K189" s="4">
        <f t="shared" si="39"/>
        <v>34740</v>
      </c>
      <c r="L189">
        <f t="shared" si="40"/>
        <v>34740</v>
      </c>
      <c r="M189" s="4">
        <f t="shared" si="41"/>
        <v>69480</v>
      </c>
      <c r="N189" s="4">
        <f t="shared" si="32"/>
        <v>455480</v>
      </c>
      <c r="O189" t="s">
        <v>94</v>
      </c>
      <c r="P189" t="s">
        <v>283</v>
      </c>
      <c r="Q189" s="1">
        <v>43004</v>
      </c>
      <c r="R189" t="str">
        <f t="shared" si="33"/>
        <v>Tuesday</v>
      </c>
      <c r="S189" t="s">
        <v>94</v>
      </c>
      <c r="T189" t="s">
        <v>463</v>
      </c>
      <c r="U189" s="2">
        <f t="shared" si="34"/>
        <v>455480</v>
      </c>
      <c r="V189" s="1">
        <v>43018.267111984132</v>
      </c>
      <c r="W189" s="6">
        <f t="shared" si="35"/>
        <v>0</v>
      </c>
    </row>
    <row r="190" spans="1:23">
      <c r="A190" t="s">
        <v>11</v>
      </c>
      <c r="B190" s="1" t="s">
        <v>40</v>
      </c>
      <c r="C190" t="s">
        <v>83</v>
      </c>
      <c r="D190" t="s">
        <v>47</v>
      </c>
      <c r="E190" t="s">
        <v>45</v>
      </c>
      <c r="F190" s="3">
        <v>1034000</v>
      </c>
      <c r="K190" s="4">
        <f t="shared" si="39"/>
        <v>93060</v>
      </c>
      <c r="L190">
        <f t="shared" si="40"/>
        <v>93060</v>
      </c>
      <c r="M190" s="4">
        <f t="shared" si="41"/>
        <v>186120</v>
      </c>
      <c r="N190" s="4">
        <f t="shared" si="32"/>
        <v>1220120</v>
      </c>
      <c r="O190" t="s">
        <v>94</v>
      </c>
      <c r="P190" t="s">
        <v>284</v>
      </c>
      <c r="Q190" s="1">
        <v>43004</v>
      </c>
      <c r="R190" t="str">
        <f t="shared" si="33"/>
        <v>Tuesday</v>
      </c>
      <c r="S190" t="s">
        <v>94</v>
      </c>
      <c r="T190" t="s">
        <v>463</v>
      </c>
      <c r="U190" s="2">
        <f t="shared" si="34"/>
        <v>1220120</v>
      </c>
      <c r="V190" s="1">
        <v>43060.401881251069</v>
      </c>
      <c r="W190" s="6">
        <f t="shared" si="35"/>
        <v>0</v>
      </c>
    </row>
    <row r="191" spans="1:23">
      <c r="A191" t="s">
        <v>11</v>
      </c>
      <c r="B191" s="1" t="s">
        <v>40</v>
      </c>
      <c r="C191" t="s">
        <v>88</v>
      </c>
      <c r="D191" t="s">
        <v>44</v>
      </c>
      <c r="E191" t="s">
        <v>44</v>
      </c>
      <c r="F191" s="3">
        <v>886000</v>
      </c>
      <c r="K191" s="4">
        <f t="shared" si="39"/>
        <v>79740</v>
      </c>
      <c r="L191">
        <f t="shared" si="40"/>
        <v>79740</v>
      </c>
      <c r="M191" s="4">
        <f t="shared" si="41"/>
        <v>159480</v>
      </c>
      <c r="N191" s="4">
        <f t="shared" si="32"/>
        <v>1045480</v>
      </c>
      <c r="O191" t="s">
        <v>94</v>
      </c>
      <c r="P191" t="s">
        <v>285</v>
      </c>
      <c r="Q191" s="1">
        <v>43005</v>
      </c>
      <c r="R191" t="str">
        <f t="shared" si="33"/>
        <v>Wednesday</v>
      </c>
      <c r="S191" t="s">
        <v>94</v>
      </c>
      <c r="T191" t="s">
        <v>463</v>
      </c>
      <c r="U191" s="2">
        <f t="shared" si="34"/>
        <v>1045480</v>
      </c>
      <c r="V191" s="1">
        <v>43042.235245246964</v>
      </c>
      <c r="W191" s="6">
        <f t="shared" si="35"/>
        <v>0</v>
      </c>
    </row>
    <row r="192" spans="1:23">
      <c r="A192" t="s">
        <v>3</v>
      </c>
      <c r="B192" s="1" t="s">
        <v>40</v>
      </c>
      <c r="C192" t="s">
        <v>87</v>
      </c>
      <c r="D192" t="s">
        <v>47</v>
      </c>
      <c r="E192" t="s">
        <v>46</v>
      </c>
      <c r="F192" s="3">
        <v>1195000</v>
      </c>
      <c r="K192" s="4">
        <f t="shared" si="39"/>
        <v>107550</v>
      </c>
      <c r="L192">
        <f t="shared" si="40"/>
        <v>107550</v>
      </c>
      <c r="M192" s="4">
        <f t="shared" si="41"/>
        <v>215100</v>
      </c>
      <c r="N192" s="4">
        <f t="shared" si="32"/>
        <v>1410100</v>
      </c>
      <c r="O192" t="s">
        <v>94</v>
      </c>
      <c r="P192" t="s">
        <v>286</v>
      </c>
      <c r="Q192" s="1">
        <v>43006</v>
      </c>
      <c r="R192" t="str">
        <f t="shared" si="33"/>
        <v>Thursday</v>
      </c>
      <c r="U192" s="2">
        <f t="shared" si="34"/>
        <v>0</v>
      </c>
      <c r="V192" s="1"/>
      <c r="W192" s="6">
        <f t="shared" si="35"/>
        <v>1410100</v>
      </c>
    </row>
    <row r="193" spans="1:23">
      <c r="A193" t="s">
        <v>4</v>
      </c>
      <c r="B193" s="1" t="s">
        <v>40</v>
      </c>
      <c r="C193" t="s">
        <v>83</v>
      </c>
      <c r="D193" t="s">
        <v>47</v>
      </c>
      <c r="E193" t="s">
        <v>46</v>
      </c>
      <c r="F193" s="3">
        <v>653000</v>
      </c>
      <c r="K193" s="4">
        <f t="shared" si="39"/>
        <v>58770</v>
      </c>
      <c r="L193">
        <f t="shared" si="40"/>
        <v>58770</v>
      </c>
      <c r="M193" s="4">
        <f t="shared" si="41"/>
        <v>117540</v>
      </c>
      <c r="N193" s="4">
        <f t="shared" si="32"/>
        <v>770540</v>
      </c>
      <c r="O193" t="s">
        <v>94</v>
      </c>
      <c r="P193" t="s">
        <v>287</v>
      </c>
      <c r="Q193" s="1">
        <v>43008</v>
      </c>
      <c r="R193" t="str">
        <f t="shared" si="33"/>
        <v>Saturday</v>
      </c>
      <c r="S193" t="s">
        <v>94</v>
      </c>
      <c r="T193" t="s">
        <v>463</v>
      </c>
      <c r="U193" s="2">
        <f t="shared" si="34"/>
        <v>770540</v>
      </c>
      <c r="V193" s="1">
        <v>43023.730135122663</v>
      </c>
      <c r="W193" s="6">
        <f t="shared" si="35"/>
        <v>0</v>
      </c>
    </row>
    <row r="194" spans="1:23">
      <c r="A194" t="s">
        <v>5</v>
      </c>
      <c r="B194" s="1" t="s">
        <v>40</v>
      </c>
      <c r="C194" t="s">
        <v>88</v>
      </c>
      <c r="D194" t="s">
        <v>44</v>
      </c>
      <c r="E194" t="s">
        <v>44</v>
      </c>
      <c r="F194" s="3">
        <v>670000</v>
      </c>
      <c r="K194" s="4">
        <f t="shared" si="39"/>
        <v>60300</v>
      </c>
      <c r="L194">
        <f t="shared" si="40"/>
        <v>60300</v>
      </c>
      <c r="M194" s="4">
        <f t="shared" si="41"/>
        <v>120600</v>
      </c>
      <c r="N194" s="4">
        <f t="shared" ref="N194:N257" si="42">SUM(F194,J194,M194)</f>
        <v>790600</v>
      </c>
      <c r="O194" t="s">
        <v>94</v>
      </c>
      <c r="P194" t="s">
        <v>288</v>
      </c>
      <c r="Q194" s="1">
        <v>43010</v>
      </c>
      <c r="R194" t="str">
        <f t="shared" ref="R194:R257" si="43">TEXT(Q194,"dddd")</f>
        <v>Monday</v>
      </c>
      <c r="S194" t="s">
        <v>94</v>
      </c>
      <c r="T194" t="s">
        <v>464</v>
      </c>
      <c r="U194" s="2">
        <f t="shared" si="34"/>
        <v>790600</v>
      </c>
      <c r="V194" s="1">
        <v>43055.158534074093</v>
      </c>
      <c r="W194" s="6">
        <f t="shared" si="35"/>
        <v>0</v>
      </c>
    </row>
    <row r="195" spans="1:23">
      <c r="A195" t="s">
        <v>29</v>
      </c>
      <c r="B195" s="1" t="s">
        <v>40</v>
      </c>
      <c r="C195" t="s">
        <v>88</v>
      </c>
      <c r="D195" t="s">
        <v>44</v>
      </c>
      <c r="E195" t="s">
        <v>44</v>
      </c>
      <c r="F195" s="3">
        <v>27000</v>
      </c>
      <c r="K195" s="4">
        <f t="shared" si="39"/>
        <v>2430</v>
      </c>
      <c r="L195">
        <f t="shared" si="40"/>
        <v>2430</v>
      </c>
      <c r="M195" s="4">
        <f t="shared" si="41"/>
        <v>4860</v>
      </c>
      <c r="N195" s="4">
        <f t="shared" si="42"/>
        <v>31860</v>
      </c>
      <c r="O195" t="s">
        <v>94</v>
      </c>
      <c r="P195" t="s">
        <v>289</v>
      </c>
      <c r="Q195" s="1">
        <v>43011</v>
      </c>
      <c r="R195" t="str">
        <f t="shared" si="43"/>
        <v>Tuesday</v>
      </c>
      <c r="S195" t="s">
        <v>94</v>
      </c>
      <c r="T195" t="s">
        <v>465</v>
      </c>
      <c r="U195" s="2">
        <f t="shared" ref="U195:U258" si="44">IF(S195="Yes",N195,0)</f>
        <v>31860</v>
      </c>
      <c r="V195" s="1">
        <v>43050.88802756137</v>
      </c>
      <c r="W195" s="6">
        <f t="shared" ref="W195:W258" si="45">N195-U195</f>
        <v>0</v>
      </c>
    </row>
    <row r="196" spans="1:23">
      <c r="A196" t="s">
        <v>28</v>
      </c>
      <c r="B196" s="1" t="s">
        <v>40</v>
      </c>
      <c r="C196" t="s">
        <v>89</v>
      </c>
      <c r="D196" t="s">
        <v>47</v>
      </c>
      <c r="E196" t="s">
        <v>46</v>
      </c>
      <c r="F196" s="3">
        <v>1303000</v>
      </c>
      <c r="K196" s="4">
        <f t="shared" si="39"/>
        <v>117270</v>
      </c>
      <c r="L196">
        <f t="shared" si="40"/>
        <v>117270</v>
      </c>
      <c r="M196" s="4">
        <f t="shared" si="41"/>
        <v>234540</v>
      </c>
      <c r="N196" s="4">
        <f t="shared" si="42"/>
        <v>1537540</v>
      </c>
      <c r="O196" t="s">
        <v>94</v>
      </c>
      <c r="P196" t="s">
        <v>290</v>
      </c>
      <c r="Q196" s="1">
        <v>43013</v>
      </c>
      <c r="R196" t="str">
        <f t="shared" si="43"/>
        <v>Thursday</v>
      </c>
      <c r="S196" t="s">
        <v>94</v>
      </c>
      <c r="T196" t="s">
        <v>463</v>
      </c>
      <c r="U196" s="2">
        <f t="shared" si="44"/>
        <v>1537540</v>
      </c>
      <c r="V196" s="1">
        <v>43052.844460786029</v>
      </c>
      <c r="W196" s="6">
        <f t="shared" si="45"/>
        <v>0</v>
      </c>
    </row>
    <row r="197" spans="1:23">
      <c r="A197" t="s">
        <v>16</v>
      </c>
      <c r="B197" s="1" t="s">
        <v>40</v>
      </c>
      <c r="C197" t="s">
        <v>90</v>
      </c>
      <c r="D197" t="s">
        <v>44</v>
      </c>
      <c r="E197" t="s">
        <v>44</v>
      </c>
      <c r="F197" s="3">
        <v>210000</v>
      </c>
      <c r="K197" s="4">
        <f t="shared" si="39"/>
        <v>18900</v>
      </c>
      <c r="L197">
        <f t="shared" si="40"/>
        <v>18900</v>
      </c>
      <c r="M197" s="4">
        <f t="shared" si="41"/>
        <v>37800</v>
      </c>
      <c r="N197" s="4">
        <f t="shared" si="42"/>
        <v>247800</v>
      </c>
      <c r="O197" t="s">
        <v>94</v>
      </c>
      <c r="P197" t="s">
        <v>291</v>
      </c>
      <c r="Q197" s="1">
        <v>43014</v>
      </c>
      <c r="R197" t="str">
        <f t="shared" si="43"/>
        <v>Friday</v>
      </c>
      <c r="S197" t="s">
        <v>94</v>
      </c>
      <c r="T197" t="s">
        <v>465</v>
      </c>
      <c r="U197" s="2">
        <f t="shared" si="44"/>
        <v>247800</v>
      </c>
      <c r="V197" s="1">
        <v>43048.607442266948</v>
      </c>
      <c r="W197" s="6">
        <f t="shared" si="45"/>
        <v>0</v>
      </c>
    </row>
    <row r="198" spans="1:23">
      <c r="A198" t="s">
        <v>33</v>
      </c>
      <c r="B198" s="1" t="s">
        <v>40</v>
      </c>
      <c r="C198" t="s">
        <v>92</v>
      </c>
      <c r="D198" t="s">
        <v>49</v>
      </c>
      <c r="E198" t="s">
        <v>46</v>
      </c>
      <c r="F198" s="3">
        <v>255000</v>
      </c>
      <c r="K198" s="4" t="s">
        <v>95</v>
      </c>
      <c r="L198" t="s">
        <v>95</v>
      </c>
      <c r="M198" s="4" t="s">
        <v>95</v>
      </c>
      <c r="N198" s="4">
        <f t="shared" si="42"/>
        <v>255000</v>
      </c>
      <c r="O198" t="s">
        <v>94</v>
      </c>
      <c r="P198" t="s">
        <v>293</v>
      </c>
      <c r="Q198" s="1">
        <v>43015</v>
      </c>
      <c r="R198" t="str">
        <f t="shared" si="43"/>
        <v>Saturday</v>
      </c>
      <c r="S198" t="s">
        <v>94</v>
      </c>
      <c r="T198" t="s">
        <v>465</v>
      </c>
      <c r="U198" s="2">
        <f t="shared" si="44"/>
        <v>255000</v>
      </c>
      <c r="V198" s="1">
        <v>43055.895812152528</v>
      </c>
      <c r="W198" s="6">
        <f t="shared" si="45"/>
        <v>0</v>
      </c>
    </row>
    <row r="199" spans="1:23">
      <c r="A199" t="s">
        <v>32</v>
      </c>
      <c r="B199" s="1" t="s">
        <v>40</v>
      </c>
      <c r="C199" t="s">
        <v>92</v>
      </c>
      <c r="D199" t="s">
        <v>52</v>
      </c>
      <c r="E199" t="s">
        <v>46</v>
      </c>
      <c r="F199" s="3">
        <v>1398000</v>
      </c>
      <c r="K199" s="4" t="s">
        <v>95</v>
      </c>
      <c r="L199" t="s">
        <v>95</v>
      </c>
      <c r="M199" s="4" t="s">
        <v>95</v>
      </c>
      <c r="N199" s="4">
        <f t="shared" si="42"/>
        <v>1398000</v>
      </c>
      <c r="O199" t="s">
        <v>94</v>
      </c>
      <c r="P199" t="s">
        <v>292</v>
      </c>
      <c r="Q199" s="1">
        <v>43015</v>
      </c>
      <c r="R199" t="str">
        <f t="shared" si="43"/>
        <v>Saturday</v>
      </c>
      <c r="U199" s="2">
        <f t="shared" si="44"/>
        <v>0</v>
      </c>
      <c r="V199" s="1"/>
      <c r="W199" s="6">
        <f t="shared" si="45"/>
        <v>1398000</v>
      </c>
    </row>
    <row r="200" spans="1:23">
      <c r="A200" t="s">
        <v>28</v>
      </c>
      <c r="B200" s="1" t="s">
        <v>40</v>
      </c>
      <c r="C200" t="s">
        <v>87</v>
      </c>
      <c r="D200" t="s">
        <v>52</v>
      </c>
      <c r="E200" t="s">
        <v>46</v>
      </c>
      <c r="F200" s="3">
        <v>615000</v>
      </c>
      <c r="K200" s="4">
        <f>9%*(F200)</f>
        <v>55350</v>
      </c>
      <c r="L200">
        <f>9%*(F200)</f>
        <v>55350</v>
      </c>
      <c r="M200" s="4">
        <f>L200+K200</f>
        <v>110700</v>
      </c>
      <c r="N200" s="4">
        <f t="shared" si="42"/>
        <v>725700</v>
      </c>
      <c r="O200" t="s">
        <v>94</v>
      </c>
      <c r="P200" t="s">
        <v>295</v>
      </c>
      <c r="Q200" s="1">
        <v>43017</v>
      </c>
      <c r="R200" t="str">
        <f t="shared" si="43"/>
        <v>Monday</v>
      </c>
      <c r="S200" t="s">
        <v>94</v>
      </c>
      <c r="T200" t="s">
        <v>463</v>
      </c>
      <c r="U200" s="2">
        <f t="shared" si="44"/>
        <v>725700</v>
      </c>
      <c r="V200" s="1">
        <v>43027.773297562548</v>
      </c>
      <c r="W200" s="6">
        <f t="shared" si="45"/>
        <v>0</v>
      </c>
    </row>
    <row r="201" spans="1:23">
      <c r="A201" t="s">
        <v>30</v>
      </c>
      <c r="B201" s="1" t="s">
        <v>40</v>
      </c>
      <c r="C201" t="s">
        <v>92</v>
      </c>
      <c r="D201" t="s">
        <v>44</v>
      </c>
      <c r="E201" t="s">
        <v>44</v>
      </c>
      <c r="F201" s="3">
        <v>683000</v>
      </c>
      <c r="K201" s="4">
        <f>9%*(F201)</f>
        <v>61470</v>
      </c>
      <c r="L201">
        <f>9%*(F201)</f>
        <v>61470</v>
      </c>
      <c r="M201" s="4">
        <f>L201+K201</f>
        <v>122940</v>
      </c>
      <c r="N201" s="4">
        <f t="shared" si="42"/>
        <v>805940</v>
      </c>
      <c r="O201" t="s">
        <v>94</v>
      </c>
      <c r="P201" t="s">
        <v>294</v>
      </c>
      <c r="Q201" s="1">
        <v>43017</v>
      </c>
      <c r="R201" t="str">
        <f t="shared" si="43"/>
        <v>Monday</v>
      </c>
      <c r="S201" t="s">
        <v>94</v>
      </c>
      <c r="T201" t="s">
        <v>464</v>
      </c>
      <c r="U201" s="2">
        <f t="shared" si="44"/>
        <v>805940</v>
      </c>
      <c r="V201" s="1">
        <v>43070.474013131854</v>
      </c>
      <c r="W201" s="6">
        <f t="shared" si="45"/>
        <v>0</v>
      </c>
    </row>
    <row r="202" spans="1:23">
      <c r="A202" t="s">
        <v>33</v>
      </c>
      <c r="B202" s="1" t="s">
        <v>40</v>
      </c>
      <c r="C202" t="s">
        <v>83</v>
      </c>
      <c r="D202" t="s">
        <v>44</v>
      </c>
      <c r="E202" t="s">
        <v>44</v>
      </c>
      <c r="F202" s="3">
        <v>828000</v>
      </c>
      <c r="K202" s="4" t="s">
        <v>95</v>
      </c>
      <c r="L202" t="s">
        <v>95</v>
      </c>
      <c r="M202" s="4" t="s">
        <v>95</v>
      </c>
      <c r="N202" s="4">
        <f t="shared" si="42"/>
        <v>828000</v>
      </c>
      <c r="O202" t="s">
        <v>94</v>
      </c>
      <c r="P202" t="s">
        <v>296</v>
      </c>
      <c r="Q202" s="1">
        <v>43018</v>
      </c>
      <c r="R202" t="str">
        <f t="shared" si="43"/>
        <v>Tuesday</v>
      </c>
      <c r="S202" t="s">
        <v>94</v>
      </c>
      <c r="T202" t="s">
        <v>464</v>
      </c>
      <c r="U202" s="2">
        <f t="shared" si="44"/>
        <v>828000</v>
      </c>
      <c r="V202" s="1">
        <v>43038.18631813884</v>
      </c>
      <c r="W202" s="6">
        <f t="shared" si="45"/>
        <v>0</v>
      </c>
    </row>
    <row r="203" spans="1:23">
      <c r="A203" t="s">
        <v>29</v>
      </c>
      <c r="B203" s="1" t="s">
        <v>40</v>
      </c>
      <c r="C203" t="s">
        <v>84</v>
      </c>
      <c r="D203" t="s">
        <v>47</v>
      </c>
      <c r="E203" t="s">
        <v>46</v>
      </c>
      <c r="F203" s="3">
        <v>770000</v>
      </c>
      <c r="K203" s="4">
        <f t="shared" ref="K203:K211" si="46">9%*(F203)</f>
        <v>69300</v>
      </c>
      <c r="L203">
        <f t="shared" ref="L203:L211" si="47">9%*(F203)</f>
        <v>69300</v>
      </c>
      <c r="M203" s="4">
        <f t="shared" ref="M203:M211" si="48">L203+K203</f>
        <v>138600</v>
      </c>
      <c r="N203" s="4">
        <f t="shared" si="42"/>
        <v>908600</v>
      </c>
      <c r="O203" t="s">
        <v>94</v>
      </c>
      <c r="P203" t="s">
        <v>297</v>
      </c>
      <c r="Q203" s="1">
        <v>43019</v>
      </c>
      <c r="R203" t="str">
        <f t="shared" si="43"/>
        <v>Wednesday</v>
      </c>
      <c r="S203" t="s">
        <v>94</v>
      </c>
      <c r="T203" t="s">
        <v>463</v>
      </c>
      <c r="U203" s="2">
        <f t="shared" si="44"/>
        <v>908600</v>
      </c>
      <c r="V203" s="1">
        <v>43032.179538932185</v>
      </c>
      <c r="W203" s="6">
        <f t="shared" si="45"/>
        <v>0</v>
      </c>
    </row>
    <row r="204" spans="1:23">
      <c r="A204" t="s">
        <v>5</v>
      </c>
      <c r="B204" s="1" t="s">
        <v>40</v>
      </c>
      <c r="C204" t="s">
        <v>86</v>
      </c>
      <c r="D204" t="s">
        <v>48</v>
      </c>
      <c r="E204" t="s">
        <v>46</v>
      </c>
      <c r="F204" s="3">
        <v>283000</v>
      </c>
      <c r="K204" s="4">
        <f t="shared" si="46"/>
        <v>25470</v>
      </c>
      <c r="L204">
        <f t="shared" si="47"/>
        <v>25470</v>
      </c>
      <c r="M204" s="4">
        <f t="shared" si="48"/>
        <v>50940</v>
      </c>
      <c r="N204" s="4">
        <f t="shared" si="42"/>
        <v>333940</v>
      </c>
      <c r="O204" t="s">
        <v>94</v>
      </c>
      <c r="P204" t="s">
        <v>299</v>
      </c>
      <c r="Q204" s="1">
        <v>43021</v>
      </c>
      <c r="R204" t="str">
        <f t="shared" si="43"/>
        <v>Friday</v>
      </c>
      <c r="S204" t="s">
        <v>94</v>
      </c>
      <c r="T204" t="s">
        <v>463</v>
      </c>
      <c r="U204" s="2">
        <f t="shared" si="44"/>
        <v>333940</v>
      </c>
      <c r="V204" s="1">
        <v>43060.212046556742</v>
      </c>
      <c r="W204" s="6">
        <f t="shared" si="45"/>
        <v>0</v>
      </c>
    </row>
    <row r="205" spans="1:23">
      <c r="A205" t="s">
        <v>13</v>
      </c>
      <c r="B205" s="1" t="s">
        <v>40</v>
      </c>
      <c r="C205" t="s">
        <v>90</v>
      </c>
      <c r="D205" t="s">
        <v>44</v>
      </c>
      <c r="E205" t="s">
        <v>44</v>
      </c>
      <c r="F205" s="3">
        <v>746000</v>
      </c>
      <c r="K205" s="4">
        <f t="shared" si="46"/>
        <v>67140</v>
      </c>
      <c r="L205">
        <f t="shared" si="47"/>
        <v>67140</v>
      </c>
      <c r="M205" s="4">
        <f t="shared" si="48"/>
        <v>134280</v>
      </c>
      <c r="N205" s="4">
        <f t="shared" si="42"/>
        <v>880280</v>
      </c>
      <c r="O205" t="s">
        <v>94</v>
      </c>
      <c r="P205" t="s">
        <v>298</v>
      </c>
      <c r="Q205" s="1">
        <v>43021</v>
      </c>
      <c r="R205" t="str">
        <f t="shared" si="43"/>
        <v>Friday</v>
      </c>
      <c r="S205" t="s">
        <v>94</v>
      </c>
      <c r="T205" t="s">
        <v>463</v>
      </c>
      <c r="U205" s="2">
        <f t="shared" si="44"/>
        <v>880280</v>
      </c>
      <c r="V205" s="1">
        <v>43077.756074542507</v>
      </c>
      <c r="W205" s="6">
        <f t="shared" si="45"/>
        <v>0</v>
      </c>
    </row>
    <row r="206" spans="1:23">
      <c r="A206" t="s">
        <v>24</v>
      </c>
      <c r="B206" s="1" t="s">
        <v>40</v>
      </c>
      <c r="C206" t="s">
        <v>83</v>
      </c>
      <c r="D206" t="s">
        <v>49</v>
      </c>
      <c r="E206" t="s">
        <v>46</v>
      </c>
      <c r="F206" s="3">
        <v>57000</v>
      </c>
      <c r="K206" s="4">
        <f t="shared" si="46"/>
        <v>5130</v>
      </c>
      <c r="L206">
        <f t="shared" si="47"/>
        <v>5130</v>
      </c>
      <c r="M206" s="4">
        <f t="shared" si="48"/>
        <v>10260</v>
      </c>
      <c r="N206" s="4">
        <f t="shared" si="42"/>
        <v>67260</v>
      </c>
      <c r="O206" t="s">
        <v>94</v>
      </c>
      <c r="P206" t="s">
        <v>301</v>
      </c>
      <c r="Q206" s="1">
        <v>43022</v>
      </c>
      <c r="R206" t="str">
        <f t="shared" si="43"/>
        <v>Saturday</v>
      </c>
      <c r="S206" t="s">
        <v>94</v>
      </c>
      <c r="T206" t="s">
        <v>465</v>
      </c>
      <c r="U206" s="2">
        <f t="shared" si="44"/>
        <v>67260</v>
      </c>
      <c r="V206" s="1">
        <v>43079.593105840177</v>
      </c>
      <c r="W206" s="6">
        <f t="shared" si="45"/>
        <v>0</v>
      </c>
    </row>
    <row r="207" spans="1:23">
      <c r="A207" t="s">
        <v>6</v>
      </c>
      <c r="B207" s="1" t="s">
        <v>40</v>
      </c>
      <c r="C207" t="s">
        <v>87</v>
      </c>
      <c r="D207" t="s">
        <v>44</v>
      </c>
      <c r="E207" t="s">
        <v>44</v>
      </c>
      <c r="F207" s="3">
        <v>135000</v>
      </c>
      <c r="K207" s="4">
        <f t="shared" si="46"/>
        <v>12150</v>
      </c>
      <c r="L207">
        <f t="shared" si="47"/>
        <v>12150</v>
      </c>
      <c r="M207" s="4">
        <f t="shared" si="48"/>
        <v>24300</v>
      </c>
      <c r="N207" s="4">
        <f t="shared" si="42"/>
        <v>159300</v>
      </c>
      <c r="O207" t="s">
        <v>94</v>
      </c>
      <c r="P207" t="s">
        <v>300</v>
      </c>
      <c r="Q207" s="1">
        <v>43022</v>
      </c>
      <c r="R207" t="str">
        <f t="shared" si="43"/>
        <v>Saturday</v>
      </c>
      <c r="S207" t="s">
        <v>94</v>
      </c>
      <c r="T207" t="s">
        <v>465</v>
      </c>
      <c r="U207" s="2">
        <f t="shared" si="44"/>
        <v>159300</v>
      </c>
      <c r="V207" s="1">
        <v>43066.855588357554</v>
      </c>
      <c r="W207" s="6">
        <f t="shared" si="45"/>
        <v>0</v>
      </c>
    </row>
    <row r="208" spans="1:23">
      <c r="A208" t="s">
        <v>26</v>
      </c>
      <c r="B208" s="1" t="s">
        <v>40</v>
      </c>
      <c r="C208" t="s">
        <v>93</v>
      </c>
      <c r="D208" t="s">
        <v>47</v>
      </c>
      <c r="E208" t="s">
        <v>45</v>
      </c>
      <c r="F208" s="3">
        <v>1129000</v>
      </c>
      <c r="K208" s="4">
        <f t="shared" si="46"/>
        <v>101610</v>
      </c>
      <c r="L208">
        <f t="shared" si="47"/>
        <v>101610</v>
      </c>
      <c r="M208" s="4">
        <f t="shared" si="48"/>
        <v>203220</v>
      </c>
      <c r="N208" s="4">
        <f t="shared" si="42"/>
        <v>1332220</v>
      </c>
      <c r="O208" t="s">
        <v>94</v>
      </c>
      <c r="P208" t="s">
        <v>302</v>
      </c>
      <c r="Q208" s="1">
        <v>43024</v>
      </c>
      <c r="R208" t="str">
        <f t="shared" si="43"/>
        <v>Monday</v>
      </c>
      <c r="U208" s="2">
        <f t="shared" si="44"/>
        <v>0</v>
      </c>
      <c r="V208" s="1"/>
      <c r="W208" s="6">
        <f t="shared" si="45"/>
        <v>1332220</v>
      </c>
    </row>
    <row r="209" spans="1:23">
      <c r="A209" t="s">
        <v>9</v>
      </c>
      <c r="B209" s="1" t="s">
        <v>40</v>
      </c>
      <c r="C209" t="s">
        <v>92</v>
      </c>
      <c r="D209" t="s">
        <v>50</v>
      </c>
      <c r="E209" t="s">
        <v>46</v>
      </c>
      <c r="F209" s="3">
        <v>864000</v>
      </c>
      <c r="K209" s="4">
        <f t="shared" si="46"/>
        <v>77760</v>
      </c>
      <c r="L209">
        <f t="shared" si="47"/>
        <v>77760</v>
      </c>
      <c r="M209" s="4">
        <f t="shared" si="48"/>
        <v>155520</v>
      </c>
      <c r="N209" s="4">
        <f t="shared" si="42"/>
        <v>1019520</v>
      </c>
      <c r="O209" t="s">
        <v>94</v>
      </c>
      <c r="P209" t="s">
        <v>303</v>
      </c>
      <c r="Q209" s="1">
        <v>43025</v>
      </c>
      <c r="R209" t="str">
        <f t="shared" si="43"/>
        <v>Tuesday</v>
      </c>
      <c r="S209" t="s">
        <v>94</v>
      </c>
      <c r="T209" t="s">
        <v>463</v>
      </c>
      <c r="U209" s="2">
        <f t="shared" si="44"/>
        <v>1019520</v>
      </c>
      <c r="V209" s="1">
        <v>43036.28802072259</v>
      </c>
      <c r="W209" s="6">
        <f t="shared" si="45"/>
        <v>0</v>
      </c>
    </row>
    <row r="210" spans="1:23">
      <c r="A210" t="s">
        <v>8</v>
      </c>
      <c r="B210" s="1" t="s">
        <v>40</v>
      </c>
      <c r="C210" t="s">
        <v>92</v>
      </c>
      <c r="D210" t="s">
        <v>44</v>
      </c>
      <c r="E210" t="s">
        <v>44</v>
      </c>
      <c r="F210" s="3">
        <v>37000</v>
      </c>
      <c r="K210" s="4">
        <f t="shared" si="46"/>
        <v>3330</v>
      </c>
      <c r="L210">
        <f t="shared" si="47"/>
        <v>3330</v>
      </c>
      <c r="M210" s="4">
        <f t="shared" si="48"/>
        <v>6660</v>
      </c>
      <c r="N210" s="4">
        <f t="shared" si="42"/>
        <v>43660</v>
      </c>
      <c r="O210" t="s">
        <v>94</v>
      </c>
      <c r="P210" t="s">
        <v>305</v>
      </c>
      <c r="Q210" s="1">
        <v>43026</v>
      </c>
      <c r="R210" t="str">
        <f t="shared" si="43"/>
        <v>Wednesday</v>
      </c>
      <c r="S210" t="s">
        <v>94</v>
      </c>
      <c r="T210" t="s">
        <v>465</v>
      </c>
      <c r="U210" s="2">
        <f t="shared" si="44"/>
        <v>43660</v>
      </c>
      <c r="V210" s="1">
        <v>43041.019264258066</v>
      </c>
      <c r="W210" s="6">
        <f t="shared" si="45"/>
        <v>0</v>
      </c>
    </row>
    <row r="211" spans="1:23">
      <c r="A211" t="s">
        <v>10</v>
      </c>
      <c r="B211" s="1" t="s">
        <v>40</v>
      </c>
      <c r="C211" t="s">
        <v>85</v>
      </c>
      <c r="D211" t="s">
        <v>49</v>
      </c>
      <c r="E211" t="s">
        <v>46</v>
      </c>
      <c r="F211" s="3">
        <v>601000</v>
      </c>
      <c r="K211" s="4">
        <f t="shared" si="46"/>
        <v>54090</v>
      </c>
      <c r="L211">
        <f t="shared" si="47"/>
        <v>54090</v>
      </c>
      <c r="M211" s="4">
        <f t="shared" si="48"/>
        <v>108180</v>
      </c>
      <c r="N211" s="4">
        <f t="shared" si="42"/>
        <v>709180</v>
      </c>
      <c r="O211" t="s">
        <v>94</v>
      </c>
      <c r="P211" t="s">
        <v>304</v>
      </c>
      <c r="Q211" s="1">
        <v>43026</v>
      </c>
      <c r="R211" t="str">
        <f t="shared" si="43"/>
        <v>Wednesday</v>
      </c>
      <c r="S211" t="s">
        <v>94</v>
      </c>
      <c r="T211" t="s">
        <v>463</v>
      </c>
      <c r="U211" s="2">
        <f t="shared" si="44"/>
        <v>709180</v>
      </c>
      <c r="V211" s="1">
        <v>43081.570689125016</v>
      </c>
      <c r="W211" s="6">
        <f t="shared" si="45"/>
        <v>0</v>
      </c>
    </row>
    <row r="212" spans="1:23">
      <c r="A212" t="s">
        <v>31</v>
      </c>
      <c r="B212" s="1" t="s">
        <v>40</v>
      </c>
      <c r="C212" t="s">
        <v>83</v>
      </c>
      <c r="D212" t="s">
        <v>44</v>
      </c>
      <c r="E212" t="s">
        <v>44</v>
      </c>
      <c r="F212" s="3">
        <v>462000</v>
      </c>
      <c r="K212" s="4" t="s">
        <v>95</v>
      </c>
      <c r="L212" t="s">
        <v>95</v>
      </c>
      <c r="M212" s="4" t="s">
        <v>95</v>
      </c>
      <c r="N212" s="4">
        <f t="shared" si="42"/>
        <v>462000</v>
      </c>
      <c r="O212" t="s">
        <v>94</v>
      </c>
      <c r="P212" t="s">
        <v>307</v>
      </c>
      <c r="Q212" s="1">
        <v>43028</v>
      </c>
      <c r="R212" t="str">
        <f t="shared" si="43"/>
        <v>Friday</v>
      </c>
      <c r="S212" t="s">
        <v>94</v>
      </c>
      <c r="T212" t="s">
        <v>463</v>
      </c>
      <c r="U212" s="2">
        <f t="shared" si="44"/>
        <v>462000</v>
      </c>
      <c r="V212" s="1">
        <v>43087.433886365521</v>
      </c>
      <c r="W212" s="6">
        <f t="shared" si="45"/>
        <v>0</v>
      </c>
    </row>
    <row r="213" spans="1:23">
      <c r="A213" t="s">
        <v>22</v>
      </c>
      <c r="B213" s="1" t="s">
        <v>40</v>
      </c>
      <c r="C213" t="s">
        <v>91</v>
      </c>
      <c r="D213" t="s">
        <v>48</v>
      </c>
      <c r="E213" t="s">
        <v>45</v>
      </c>
      <c r="F213" s="3">
        <v>1316000</v>
      </c>
      <c r="K213" s="4">
        <f t="shared" ref="K213:K224" si="49">9%*(F213)</f>
        <v>118440</v>
      </c>
      <c r="L213">
        <f t="shared" ref="L213:L224" si="50">9%*(F213)</f>
        <v>118440</v>
      </c>
      <c r="M213" s="4">
        <f t="shared" ref="M213:M224" si="51">L213+K213</f>
        <v>236880</v>
      </c>
      <c r="N213" s="4">
        <f t="shared" si="42"/>
        <v>1552880</v>
      </c>
      <c r="O213" t="s">
        <v>94</v>
      </c>
      <c r="P213" t="s">
        <v>306</v>
      </c>
      <c r="Q213" s="1">
        <v>43028</v>
      </c>
      <c r="R213" t="str">
        <f t="shared" si="43"/>
        <v>Friday</v>
      </c>
      <c r="S213" t="s">
        <v>94</v>
      </c>
      <c r="T213" t="s">
        <v>463</v>
      </c>
      <c r="U213" s="2">
        <f t="shared" si="44"/>
        <v>1552880</v>
      </c>
      <c r="V213" s="1">
        <v>43071.859381269329</v>
      </c>
      <c r="W213" s="6">
        <f t="shared" si="45"/>
        <v>0</v>
      </c>
    </row>
    <row r="214" spans="1:23">
      <c r="A214" t="s">
        <v>28</v>
      </c>
      <c r="B214" s="1" t="s">
        <v>40</v>
      </c>
      <c r="C214" t="s">
        <v>87</v>
      </c>
      <c r="D214" t="s">
        <v>44</v>
      </c>
      <c r="E214" t="s">
        <v>44</v>
      </c>
      <c r="F214" s="3">
        <v>205000</v>
      </c>
      <c r="K214" s="4">
        <f t="shared" si="49"/>
        <v>18450</v>
      </c>
      <c r="L214">
        <f t="shared" si="50"/>
        <v>18450</v>
      </c>
      <c r="M214" s="4">
        <f t="shared" si="51"/>
        <v>36900</v>
      </c>
      <c r="N214" s="4">
        <f t="shared" si="42"/>
        <v>241900</v>
      </c>
      <c r="O214" t="s">
        <v>94</v>
      </c>
      <c r="P214" t="s">
        <v>308</v>
      </c>
      <c r="Q214" s="1">
        <v>43031</v>
      </c>
      <c r="R214" t="str">
        <f t="shared" si="43"/>
        <v>Monday</v>
      </c>
      <c r="S214" t="s">
        <v>94</v>
      </c>
      <c r="T214" t="s">
        <v>465</v>
      </c>
      <c r="U214" s="2">
        <f t="shared" si="44"/>
        <v>241900</v>
      </c>
      <c r="V214" s="1">
        <v>43090.157710937565</v>
      </c>
      <c r="W214" s="6">
        <f t="shared" si="45"/>
        <v>0</v>
      </c>
    </row>
    <row r="215" spans="1:23">
      <c r="A215" t="s">
        <v>29</v>
      </c>
      <c r="B215" s="1" t="s">
        <v>40</v>
      </c>
      <c r="C215" t="s">
        <v>86</v>
      </c>
      <c r="D215" t="s">
        <v>49</v>
      </c>
      <c r="E215" t="s">
        <v>46</v>
      </c>
      <c r="F215" s="3">
        <v>774000</v>
      </c>
      <c r="K215" s="4">
        <f t="shared" si="49"/>
        <v>69660</v>
      </c>
      <c r="L215">
        <f t="shared" si="50"/>
        <v>69660</v>
      </c>
      <c r="M215" s="4">
        <f t="shared" si="51"/>
        <v>139320</v>
      </c>
      <c r="N215" s="4">
        <f t="shared" si="42"/>
        <v>913320</v>
      </c>
      <c r="O215" t="s">
        <v>94</v>
      </c>
      <c r="P215" t="s">
        <v>309</v>
      </c>
      <c r="Q215" s="1">
        <v>43031</v>
      </c>
      <c r="R215" t="str">
        <f t="shared" si="43"/>
        <v>Monday</v>
      </c>
      <c r="S215" t="s">
        <v>94</v>
      </c>
      <c r="T215" t="s">
        <v>463</v>
      </c>
      <c r="U215" s="2">
        <f t="shared" si="44"/>
        <v>913320</v>
      </c>
      <c r="V215" s="1">
        <v>43054.675965172544</v>
      </c>
      <c r="W215" s="6">
        <f t="shared" si="45"/>
        <v>0</v>
      </c>
    </row>
    <row r="216" spans="1:23">
      <c r="A216" t="s">
        <v>11</v>
      </c>
      <c r="B216" s="1" t="s">
        <v>40</v>
      </c>
      <c r="C216" t="s">
        <v>85</v>
      </c>
      <c r="D216" t="s">
        <v>47</v>
      </c>
      <c r="E216" t="s">
        <v>46</v>
      </c>
      <c r="F216" s="3">
        <v>372000</v>
      </c>
      <c r="K216" s="4">
        <f t="shared" si="49"/>
        <v>33480</v>
      </c>
      <c r="L216">
        <f t="shared" si="50"/>
        <v>33480</v>
      </c>
      <c r="M216" s="4">
        <f t="shared" si="51"/>
        <v>66960</v>
      </c>
      <c r="N216" s="4">
        <f t="shared" si="42"/>
        <v>438960</v>
      </c>
      <c r="O216" t="s">
        <v>94</v>
      </c>
      <c r="P216" t="s">
        <v>310</v>
      </c>
      <c r="Q216" s="1">
        <v>43032</v>
      </c>
      <c r="R216" t="str">
        <f t="shared" si="43"/>
        <v>Tuesday</v>
      </c>
      <c r="S216" t="s">
        <v>94</v>
      </c>
      <c r="T216" t="s">
        <v>463</v>
      </c>
      <c r="U216" s="2">
        <f t="shared" si="44"/>
        <v>438960</v>
      </c>
      <c r="V216" s="1">
        <v>43076.821923240968</v>
      </c>
      <c r="W216" s="6">
        <f t="shared" si="45"/>
        <v>0</v>
      </c>
    </row>
    <row r="217" spans="1:23">
      <c r="A217" t="s">
        <v>11</v>
      </c>
      <c r="B217" s="1" t="s">
        <v>40</v>
      </c>
      <c r="C217" t="s">
        <v>87</v>
      </c>
      <c r="D217" t="s">
        <v>44</v>
      </c>
      <c r="E217" t="s">
        <v>44</v>
      </c>
      <c r="F217" s="3">
        <v>120000</v>
      </c>
      <c r="K217" s="4">
        <f t="shared" si="49"/>
        <v>10800</v>
      </c>
      <c r="L217">
        <f t="shared" si="50"/>
        <v>10800</v>
      </c>
      <c r="M217" s="4">
        <f t="shared" si="51"/>
        <v>21600</v>
      </c>
      <c r="N217" s="4">
        <f t="shared" si="42"/>
        <v>141600</v>
      </c>
      <c r="O217" t="s">
        <v>94</v>
      </c>
      <c r="P217" t="s">
        <v>311</v>
      </c>
      <c r="Q217" s="1">
        <v>43033</v>
      </c>
      <c r="R217" t="str">
        <f t="shared" si="43"/>
        <v>Wednesday</v>
      </c>
      <c r="S217" t="s">
        <v>94</v>
      </c>
      <c r="T217" t="s">
        <v>465</v>
      </c>
      <c r="U217" s="2">
        <f t="shared" si="44"/>
        <v>141600</v>
      </c>
      <c r="V217" s="1">
        <v>43056.930931941337</v>
      </c>
      <c r="W217" s="6">
        <f t="shared" si="45"/>
        <v>0</v>
      </c>
    </row>
    <row r="218" spans="1:23">
      <c r="A218" t="s">
        <v>4</v>
      </c>
      <c r="B218" s="1" t="s">
        <v>40</v>
      </c>
      <c r="C218" t="s">
        <v>83</v>
      </c>
      <c r="D218" t="s">
        <v>47</v>
      </c>
      <c r="E218" t="s">
        <v>46</v>
      </c>
      <c r="F218" s="3">
        <v>830000</v>
      </c>
      <c r="K218" s="4">
        <f t="shared" si="49"/>
        <v>74700</v>
      </c>
      <c r="L218">
        <f t="shared" si="50"/>
        <v>74700</v>
      </c>
      <c r="M218" s="4">
        <f t="shared" si="51"/>
        <v>149400</v>
      </c>
      <c r="N218" s="4">
        <f t="shared" si="42"/>
        <v>979400</v>
      </c>
      <c r="O218" t="s">
        <v>94</v>
      </c>
      <c r="P218" t="s">
        <v>312</v>
      </c>
      <c r="Q218" s="1">
        <v>43035</v>
      </c>
      <c r="R218" t="str">
        <f t="shared" si="43"/>
        <v>Friday</v>
      </c>
      <c r="S218" t="s">
        <v>94</v>
      </c>
      <c r="T218" t="s">
        <v>463</v>
      </c>
      <c r="U218" s="2">
        <f t="shared" si="44"/>
        <v>979400</v>
      </c>
      <c r="V218" s="1">
        <v>43054.832898237939</v>
      </c>
      <c r="W218" s="6">
        <f t="shared" si="45"/>
        <v>0</v>
      </c>
    </row>
    <row r="219" spans="1:23">
      <c r="A219" t="s">
        <v>5</v>
      </c>
      <c r="B219" s="1" t="s">
        <v>40</v>
      </c>
      <c r="C219" t="s">
        <v>85</v>
      </c>
      <c r="D219" t="s">
        <v>47</v>
      </c>
      <c r="E219" t="s">
        <v>46</v>
      </c>
      <c r="F219" s="3">
        <v>481000</v>
      </c>
      <c r="K219" s="4">
        <f t="shared" si="49"/>
        <v>43290</v>
      </c>
      <c r="L219">
        <f t="shared" si="50"/>
        <v>43290</v>
      </c>
      <c r="M219" s="4">
        <f t="shared" si="51"/>
        <v>86580</v>
      </c>
      <c r="N219" s="4">
        <f t="shared" si="42"/>
        <v>567580</v>
      </c>
      <c r="O219" t="s">
        <v>94</v>
      </c>
      <c r="P219" t="s">
        <v>313</v>
      </c>
      <c r="Q219" s="1">
        <v>43036</v>
      </c>
      <c r="R219" t="str">
        <f t="shared" si="43"/>
        <v>Saturday</v>
      </c>
      <c r="S219" t="s">
        <v>94</v>
      </c>
      <c r="T219" t="s">
        <v>463</v>
      </c>
      <c r="U219" s="2">
        <f t="shared" si="44"/>
        <v>567580</v>
      </c>
      <c r="V219" s="1">
        <v>43051.117699923656</v>
      </c>
      <c r="W219" s="6">
        <f t="shared" si="45"/>
        <v>0</v>
      </c>
    </row>
    <row r="220" spans="1:23">
      <c r="A220" t="s">
        <v>30</v>
      </c>
      <c r="B220" s="1" t="s">
        <v>40</v>
      </c>
      <c r="C220" t="s">
        <v>83</v>
      </c>
      <c r="D220" t="s">
        <v>47</v>
      </c>
      <c r="E220" t="s">
        <v>46</v>
      </c>
      <c r="F220" s="3">
        <v>1022000</v>
      </c>
      <c r="K220" s="4">
        <f t="shared" si="49"/>
        <v>91980</v>
      </c>
      <c r="L220">
        <f t="shared" si="50"/>
        <v>91980</v>
      </c>
      <c r="M220" s="4">
        <f t="shared" si="51"/>
        <v>183960</v>
      </c>
      <c r="N220" s="4">
        <f t="shared" si="42"/>
        <v>1205960</v>
      </c>
      <c r="O220" t="s">
        <v>94</v>
      </c>
      <c r="P220" t="s">
        <v>315</v>
      </c>
      <c r="Q220" s="1">
        <v>43038</v>
      </c>
      <c r="R220" t="str">
        <f t="shared" si="43"/>
        <v>Monday</v>
      </c>
      <c r="S220" t="s">
        <v>94</v>
      </c>
      <c r="T220" t="s">
        <v>463</v>
      </c>
      <c r="U220" s="2">
        <f t="shared" si="44"/>
        <v>1205960</v>
      </c>
      <c r="V220" s="1">
        <v>43064.251000747543</v>
      </c>
      <c r="W220" s="6">
        <f t="shared" si="45"/>
        <v>0</v>
      </c>
    </row>
    <row r="221" spans="1:23">
      <c r="A221" t="s">
        <v>25</v>
      </c>
      <c r="B221" s="1" t="s">
        <v>40</v>
      </c>
      <c r="C221" t="s">
        <v>88</v>
      </c>
      <c r="D221" t="s">
        <v>47</v>
      </c>
      <c r="E221" t="s">
        <v>45</v>
      </c>
      <c r="F221" s="3">
        <v>1641000</v>
      </c>
      <c r="K221" s="4">
        <f t="shared" si="49"/>
        <v>147690</v>
      </c>
      <c r="L221">
        <f t="shared" si="50"/>
        <v>147690</v>
      </c>
      <c r="M221" s="4">
        <f t="shared" si="51"/>
        <v>295380</v>
      </c>
      <c r="N221" s="4">
        <f t="shared" si="42"/>
        <v>1936380</v>
      </c>
      <c r="O221" t="s">
        <v>94</v>
      </c>
      <c r="P221" t="s">
        <v>314</v>
      </c>
      <c r="Q221" s="1">
        <v>43038</v>
      </c>
      <c r="R221" t="str">
        <f t="shared" si="43"/>
        <v>Monday</v>
      </c>
      <c r="S221" t="s">
        <v>94</v>
      </c>
      <c r="T221" t="s">
        <v>463</v>
      </c>
      <c r="U221" s="2">
        <f t="shared" si="44"/>
        <v>1936380</v>
      </c>
      <c r="V221" s="1">
        <v>43092.552255329989</v>
      </c>
      <c r="W221" s="6">
        <f t="shared" si="45"/>
        <v>0</v>
      </c>
    </row>
    <row r="222" spans="1:23">
      <c r="A222" t="s">
        <v>27</v>
      </c>
      <c r="B222" s="1" t="s">
        <v>40</v>
      </c>
      <c r="C222" t="s">
        <v>92</v>
      </c>
      <c r="D222" t="s">
        <v>47</v>
      </c>
      <c r="E222" t="s">
        <v>46</v>
      </c>
      <c r="F222" s="3">
        <v>1459000</v>
      </c>
      <c r="K222" s="4">
        <f t="shared" si="49"/>
        <v>131310</v>
      </c>
      <c r="L222">
        <f t="shared" si="50"/>
        <v>131310</v>
      </c>
      <c r="M222" s="4">
        <f t="shared" si="51"/>
        <v>262620</v>
      </c>
      <c r="N222" s="4">
        <f t="shared" si="42"/>
        <v>1721620</v>
      </c>
      <c r="O222" t="s">
        <v>94</v>
      </c>
      <c r="P222" t="s">
        <v>316</v>
      </c>
      <c r="Q222" s="1">
        <v>43040</v>
      </c>
      <c r="R222" t="str">
        <f t="shared" si="43"/>
        <v>Wednesday</v>
      </c>
      <c r="S222" t="s">
        <v>94</v>
      </c>
      <c r="T222" t="s">
        <v>463</v>
      </c>
      <c r="U222" s="2">
        <f t="shared" si="44"/>
        <v>1721620</v>
      </c>
      <c r="V222" s="1">
        <v>43098.591933160409</v>
      </c>
      <c r="W222" s="6">
        <f t="shared" si="45"/>
        <v>0</v>
      </c>
    </row>
    <row r="223" spans="1:23">
      <c r="A223" t="s">
        <v>28</v>
      </c>
      <c r="B223" s="1" t="s">
        <v>40</v>
      </c>
      <c r="C223" t="s">
        <v>93</v>
      </c>
      <c r="D223" t="s">
        <v>47</v>
      </c>
      <c r="E223" t="s">
        <v>46</v>
      </c>
      <c r="F223" s="3">
        <v>243000</v>
      </c>
      <c r="K223" s="4">
        <f t="shared" si="49"/>
        <v>21870</v>
      </c>
      <c r="L223">
        <f t="shared" si="50"/>
        <v>21870</v>
      </c>
      <c r="M223" s="4">
        <f t="shared" si="51"/>
        <v>43740</v>
      </c>
      <c r="N223" s="4">
        <f t="shared" si="42"/>
        <v>286740</v>
      </c>
      <c r="O223" t="s">
        <v>94</v>
      </c>
      <c r="P223" t="s">
        <v>317</v>
      </c>
      <c r="Q223" s="1">
        <v>43042</v>
      </c>
      <c r="R223" t="str">
        <f t="shared" si="43"/>
        <v>Friday</v>
      </c>
      <c r="S223" t="s">
        <v>94</v>
      </c>
      <c r="T223" t="s">
        <v>465</v>
      </c>
      <c r="U223" s="2">
        <f t="shared" si="44"/>
        <v>286740</v>
      </c>
      <c r="V223" s="1">
        <v>43060.679709709075</v>
      </c>
      <c r="W223" s="6">
        <f t="shared" si="45"/>
        <v>0</v>
      </c>
    </row>
    <row r="224" spans="1:23">
      <c r="A224" t="s">
        <v>29</v>
      </c>
      <c r="B224" s="1" t="s">
        <v>40</v>
      </c>
      <c r="C224" t="s">
        <v>83</v>
      </c>
      <c r="D224" t="s">
        <v>44</v>
      </c>
      <c r="E224" t="s">
        <v>44</v>
      </c>
      <c r="F224" s="3">
        <v>479000</v>
      </c>
      <c r="K224" s="4">
        <f t="shared" si="49"/>
        <v>43110</v>
      </c>
      <c r="L224">
        <f t="shared" si="50"/>
        <v>43110</v>
      </c>
      <c r="M224" s="4">
        <f t="shared" si="51"/>
        <v>86220</v>
      </c>
      <c r="N224" s="4">
        <f t="shared" si="42"/>
        <v>565220</v>
      </c>
      <c r="O224" t="s">
        <v>94</v>
      </c>
      <c r="P224" t="s">
        <v>319</v>
      </c>
      <c r="Q224" s="1">
        <v>43042</v>
      </c>
      <c r="R224" t="str">
        <f t="shared" si="43"/>
        <v>Friday</v>
      </c>
      <c r="S224" t="s">
        <v>94</v>
      </c>
      <c r="T224" t="s">
        <v>463</v>
      </c>
      <c r="U224" s="2">
        <f t="shared" si="44"/>
        <v>565220</v>
      </c>
      <c r="V224" s="1">
        <v>43080.603660177949</v>
      </c>
      <c r="W224" s="6">
        <f t="shared" si="45"/>
        <v>0</v>
      </c>
    </row>
    <row r="225" spans="1:23">
      <c r="A225" t="s">
        <v>31</v>
      </c>
      <c r="B225" s="1" t="s">
        <v>40</v>
      </c>
      <c r="C225" t="s">
        <v>87</v>
      </c>
      <c r="D225" t="s">
        <v>82</v>
      </c>
      <c r="E225" t="s">
        <v>45</v>
      </c>
      <c r="F225" s="3">
        <v>625000</v>
      </c>
      <c r="K225" s="4" t="s">
        <v>95</v>
      </c>
      <c r="L225" t="s">
        <v>95</v>
      </c>
      <c r="M225" s="4" t="s">
        <v>95</v>
      </c>
      <c r="N225" s="4">
        <f t="shared" si="42"/>
        <v>625000</v>
      </c>
      <c r="O225" t="s">
        <v>94</v>
      </c>
      <c r="P225" t="s">
        <v>318</v>
      </c>
      <c r="Q225" s="1">
        <v>43042</v>
      </c>
      <c r="R225" t="str">
        <f t="shared" si="43"/>
        <v>Friday</v>
      </c>
      <c r="S225" t="s">
        <v>94</v>
      </c>
      <c r="T225" t="s">
        <v>463</v>
      </c>
      <c r="U225" s="2">
        <f t="shared" si="44"/>
        <v>625000</v>
      </c>
      <c r="V225" s="1">
        <v>43077.902113767028</v>
      </c>
      <c r="W225" s="6">
        <f t="shared" si="45"/>
        <v>0</v>
      </c>
    </row>
    <row r="226" spans="1:23">
      <c r="A226" t="s">
        <v>28</v>
      </c>
      <c r="B226" s="1" t="s">
        <v>40</v>
      </c>
      <c r="C226" t="s">
        <v>85</v>
      </c>
      <c r="D226" t="s">
        <v>51</v>
      </c>
      <c r="E226" t="s">
        <v>45</v>
      </c>
      <c r="F226" s="3">
        <v>1885000</v>
      </c>
      <c r="K226" s="4">
        <f t="shared" ref="K226:K232" si="52">9%*(F226)</f>
        <v>169650</v>
      </c>
      <c r="L226">
        <f t="shared" ref="L226:L232" si="53">9%*(F226)</f>
        <v>169650</v>
      </c>
      <c r="M226" s="4">
        <f t="shared" ref="M226:M232" si="54">L226+K226</f>
        <v>339300</v>
      </c>
      <c r="N226" s="4">
        <f t="shared" si="42"/>
        <v>2224300</v>
      </c>
      <c r="O226" t="s">
        <v>94</v>
      </c>
      <c r="P226" t="s">
        <v>320</v>
      </c>
      <c r="Q226" s="1">
        <v>43042</v>
      </c>
      <c r="R226" t="str">
        <f t="shared" si="43"/>
        <v>Friday</v>
      </c>
      <c r="U226" s="2">
        <f t="shared" si="44"/>
        <v>0</v>
      </c>
      <c r="V226" s="1"/>
      <c r="W226" s="6">
        <f t="shared" si="45"/>
        <v>2224300</v>
      </c>
    </row>
    <row r="227" spans="1:23">
      <c r="A227" t="s">
        <v>30</v>
      </c>
      <c r="B227" s="1" t="s">
        <v>40</v>
      </c>
      <c r="C227" t="s">
        <v>83</v>
      </c>
      <c r="D227" t="s">
        <v>47</v>
      </c>
      <c r="E227" t="s">
        <v>46</v>
      </c>
      <c r="F227" s="3">
        <v>1200000</v>
      </c>
      <c r="K227" s="4">
        <f t="shared" si="52"/>
        <v>108000</v>
      </c>
      <c r="L227">
        <f t="shared" si="53"/>
        <v>108000</v>
      </c>
      <c r="M227" s="4">
        <f t="shared" si="54"/>
        <v>216000</v>
      </c>
      <c r="N227" s="4">
        <f t="shared" si="42"/>
        <v>1416000</v>
      </c>
      <c r="O227" t="s">
        <v>94</v>
      </c>
      <c r="P227" t="s">
        <v>321</v>
      </c>
      <c r="Q227" s="1">
        <v>43045</v>
      </c>
      <c r="R227" t="str">
        <f t="shared" si="43"/>
        <v>Monday</v>
      </c>
      <c r="S227" t="s">
        <v>94</v>
      </c>
      <c r="T227" t="s">
        <v>463</v>
      </c>
      <c r="U227" s="2">
        <f t="shared" si="44"/>
        <v>1416000</v>
      </c>
      <c r="V227" s="1">
        <v>43063.008580219946</v>
      </c>
      <c r="W227" s="6">
        <f t="shared" si="45"/>
        <v>0</v>
      </c>
    </row>
    <row r="228" spans="1:23">
      <c r="A228" t="s">
        <v>25</v>
      </c>
      <c r="B228" s="1" t="s">
        <v>40</v>
      </c>
      <c r="C228" t="s">
        <v>84</v>
      </c>
      <c r="D228" t="s">
        <v>52</v>
      </c>
      <c r="E228" t="s">
        <v>45</v>
      </c>
      <c r="F228" s="3">
        <v>217000</v>
      </c>
      <c r="K228" s="4">
        <f t="shared" si="52"/>
        <v>19530</v>
      </c>
      <c r="L228">
        <f t="shared" si="53"/>
        <v>19530</v>
      </c>
      <c r="M228" s="4">
        <f t="shared" si="54"/>
        <v>39060</v>
      </c>
      <c r="N228" s="4">
        <f t="shared" si="42"/>
        <v>256060</v>
      </c>
      <c r="O228" t="s">
        <v>94</v>
      </c>
      <c r="P228" t="s">
        <v>322</v>
      </c>
      <c r="Q228" s="1">
        <v>43046</v>
      </c>
      <c r="R228" t="str">
        <f t="shared" si="43"/>
        <v>Tuesday</v>
      </c>
      <c r="S228" t="s">
        <v>94</v>
      </c>
      <c r="T228" t="s">
        <v>465</v>
      </c>
      <c r="U228" s="2">
        <f t="shared" si="44"/>
        <v>256060</v>
      </c>
      <c r="V228" s="1">
        <v>43081.48727411819</v>
      </c>
      <c r="W228" s="6">
        <f t="shared" si="45"/>
        <v>0</v>
      </c>
    </row>
    <row r="229" spans="1:23">
      <c r="A229" t="s">
        <v>5</v>
      </c>
      <c r="B229" s="1" t="s">
        <v>40</v>
      </c>
      <c r="C229" t="s">
        <v>85</v>
      </c>
      <c r="D229" t="s">
        <v>44</v>
      </c>
      <c r="E229" t="s">
        <v>44</v>
      </c>
      <c r="F229" s="3">
        <v>45000</v>
      </c>
      <c r="K229" s="4">
        <f t="shared" si="52"/>
        <v>4050</v>
      </c>
      <c r="L229">
        <f t="shared" si="53"/>
        <v>4050</v>
      </c>
      <c r="M229" s="4">
        <f t="shared" si="54"/>
        <v>8100</v>
      </c>
      <c r="N229" s="4">
        <f t="shared" si="42"/>
        <v>53100</v>
      </c>
      <c r="O229" t="s">
        <v>94</v>
      </c>
      <c r="P229" t="s">
        <v>323</v>
      </c>
      <c r="Q229" s="1">
        <v>43047</v>
      </c>
      <c r="R229" t="str">
        <f t="shared" si="43"/>
        <v>Wednesday</v>
      </c>
      <c r="S229" t="s">
        <v>94</v>
      </c>
      <c r="T229" t="s">
        <v>465</v>
      </c>
      <c r="U229" s="2">
        <f t="shared" si="44"/>
        <v>53100</v>
      </c>
      <c r="V229" s="1">
        <v>43072.056486865898</v>
      </c>
      <c r="W229" s="6">
        <f t="shared" si="45"/>
        <v>0</v>
      </c>
    </row>
    <row r="230" spans="1:23">
      <c r="A230" t="s">
        <v>3</v>
      </c>
      <c r="B230" s="1" t="s">
        <v>40</v>
      </c>
      <c r="C230" t="s">
        <v>87</v>
      </c>
      <c r="D230" t="s">
        <v>49</v>
      </c>
      <c r="E230" t="s">
        <v>46</v>
      </c>
      <c r="F230" s="3">
        <v>448000</v>
      </c>
      <c r="K230" s="4">
        <f t="shared" si="52"/>
        <v>40320</v>
      </c>
      <c r="L230">
        <f t="shared" si="53"/>
        <v>40320</v>
      </c>
      <c r="M230" s="4">
        <f t="shared" si="54"/>
        <v>80640</v>
      </c>
      <c r="N230" s="4">
        <f t="shared" si="42"/>
        <v>528640</v>
      </c>
      <c r="O230" t="s">
        <v>94</v>
      </c>
      <c r="P230" t="s">
        <v>325</v>
      </c>
      <c r="Q230" s="1">
        <v>43049</v>
      </c>
      <c r="R230" t="str">
        <f t="shared" si="43"/>
        <v>Friday</v>
      </c>
      <c r="S230" t="s">
        <v>94</v>
      </c>
      <c r="T230" t="s">
        <v>463</v>
      </c>
      <c r="U230" s="2">
        <f t="shared" si="44"/>
        <v>528640</v>
      </c>
      <c r="V230" s="1">
        <v>43091.271976425589</v>
      </c>
      <c r="W230" s="6">
        <f t="shared" si="45"/>
        <v>0</v>
      </c>
    </row>
    <row r="231" spans="1:23">
      <c r="A231" t="s">
        <v>6</v>
      </c>
      <c r="B231" s="1" t="s">
        <v>40</v>
      </c>
      <c r="C231" t="s">
        <v>86</v>
      </c>
      <c r="D231" t="s">
        <v>49</v>
      </c>
      <c r="E231" t="s">
        <v>45</v>
      </c>
      <c r="F231" s="3">
        <v>1214000</v>
      </c>
      <c r="K231" s="4">
        <f t="shared" si="52"/>
        <v>109260</v>
      </c>
      <c r="L231">
        <f t="shared" si="53"/>
        <v>109260</v>
      </c>
      <c r="M231" s="4">
        <f t="shared" si="54"/>
        <v>218520</v>
      </c>
      <c r="N231" s="4">
        <f t="shared" si="42"/>
        <v>1432520</v>
      </c>
      <c r="O231" t="s">
        <v>94</v>
      </c>
      <c r="P231" t="s">
        <v>324</v>
      </c>
      <c r="Q231" s="1">
        <v>43049</v>
      </c>
      <c r="R231" t="str">
        <f t="shared" si="43"/>
        <v>Friday</v>
      </c>
      <c r="S231" t="s">
        <v>94</v>
      </c>
      <c r="T231" t="s">
        <v>463</v>
      </c>
      <c r="U231" s="2">
        <f t="shared" si="44"/>
        <v>1432520</v>
      </c>
      <c r="V231" s="1">
        <v>43086.74730932252</v>
      </c>
      <c r="W231" s="6">
        <f t="shared" si="45"/>
        <v>0</v>
      </c>
    </row>
    <row r="232" spans="1:23">
      <c r="A232" t="s">
        <v>27</v>
      </c>
      <c r="B232" s="1" t="s">
        <v>40</v>
      </c>
      <c r="C232" t="s">
        <v>92</v>
      </c>
      <c r="D232" t="s">
        <v>44</v>
      </c>
      <c r="E232" t="s">
        <v>44</v>
      </c>
      <c r="F232" s="3">
        <v>437000</v>
      </c>
      <c r="K232" s="4">
        <f t="shared" si="52"/>
        <v>39330</v>
      </c>
      <c r="L232">
        <f t="shared" si="53"/>
        <v>39330</v>
      </c>
      <c r="M232" s="4">
        <f t="shared" si="54"/>
        <v>78660</v>
      </c>
      <c r="N232" s="4">
        <f t="shared" si="42"/>
        <v>515660</v>
      </c>
      <c r="O232" t="s">
        <v>94</v>
      </c>
      <c r="P232" t="s">
        <v>326</v>
      </c>
      <c r="Q232" s="1">
        <v>43050</v>
      </c>
      <c r="R232" t="str">
        <f t="shared" si="43"/>
        <v>Saturday</v>
      </c>
      <c r="S232" t="s">
        <v>94</v>
      </c>
      <c r="T232" t="s">
        <v>463</v>
      </c>
      <c r="U232" s="2">
        <f t="shared" si="44"/>
        <v>515660</v>
      </c>
      <c r="V232" s="1">
        <v>43063.236701611429</v>
      </c>
      <c r="W232" s="6">
        <f t="shared" si="45"/>
        <v>0</v>
      </c>
    </row>
    <row r="233" spans="1:23">
      <c r="A233" t="s">
        <v>32</v>
      </c>
      <c r="B233" s="1" t="s">
        <v>40</v>
      </c>
      <c r="C233" t="s">
        <v>92</v>
      </c>
      <c r="D233" t="s">
        <v>51</v>
      </c>
      <c r="E233" t="s">
        <v>46</v>
      </c>
      <c r="F233" s="3">
        <v>1350000</v>
      </c>
      <c r="K233" s="4" t="s">
        <v>95</v>
      </c>
      <c r="L233" t="s">
        <v>95</v>
      </c>
      <c r="M233" s="4" t="s">
        <v>95</v>
      </c>
      <c r="N233" s="4">
        <f t="shared" si="42"/>
        <v>1350000</v>
      </c>
      <c r="O233" t="s">
        <v>94</v>
      </c>
      <c r="P233" t="s">
        <v>327</v>
      </c>
      <c r="Q233" s="1">
        <v>43050</v>
      </c>
      <c r="R233" t="str">
        <f t="shared" si="43"/>
        <v>Saturday</v>
      </c>
      <c r="U233" s="2">
        <f t="shared" si="44"/>
        <v>0</v>
      </c>
      <c r="V233" s="1"/>
      <c r="W233" s="6">
        <f t="shared" si="45"/>
        <v>1350000</v>
      </c>
    </row>
    <row r="234" spans="1:23">
      <c r="A234" t="s">
        <v>9</v>
      </c>
      <c r="B234" s="1" t="s">
        <v>40</v>
      </c>
      <c r="C234" t="s">
        <v>92</v>
      </c>
      <c r="D234" t="s">
        <v>52</v>
      </c>
      <c r="E234" t="s">
        <v>46</v>
      </c>
      <c r="F234" s="3">
        <v>59000</v>
      </c>
      <c r="K234" s="4">
        <f t="shared" ref="K234:K239" si="55">9%*(F234)</f>
        <v>5310</v>
      </c>
      <c r="L234">
        <f t="shared" ref="L234:L239" si="56">9%*(F234)</f>
        <v>5310</v>
      </c>
      <c r="M234" s="4">
        <f t="shared" ref="M234:M239" si="57">L234+K234</f>
        <v>10620</v>
      </c>
      <c r="N234" s="4">
        <f t="shared" si="42"/>
        <v>69620</v>
      </c>
      <c r="O234" t="s">
        <v>94</v>
      </c>
      <c r="P234" t="s">
        <v>330</v>
      </c>
      <c r="Q234" s="1">
        <v>43052</v>
      </c>
      <c r="R234" t="str">
        <f t="shared" si="43"/>
        <v>Monday</v>
      </c>
      <c r="S234" t="s">
        <v>94</v>
      </c>
      <c r="T234" t="s">
        <v>465</v>
      </c>
      <c r="U234" s="2">
        <f t="shared" si="44"/>
        <v>69620</v>
      </c>
      <c r="V234" s="1">
        <v>43074.870985739872</v>
      </c>
      <c r="W234" s="6">
        <f t="shared" si="45"/>
        <v>0</v>
      </c>
    </row>
    <row r="235" spans="1:23">
      <c r="A235" t="s">
        <v>28</v>
      </c>
      <c r="B235" s="1" t="s">
        <v>40</v>
      </c>
      <c r="C235" t="s">
        <v>86</v>
      </c>
      <c r="D235" t="s">
        <v>44</v>
      </c>
      <c r="E235" t="s">
        <v>44</v>
      </c>
      <c r="F235" s="3">
        <v>570000</v>
      </c>
      <c r="K235" s="4">
        <f t="shared" si="55"/>
        <v>51300</v>
      </c>
      <c r="L235">
        <f t="shared" si="56"/>
        <v>51300</v>
      </c>
      <c r="M235" s="4">
        <f t="shared" si="57"/>
        <v>102600</v>
      </c>
      <c r="N235" s="4">
        <f t="shared" si="42"/>
        <v>672600</v>
      </c>
      <c r="O235" t="s">
        <v>94</v>
      </c>
      <c r="P235" t="s">
        <v>328</v>
      </c>
      <c r="Q235" s="1">
        <v>43052</v>
      </c>
      <c r="R235" t="str">
        <f t="shared" si="43"/>
        <v>Monday</v>
      </c>
      <c r="S235" t="s">
        <v>94</v>
      </c>
      <c r="T235" t="s">
        <v>463</v>
      </c>
      <c r="U235" s="2">
        <f t="shared" si="44"/>
        <v>672600</v>
      </c>
      <c r="V235" s="1">
        <v>43072.000573605255</v>
      </c>
      <c r="W235" s="6">
        <f t="shared" si="45"/>
        <v>0</v>
      </c>
    </row>
    <row r="236" spans="1:23">
      <c r="A236" t="s">
        <v>10</v>
      </c>
      <c r="B236" s="1" t="s">
        <v>40</v>
      </c>
      <c r="C236" t="s">
        <v>88</v>
      </c>
      <c r="D236" t="s">
        <v>51</v>
      </c>
      <c r="E236" t="s">
        <v>46</v>
      </c>
      <c r="F236" s="3">
        <v>696000</v>
      </c>
      <c r="K236" s="4">
        <f t="shared" si="55"/>
        <v>62640</v>
      </c>
      <c r="L236">
        <f t="shared" si="56"/>
        <v>62640</v>
      </c>
      <c r="M236" s="4">
        <f t="shared" si="57"/>
        <v>125280</v>
      </c>
      <c r="N236" s="4">
        <f t="shared" si="42"/>
        <v>821280</v>
      </c>
      <c r="O236" t="s">
        <v>94</v>
      </c>
      <c r="P236" t="s">
        <v>331</v>
      </c>
      <c r="Q236" s="1">
        <v>43052</v>
      </c>
      <c r="R236" t="str">
        <f t="shared" si="43"/>
        <v>Monday</v>
      </c>
      <c r="S236" t="s">
        <v>94</v>
      </c>
      <c r="T236" t="s">
        <v>464</v>
      </c>
      <c r="U236" s="2">
        <f t="shared" si="44"/>
        <v>821280</v>
      </c>
      <c r="V236" s="1">
        <v>43090.976995153433</v>
      </c>
      <c r="W236" s="6">
        <f t="shared" si="45"/>
        <v>0</v>
      </c>
    </row>
    <row r="237" spans="1:23">
      <c r="A237" t="s">
        <v>7</v>
      </c>
      <c r="B237" s="1" t="s">
        <v>40</v>
      </c>
      <c r="C237" t="s">
        <v>92</v>
      </c>
      <c r="D237" t="s">
        <v>53</v>
      </c>
      <c r="E237" t="s">
        <v>46</v>
      </c>
      <c r="F237" s="3">
        <v>828000</v>
      </c>
      <c r="K237" s="4">
        <f t="shared" si="55"/>
        <v>74520</v>
      </c>
      <c r="L237">
        <f t="shared" si="56"/>
        <v>74520</v>
      </c>
      <c r="M237" s="4">
        <f t="shared" si="57"/>
        <v>149040</v>
      </c>
      <c r="N237" s="4">
        <f t="shared" si="42"/>
        <v>977040</v>
      </c>
      <c r="O237" t="s">
        <v>94</v>
      </c>
      <c r="P237" t="s">
        <v>329</v>
      </c>
      <c r="Q237" s="1">
        <v>43052</v>
      </c>
      <c r="R237" t="str">
        <f t="shared" si="43"/>
        <v>Monday</v>
      </c>
      <c r="S237" t="s">
        <v>94</v>
      </c>
      <c r="T237" t="s">
        <v>463</v>
      </c>
      <c r="U237" s="2">
        <f t="shared" si="44"/>
        <v>977040</v>
      </c>
      <c r="V237" s="1">
        <v>43067.532292361007</v>
      </c>
      <c r="W237" s="6">
        <f t="shared" si="45"/>
        <v>0</v>
      </c>
    </row>
    <row r="238" spans="1:23">
      <c r="A238" t="s">
        <v>37</v>
      </c>
      <c r="B238" s="1" t="s">
        <v>40</v>
      </c>
      <c r="C238" t="s">
        <v>88</v>
      </c>
      <c r="D238" t="s">
        <v>53</v>
      </c>
      <c r="E238" t="s">
        <v>46</v>
      </c>
      <c r="F238" s="3">
        <v>1087000</v>
      </c>
      <c r="K238" s="4">
        <f t="shared" si="55"/>
        <v>97830</v>
      </c>
      <c r="L238">
        <f t="shared" si="56"/>
        <v>97830</v>
      </c>
      <c r="M238" s="4">
        <f t="shared" si="57"/>
        <v>195660</v>
      </c>
      <c r="N238" s="4">
        <f t="shared" si="42"/>
        <v>1282660</v>
      </c>
      <c r="O238" t="s">
        <v>94</v>
      </c>
      <c r="P238" t="s">
        <v>332</v>
      </c>
      <c r="Q238" s="1">
        <v>43053</v>
      </c>
      <c r="R238" t="str">
        <f t="shared" si="43"/>
        <v>Tuesday</v>
      </c>
      <c r="S238" t="s">
        <v>94</v>
      </c>
      <c r="T238" t="s">
        <v>463</v>
      </c>
      <c r="U238" s="2">
        <f t="shared" si="44"/>
        <v>1282660</v>
      </c>
      <c r="V238" s="1">
        <v>43083.747680648754</v>
      </c>
      <c r="W238" s="6">
        <f t="shared" si="45"/>
        <v>0</v>
      </c>
    </row>
    <row r="239" spans="1:23">
      <c r="A239" t="s">
        <v>29</v>
      </c>
      <c r="B239" s="1" t="s">
        <v>40</v>
      </c>
      <c r="C239" t="s">
        <v>83</v>
      </c>
      <c r="D239" t="s">
        <v>53</v>
      </c>
      <c r="E239" t="s">
        <v>46</v>
      </c>
      <c r="F239" s="3">
        <v>203000</v>
      </c>
      <c r="K239" s="4">
        <f t="shared" si="55"/>
        <v>18270</v>
      </c>
      <c r="L239">
        <f t="shared" si="56"/>
        <v>18270</v>
      </c>
      <c r="M239" s="4">
        <f t="shared" si="57"/>
        <v>36540</v>
      </c>
      <c r="N239" s="4">
        <f t="shared" si="42"/>
        <v>239540</v>
      </c>
      <c r="O239" t="s">
        <v>94</v>
      </c>
      <c r="P239" t="s">
        <v>333</v>
      </c>
      <c r="Q239" s="1">
        <v>43055</v>
      </c>
      <c r="R239" t="str">
        <f t="shared" si="43"/>
        <v>Thursday</v>
      </c>
      <c r="S239" t="s">
        <v>94</v>
      </c>
      <c r="T239" t="s">
        <v>465</v>
      </c>
      <c r="U239" s="2">
        <f t="shared" si="44"/>
        <v>239540</v>
      </c>
      <c r="V239" s="1">
        <v>43083.129345402718</v>
      </c>
      <c r="W239" s="6">
        <f t="shared" si="45"/>
        <v>0</v>
      </c>
    </row>
    <row r="240" spans="1:23">
      <c r="A240" t="s">
        <v>33</v>
      </c>
      <c r="B240" s="1" t="s">
        <v>40</v>
      </c>
      <c r="C240" t="s">
        <v>83</v>
      </c>
      <c r="D240" t="s">
        <v>44</v>
      </c>
      <c r="E240" t="s">
        <v>44</v>
      </c>
      <c r="F240" s="3">
        <v>972000</v>
      </c>
      <c r="K240" s="4" t="s">
        <v>95</v>
      </c>
      <c r="L240" t="s">
        <v>95</v>
      </c>
      <c r="M240" s="4" t="s">
        <v>95</v>
      </c>
      <c r="N240" s="4">
        <f t="shared" si="42"/>
        <v>972000</v>
      </c>
      <c r="O240" t="s">
        <v>94</v>
      </c>
      <c r="P240" t="s">
        <v>334</v>
      </c>
      <c r="Q240" s="1">
        <v>43057</v>
      </c>
      <c r="R240" t="str">
        <f t="shared" si="43"/>
        <v>Saturday</v>
      </c>
      <c r="S240" t="s">
        <v>94</v>
      </c>
      <c r="T240" t="s">
        <v>463</v>
      </c>
      <c r="U240" s="2">
        <f t="shared" si="44"/>
        <v>972000</v>
      </c>
      <c r="V240" s="1">
        <v>43104.478869845094</v>
      </c>
      <c r="W240" s="6">
        <f t="shared" si="45"/>
        <v>0</v>
      </c>
    </row>
    <row r="241" spans="1:23">
      <c r="A241" t="s">
        <v>11</v>
      </c>
      <c r="B241" s="1" t="s">
        <v>40</v>
      </c>
      <c r="C241" t="s">
        <v>86</v>
      </c>
      <c r="D241" t="s">
        <v>44</v>
      </c>
      <c r="E241" t="s">
        <v>44</v>
      </c>
      <c r="F241" s="3">
        <v>197000</v>
      </c>
      <c r="K241" s="4">
        <f>9%*(F241)</f>
        <v>17730</v>
      </c>
      <c r="L241">
        <f>9%*(F241)</f>
        <v>17730</v>
      </c>
      <c r="M241" s="4">
        <f>L241+K241</f>
        <v>35460</v>
      </c>
      <c r="N241" s="4">
        <f t="shared" si="42"/>
        <v>232460</v>
      </c>
      <c r="O241" t="s">
        <v>94</v>
      </c>
      <c r="P241" t="s">
        <v>336</v>
      </c>
      <c r="Q241" s="1">
        <v>43059</v>
      </c>
      <c r="R241" t="str">
        <f t="shared" si="43"/>
        <v>Monday</v>
      </c>
      <c r="S241" t="s">
        <v>94</v>
      </c>
      <c r="T241" t="s">
        <v>465</v>
      </c>
      <c r="U241" s="2">
        <f t="shared" si="44"/>
        <v>232460</v>
      </c>
      <c r="V241" s="1">
        <v>43087.010638673586</v>
      </c>
      <c r="W241" s="6">
        <f t="shared" si="45"/>
        <v>0</v>
      </c>
    </row>
    <row r="242" spans="1:23">
      <c r="A242" t="s">
        <v>27</v>
      </c>
      <c r="B242" s="1" t="s">
        <v>40</v>
      </c>
      <c r="C242" t="s">
        <v>92</v>
      </c>
      <c r="D242" t="s">
        <v>44</v>
      </c>
      <c r="E242" t="s">
        <v>44</v>
      </c>
      <c r="F242" s="3">
        <v>536000</v>
      </c>
      <c r="K242" s="4">
        <f>9%*(F242)</f>
        <v>48240</v>
      </c>
      <c r="L242">
        <f>9%*(F242)</f>
        <v>48240</v>
      </c>
      <c r="M242" s="4">
        <f>L242+K242</f>
        <v>96480</v>
      </c>
      <c r="N242" s="4">
        <f t="shared" si="42"/>
        <v>632480</v>
      </c>
      <c r="O242" t="s">
        <v>94</v>
      </c>
      <c r="P242" t="s">
        <v>335</v>
      </c>
      <c r="Q242" s="1">
        <v>43059</v>
      </c>
      <c r="R242" t="str">
        <f t="shared" si="43"/>
        <v>Monday</v>
      </c>
      <c r="S242" t="s">
        <v>94</v>
      </c>
      <c r="T242" t="s">
        <v>463</v>
      </c>
      <c r="U242" s="2">
        <f t="shared" si="44"/>
        <v>632480</v>
      </c>
      <c r="V242" s="1">
        <v>43081.417527412246</v>
      </c>
      <c r="W242" s="6">
        <f t="shared" si="45"/>
        <v>0</v>
      </c>
    </row>
    <row r="243" spans="1:23">
      <c r="A243" t="s">
        <v>4</v>
      </c>
      <c r="B243" s="1" t="s">
        <v>40</v>
      </c>
      <c r="C243" t="s">
        <v>83</v>
      </c>
      <c r="D243" t="s">
        <v>44</v>
      </c>
      <c r="E243" t="s">
        <v>44</v>
      </c>
      <c r="F243" s="3">
        <v>207000</v>
      </c>
      <c r="K243" s="4">
        <f>9%*(F243)</f>
        <v>18630</v>
      </c>
      <c r="L243">
        <f>9%*(F243)</f>
        <v>18630</v>
      </c>
      <c r="M243" s="4">
        <f>L243+K243</f>
        <v>37260</v>
      </c>
      <c r="N243" s="4">
        <f t="shared" si="42"/>
        <v>244260</v>
      </c>
      <c r="O243" t="s">
        <v>94</v>
      </c>
      <c r="P243" t="s">
        <v>337</v>
      </c>
      <c r="Q243" s="1">
        <v>43060</v>
      </c>
      <c r="R243" t="str">
        <f t="shared" si="43"/>
        <v>Tuesday</v>
      </c>
      <c r="S243" t="s">
        <v>94</v>
      </c>
      <c r="T243" t="s">
        <v>465</v>
      </c>
      <c r="U243" s="2">
        <f t="shared" si="44"/>
        <v>244260</v>
      </c>
      <c r="V243" s="1">
        <v>43088.904844690085</v>
      </c>
      <c r="W243" s="6">
        <f t="shared" si="45"/>
        <v>0</v>
      </c>
    </row>
    <row r="244" spans="1:23">
      <c r="A244" t="s">
        <v>5</v>
      </c>
      <c r="B244" s="1" t="s">
        <v>40</v>
      </c>
      <c r="C244" t="s">
        <v>88</v>
      </c>
      <c r="D244" t="s">
        <v>44</v>
      </c>
      <c r="E244" t="s">
        <v>44</v>
      </c>
      <c r="F244" s="3">
        <v>526000</v>
      </c>
      <c r="K244" s="4">
        <f>9%*(F244)</f>
        <v>47340</v>
      </c>
      <c r="L244">
        <f>9%*(F244)</f>
        <v>47340</v>
      </c>
      <c r="M244" s="4">
        <f>L244+K244</f>
        <v>94680</v>
      </c>
      <c r="N244" s="4">
        <f t="shared" si="42"/>
        <v>620680</v>
      </c>
      <c r="O244" t="s">
        <v>94</v>
      </c>
      <c r="P244" t="s">
        <v>338</v>
      </c>
      <c r="Q244" s="1">
        <v>43060</v>
      </c>
      <c r="R244" t="str">
        <f t="shared" si="43"/>
        <v>Tuesday</v>
      </c>
      <c r="S244" t="s">
        <v>94</v>
      </c>
      <c r="T244" t="s">
        <v>463</v>
      </c>
      <c r="U244" s="2">
        <f t="shared" si="44"/>
        <v>620680</v>
      </c>
      <c r="V244" s="1">
        <v>43107.490249458591</v>
      </c>
      <c r="W244" s="6">
        <f t="shared" si="45"/>
        <v>0</v>
      </c>
    </row>
    <row r="245" spans="1:23">
      <c r="A245" t="s">
        <v>35</v>
      </c>
      <c r="B245" s="1" t="s">
        <v>40</v>
      </c>
      <c r="C245" t="s">
        <v>86</v>
      </c>
      <c r="D245" t="s">
        <v>51</v>
      </c>
      <c r="E245" t="s">
        <v>46</v>
      </c>
      <c r="F245" s="3">
        <v>721000</v>
      </c>
      <c r="K245" s="4" t="s">
        <v>95</v>
      </c>
      <c r="L245" t="s">
        <v>95</v>
      </c>
      <c r="M245" s="4" t="s">
        <v>95</v>
      </c>
      <c r="N245" s="4">
        <f t="shared" si="42"/>
        <v>721000</v>
      </c>
      <c r="O245" t="s">
        <v>94</v>
      </c>
      <c r="P245" t="s">
        <v>339</v>
      </c>
      <c r="Q245" s="1">
        <v>43061</v>
      </c>
      <c r="R245" t="str">
        <f t="shared" si="43"/>
        <v>Wednesday</v>
      </c>
      <c r="S245" t="s">
        <v>94</v>
      </c>
      <c r="T245" t="s">
        <v>463</v>
      </c>
      <c r="U245" s="2">
        <f t="shared" si="44"/>
        <v>721000</v>
      </c>
      <c r="V245" s="1">
        <v>43094.184613091282</v>
      </c>
      <c r="W245" s="6">
        <f t="shared" si="45"/>
        <v>0</v>
      </c>
    </row>
    <row r="246" spans="1:23">
      <c r="A246" t="s">
        <v>38</v>
      </c>
      <c r="B246" s="1" t="s">
        <v>40</v>
      </c>
      <c r="C246" t="s">
        <v>91</v>
      </c>
      <c r="D246" t="s">
        <v>51</v>
      </c>
      <c r="E246" t="s">
        <v>46</v>
      </c>
      <c r="F246" s="3">
        <v>149000</v>
      </c>
      <c r="K246" s="4">
        <f>9%*(F246)</f>
        <v>13410</v>
      </c>
      <c r="L246">
        <f>9%*(F246)</f>
        <v>13410</v>
      </c>
      <c r="M246" s="4">
        <f>L246+K246</f>
        <v>26820</v>
      </c>
      <c r="N246" s="4">
        <f t="shared" si="42"/>
        <v>175820</v>
      </c>
      <c r="O246" t="s">
        <v>94</v>
      </c>
      <c r="P246" t="s">
        <v>341</v>
      </c>
      <c r="Q246" s="1">
        <v>43062</v>
      </c>
      <c r="R246" t="str">
        <f t="shared" si="43"/>
        <v>Thursday</v>
      </c>
      <c r="S246" t="s">
        <v>94</v>
      </c>
      <c r="T246" t="s">
        <v>465</v>
      </c>
      <c r="U246" s="2">
        <f t="shared" si="44"/>
        <v>175820</v>
      </c>
      <c r="V246" s="1">
        <v>43111.587714906687</v>
      </c>
      <c r="W246" s="6">
        <f t="shared" si="45"/>
        <v>0</v>
      </c>
    </row>
    <row r="247" spans="1:23">
      <c r="A247" t="s">
        <v>3</v>
      </c>
      <c r="B247" s="1" t="s">
        <v>40</v>
      </c>
      <c r="C247" t="s">
        <v>83</v>
      </c>
      <c r="D247" t="s">
        <v>50</v>
      </c>
      <c r="E247" t="s">
        <v>46</v>
      </c>
      <c r="F247" s="3">
        <v>240000</v>
      </c>
      <c r="K247" s="4">
        <f>9%*(F247)</f>
        <v>21600</v>
      </c>
      <c r="L247">
        <f>9%*(F247)</f>
        <v>21600</v>
      </c>
      <c r="M247" s="4">
        <f>L247+K247</f>
        <v>43200</v>
      </c>
      <c r="N247" s="4">
        <f t="shared" si="42"/>
        <v>283200</v>
      </c>
      <c r="O247" t="s">
        <v>94</v>
      </c>
      <c r="P247" t="s">
        <v>340</v>
      </c>
      <c r="Q247" s="1">
        <v>43062</v>
      </c>
      <c r="R247" t="str">
        <f t="shared" si="43"/>
        <v>Thursday</v>
      </c>
      <c r="S247" t="s">
        <v>94</v>
      </c>
      <c r="T247" t="s">
        <v>465</v>
      </c>
      <c r="U247" s="2">
        <f t="shared" si="44"/>
        <v>283200</v>
      </c>
      <c r="V247" s="1">
        <v>43115.959413141536</v>
      </c>
      <c r="W247" s="6">
        <f t="shared" si="45"/>
        <v>0</v>
      </c>
    </row>
    <row r="248" spans="1:23">
      <c r="A248" t="s">
        <v>3</v>
      </c>
      <c r="B248" s="1" t="s">
        <v>40</v>
      </c>
      <c r="C248" t="s">
        <v>86</v>
      </c>
      <c r="D248" t="s">
        <v>50</v>
      </c>
      <c r="E248" t="s">
        <v>46</v>
      </c>
      <c r="F248" s="3">
        <v>622000</v>
      </c>
      <c r="K248" s="4">
        <f>9%*(F248)</f>
        <v>55980</v>
      </c>
      <c r="L248">
        <f>9%*(F248)</f>
        <v>55980</v>
      </c>
      <c r="M248" s="4">
        <f>L248+K248</f>
        <v>111960</v>
      </c>
      <c r="N248" s="4">
        <f t="shared" si="42"/>
        <v>733960</v>
      </c>
      <c r="O248" t="s">
        <v>94</v>
      </c>
      <c r="P248" t="s">
        <v>342</v>
      </c>
      <c r="Q248" s="1">
        <v>43063</v>
      </c>
      <c r="R248" t="str">
        <f t="shared" si="43"/>
        <v>Friday</v>
      </c>
      <c r="S248" t="s">
        <v>94</v>
      </c>
      <c r="T248" t="s">
        <v>463</v>
      </c>
      <c r="U248" s="2">
        <f t="shared" si="44"/>
        <v>733960</v>
      </c>
      <c r="V248" s="1">
        <v>43113.69929050166</v>
      </c>
      <c r="W248" s="6">
        <f t="shared" si="45"/>
        <v>0</v>
      </c>
    </row>
    <row r="249" spans="1:23">
      <c r="A249" t="s">
        <v>32</v>
      </c>
      <c r="B249" s="1" t="s">
        <v>40</v>
      </c>
      <c r="C249" t="s">
        <v>92</v>
      </c>
      <c r="D249" t="s">
        <v>44</v>
      </c>
      <c r="E249" t="s">
        <v>44</v>
      </c>
      <c r="F249" s="3">
        <v>191000</v>
      </c>
      <c r="K249" s="4" t="s">
        <v>95</v>
      </c>
      <c r="L249" t="s">
        <v>95</v>
      </c>
      <c r="M249" s="4" t="s">
        <v>95</v>
      </c>
      <c r="N249" s="4">
        <f t="shared" si="42"/>
        <v>191000</v>
      </c>
      <c r="O249" t="s">
        <v>94</v>
      </c>
      <c r="P249" t="s">
        <v>343</v>
      </c>
      <c r="Q249" s="1">
        <v>43064</v>
      </c>
      <c r="R249" t="str">
        <f t="shared" si="43"/>
        <v>Saturday</v>
      </c>
      <c r="S249" t="s">
        <v>94</v>
      </c>
      <c r="T249" t="s">
        <v>465</v>
      </c>
      <c r="U249" s="2">
        <f t="shared" si="44"/>
        <v>191000</v>
      </c>
      <c r="V249" s="1">
        <v>43107.208641123892</v>
      </c>
      <c r="W249" s="6">
        <f t="shared" si="45"/>
        <v>0</v>
      </c>
    </row>
    <row r="250" spans="1:23">
      <c r="A250" t="s">
        <v>35</v>
      </c>
      <c r="B250" s="1" t="s">
        <v>40</v>
      </c>
      <c r="C250" t="s">
        <v>83</v>
      </c>
      <c r="D250" t="s">
        <v>50</v>
      </c>
      <c r="E250" t="s">
        <v>46</v>
      </c>
      <c r="F250" s="3">
        <v>80000</v>
      </c>
      <c r="K250" s="4" t="s">
        <v>95</v>
      </c>
      <c r="L250" t="s">
        <v>95</v>
      </c>
      <c r="M250" s="4" t="s">
        <v>95</v>
      </c>
      <c r="N250" s="4">
        <f t="shared" si="42"/>
        <v>80000</v>
      </c>
      <c r="O250" t="s">
        <v>94</v>
      </c>
      <c r="P250" t="s">
        <v>345</v>
      </c>
      <c r="Q250" s="1">
        <v>43066</v>
      </c>
      <c r="R250" t="str">
        <f t="shared" si="43"/>
        <v>Monday</v>
      </c>
      <c r="S250" t="s">
        <v>94</v>
      </c>
      <c r="T250" t="s">
        <v>465</v>
      </c>
      <c r="U250" s="2">
        <f t="shared" si="44"/>
        <v>80000</v>
      </c>
      <c r="V250" s="1">
        <v>43103.084823246725</v>
      </c>
      <c r="W250" s="6">
        <f t="shared" si="45"/>
        <v>0</v>
      </c>
    </row>
    <row r="251" spans="1:23">
      <c r="A251" t="s">
        <v>34</v>
      </c>
      <c r="B251" s="1" t="s">
        <v>40</v>
      </c>
      <c r="C251" t="s">
        <v>83</v>
      </c>
      <c r="D251" t="s">
        <v>50</v>
      </c>
      <c r="E251" t="s">
        <v>46</v>
      </c>
      <c r="F251" s="3">
        <v>562000</v>
      </c>
      <c r="K251" s="4">
        <f t="shared" ref="K251:K257" si="58">9%*(F251)</f>
        <v>50580</v>
      </c>
      <c r="L251">
        <f t="shared" ref="L251:L257" si="59">9%*(F251)</f>
        <v>50580</v>
      </c>
      <c r="M251" s="4">
        <f t="shared" ref="M251:M257" si="60">L251+K251</f>
        <v>101160</v>
      </c>
      <c r="N251" s="4">
        <f t="shared" si="42"/>
        <v>663160</v>
      </c>
      <c r="O251" t="s">
        <v>94</v>
      </c>
      <c r="P251" t="s">
        <v>344</v>
      </c>
      <c r="Q251" s="1">
        <v>43066</v>
      </c>
      <c r="R251" t="str">
        <f t="shared" si="43"/>
        <v>Monday</v>
      </c>
      <c r="S251" t="s">
        <v>94</v>
      </c>
      <c r="T251" t="s">
        <v>463</v>
      </c>
      <c r="U251" s="2">
        <f t="shared" si="44"/>
        <v>663160</v>
      </c>
      <c r="V251" s="1">
        <v>43115.479477055509</v>
      </c>
      <c r="W251" s="6">
        <f t="shared" si="45"/>
        <v>0</v>
      </c>
    </row>
    <row r="252" spans="1:23">
      <c r="A252" t="s">
        <v>29</v>
      </c>
      <c r="B252" s="1" t="s">
        <v>40</v>
      </c>
      <c r="C252" t="s">
        <v>83</v>
      </c>
      <c r="D252" t="s">
        <v>52</v>
      </c>
      <c r="E252" t="s">
        <v>45</v>
      </c>
      <c r="F252" s="3">
        <v>603000</v>
      </c>
      <c r="K252" s="4">
        <f t="shared" si="58"/>
        <v>54270</v>
      </c>
      <c r="L252">
        <f t="shared" si="59"/>
        <v>54270</v>
      </c>
      <c r="M252" s="4">
        <f t="shared" si="60"/>
        <v>108540</v>
      </c>
      <c r="N252" s="4">
        <f t="shared" si="42"/>
        <v>711540</v>
      </c>
      <c r="O252" t="s">
        <v>94</v>
      </c>
      <c r="P252" t="s">
        <v>346</v>
      </c>
      <c r="Q252" s="1">
        <v>43066</v>
      </c>
      <c r="R252" t="str">
        <f t="shared" si="43"/>
        <v>Monday</v>
      </c>
      <c r="S252" t="s">
        <v>94</v>
      </c>
      <c r="T252" t="s">
        <v>463</v>
      </c>
      <c r="U252" s="2">
        <f t="shared" si="44"/>
        <v>711540</v>
      </c>
      <c r="V252" s="1">
        <v>43113.161916650257</v>
      </c>
      <c r="W252" s="6">
        <f t="shared" si="45"/>
        <v>0</v>
      </c>
    </row>
    <row r="253" spans="1:23">
      <c r="A253" t="s">
        <v>3</v>
      </c>
      <c r="B253" s="1" t="s">
        <v>40</v>
      </c>
      <c r="C253" t="s">
        <v>84</v>
      </c>
      <c r="D253" t="s">
        <v>50</v>
      </c>
      <c r="E253" t="s">
        <v>46</v>
      </c>
      <c r="F253" s="3">
        <v>449000</v>
      </c>
      <c r="K253" s="4">
        <f t="shared" si="58"/>
        <v>40410</v>
      </c>
      <c r="L253">
        <f t="shared" si="59"/>
        <v>40410</v>
      </c>
      <c r="M253" s="4">
        <f t="shared" si="60"/>
        <v>80820</v>
      </c>
      <c r="N253" s="4">
        <f t="shared" si="42"/>
        <v>529820</v>
      </c>
      <c r="O253" t="s">
        <v>94</v>
      </c>
      <c r="P253" t="s">
        <v>347</v>
      </c>
      <c r="Q253" s="1">
        <v>43067</v>
      </c>
      <c r="R253" t="str">
        <f t="shared" si="43"/>
        <v>Tuesday</v>
      </c>
      <c r="S253" t="s">
        <v>94</v>
      </c>
      <c r="T253" t="s">
        <v>463</v>
      </c>
      <c r="U253" s="2">
        <f t="shared" si="44"/>
        <v>529820</v>
      </c>
      <c r="V253" s="1">
        <v>43087.454447737218</v>
      </c>
      <c r="W253" s="6">
        <f t="shared" si="45"/>
        <v>0</v>
      </c>
    </row>
    <row r="254" spans="1:23">
      <c r="A254" t="s">
        <v>5</v>
      </c>
      <c r="B254" s="1" t="s">
        <v>40</v>
      </c>
      <c r="C254" t="s">
        <v>85</v>
      </c>
      <c r="D254" t="s">
        <v>44</v>
      </c>
      <c r="E254" t="s">
        <v>44</v>
      </c>
      <c r="F254" s="3">
        <v>54000</v>
      </c>
      <c r="K254" s="4">
        <f t="shared" si="58"/>
        <v>4860</v>
      </c>
      <c r="L254">
        <f t="shared" si="59"/>
        <v>4860</v>
      </c>
      <c r="M254" s="4">
        <f t="shared" si="60"/>
        <v>9720</v>
      </c>
      <c r="N254" s="4">
        <f t="shared" si="42"/>
        <v>63720</v>
      </c>
      <c r="O254" t="s">
        <v>94</v>
      </c>
      <c r="P254" t="s">
        <v>348</v>
      </c>
      <c r="Q254" s="1">
        <v>43068</v>
      </c>
      <c r="R254" t="str">
        <f t="shared" si="43"/>
        <v>Wednesday</v>
      </c>
      <c r="S254" t="s">
        <v>94</v>
      </c>
      <c r="T254" t="s">
        <v>465</v>
      </c>
      <c r="U254" s="2">
        <f t="shared" si="44"/>
        <v>63720</v>
      </c>
      <c r="V254" s="1">
        <v>43117.080441436949</v>
      </c>
      <c r="W254" s="6">
        <f t="shared" si="45"/>
        <v>0</v>
      </c>
    </row>
    <row r="255" spans="1:23">
      <c r="A255" t="s">
        <v>34</v>
      </c>
      <c r="B255" s="1" t="s">
        <v>40</v>
      </c>
      <c r="C255" t="s">
        <v>88</v>
      </c>
      <c r="D255" t="s">
        <v>52</v>
      </c>
      <c r="E255" t="s">
        <v>46</v>
      </c>
      <c r="F255" s="3">
        <v>78000</v>
      </c>
      <c r="K255" s="4">
        <f t="shared" si="58"/>
        <v>7020</v>
      </c>
      <c r="L255">
        <f t="shared" si="59"/>
        <v>7020</v>
      </c>
      <c r="M255" s="4">
        <f t="shared" si="60"/>
        <v>14040</v>
      </c>
      <c r="N255" s="4">
        <f t="shared" si="42"/>
        <v>92040</v>
      </c>
      <c r="O255" t="s">
        <v>94</v>
      </c>
      <c r="P255" t="s">
        <v>351</v>
      </c>
      <c r="Q255" s="1">
        <v>43068</v>
      </c>
      <c r="R255" t="str">
        <f t="shared" si="43"/>
        <v>Wednesday</v>
      </c>
      <c r="S255" t="s">
        <v>94</v>
      </c>
      <c r="T255" t="s">
        <v>465</v>
      </c>
      <c r="U255" s="2">
        <f t="shared" si="44"/>
        <v>92040</v>
      </c>
      <c r="V255" s="1">
        <v>43121.495101841276</v>
      </c>
      <c r="W255" s="6">
        <f t="shared" si="45"/>
        <v>0</v>
      </c>
    </row>
    <row r="256" spans="1:23">
      <c r="A256" t="s">
        <v>6</v>
      </c>
      <c r="B256" s="1" t="s">
        <v>40</v>
      </c>
      <c r="C256" t="s">
        <v>86</v>
      </c>
      <c r="D256" t="s">
        <v>52</v>
      </c>
      <c r="E256" t="s">
        <v>46</v>
      </c>
      <c r="F256" s="3">
        <v>252000</v>
      </c>
      <c r="K256" s="4">
        <f t="shared" si="58"/>
        <v>22680</v>
      </c>
      <c r="L256">
        <f t="shared" si="59"/>
        <v>22680</v>
      </c>
      <c r="M256" s="4">
        <f t="shared" si="60"/>
        <v>45360</v>
      </c>
      <c r="N256" s="4">
        <f t="shared" si="42"/>
        <v>297360</v>
      </c>
      <c r="O256" t="s">
        <v>94</v>
      </c>
      <c r="P256" t="s">
        <v>349</v>
      </c>
      <c r="Q256" s="1">
        <v>43068</v>
      </c>
      <c r="R256" t="str">
        <f t="shared" si="43"/>
        <v>Wednesday</v>
      </c>
      <c r="S256" t="s">
        <v>94</v>
      </c>
      <c r="T256" t="s">
        <v>465</v>
      </c>
      <c r="U256" s="2">
        <f t="shared" si="44"/>
        <v>297360</v>
      </c>
      <c r="V256" s="1">
        <v>43102.724739454818</v>
      </c>
      <c r="W256" s="6">
        <f t="shared" si="45"/>
        <v>0</v>
      </c>
    </row>
    <row r="257" spans="1:23">
      <c r="A257" t="s">
        <v>3</v>
      </c>
      <c r="B257" s="1" t="s">
        <v>40</v>
      </c>
      <c r="C257" t="s">
        <v>87</v>
      </c>
      <c r="D257" t="s">
        <v>47</v>
      </c>
      <c r="E257" t="s">
        <v>46</v>
      </c>
      <c r="F257" s="3">
        <v>987000</v>
      </c>
      <c r="K257" s="4">
        <f t="shared" si="58"/>
        <v>88830</v>
      </c>
      <c r="L257">
        <f t="shared" si="59"/>
        <v>88830</v>
      </c>
      <c r="M257" s="4">
        <f t="shared" si="60"/>
        <v>177660</v>
      </c>
      <c r="N257" s="4">
        <f t="shared" si="42"/>
        <v>1164660</v>
      </c>
      <c r="O257" t="s">
        <v>94</v>
      </c>
      <c r="P257" t="s">
        <v>350</v>
      </c>
      <c r="Q257" s="1">
        <v>43068</v>
      </c>
      <c r="R257" t="str">
        <f t="shared" si="43"/>
        <v>Wednesday</v>
      </c>
      <c r="U257" s="2">
        <f t="shared" si="44"/>
        <v>0</v>
      </c>
      <c r="V257" s="1"/>
      <c r="W257" s="6">
        <f t="shared" si="45"/>
        <v>1164660</v>
      </c>
    </row>
    <row r="258" spans="1:23">
      <c r="A258" t="s">
        <v>31</v>
      </c>
      <c r="B258" s="1" t="s">
        <v>40</v>
      </c>
      <c r="C258" t="s">
        <v>86</v>
      </c>
      <c r="D258" t="s">
        <v>44</v>
      </c>
      <c r="E258" t="s">
        <v>44</v>
      </c>
      <c r="F258" s="3">
        <v>198000</v>
      </c>
      <c r="K258" s="4" t="s">
        <v>95</v>
      </c>
      <c r="L258" t="s">
        <v>95</v>
      </c>
      <c r="M258" s="4" t="s">
        <v>95</v>
      </c>
      <c r="N258" s="4">
        <f t="shared" ref="N258:N321" si="61">SUM(F258,J258,M258)</f>
        <v>198000</v>
      </c>
      <c r="O258" t="s">
        <v>94</v>
      </c>
      <c r="P258" t="s">
        <v>352</v>
      </c>
      <c r="Q258" s="1">
        <v>43070</v>
      </c>
      <c r="R258" t="str">
        <f t="shared" ref="R258:R321" si="62">TEXT(Q258,"dddd")</f>
        <v>Friday</v>
      </c>
      <c r="S258" t="s">
        <v>94</v>
      </c>
      <c r="T258" t="s">
        <v>465</v>
      </c>
      <c r="U258" s="2">
        <f t="shared" si="44"/>
        <v>198000</v>
      </c>
      <c r="V258" s="1">
        <v>43115.944526143408</v>
      </c>
      <c r="W258" s="6">
        <f t="shared" si="45"/>
        <v>0</v>
      </c>
    </row>
    <row r="259" spans="1:23">
      <c r="A259" t="s">
        <v>26</v>
      </c>
      <c r="B259" s="1" t="s">
        <v>40</v>
      </c>
      <c r="C259" t="s">
        <v>83</v>
      </c>
      <c r="D259" t="s">
        <v>52</v>
      </c>
      <c r="E259" t="s">
        <v>46</v>
      </c>
      <c r="F259" s="3">
        <v>395000</v>
      </c>
      <c r="K259" s="4">
        <f t="shared" ref="K259:K271" si="63">9%*(F259)</f>
        <v>35550</v>
      </c>
      <c r="L259">
        <f t="shared" ref="L259:L271" si="64">9%*(F259)</f>
        <v>35550</v>
      </c>
      <c r="M259" s="4">
        <f t="shared" ref="M259:M271" si="65">L259+K259</f>
        <v>71100</v>
      </c>
      <c r="N259" s="4">
        <f t="shared" si="61"/>
        <v>466100</v>
      </c>
      <c r="O259" t="s">
        <v>94</v>
      </c>
      <c r="P259" t="s">
        <v>353</v>
      </c>
      <c r="Q259" s="1">
        <v>43073</v>
      </c>
      <c r="R259" t="str">
        <f t="shared" si="62"/>
        <v>Monday</v>
      </c>
      <c r="S259" t="s">
        <v>94</v>
      </c>
      <c r="T259" t="s">
        <v>463</v>
      </c>
      <c r="U259" s="2">
        <f t="shared" ref="U259:U296" si="66">IF(S259="Yes",N259,0)</f>
        <v>466100</v>
      </c>
      <c r="V259" s="1">
        <v>43085.424893611489</v>
      </c>
      <c r="W259" s="6">
        <f t="shared" ref="W259:W322" si="67">N259-U259</f>
        <v>0</v>
      </c>
    </row>
    <row r="260" spans="1:23">
      <c r="A260" t="s">
        <v>7</v>
      </c>
      <c r="B260" s="1" t="s">
        <v>40</v>
      </c>
      <c r="C260" t="s">
        <v>92</v>
      </c>
      <c r="D260" t="s">
        <v>44</v>
      </c>
      <c r="E260" t="s">
        <v>44</v>
      </c>
      <c r="F260" s="3">
        <v>94000</v>
      </c>
      <c r="K260" s="4">
        <f t="shared" si="63"/>
        <v>8460</v>
      </c>
      <c r="L260">
        <f t="shared" si="64"/>
        <v>8460</v>
      </c>
      <c r="M260" s="4">
        <f t="shared" si="65"/>
        <v>16920</v>
      </c>
      <c r="N260" s="4">
        <f t="shared" si="61"/>
        <v>110920</v>
      </c>
      <c r="O260" t="s">
        <v>94</v>
      </c>
      <c r="P260" t="s">
        <v>354</v>
      </c>
      <c r="Q260" s="1">
        <v>43074</v>
      </c>
      <c r="R260" t="str">
        <f t="shared" si="62"/>
        <v>Tuesday</v>
      </c>
      <c r="S260" t="s">
        <v>94</v>
      </c>
      <c r="T260" t="s">
        <v>465</v>
      </c>
      <c r="U260" s="2">
        <f t="shared" si="66"/>
        <v>110920</v>
      </c>
      <c r="V260" s="1">
        <v>43086.037658424939</v>
      </c>
      <c r="W260" s="6">
        <f t="shared" si="67"/>
        <v>0</v>
      </c>
    </row>
    <row r="261" spans="1:23">
      <c r="A261" t="s">
        <v>9</v>
      </c>
      <c r="B261" s="1" t="s">
        <v>40</v>
      </c>
      <c r="C261" t="s">
        <v>83</v>
      </c>
      <c r="D261" t="s">
        <v>44</v>
      </c>
      <c r="E261" t="s">
        <v>44</v>
      </c>
      <c r="F261" s="3">
        <v>172000</v>
      </c>
      <c r="K261" s="4">
        <f t="shared" si="63"/>
        <v>15480</v>
      </c>
      <c r="L261">
        <f t="shared" si="64"/>
        <v>15480</v>
      </c>
      <c r="M261" s="4">
        <f t="shared" si="65"/>
        <v>30960</v>
      </c>
      <c r="N261" s="4">
        <f t="shared" si="61"/>
        <v>202960</v>
      </c>
      <c r="O261" t="s">
        <v>94</v>
      </c>
      <c r="P261" t="s">
        <v>355</v>
      </c>
      <c r="Q261" s="1">
        <v>43074</v>
      </c>
      <c r="R261" t="str">
        <f t="shared" si="62"/>
        <v>Tuesday</v>
      </c>
      <c r="S261" t="s">
        <v>94</v>
      </c>
      <c r="T261" t="s">
        <v>465</v>
      </c>
      <c r="U261" s="2">
        <f t="shared" si="66"/>
        <v>202960</v>
      </c>
      <c r="V261" s="1">
        <v>43084.35757969923</v>
      </c>
      <c r="W261" s="6">
        <f t="shared" si="67"/>
        <v>0</v>
      </c>
    </row>
    <row r="262" spans="1:23">
      <c r="A262" t="s">
        <v>10</v>
      </c>
      <c r="B262" s="1" t="s">
        <v>40</v>
      </c>
      <c r="C262" t="s">
        <v>86</v>
      </c>
      <c r="D262" t="s">
        <v>52</v>
      </c>
      <c r="E262" t="s">
        <v>45</v>
      </c>
      <c r="F262" s="3">
        <v>1905000</v>
      </c>
      <c r="K262" s="4">
        <f t="shared" si="63"/>
        <v>171450</v>
      </c>
      <c r="L262">
        <f t="shared" si="64"/>
        <v>171450</v>
      </c>
      <c r="M262" s="4">
        <f t="shared" si="65"/>
        <v>342900</v>
      </c>
      <c r="N262" s="4">
        <f t="shared" si="61"/>
        <v>2247900</v>
      </c>
      <c r="O262" t="s">
        <v>94</v>
      </c>
      <c r="P262" t="s">
        <v>356</v>
      </c>
      <c r="Q262" s="1">
        <v>43074</v>
      </c>
      <c r="R262" t="str">
        <f t="shared" si="62"/>
        <v>Tuesday</v>
      </c>
      <c r="S262" t="s">
        <v>94</v>
      </c>
      <c r="T262" t="s">
        <v>463</v>
      </c>
      <c r="U262" s="2">
        <f t="shared" si="66"/>
        <v>2247900</v>
      </c>
      <c r="V262" s="1">
        <v>43099.866242661017</v>
      </c>
      <c r="W262" s="6">
        <f t="shared" si="67"/>
        <v>0</v>
      </c>
    </row>
    <row r="263" spans="1:23">
      <c r="A263" t="s">
        <v>24</v>
      </c>
      <c r="B263" s="1" t="s">
        <v>40</v>
      </c>
      <c r="C263" t="s">
        <v>86</v>
      </c>
      <c r="D263" t="s">
        <v>44</v>
      </c>
      <c r="E263" t="s">
        <v>44</v>
      </c>
      <c r="F263" s="3">
        <v>257000</v>
      </c>
      <c r="K263" s="4">
        <f t="shared" si="63"/>
        <v>23130</v>
      </c>
      <c r="L263">
        <f t="shared" si="64"/>
        <v>23130</v>
      </c>
      <c r="M263" s="4">
        <f t="shared" si="65"/>
        <v>46260</v>
      </c>
      <c r="N263" s="4">
        <f t="shared" si="61"/>
        <v>303260</v>
      </c>
      <c r="O263" t="s">
        <v>94</v>
      </c>
      <c r="P263" t="s">
        <v>357</v>
      </c>
      <c r="Q263" s="1">
        <v>43076</v>
      </c>
      <c r="R263" t="str">
        <f t="shared" si="62"/>
        <v>Thursday</v>
      </c>
      <c r="S263" t="s">
        <v>94</v>
      </c>
      <c r="T263" t="s">
        <v>465</v>
      </c>
      <c r="U263" s="2">
        <f t="shared" si="66"/>
        <v>303260</v>
      </c>
      <c r="V263" s="1">
        <v>43103.491049400727</v>
      </c>
      <c r="W263" s="6">
        <f t="shared" si="67"/>
        <v>0</v>
      </c>
    </row>
    <row r="264" spans="1:23">
      <c r="A264" t="s">
        <v>4</v>
      </c>
      <c r="B264" s="1" t="s">
        <v>40</v>
      </c>
      <c r="C264" t="s">
        <v>83</v>
      </c>
      <c r="D264" t="s">
        <v>44</v>
      </c>
      <c r="E264" t="s">
        <v>44</v>
      </c>
      <c r="F264" s="3">
        <v>387000</v>
      </c>
      <c r="K264" s="4">
        <f t="shared" si="63"/>
        <v>34830</v>
      </c>
      <c r="L264">
        <f t="shared" si="64"/>
        <v>34830</v>
      </c>
      <c r="M264" s="4">
        <f t="shared" si="65"/>
        <v>69660</v>
      </c>
      <c r="N264" s="4">
        <f t="shared" si="61"/>
        <v>456660</v>
      </c>
      <c r="O264" t="s">
        <v>94</v>
      </c>
      <c r="P264" t="s">
        <v>358</v>
      </c>
      <c r="Q264" s="1">
        <v>43076</v>
      </c>
      <c r="R264" t="str">
        <f t="shared" si="62"/>
        <v>Thursday</v>
      </c>
      <c r="S264" t="s">
        <v>94</v>
      </c>
      <c r="T264" t="s">
        <v>463</v>
      </c>
      <c r="U264" s="2">
        <f t="shared" si="66"/>
        <v>456660</v>
      </c>
      <c r="V264" s="1">
        <v>43124.814660804179</v>
      </c>
      <c r="W264" s="6">
        <f t="shared" si="67"/>
        <v>0</v>
      </c>
    </row>
    <row r="265" spans="1:23">
      <c r="A265" t="s">
        <v>29</v>
      </c>
      <c r="B265" s="1" t="s">
        <v>40</v>
      </c>
      <c r="C265" t="s">
        <v>93</v>
      </c>
      <c r="D265" t="s">
        <v>50</v>
      </c>
      <c r="E265" t="s">
        <v>46</v>
      </c>
      <c r="F265" s="3">
        <v>1256000</v>
      </c>
      <c r="K265" s="4">
        <f t="shared" si="63"/>
        <v>113040</v>
      </c>
      <c r="L265">
        <f t="shared" si="64"/>
        <v>113040</v>
      </c>
      <c r="M265" s="4">
        <f t="shared" si="65"/>
        <v>226080</v>
      </c>
      <c r="N265" s="4">
        <f t="shared" si="61"/>
        <v>1482080</v>
      </c>
      <c r="O265" t="s">
        <v>94</v>
      </c>
      <c r="P265" t="s">
        <v>359</v>
      </c>
      <c r="Q265" s="1">
        <v>43076</v>
      </c>
      <c r="R265" t="str">
        <f t="shared" si="62"/>
        <v>Thursday</v>
      </c>
      <c r="S265" t="s">
        <v>94</v>
      </c>
      <c r="T265" t="s">
        <v>463</v>
      </c>
      <c r="U265" s="2">
        <f t="shared" si="66"/>
        <v>1482080</v>
      </c>
      <c r="V265" s="1">
        <v>43099.67923529126</v>
      </c>
      <c r="W265" s="6">
        <f t="shared" si="67"/>
        <v>0</v>
      </c>
    </row>
    <row r="266" spans="1:23">
      <c r="A266" t="s">
        <v>4</v>
      </c>
      <c r="B266" s="1" t="s">
        <v>40</v>
      </c>
      <c r="C266" t="s">
        <v>88</v>
      </c>
      <c r="D266" t="s">
        <v>44</v>
      </c>
      <c r="E266" t="s">
        <v>44</v>
      </c>
      <c r="F266" s="3">
        <v>860000</v>
      </c>
      <c r="K266" s="4">
        <f t="shared" si="63"/>
        <v>77400</v>
      </c>
      <c r="L266">
        <f t="shared" si="64"/>
        <v>77400</v>
      </c>
      <c r="M266" s="4">
        <f t="shared" si="65"/>
        <v>154800</v>
      </c>
      <c r="N266" s="4">
        <f t="shared" si="61"/>
        <v>1014800</v>
      </c>
      <c r="O266" t="s">
        <v>94</v>
      </c>
      <c r="P266" t="s">
        <v>360</v>
      </c>
      <c r="Q266" s="1">
        <v>43077</v>
      </c>
      <c r="R266" t="str">
        <f t="shared" si="62"/>
        <v>Friday</v>
      </c>
      <c r="S266" t="s">
        <v>94</v>
      </c>
      <c r="T266" t="s">
        <v>463</v>
      </c>
      <c r="U266" s="2">
        <f t="shared" si="66"/>
        <v>1014800</v>
      </c>
      <c r="V266" s="1">
        <v>43090.88697445907</v>
      </c>
      <c r="W266" s="6">
        <f t="shared" si="67"/>
        <v>0</v>
      </c>
    </row>
    <row r="267" spans="1:23">
      <c r="A267" t="s">
        <v>25</v>
      </c>
      <c r="B267" s="1" t="s">
        <v>40</v>
      </c>
      <c r="C267" t="s">
        <v>83</v>
      </c>
      <c r="D267" t="s">
        <v>44</v>
      </c>
      <c r="E267" t="s">
        <v>44</v>
      </c>
      <c r="F267" s="3">
        <v>581000</v>
      </c>
      <c r="K267" s="4">
        <f t="shared" si="63"/>
        <v>52290</v>
      </c>
      <c r="L267">
        <f t="shared" si="64"/>
        <v>52290</v>
      </c>
      <c r="M267" s="4">
        <f t="shared" si="65"/>
        <v>104580</v>
      </c>
      <c r="N267" s="4">
        <f t="shared" si="61"/>
        <v>685580</v>
      </c>
      <c r="O267" t="s">
        <v>94</v>
      </c>
      <c r="P267" t="s">
        <v>361</v>
      </c>
      <c r="Q267" s="1">
        <v>43078</v>
      </c>
      <c r="R267" t="str">
        <f t="shared" si="62"/>
        <v>Saturday</v>
      </c>
      <c r="S267" t="s">
        <v>94</v>
      </c>
      <c r="T267" t="s">
        <v>463</v>
      </c>
      <c r="U267" s="2">
        <f t="shared" si="66"/>
        <v>685580</v>
      </c>
      <c r="V267" s="1">
        <v>43116.136557911501</v>
      </c>
      <c r="W267" s="6">
        <f t="shared" si="67"/>
        <v>0</v>
      </c>
    </row>
    <row r="268" spans="1:23">
      <c r="A268" t="s">
        <v>11</v>
      </c>
      <c r="B268" s="1" t="s">
        <v>40</v>
      </c>
      <c r="C268" t="s">
        <v>86</v>
      </c>
      <c r="D268" t="s">
        <v>47</v>
      </c>
      <c r="E268" t="s">
        <v>46</v>
      </c>
      <c r="F268" s="3">
        <v>1229000</v>
      </c>
      <c r="K268" s="4">
        <f t="shared" si="63"/>
        <v>110610</v>
      </c>
      <c r="L268">
        <f t="shared" si="64"/>
        <v>110610</v>
      </c>
      <c r="M268" s="4">
        <f t="shared" si="65"/>
        <v>221220</v>
      </c>
      <c r="N268" s="4">
        <f t="shared" si="61"/>
        <v>1450220</v>
      </c>
      <c r="O268" t="s">
        <v>94</v>
      </c>
      <c r="P268" t="s">
        <v>362</v>
      </c>
      <c r="Q268" s="1">
        <v>43080</v>
      </c>
      <c r="R268" t="str">
        <f t="shared" si="62"/>
        <v>Monday</v>
      </c>
      <c r="S268" t="s">
        <v>94</v>
      </c>
      <c r="T268" t="s">
        <v>463</v>
      </c>
      <c r="U268" s="2">
        <f t="shared" si="66"/>
        <v>1450220</v>
      </c>
      <c r="V268" s="1">
        <v>43122.375716708055</v>
      </c>
      <c r="W268" s="6">
        <f t="shared" si="67"/>
        <v>0</v>
      </c>
    </row>
    <row r="269" spans="1:23">
      <c r="A269" t="s">
        <v>5</v>
      </c>
      <c r="B269" s="1" t="s">
        <v>40</v>
      </c>
      <c r="C269" t="s">
        <v>88</v>
      </c>
      <c r="D269" t="s">
        <v>52</v>
      </c>
      <c r="E269" t="s">
        <v>46</v>
      </c>
      <c r="F269" s="3">
        <v>497000</v>
      </c>
      <c r="K269" s="4">
        <f t="shared" si="63"/>
        <v>44730</v>
      </c>
      <c r="L269">
        <f t="shared" si="64"/>
        <v>44730</v>
      </c>
      <c r="M269" s="4">
        <f t="shared" si="65"/>
        <v>89460</v>
      </c>
      <c r="N269" s="4">
        <f t="shared" si="61"/>
        <v>586460</v>
      </c>
      <c r="O269" t="s">
        <v>94</v>
      </c>
      <c r="P269" t="s">
        <v>363</v>
      </c>
      <c r="Q269" s="1">
        <v>43081</v>
      </c>
      <c r="R269" t="str">
        <f t="shared" si="62"/>
        <v>Tuesday</v>
      </c>
      <c r="S269" t="s">
        <v>94</v>
      </c>
      <c r="T269" t="s">
        <v>463</v>
      </c>
      <c r="U269" s="2">
        <f t="shared" si="66"/>
        <v>586460</v>
      </c>
      <c r="V269" s="1">
        <v>43095.462534798098</v>
      </c>
      <c r="W269" s="6">
        <f t="shared" si="67"/>
        <v>0</v>
      </c>
    </row>
    <row r="270" spans="1:23">
      <c r="A270" t="s">
        <v>11</v>
      </c>
      <c r="B270" s="1" t="s">
        <v>40</v>
      </c>
      <c r="C270" t="s">
        <v>86</v>
      </c>
      <c r="D270" t="s">
        <v>50</v>
      </c>
      <c r="E270" t="s">
        <v>46</v>
      </c>
      <c r="F270" s="3">
        <v>1202000</v>
      </c>
      <c r="K270" s="4">
        <f t="shared" si="63"/>
        <v>108180</v>
      </c>
      <c r="L270">
        <f t="shared" si="64"/>
        <v>108180</v>
      </c>
      <c r="M270" s="4">
        <f t="shared" si="65"/>
        <v>216360</v>
      </c>
      <c r="N270" s="4">
        <f t="shared" si="61"/>
        <v>1418360</v>
      </c>
      <c r="O270" t="s">
        <v>94</v>
      </c>
      <c r="P270" t="s">
        <v>364</v>
      </c>
      <c r="Q270" s="1">
        <v>43082</v>
      </c>
      <c r="R270" t="str">
        <f t="shared" si="62"/>
        <v>Wednesday</v>
      </c>
      <c r="S270" t="s">
        <v>94</v>
      </c>
      <c r="T270" t="s">
        <v>463</v>
      </c>
      <c r="U270" s="2">
        <f t="shared" si="66"/>
        <v>1418360</v>
      </c>
      <c r="V270" s="1">
        <v>43114.607567963496</v>
      </c>
      <c r="W270" s="6">
        <f t="shared" si="67"/>
        <v>0</v>
      </c>
    </row>
    <row r="271" spans="1:23">
      <c r="A271" t="s">
        <v>3</v>
      </c>
      <c r="B271" s="1" t="s">
        <v>40</v>
      </c>
      <c r="C271" t="s">
        <v>88</v>
      </c>
      <c r="D271" t="s">
        <v>52</v>
      </c>
      <c r="E271" t="s">
        <v>46</v>
      </c>
      <c r="F271" s="3">
        <v>585000</v>
      </c>
      <c r="K271" s="4">
        <f t="shared" si="63"/>
        <v>52650</v>
      </c>
      <c r="L271">
        <f t="shared" si="64"/>
        <v>52650</v>
      </c>
      <c r="M271" s="4">
        <f t="shared" si="65"/>
        <v>105300</v>
      </c>
      <c r="N271" s="4">
        <f t="shared" si="61"/>
        <v>690300</v>
      </c>
      <c r="O271" t="s">
        <v>94</v>
      </c>
      <c r="P271" t="s">
        <v>365</v>
      </c>
      <c r="Q271" s="1">
        <v>43084</v>
      </c>
      <c r="R271" t="str">
        <f t="shared" si="62"/>
        <v>Friday</v>
      </c>
      <c r="S271" t="s">
        <v>94</v>
      </c>
      <c r="T271" t="s">
        <v>463</v>
      </c>
      <c r="U271" s="2">
        <f t="shared" si="66"/>
        <v>690300</v>
      </c>
      <c r="V271" s="1">
        <v>43132.790221760923</v>
      </c>
      <c r="W271" s="6">
        <f t="shared" si="67"/>
        <v>0</v>
      </c>
    </row>
    <row r="272" spans="1:23">
      <c r="A272" t="s">
        <v>33</v>
      </c>
      <c r="B272" s="1" t="s">
        <v>40</v>
      </c>
      <c r="C272" t="s">
        <v>92</v>
      </c>
      <c r="D272" t="s">
        <v>52</v>
      </c>
      <c r="E272" t="s">
        <v>45</v>
      </c>
      <c r="F272" s="3">
        <v>1318000</v>
      </c>
      <c r="K272" s="4" t="s">
        <v>95</v>
      </c>
      <c r="L272" t="s">
        <v>95</v>
      </c>
      <c r="M272" s="4" t="s">
        <v>95</v>
      </c>
      <c r="N272" s="4">
        <f t="shared" si="61"/>
        <v>1318000</v>
      </c>
      <c r="O272" t="s">
        <v>94</v>
      </c>
      <c r="P272" t="s">
        <v>366</v>
      </c>
      <c r="Q272" s="1">
        <v>43085</v>
      </c>
      <c r="R272" t="str">
        <f t="shared" si="62"/>
        <v>Saturday</v>
      </c>
      <c r="U272" s="2">
        <f t="shared" si="66"/>
        <v>0</v>
      </c>
      <c r="V272" s="1"/>
      <c r="W272" s="6">
        <f t="shared" si="67"/>
        <v>1318000</v>
      </c>
    </row>
    <row r="273" spans="1:23">
      <c r="A273" t="s">
        <v>28</v>
      </c>
      <c r="B273" s="1" t="s">
        <v>40</v>
      </c>
      <c r="C273" t="s">
        <v>93</v>
      </c>
      <c r="D273" t="s">
        <v>44</v>
      </c>
      <c r="E273" t="s">
        <v>44</v>
      </c>
      <c r="F273" s="3">
        <v>173000</v>
      </c>
      <c r="K273" s="4">
        <f>9%*(F273)</f>
        <v>15570</v>
      </c>
      <c r="L273">
        <f>9%*(F273)</f>
        <v>15570</v>
      </c>
      <c r="M273" s="4">
        <f>L273+K273</f>
        <v>31140</v>
      </c>
      <c r="N273" s="4">
        <f t="shared" si="61"/>
        <v>204140</v>
      </c>
      <c r="O273" t="s">
        <v>94</v>
      </c>
      <c r="P273" t="s">
        <v>367</v>
      </c>
      <c r="Q273" s="1">
        <v>43087</v>
      </c>
      <c r="R273" t="str">
        <f t="shared" si="62"/>
        <v>Monday</v>
      </c>
      <c r="S273" t="s">
        <v>94</v>
      </c>
      <c r="T273" t="s">
        <v>465</v>
      </c>
      <c r="U273" s="2">
        <f t="shared" si="66"/>
        <v>204140</v>
      </c>
      <c r="V273" s="1">
        <v>43141.900423468942</v>
      </c>
      <c r="W273" s="6">
        <f t="shared" si="67"/>
        <v>0</v>
      </c>
    </row>
    <row r="274" spans="1:23">
      <c r="A274" t="s">
        <v>25</v>
      </c>
      <c r="B274" s="1" t="s">
        <v>40</v>
      </c>
      <c r="C274" t="s">
        <v>83</v>
      </c>
      <c r="D274" t="s">
        <v>52</v>
      </c>
      <c r="E274" t="s">
        <v>45</v>
      </c>
      <c r="F274" s="3">
        <v>729000</v>
      </c>
      <c r="K274" s="4">
        <f>9%*(F274)</f>
        <v>65610</v>
      </c>
      <c r="L274">
        <f>9%*(F274)</f>
        <v>65610</v>
      </c>
      <c r="M274" s="4">
        <f>L274+K274</f>
        <v>131220</v>
      </c>
      <c r="N274" s="4">
        <f t="shared" si="61"/>
        <v>860220</v>
      </c>
      <c r="O274" t="s">
        <v>94</v>
      </c>
      <c r="P274" t="s">
        <v>368</v>
      </c>
      <c r="Q274" s="1">
        <v>43087</v>
      </c>
      <c r="R274" t="str">
        <f t="shared" si="62"/>
        <v>Monday</v>
      </c>
      <c r="S274" t="s">
        <v>94</v>
      </c>
      <c r="T274" t="s">
        <v>464</v>
      </c>
      <c r="U274" s="2">
        <f t="shared" si="66"/>
        <v>860220</v>
      </c>
      <c r="V274" s="1">
        <v>43101.344136667372</v>
      </c>
      <c r="W274" s="6">
        <f t="shared" si="67"/>
        <v>0</v>
      </c>
    </row>
    <row r="275" spans="1:23">
      <c r="A275" t="s">
        <v>3</v>
      </c>
      <c r="B275" s="1" t="s">
        <v>40</v>
      </c>
      <c r="C275" t="s">
        <v>83</v>
      </c>
      <c r="D275" t="s">
        <v>44</v>
      </c>
      <c r="E275" t="s">
        <v>44</v>
      </c>
      <c r="F275" s="3">
        <v>247000</v>
      </c>
      <c r="K275" s="4">
        <f>9%*(F275)</f>
        <v>22230</v>
      </c>
      <c r="L275">
        <f>9%*(F275)</f>
        <v>22230</v>
      </c>
      <c r="M275" s="4">
        <f>L275+K275</f>
        <v>44460</v>
      </c>
      <c r="N275" s="4">
        <f t="shared" si="61"/>
        <v>291460</v>
      </c>
      <c r="O275" t="s">
        <v>94</v>
      </c>
      <c r="P275" t="s">
        <v>369</v>
      </c>
      <c r="Q275" s="1">
        <v>43089</v>
      </c>
      <c r="R275" t="str">
        <f t="shared" si="62"/>
        <v>Wednesday</v>
      </c>
      <c r="S275" t="s">
        <v>94</v>
      </c>
      <c r="T275" t="s">
        <v>465</v>
      </c>
      <c r="U275" s="2">
        <f t="shared" si="66"/>
        <v>291460</v>
      </c>
      <c r="V275" s="1">
        <v>43108.920989571357</v>
      </c>
      <c r="W275" s="6">
        <f t="shared" si="67"/>
        <v>0</v>
      </c>
    </row>
    <row r="276" spans="1:23">
      <c r="A276" t="s">
        <v>9</v>
      </c>
      <c r="B276" s="1" t="s">
        <v>40</v>
      </c>
      <c r="C276" t="s">
        <v>92</v>
      </c>
      <c r="D276" t="s">
        <v>44</v>
      </c>
      <c r="E276" t="s">
        <v>44</v>
      </c>
      <c r="F276" s="3">
        <v>404000</v>
      </c>
      <c r="K276" s="4">
        <f>9%*(F276)</f>
        <v>36360</v>
      </c>
      <c r="L276">
        <f>9%*(F276)</f>
        <v>36360</v>
      </c>
      <c r="M276" s="4">
        <f>L276+K276</f>
        <v>72720</v>
      </c>
      <c r="N276" s="4">
        <f t="shared" si="61"/>
        <v>476720</v>
      </c>
      <c r="O276" t="s">
        <v>94</v>
      </c>
      <c r="P276" t="s">
        <v>370</v>
      </c>
      <c r="Q276" s="1">
        <v>43089</v>
      </c>
      <c r="R276" t="str">
        <f t="shared" si="62"/>
        <v>Wednesday</v>
      </c>
      <c r="S276" t="s">
        <v>94</v>
      </c>
      <c r="T276" t="s">
        <v>463</v>
      </c>
      <c r="U276" s="2">
        <f t="shared" si="66"/>
        <v>476720</v>
      </c>
      <c r="V276" s="1">
        <v>43099.444662322159</v>
      </c>
      <c r="W276" s="6">
        <f t="shared" si="67"/>
        <v>0</v>
      </c>
    </row>
    <row r="277" spans="1:23">
      <c r="A277" t="s">
        <v>10</v>
      </c>
      <c r="B277" s="1" t="s">
        <v>40</v>
      </c>
      <c r="C277" t="s">
        <v>83</v>
      </c>
      <c r="D277" t="s">
        <v>49</v>
      </c>
      <c r="E277" t="s">
        <v>45</v>
      </c>
      <c r="F277" s="3">
        <v>923000</v>
      </c>
      <c r="K277" s="4">
        <f>9%*(F277)</f>
        <v>83070</v>
      </c>
      <c r="L277">
        <f>9%*(F277)</f>
        <v>83070</v>
      </c>
      <c r="M277" s="4">
        <f>L277+K277</f>
        <v>166140</v>
      </c>
      <c r="N277" s="4">
        <f t="shared" si="61"/>
        <v>1089140</v>
      </c>
      <c r="O277" t="s">
        <v>94</v>
      </c>
      <c r="P277" t="s">
        <v>371</v>
      </c>
      <c r="Q277" s="1">
        <v>43090</v>
      </c>
      <c r="R277" t="str">
        <f t="shared" si="62"/>
        <v>Thursday</v>
      </c>
      <c r="U277" s="2">
        <f t="shared" si="66"/>
        <v>0</v>
      </c>
      <c r="V277" s="1"/>
      <c r="W277" s="6">
        <f t="shared" si="67"/>
        <v>1089140</v>
      </c>
    </row>
    <row r="278" spans="1:23">
      <c r="A278" t="s">
        <v>31</v>
      </c>
      <c r="B278" s="1" t="s">
        <v>40</v>
      </c>
      <c r="C278" t="s">
        <v>85</v>
      </c>
      <c r="D278" t="s">
        <v>44</v>
      </c>
      <c r="E278" t="s">
        <v>44</v>
      </c>
      <c r="F278" s="3">
        <v>686000</v>
      </c>
      <c r="K278" s="4" t="s">
        <v>95</v>
      </c>
      <c r="L278" t="s">
        <v>95</v>
      </c>
      <c r="M278" s="4" t="s">
        <v>95</v>
      </c>
      <c r="N278" s="4">
        <f t="shared" si="61"/>
        <v>686000</v>
      </c>
      <c r="O278" t="s">
        <v>94</v>
      </c>
      <c r="P278" t="s">
        <v>373</v>
      </c>
      <c r="Q278" s="1">
        <v>43091</v>
      </c>
      <c r="R278" t="str">
        <f t="shared" si="62"/>
        <v>Friday</v>
      </c>
      <c r="S278" t="s">
        <v>94</v>
      </c>
      <c r="T278" t="s">
        <v>463</v>
      </c>
      <c r="U278" s="2">
        <f t="shared" si="66"/>
        <v>686000</v>
      </c>
      <c r="V278" s="1">
        <v>43103.05365285778</v>
      </c>
      <c r="W278" s="6">
        <f t="shared" si="67"/>
        <v>0</v>
      </c>
    </row>
    <row r="279" spans="1:23">
      <c r="A279" t="s">
        <v>3</v>
      </c>
      <c r="B279" s="1" t="s">
        <v>40</v>
      </c>
      <c r="C279" t="s">
        <v>84</v>
      </c>
      <c r="D279" t="s">
        <v>44</v>
      </c>
      <c r="E279" t="s">
        <v>44</v>
      </c>
      <c r="F279" s="3">
        <v>707000</v>
      </c>
      <c r="K279" s="4">
        <f t="shared" ref="K279:K287" si="68">9%*(F279)</f>
        <v>63630</v>
      </c>
      <c r="L279">
        <f t="shared" ref="L279:L287" si="69">9%*(F279)</f>
        <v>63630</v>
      </c>
      <c r="M279" s="4">
        <f t="shared" ref="M279:M287" si="70">L279+K279</f>
        <v>127260</v>
      </c>
      <c r="N279" s="4">
        <f t="shared" si="61"/>
        <v>834260</v>
      </c>
      <c r="O279" t="s">
        <v>94</v>
      </c>
      <c r="P279" t="s">
        <v>372</v>
      </c>
      <c r="Q279" s="1">
        <v>43091</v>
      </c>
      <c r="R279" t="str">
        <f t="shared" si="62"/>
        <v>Friday</v>
      </c>
      <c r="S279" t="s">
        <v>94</v>
      </c>
      <c r="T279" t="s">
        <v>464</v>
      </c>
      <c r="U279" s="2">
        <f t="shared" si="66"/>
        <v>834260</v>
      </c>
      <c r="V279" s="1">
        <v>43101.883468412139</v>
      </c>
      <c r="W279" s="6">
        <f t="shared" si="67"/>
        <v>0</v>
      </c>
    </row>
    <row r="280" spans="1:23">
      <c r="A280" t="s">
        <v>3</v>
      </c>
      <c r="B280" s="1" t="s">
        <v>40</v>
      </c>
      <c r="C280" t="s">
        <v>86</v>
      </c>
      <c r="D280" t="s">
        <v>55</v>
      </c>
      <c r="E280" t="s">
        <v>46</v>
      </c>
      <c r="F280" s="3">
        <v>1427000</v>
      </c>
      <c r="K280" s="4">
        <f t="shared" si="68"/>
        <v>128430</v>
      </c>
      <c r="L280">
        <f t="shared" si="69"/>
        <v>128430</v>
      </c>
      <c r="M280" s="4">
        <f t="shared" si="70"/>
        <v>256860</v>
      </c>
      <c r="N280" s="4">
        <f t="shared" si="61"/>
        <v>1683860</v>
      </c>
      <c r="O280" t="s">
        <v>94</v>
      </c>
      <c r="P280" t="s">
        <v>374</v>
      </c>
      <c r="Q280" s="1">
        <v>43092</v>
      </c>
      <c r="R280" t="str">
        <f t="shared" si="62"/>
        <v>Saturday</v>
      </c>
      <c r="U280" s="2">
        <f t="shared" si="66"/>
        <v>0</v>
      </c>
      <c r="V280" s="1"/>
      <c r="W280" s="6">
        <f t="shared" si="67"/>
        <v>1683860</v>
      </c>
    </row>
    <row r="281" spans="1:23">
      <c r="A281" t="s">
        <v>5</v>
      </c>
      <c r="B281" s="1" t="s">
        <v>40</v>
      </c>
      <c r="C281" t="s">
        <v>87</v>
      </c>
      <c r="D281" t="s">
        <v>47</v>
      </c>
      <c r="E281" t="s">
        <v>46</v>
      </c>
      <c r="F281" s="3">
        <v>624000</v>
      </c>
      <c r="K281" s="4">
        <f t="shared" si="68"/>
        <v>56160</v>
      </c>
      <c r="L281">
        <f t="shared" si="69"/>
        <v>56160</v>
      </c>
      <c r="M281" s="4">
        <f t="shared" si="70"/>
        <v>112320</v>
      </c>
      <c r="N281" s="4">
        <f t="shared" si="61"/>
        <v>736320</v>
      </c>
      <c r="O281" t="s">
        <v>94</v>
      </c>
      <c r="P281" t="s">
        <v>375</v>
      </c>
      <c r="Q281" s="1">
        <v>43094</v>
      </c>
      <c r="R281" t="str">
        <f t="shared" si="62"/>
        <v>Monday</v>
      </c>
      <c r="S281" t="s">
        <v>94</v>
      </c>
      <c r="T281" t="s">
        <v>463</v>
      </c>
      <c r="U281" s="2">
        <f t="shared" si="66"/>
        <v>736320</v>
      </c>
      <c r="V281" s="1">
        <v>43151.634337990217</v>
      </c>
      <c r="W281" s="6">
        <f t="shared" si="67"/>
        <v>0</v>
      </c>
    </row>
    <row r="282" spans="1:23">
      <c r="A282" t="s">
        <v>6</v>
      </c>
      <c r="B282" s="1" t="s">
        <v>40</v>
      </c>
      <c r="C282" t="s">
        <v>83</v>
      </c>
      <c r="D282" t="s">
        <v>44</v>
      </c>
      <c r="E282" t="s">
        <v>44</v>
      </c>
      <c r="F282" s="3">
        <v>839000</v>
      </c>
      <c r="K282" s="4">
        <f t="shared" si="68"/>
        <v>75510</v>
      </c>
      <c r="L282">
        <f t="shared" si="69"/>
        <v>75510</v>
      </c>
      <c r="M282" s="4">
        <f t="shared" si="70"/>
        <v>151020</v>
      </c>
      <c r="N282" s="4">
        <f t="shared" si="61"/>
        <v>990020</v>
      </c>
      <c r="O282" t="s">
        <v>94</v>
      </c>
      <c r="P282" t="s">
        <v>376</v>
      </c>
      <c r="Q282" s="1">
        <v>43095</v>
      </c>
      <c r="R282" t="str">
        <f t="shared" si="62"/>
        <v>Tuesday</v>
      </c>
      <c r="S282" t="s">
        <v>94</v>
      </c>
      <c r="T282" t="s">
        <v>463</v>
      </c>
      <c r="U282" s="2">
        <f t="shared" si="66"/>
        <v>990020</v>
      </c>
      <c r="V282" s="1">
        <v>43135.881084015498</v>
      </c>
      <c r="W282" s="6">
        <f t="shared" si="67"/>
        <v>0</v>
      </c>
    </row>
    <row r="283" spans="1:23">
      <c r="A283" t="s">
        <v>28</v>
      </c>
      <c r="B283" s="1" t="s">
        <v>40</v>
      </c>
      <c r="C283" t="s">
        <v>88</v>
      </c>
      <c r="D283" t="s">
        <v>47</v>
      </c>
      <c r="E283" t="s">
        <v>46</v>
      </c>
      <c r="F283" s="3">
        <v>1208000</v>
      </c>
      <c r="K283" s="4">
        <f t="shared" si="68"/>
        <v>108720</v>
      </c>
      <c r="L283">
        <f t="shared" si="69"/>
        <v>108720</v>
      </c>
      <c r="M283" s="4">
        <f t="shared" si="70"/>
        <v>217440</v>
      </c>
      <c r="N283" s="4">
        <f t="shared" si="61"/>
        <v>1425440</v>
      </c>
      <c r="O283" t="s">
        <v>94</v>
      </c>
      <c r="P283" t="s">
        <v>377</v>
      </c>
      <c r="Q283" s="1">
        <v>43096</v>
      </c>
      <c r="R283" t="str">
        <f t="shared" si="62"/>
        <v>Wednesday</v>
      </c>
      <c r="S283" t="s">
        <v>94</v>
      </c>
      <c r="T283" t="s">
        <v>463</v>
      </c>
      <c r="U283" s="2">
        <f t="shared" si="66"/>
        <v>1425440</v>
      </c>
      <c r="V283" s="1">
        <v>43131.952400643931</v>
      </c>
      <c r="W283" s="6">
        <f t="shared" si="67"/>
        <v>0</v>
      </c>
    </row>
    <row r="284" spans="1:23">
      <c r="A284" t="s">
        <v>7</v>
      </c>
      <c r="B284" s="1" t="s">
        <v>40</v>
      </c>
      <c r="C284" t="s">
        <v>92</v>
      </c>
      <c r="D284" t="s">
        <v>44</v>
      </c>
      <c r="E284" t="s">
        <v>44</v>
      </c>
      <c r="F284" s="3">
        <v>7000</v>
      </c>
      <c r="K284" s="4">
        <f t="shared" si="68"/>
        <v>630</v>
      </c>
      <c r="L284">
        <f t="shared" si="69"/>
        <v>630</v>
      </c>
      <c r="M284" s="4">
        <f t="shared" si="70"/>
        <v>1260</v>
      </c>
      <c r="N284" s="4">
        <f t="shared" si="61"/>
        <v>8260</v>
      </c>
      <c r="O284" t="s">
        <v>94</v>
      </c>
      <c r="P284" t="s">
        <v>378</v>
      </c>
      <c r="Q284" s="1">
        <v>43097</v>
      </c>
      <c r="R284" t="str">
        <f t="shared" si="62"/>
        <v>Thursday</v>
      </c>
      <c r="S284" t="s">
        <v>94</v>
      </c>
      <c r="T284" t="s">
        <v>465</v>
      </c>
      <c r="U284" s="2">
        <f t="shared" si="66"/>
        <v>8260</v>
      </c>
      <c r="V284" s="1">
        <v>43108.019115301839</v>
      </c>
      <c r="W284" s="6">
        <f t="shared" si="67"/>
        <v>0</v>
      </c>
    </row>
    <row r="285" spans="1:23">
      <c r="A285" t="s">
        <v>8</v>
      </c>
      <c r="B285" s="1" t="s">
        <v>40</v>
      </c>
      <c r="C285" t="s">
        <v>92</v>
      </c>
      <c r="D285" t="s">
        <v>44</v>
      </c>
      <c r="E285" t="s">
        <v>44</v>
      </c>
      <c r="F285" s="3">
        <v>743000</v>
      </c>
      <c r="K285" s="4">
        <f t="shared" si="68"/>
        <v>66870</v>
      </c>
      <c r="L285">
        <f t="shared" si="69"/>
        <v>66870</v>
      </c>
      <c r="M285" s="4">
        <f t="shared" si="70"/>
        <v>133740</v>
      </c>
      <c r="N285" s="4">
        <f t="shared" si="61"/>
        <v>876740</v>
      </c>
      <c r="O285" t="s">
        <v>94</v>
      </c>
      <c r="P285" t="s">
        <v>380</v>
      </c>
      <c r="Q285" s="1">
        <v>43098</v>
      </c>
      <c r="R285" t="str">
        <f t="shared" si="62"/>
        <v>Friday</v>
      </c>
      <c r="S285" t="s">
        <v>94</v>
      </c>
      <c r="T285" t="s">
        <v>464</v>
      </c>
      <c r="U285" s="2">
        <f t="shared" si="66"/>
        <v>876740</v>
      </c>
      <c r="V285" s="1">
        <v>43142.256139215533</v>
      </c>
      <c r="W285" s="6">
        <f t="shared" si="67"/>
        <v>0</v>
      </c>
    </row>
    <row r="286" spans="1:23">
      <c r="A286" t="s">
        <v>8</v>
      </c>
      <c r="B286" s="1" t="s">
        <v>40</v>
      </c>
      <c r="C286" t="s">
        <v>83</v>
      </c>
      <c r="D286" t="s">
        <v>44</v>
      </c>
      <c r="E286" t="s">
        <v>44</v>
      </c>
      <c r="F286" s="3">
        <v>998000</v>
      </c>
      <c r="K286" s="4">
        <f t="shared" si="68"/>
        <v>89820</v>
      </c>
      <c r="L286">
        <f t="shared" si="69"/>
        <v>89820</v>
      </c>
      <c r="M286" s="4">
        <f t="shared" si="70"/>
        <v>179640</v>
      </c>
      <c r="N286" s="4">
        <f t="shared" si="61"/>
        <v>1177640</v>
      </c>
      <c r="O286" t="s">
        <v>94</v>
      </c>
      <c r="P286" t="s">
        <v>379</v>
      </c>
      <c r="Q286" s="1">
        <v>43098</v>
      </c>
      <c r="R286" t="str">
        <f t="shared" si="62"/>
        <v>Friday</v>
      </c>
      <c r="S286" t="s">
        <v>94</v>
      </c>
      <c r="T286" t="s">
        <v>463</v>
      </c>
      <c r="U286" s="2">
        <f t="shared" si="66"/>
        <v>1177640</v>
      </c>
      <c r="V286" s="1">
        <v>43122.206778334759</v>
      </c>
      <c r="W286" s="6">
        <f t="shared" si="67"/>
        <v>0</v>
      </c>
    </row>
    <row r="287" spans="1:23">
      <c r="A287" t="s">
        <v>36</v>
      </c>
      <c r="B287" s="1" t="s">
        <v>40</v>
      </c>
      <c r="C287" t="s">
        <v>88</v>
      </c>
      <c r="D287" t="s">
        <v>57</v>
      </c>
      <c r="E287" t="s">
        <v>46</v>
      </c>
      <c r="F287" s="3">
        <v>1335000</v>
      </c>
      <c r="K287" s="4">
        <f t="shared" si="68"/>
        <v>120150</v>
      </c>
      <c r="L287">
        <f t="shared" si="69"/>
        <v>120150</v>
      </c>
      <c r="M287" s="4">
        <f t="shared" si="70"/>
        <v>240300</v>
      </c>
      <c r="N287" s="4">
        <f t="shared" si="61"/>
        <v>1575300</v>
      </c>
      <c r="O287" t="s">
        <v>94</v>
      </c>
      <c r="P287" t="s">
        <v>381</v>
      </c>
      <c r="Q287" s="1">
        <v>43099</v>
      </c>
      <c r="R287" t="str">
        <f t="shared" si="62"/>
        <v>Saturday</v>
      </c>
      <c r="U287" s="2">
        <f t="shared" si="66"/>
        <v>0</v>
      </c>
      <c r="V287" s="1"/>
      <c r="W287" s="6">
        <f t="shared" si="67"/>
        <v>1575300</v>
      </c>
    </row>
    <row r="288" spans="1:23">
      <c r="A288" t="s">
        <v>35</v>
      </c>
      <c r="B288" s="1" t="s">
        <v>40</v>
      </c>
      <c r="C288" t="s">
        <v>83</v>
      </c>
      <c r="D288" t="s">
        <v>76</v>
      </c>
      <c r="E288" t="s">
        <v>46</v>
      </c>
      <c r="F288" s="3">
        <v>133000</v>
      </c>
      <c r="K288" s="4" t="s">
        <v>95</v>
      </c>
      <c r="L288" t="s">
        <v>95</v>
      </c>
      <c r="M288" s="4" t="s">
        <v>95</v>
      </c>
      <c r="N288" s="4">
        <f t="shared" si="61"/>
        <v>133000</v>
      </c>
      <c r="O288" t="s">
        <v>94</v>
      </c>
      <c r="P288" t="s">
        <v>383</v>
      </c>
      <c r="Q288" s="1">
        <v>43101</v>
      </c>
      <c r="R288" t="str">
        <f t="shared" si="62"/>
        <v>Monday</v>
      </c>
      <c r="S288" t="s">
        <v>94</v>
      </c>
      <c r="T288" t="s">
        <v>465</v>
      </c>
      <c r="U288" s="2">
        <f t="shared" si="66"/>
        <v>133000</v>
      </c>
      <c r="V288" s="1">
        <v>43143.831970519001</v>
      </c>
      <c r="W288" s="6">
        <f t="shared" si="67"/>
        <v>0</v>
      </c>
    </row>
    <row r="289" spans="1:23">
      <c r="A289" t="s">
        <v>22</v>
      </c>
      <c r="B289" s="1" t="s">
        <v>40</v>
      </c>
      <c r="C289" t="s">
        <v>91</v>
      </c>
      <c r="D289" t="s">
        <v>44</v>
      </c>
      <c r="E289" t="s">
        <v>44</v>
      </c>
      <c r="F289" s="3">
        <v>576000</v>
      </c>
      <c r="K289" s="4">
        <f>9%*(F289)</f>
        <v>51840</v>
      </c>
      <c r="L289">
        <f>9%*(F289)</f>
        <v>51840</v>
      </c>
      <c r="M289" s="4">
        <f>L289+K289</f>
        <v>103680</v>
      </c>
      <c r="N289" s="4">
        <f t="shared" si="61"/>
        <v>679680</v>
      </c>
      <c r="O289" t="s">
        <v>94</v>
      </c>
      <c r="P289" t="s">
        <v>382</v>
      </c>
      <c r="Q289" s="1">
        <v>43101</v>
      </c>
      <c r="R289" t="str">
        <f t="shared" si="62"/>
        <v>Monday</v>
      </c>
      <c r="S289" t="s">
        <v>94</v>
      </c>
      <c r="T289" t="s">
        <v>463</v>
      </c>
      <c r="U289" s="2">
        <f t="shared" si="66"/>
        <v>679680</v>
      </c>
      <c r="V289" s="1">
        <v>43129.773512575797</v>
      </c>
      <c r="W289" s="6">
        <f t="shared" si="67"/>
        <v>0</v>
      </c>
    </row>
    <row r="290" spans="1:23">
      <c r="A290" t="s">
        <v>33</v>
      </c>
      <c r="B290" s="1" t="s">
        <v>40</v>
      </c>
      <c r="C290" t="s">
        <v>92</v>
      </c>
      <c r="D290" t="s">
        <v>47</v>
      </c>
      <c r="E290" t="s">
        <v>46</v>
      </c>
      <c r="F290" s="3">
        <v>93000</v>
      </c>
      <c r="K290" s="4" t="s">
        <v>95</v>
      </c>
      <c r="L290" t="s">
        <v>95</v>
      </c>
      <c r="M290" s="4" t="s">
        <v>95</v>
      </c>
      <c r="N290" s="4">
        <f t="shared" si="61"/>
        <v>93000</v>
      </c>
      <c r="O290" t="s">
        <v>94</v>
      </c>
      <c r="P290" t="s">
        <v>384</v>
      </c>
      <c r="Q290" s="1">
        <v>43102</v>
      </c>
      <c r="R290" t="str">
        <f t="shared" si="62"/>
        <v>Tuesday</v>
      </c>
      <c r="U290" s="2"/>
      <c r="V290" s="1"/>
      <c r="W290" s="6">
        <f t="shared" si="67"/>
        <v>93000</v>
      </c>
    </row>
    <row r="291" spans="1:23">
      <c r="A291" t="s">
        <v>37</v>
      </c>
      <c r="B291" s="1" t="s">
        <v>40</v>
      </c>
      <c r="C291" t="s">
        <v>83</v>
      </c>
      <c r="D291" t="s">
        <v>47</v>
      </c>
      <c r="E291" t="s">
        <v>45</v>
      </c>
      <c r="F291" s="3">
        <v>628000</v>
      </c>
      <c r="K291" s="4">
        <f t="shared" ref="K291:K298" si="71">9%*(F291)</f>
        <v>56520</v>
      </c>
      <c r="L291">
        <f t="shared" ref="L291:L298" si="72">9%*(F291)</f>
        <v>56520</v>
      </c>
      <c r="M291" s="4">
        <f t="shared" ref="M291:M298" si="73">L291+K291</f>
        <v>113040</v>
      </c>
      <c r="N291" s="4">
        <f t="shared" si="61"/>
        <v>741040</v>
      </c>
      <c r="O291" t="s">
        <v>94</v>
      </c>
      <c r="P291" t="s">
        <v>385</v>
      </c>
      <c r="Q291" s="1">
        <v>43104</v>
      </c>
      <c r="R291" t="str">
        <f t="shared" si="62"/>
        <v>Thursday</v>
      </c>
      <c r="U291" s="2"/>
      <c r="V291" s="1"/>
      <c r="W291" s="6">
        <f t="shared" si="67"/>
        <v>741040</v>
      </c>
    </row>
    <row r="292" spans="1:23">
      <c r="A292" t="s">
        <v>4</v>
      </c>
      <c r="B292" s="1" t="s">
        <v>40</v>
      </c>
      <c r="C292" t="s">
        <v>88</v>
      </c>
      <c r="D292" t="s">
        <v>47</v>
      </c>
      <c r="E292" t="s">
        <v>46</v>
      </c>
      <c r="F292" s="3">
        <v>936000</v>
      </c>
      <c r="K292" s="4">
        <f t="shared" si="71"/>
        <v>84240</v>
      </c>
      <c r="L292">
        <f t="shared" si="72"/>
        <v>84240</v>
      </c>
      <c r="M292" s="4">
        <f t="shared" si="73"/>
        <v>168480</v>
      </c>
      <c r="N292" s="4">
        <f t="shared" si="61"/>
        <v>1104480</v>
      </c>
      <c r="O292" t="s">
        <v>94</v>
      </c>
      <c r="P292" t="s">
        <v>387</v>
      </c>
      <c r="Q292" s="1">
        <v>43105</v>
      </c>
      <c r="R292" t="str">
        <f t="shared" si="62"/>
        <v>Friday</v>
      </c>
      <c r="U292" s="2"/>
      <c r="V292" s="1"/>
      <c r="W292" s="6">
        <f t="shared" si="67"/>
        <v>1104480</v>
      </c>
    </row>
    <row r="293" spans="1:23">
      <c r="A293" t="s">
        <v>27</v>
      </c>
      <c r="B293" s="1" t="s">
        <v>40</v>
      </c>
      <c r="C293" t="s">
        <v>92</v>
      </c>
      <c r="D293" t="s">
        <v>47</v>
      </c>
      <c r="E293" t="s">
        <v>45</v>
      </c>
      <c r="F293" s="3">
        <v>1229000</v>
      </c>
      <c r="K293" s="4">
        <f t="shared" si="71"/>
        <v>110610</v>
      </c>
      <c r="L293">
        <f t="shared" si="72"/>
        <v>110610</v>
      </c>
      <c r="M293" s="4">
        <f t="shared" si="73"/>
        <v>221220</v>
      </c>
      <c r="N293" s="4">
        <f t="shared" si="61"/>
        <v>1450220</v>
      </c>
      <c r="O293" t="s">
        <v>94</v>
      </c>
      <c r="P293" t="s">
        <v>386</v>
      </c>
      <c r="Q293" s="1">
        <v>43105</v>
      </c>
      <c r="R293" t="str">
        <f t="shared" si="62"/>
        <v>Friday</v>
      </c>
      <c r="S293" t="s">
        <v>94</v>
      </c>
      <c r="T293" t="s">
        <v>463</v>
      </c>
      <c r="U293" s="2">
        <f t="shared" si="66"/>
        <v>1450220</v>
      </c>
      <c r="V293" s="1">
        <v>43154.90781001468</v>
      </c>
      <c r="W293" s="6">
        <f t="shared" si="67"/>
        <v>0</v>
      </c>
    </row>
    <row r="294" spans="1:23">
      <c r="A294" t="s">
        <v>5</v>
      </c>
      <c r="B294" s="1" t="s">
        <v>40</v>
      </c>
      <c r="C294" t="s">
        <v>88</v>
      </c>
      <c r="D294" t="s">
        <v>47</v>
      </c>
      <c r="E294" t="s">
        <v>46</v>
      </c>
      <c r="F294" s="3">
        <v>1173000</v>
      </c>
      <c r="K294" s="4">
        <f t="shared" si="71"/>
        <v>105570</v>
      </c>
      <c r="L294">
        <f t="shared" si="72"/>
        <v>105570</v>
      </c>
      <c r="M294" s="4">
        <f t="shared" si="73"/>
        <v>211140</v>
      </c>
      <c r="N294" s="4">
        <f t="shared" si="61"/>
        <v>1384140</v>
      </c>
      <c r="O294" t="s">
        <v>94</v>
      </c>
      <c r="P294" t="s">
        <v>388</v>
      </c>
      <c r="Q294" s="1">
        <v>43106</v>
      </c>
      <c r="R294" t="str">
        <f t="shared" si="62"/>
        <v>Saturday</v>
      </c>
      <c r="U294" s="2">
        <f t="shared" si="66"/>
        <v>0</v>
      </c>
      <c r="V294" s="1"/>
      <c r="W294" s="6">
        <f t="shared" si="67"/>
        <v>1384140</v>
      </c>
    </row>
    <row r="295" spans="1:23">
      <c r="A295" t="s">
        <v>30</v>
      </c>
      <c r="B295" s="1" t="s">
        <v>40</v>
      </c>
      <c r="C295" t="s">
        <v>92</v>
      </c>
      <c r="D295" t="s">
        <v>47</v>
      </c>
      <c r="E295" t="s">
        <v>46</v>
      </c>
      <c r="F295" s="3">
        <v>275000</v>
      </c>
      <c r="K295" s="4">
        <f t="shared" si="71"/>
        <v>24750</v>
      </c>
      <c r="L295">
        <f t="shared" si="72"/>
        <v>24750</v>
      </c>
      <c r="M295" s="4">
        <f t="shared" si="73"/>
        <v>49500</v>
      </c>
      <c r="N295" s="4">
        <f t="shared" si="61"/>
        <v>324500</v>
      </c>
      <c r="O295" t="s">
        <v>94</v>
      </c>
      <c r="P295" t="s">
        <v>389</v>
      </c>
      <c r="Q295" s="1">
        <v>43108</v>
      </c>
      <c r="R295" t="str">
        <f t="shared" si="62"/>
        <v>Monday</v>
      </c>
      <c r="S295" t="s">
        <v>94</v>
      </c>
      <c r="T295" t="s">
        <v>465</v>
      </c>
      <c r="U295" s="2">
        <f t="shared" si="66"/>
        <v>324500</v>
      </c>
      <c r="V295" s="1">
        <v>43122.919556000255</v>
      </c>
      <c r="W295" s="6">
        <f t="shared" si="67"/>
        <v>0</v>
      </c>
    </row>
    <row r="296" spans="1:23">
      <c r="A296" t="s">
        <v>11</v>
      </c>
      <c r="B296" s="1" t="s">
        <v>40</v>
      </c>
      <c r="C296" t="s">
        <v>93</v>
      </c>
      <c r="D296" t="s">
        <v>47</v>
      </c>
      <c r="E296" t="s">
        <v>45</v>
      </c>
      <c r="F296" s="3">
        <v>1032000</v>
      </c>
      <c r="K296" s="4">
        <f t="shared" si="71"/>
        <v>92880</v>
      </c>
      <c r="L296">
        <f t="shared" si="72"/>
        <v>92880</v>
      </c>
      <c r="M296" s="4">
        <f t="shared" si="73"/>
        <v>185760</v>
      </c>
      <c r="N296" s="4">
        <f t="shared" si="61"/>
        <v>1217760</v>
      </c>
      <c r="O296" t="s">
        <v>94</v>
      </c>
      <c r="P296" t="s">
        <v>390</v>
      </c>
      <c r="Q296" s="1">
        <v>43109</v>
      </c>
      <c r="R296" t="str">
        <f t="shared" si="62"/>
        <v>Tuesday</v>
      </c>
      <c r="S296" t="s">
        <v>94</v>
      </c>
      <c r="T296" t="s">
        <v>463</v>
      </c>
      <c r="U296" s="2">
        <f t="shared" si="66"/>
        <v>1217760</v>
      </c>
      <c r="V296" s="1">
        <v>43151.813138122467</v>
      </c>
      <c r="W296" s="6">
        <f t="shared" si="67"/>
        <v>0</v>
      </c>
    </row>
    <row r="297" spans="1:23">
      <c r="A297" t="s">
        <v>34</v>
      </c>
      <c r="B297" s="1" t="s">
        <v>40</v>
      </c>
      <c r="C297" t="s">
        <v>83</v>
      </c>
      <c r="D297" t="s">
        <v>44</v>
      </c>
      <c r="E297" t="s">
        <v>44</v>
      </c>
      <c r="F297" s="3">
        <v>243000</v>
      </c>
      <c r="K297" s="4">
        <f t="shared" si="71"/>
        <v>21870</v>
      </c>
      <c r="L297">
        <f t="shared" si="72"/>
        <v>21870</v>
      </c>
      <c r="M297" s="4">
        <f t="shared" si="73"/>
        <v>43740</v>
      </c>
      <c r="N297" s="4">
        <f t="shared" si="61"/>
        <v>286740</v>
      </c>
      <c r="O297" t="s">
        <v>94</v>
      </c>
      <c r="P297" t="s">
        <v>391</v>
      </c>
      <c r="Q297" s="1">
        <v>43110</v>
      </c>
      <c r="R297" t="str">
        <f t="shared" si="62"/>
        <v>Wednesday</v>
      </c>
      <c r="U297" s="2"/>
      <c r="V297" s="1"/>
      <c r="W297" s="6">
        <f t="shared" si="67"/>
        <v>286740</v>
      </c>
    </row>
    <row r="298" spans="1:23">
      <c r="A298" t="s">
        <v>28</v>
      </c>
      <c r="B298" s="1" t="s">
        <v>40</v>
      </c>
      <c r="C298" t="s">
        <v>88</v>
      </c>
      <c r="D298" t="s">
        <v>47</v>
      </c>
      <c r="E298" t="s">
        <v>45</v>
      </c>
      <c r="F298" s="3">
        <v>1049000</v>
      </c>
      <c r="K298" s="4">
        <f t="shared" si="71"/>
        <v>94410</v>
      </c>
      <c r="L298">
        <f t="shared" si="72"/>
        <v>94410</v>
      </c>
      <c r="M298" s="4">
        <f t="shared" si="73"/>
        <v>188820</v>
      </c>
      <c r="N298" s="4">
        <f t="shared" si="61"/>
        <v>1237820</v>
      </c>
      <c r="O298" t="s">
        <v>94</v>
      </c>
      <c r="P298" t="s">
        <v>392</v>
      </c>
      <c r="Q298" s="1">
        <v>43112</v>
      </c>
      <c r="R298" t="str">
        <f t="shared" si="62"/>
        <v>Friday</v>
      </c>
      <c r="U298" s="2"/>
      <c r="V298" s="1"/>
      <c r="W298" s="6">
        <f t="shared" si="67"/>
        <v>1237820</v>
      </c>
    </row>
    <row r="299" spans="1:23">
      <c r="A299" t="s">
        <v>35</v>
      </c>
      <c r="B299" s="1" t="s">
        <v>40</v>
      </c>
      <c r="C299" t="s">
        <v>83</v>
      </c>
      <c r="D299" t="s">
        <v>52</v>
      </c>
      <c r="E299" t="s">
        <v>45</v>
      </c>
      <c r="F299" s="3">
        <v>452000</v>
      </c>
      <c r="K299" s="4" t="s">
        <v>95</v>
      </c>
      <c r="L299" t="s">
        <v>95</v>
      </c>
      <c r="M299" s="4" t="s">
        <v>95</v>
      </c>
      <c r="N299" s="4">
        <f t="shared" si="61"/>
        <v>452000</v>
      </c>
      <c r="O299" t="s">
        <v>94</v>
      </c>
      <c r="P299" t="s">
        <v>394</v>
      </c>
      <c r="Q299" s="1">
        <v>43115</v>
      </c>
      <c r="R299" t="str">
        <f t="shared" si="62"/>
        <v>Monday</v>
      </c>
      <c r="U299" s="2"/>
      <c r="V299" s="1"/>
      <c r="W299" s="6">
        <f t="shared" si="67"/>
        <v>452000</v>
      </c>
    </row>
    <row r="300" spans="1:23">
      <c r="A300" t="s">
        <v>30</v>
      </c>
      <c r="B300" s="1" t="s">
        <v>40</v>
      </c>
      <c r="C300" t="s">
        <v>92</v>
      </c>
      <c r="D300" t="s">
        <v>44</v>
      </c>
      <c r="E300" t="s">
        <v>44</v>
      </c>
      <c r="F300" s="3">
        <v>612000</v>
      </c>
      <c r="K300" s="4">
        <f t="shared" ref="K300:K307" si="74">9%*(F300)</f>
        <v>55080</v>
      </c>
      <c r="L300">
        <f t="shared" ref="L300:L307" si="75">9%*(F300)</f>
        <v>55080</v>
      </c>
      <c r="M300" s="4">
        <f t="shared" ref="M300:M307" si="76">L300+K300</f>
        <v>110160</v>
      </c>
      <c r="N300" s="4">
        <f t="shared" si="61"/>
        <v>722160</v>
      </c>
      <c r="O300" t="s">
        <v>94</v>
      </c>
      <c r="P300" t="s">
        <v>393</v>
      </c>
      <c r="Q300" s="1">
        <v>43115</v>
      </c>
      <c r="R300" t="str">
        <f t="shared" si="62"/>
        <v>Monday</v>
      </c>
      <c r="U300" s="2"/>
      <c r="V300" s="1"/>
      <c r="W300" s="6">
        <f t="shared" si="67"/>
        <v>722160</v>
      </c>
    </row>
    <row r="301" spans="1:23">
      <c r="A301" t="s">
        <v>27</v>
      </c>
      <c r="B301" s="1" t="s">
        <v>40</v>
      </c>
      <c r="C301" t="s">
        <v>92</v>
      </c>
      <c r="D301" t="s">
        <v>49</v>
      </c>
      <c r="E301" t="s">
        <v>46</v>
      </c>
      <c r="F301" s="3">
        <v>325000</v>
      </c>
      <c r="K301" s="4">
        <f t="shared" si="74"/>
        <v>29250</v>
      </c>
      <c r="L301">
        <f t="shared" si="75"/>
        <v>29250</v>
      </c>
      <c r="M301" s="4">
        <f t="shared" si="76"/>
        <v>58500</v>
      </c>
      <c r="N301" s="4">
        <f t="shared" si="61"/>
        <v>383500</v>
      </c>
      <c r="O301" t="s">
        <v>94</v>
      </c>
      <c r="P301" t="s">
        <v>395</v>
      </c>
      <c r="Q301" s="1">
        <v>43116</v>
      </c>
      <c r="R301" t="str">
        <f t="shared" si="62"/>
        <v>Tuesday</v>
      </c>
      <c r="U301" s="2"/>
      <c r="V301" s="1"/>
      <c r="W301" s="6">
        <f t="shared" si="67"/>
        <v>383500</v>
      </c>
    </row>
    <row r="302" spans="1:23">
      <c r="A302" t="s">
        <v>9</v>
      </c>
      <c r="B302" s="1" t="s">
        <v>40</v>
      </c>
      <c r="C302" t="s">
        <v>83</v>
      </c>
      <c r="D302" t="s">
        <v>55</v>
      </c>
      <c r="E302" t="s">
        <v>46</v>
      </c>
      <c r="F302" s="3">
        <v>606000</v>
      </c>
      <c r="K302" s="4">
        <f t="shared" si="74"/>
        <v>54540</v>
      </c>
      <c r="L302">
        <f t="shared" si="75"/>
        <v>54540</v>
      </c>
      <c r="M302" s="4">
        <f t="shared" si="76"/>
        <v>109080</v>
      </c>
      <c r="N302" s="4">
        <f t="shared" si="61"/>
        <v>715080</v>
      </c>
      <c r="O302" t="s">
        <v>94</v>
      </c>
      <c r="P302" t="s">
        <v>396</v>
      </c>
      <c r="Q302" s="1">
        <v>43117</v>
      </c>
      <c r="R302" t="str">
        <f t="shared" si="62"/>
        <v>Wednesday</v>
      </c>
      <c r="U302" s="2"/>
      <c r="V302" s="1"/>
      <c r="W302" s="6">
        <f t="shared" si="67"/>
        <v>715080</v>
      </c>
    </row>
    <row r="303" spans="1:23">
      <c r="A303" t="s">
        <v>10</v>
      </c>
      <c r="B303" s="1" t="s">
        <v>40</v>
      </c>
      <c r="C303" t="s">
        <v>84</v>
      </c>
      <c r="D303" t="s">
        <v>44</v>
      </c>
      <c r="E303" t="s">
        <v>44</v>
      </c>
      <c r="F303" s="3">
        <v>855000</v>
      </c>
      <c r="K303" s="4">
        <f t="shared" si="74"/>
        <v>76950</v>
      </c>
      <c r="L303">
        <f t="shared" si="75"/>
        <v>76950</v>
      </c>
      <c r="M303" s="4">
        <f t="shared" si="76"/>
        <v>153900</v>
      </c>
      <c r="N303" s="4">
        <f t="shared" si="61"/>
        <v>1008900</v>
      </c>
      <c r="O303" t="s">
        <v>94</v>
      </c>
      <c r="P303" t="s">
        <v>397</v>
      </c>
      <c r="Q303" s="1">
        <v>43119</v>
      </c>
      <c r="R303" t="str">
        <f t="shared" si="62"/>
        <v>Friday</v>
      </c>
      <c r="U303" s="2"/>
      <c r="V303" s="1"/>
      <c r="W303" s="6">
        <f t="shared" si="67"/>
        <v>1008900</v>
      </c>
    </row>
    <row r="304" spans="1:23">
      <c r="A304" t="s">
        <v>3</v>
      </c>
      <c r="B304" s="1" t="s">
        <v>40</v>
      </c>
      <c r="C304" t="s">
        <v>86</v>
      </c>
      <c r="D304" t="s">
        <v>47</v>
      </c>
      <c r="E304" t="s">
        <v>46</v>
      </c>
      <c r="F304" s="3">
        <v>649000</v>
      </c>
      <c r="K304" s="4">
        <f t="shared" si="74"/>
        <v>58410</v>
      </c>
      <c r="L304">
        <f t="shared" si="75"/>
        <v>58410</v>
      </c>
      <c r="M304" s="4">
        <f t="shared" si="76"/>
        <v>116820</v>
      </c>
      <c r="N304" s="4">
        <f t="shared" si="61"/>
        <v>765820</v>
      </c>
      <c r="O304" t="s">
        <v>94</v>
      </c>
      <c r="P304" t="s">
        <v>399</v>
      </c>
      <c r="Q304" s="1">
        <v>43122</v>
      </c>
      <c r="R304" t="str">
        <f t="shared" si="62"/>
        <v>Monday</v>
      </c>
      <c r="U304" s="2"/>
      <c r="V304" s="1"/>
      <c r="W304" s="6">
        <f t="shared" si="67"/>
        <v>765820</v>
      </c>
    </row>
    <row r="305" spans="1:23">
      <c r="A305" t="s">
        <v>28</v>
      </c>
      <c r="B305" s="1" t="s">
        <v>40</v>
      </c>
      <c r="C305" t="s">
        <v>85</v>
      </c>
      <c r="D305" t="s">
        <v>47</v>
      </c>
      <c r="E305" t="s">
        <v>46</v>
      </c>
      <c r="F305" s="3">
        <v>1111000</v>
      </c>
      <c r="K305" s="4">
        <f t="shared" si="74"/>
        <v>99990</v>
      </c>
      <c r="L305">
        <f t="shared" si="75"/>
        <v>99990</v>
      </c>
      <c r="M305" s="4">
        <f t="shared" si="76"/>
        <v>199980</v>
      </c>
      <c r="N305" s="4">
        <f t="shared" si="61"/>
        <v>1310980</v>
      </c>
      <c r="O305" t="s">
        <v>94</v>
      </c>
      <c r="P305" t="s">
        <v>398</v>
      </c>
      <c r="Q305" s="1">
        <v>43122</v>
      </c>
      <c r="R305" t="str">
        <f t="shared" si="62"/>
        <v>Monday</v>
      </c>
      <c r="U305" s="2"/>
      <c r="V305" s="1"/>
      <c r="W305" s="6">
        <f t="shared" si="67"/>
        <v>1310980</v>
      </c>
    </row>
    <row r="306" spans="1:23">
      <c r="A306" t="s">
        <v>5</v>
      </c>
      <c r="B306" s="1" t="s">
        <v>40</v>
      </c>
      <c r="C306" t="s">
        <v>87</v>
      </c>
      <c r="D306" t="s">
        <v>44</v>
      </c>
      <c r="E306" t="s">
        <v>44</v>
      </c>
      <c r="F306" s="3">
        <v>526000</v>
      </c>
      <c r="K306" s="4">
        <f t="shared" si="74"/>
        <v>47340</v>
      </c>
      <c r="L306">
        <f t="shared" si="75"/>
        <v>47340</v>
      </c>
      <c r="M306" s="4">
        <f t="shared" si="76"/>
        <v>94680</v>
      </c>
      <c r="N306" s="4">
        <f t="shared" si="61"/>
        <v>620680</v>
      </c>
      <c r="O306" t="s">
        <v>94</v>
      </c>
      <c r="P306" t="s">
        <v>400</v>
      </c>
      <c r="Q306" s="1">
        <v>43123</v>
      </c>
      <c r="R306" t="str">
        <f t="shared" si="62"/>
        <v>Tuesday</v>
      </c>
      <c r="U306" s="2"/>
      <c r="V306" s="1"/>
      <c r="W306" s="6">
        <f t="shared" si="67"/>
        <v>620680</v>
      </c>
    </row>
    <row r="307" spans="1:23">
      <c r="A307" t="s">
        <v>6</v>
      </c>
      <c r="B307" s="1" t="s">
        <v>40</v>
      </c>
      <c r="C307" t="s">
        <v>86</v>
      </c>
      <c r="D307" t="s">
        <v>48</v>
      </c>
      <c r="E307" t="s">
        <v>45</v>
      </c>
      <c r="F307" s="3">
        <v>1890000</v>
      </c>
      <c r="K307" s="4">
        <f t="shared" si="74"/>
        <v>170100</v>
      </c>
      <c r="L307">
        <f t="shared" si="75"/>
        <v>170100</v>
      </c>
      <c r="M307" s="4">
        <f t="shared" si="76"/>
        <v>340200</v>
      </c>
      <c r="N307" s="4">
        <f t="shared" si="61"/>
        <v>2230200</v>
      </c>
      <c r="O307" t="s">
        <v>94</v>
      </c>
      <c r="P307" t="s">
        <v>401</v>
      </c>
      <c r="Q307" s="1">
        <v>43124</v>
      </c>
      <c r="R307" t="str">
        <f t="shared" si="62"/>
        <v>Wednesday</v>
      </c>
      <c r="U307" s="2"/>
      <c r="V307" s="1"/>
      <c r="W307" s="6">
        <f t="shared" si="67"/>
        <v>2230200</v>
      </c>
    </row>
    <row r="308" spans="1:23">
      <c r="A308" t="s">
        <v>31</v>
      </c>
      <c r="B308" s="1" t="s">
        <v>40</v>
      </c>
      <c r="C308" t="s">
        <v>86</v>
      </c>
      <c r="D308" t="s">
        <v>44</v>
      </c>
      <c r="E308" t="s">
        <v>44</v>
      </c>
      <c r="F308" s="3">
        <v>307000</v>
      </c>
      <c r="K308" s="4" t="s">
        <v>95</v>
      </c>
      <c r="L308" t="s">
        <v>95</v>
      </c>
      <c r="M308" s="4" t="s">
        <v>95</v>
      </c>
      <c r="N308" s="4">
        <f t="shared" si="61"/>
        <v>307000</v>
      </c>
      <c r="O308" t="s">
        <v>94</v>
      </c>
      <c r="P308" t="s">
        <v>402</v>
      </c>
      <c r="Q308" s="1">
        <v>43126</v>
      </c>
      <c r="R308" t="str">
        <f t="shared" si="62"/>
        <v>Friday</v>
      </c>
      <c r="U308" s="2"/>
      <c r="V308" s="1"/>
      <c r="W308" s="6">
        <f t="shared" si="67"/>
        <v>307000</v>
      </c>
    </row>
    <row r="309" spans="1:23">
      <c r="A309" t="s">
        <v>7</v>
      </c>
      <c r="B309" s="1" t="s">
        <v>40</v>
      </c>
      <c r="C309" t="s">
        <v>92</v>
      </c>
      <c r="D309" t="s">
        <v>47</v>
      </c>
      <c r="E309" t="s">
        <v>46</v>
      </c>
      <c r="F309" s="3">
        <v>839000</v>
      </c>
      <c r="K309" s="4">
        <f>9%*(F309)</f>
        <v>75510</v>
      </c>
      <c r="L309">
        <f>9%*(F309)</f>
        <v>75510</v>
      </c>
      <c r="M309" s="4">
        <f>L309+K309</f>
        <v>151020</v>
      </c>
      <c r="N309" s="4">
        <f t="shared" si="61"/>
        <v>990020</v>
      </c>
      <c r="O309" t="s">
        <v>94</v>
      </c>
      <c r="P309" t="s">
        <v>403</v>
      </c>
      <c r="Q309" s="1">
        <v>43129</v>
      </c>
      <c r="R309" t="str">
        <f t="shared" si="62"/>
        <v>Monday</v>
      </c>
      <c r="U309" s="2"/>
      <c r="V309" s="1"/>
      <c r="W309" s="6">
        <f t="shared" si="67"/>
        <v>990020</v>
      </c>
    </row>
    <row r="310" spans="1:23">
      <c r="A310" t="s">
        <v>8</v>
      </c>
      <c r="B310" s="1" t="s">
        <v>40</v>
      </c>
      <c r="C310" t="s">
        <v>92</v>
      </c>
      <c r="D310" t="s">
        <v>44</v>
      </c>
      <c r="E310" t="s">
        <v>44</v>
      </c>
      <c r="F310" s="3">
        <v>986000</v>
      </c>
      <c r="K310" s="4">
        <f>9%*(F310)</f>
        <v>88740</v>
      </c>
      <c r="L310">
        <f>9%*(F310)</f>
        <v>88740</v>
      </c>
      <c r="M310" s="4">
        <f>L310+K310</f>
        <v>177480</v>
      </c>
      <c r="N310" s="4">
        <f t="shared" si="61"/>
        <v>1163480</v>
      </c>
      <c r="O310" t="s">
        <v>94</v>
      </c>
      <c r="P310" t="s">
        <v>404</v>
      </c>
      <c r="Q310" s="1">
        <v>43130</v>
      </c>
      <c r="R310" t="str">
        <f t="shared" si="62"/>
        <v>Tuesday</v>
      </c>
      <c r="U310" s="2">
        <v>0</v>
      </c>
      <c r="V310" s="1"/>
      <c r="W310" s="6">
        <f t="shared" si="67"/>
        <v>1163480</v>
      </c>
    </row>
    <row r="311" spans="1:23">
      <c r="A311" t="s">
        <v>8</v>
      </c>
      <c r="B311" s="1" t="s">
        <v>40</v>
      </c>
      <c r="C311" t="s">
        <v>92</v>
      </c>
      <c r="D311" t="s">
        <v>49</v>
      </c>
      <c r="E311" t="s">
        <v>46</v>
      </c>
      <c r="F311" s="3">
        <v>142000</v>
      </c>
      <c r="K311" s="4">
        <f>9%*(F311)</f>
        <v>12780</v>
      </c>
      <c r="L311">
        <f>9%*(F311)</f>
        <v>12780</v>
      </c>
      <c r="M311" s="4">
        <f>L311+K311</f>
        <v>25560</v>
      </c>
      <c r="N311" s="4">
        <f t="shared" si="61"/>
        <v>167560</v>
      </c>
      <c r="O311" t="s">
        <v>94</v>
      </c>
      <c r="P311" t="s">
        <v>405</v>
      </c>
      <c r="Q311" s="1">
        <v>43132</v>
      </c>
      <c r="R311" t="str">
        <f t="shared" si="62"/>
        <v>Thursday</v>
      </c>
      <c r="S311" t="s">
        <v>94</v>
      </c>
      <c r="T311" t="s">
        <v>465</v>
      </c>
      <c r="U311" s="2">
        <f>N311</f>
        <v>167560</v>
      </c>
      <c r="V311" s="1">
        <v>43152.411572881196</v>
      </c>
      <c r="W311" s="6">
        <f t="shared" si="67"/>
        <v>0</v>
      </c>
    </row>
    <row r="312" spans="1:23">
      <c r="A312" t="s">
        <v>33</v>
      </c>
      <c r="B312" s="1" t="s">
        <v>40</v>
      </c>
      <c r="C312" t="s">
        <v>92</v>
      </c>
      <c r="D312" t="s">
        <v>48</v>
      </c>
      <c r="E312" t="s">
        <v>45</v>
      </c>
      <c r="F312" s="3">
        <v>633000</v>
      </c>
      <c r="K312" s="4" t="s">
        <v>95</v>
      </c>
      <c r="L312" t="s">
        <v>95</v>
      </c>
      <c r="M312" s="4" t="s">
        <v>95</v>
      </c>
      <c r="N312" s="4">
        <f t="shared" si="61"/>
        <v>633000</v>
      </c>
      <c r="O312" t="s">
        <v>94</v>
      </c>
      <c r="P312" t="s">
        <v>407</v>
      </c>
      <c r="Q312" s="1">
        <v>43134</v>
      </c>
      <c r="R312" t="str">
        <f t="shared" si="62"/>
        <v>Saturday</v>
      </c>
      <c r="S312" t="s">
        <v>94</v>
      </c>
      <c r="T312" t="s">
        <v>463</v>
      </c>
      <c r="U312" s="2">
        <f t="shared" ref="U312:U314" si="77">N312</f>
        <v>633000</v>
      </c>
      <c r="V312" s="1">
        <v>43158.103944075505</v>
      </c>
      <c r="W312" s="6">
        <f t="shared" si="67"/>
        <v>0</v>
      </c>
    </row>
    <row r="313" spans="1:23">
      <c r="A313" t="s">
        <v>32</v>
      </c>
      <c r="B313" s="1" t="s">
        <v>40</v>
      </c>
      <c r="C313" t="s">
        <v>92</v>
      </c>
      <c r="D313" t="s">
        <v>44</v>
      </c>
      <c r="E313" t="s">
        <v>44</v>
      </c>
      <c r="F313" s="3">
        <v>798000</v>
      </c>
      <c r="K313" s="4" t="s">
        <v>95</v>
      </c>
      <c r="L313" t="s">
        <v>95</v>
      </c>
      <c r="M313" s="4" t="s">
        <v>95</v>
      </c>
      <c r="N313" s="4">
        <f t="shared" si="61"/>
        <v>798000</v>
      </c>
      <c r="O313" t="s">
        <v>94</v>
      </c>
      <c r="P313" t="s">
        <v>408</v>
      </c>
      <c r="Q313" s="1">
        <v>43134</v>
      </c>
      <c r="R313" t="str">
        <f t="shared" si="62"/>
        <v>Saturday</v>
      </c>
      <c r="S313" t="s">
        <v>94</v>
      </c>
      <c r="T313" t="s">
        <v>464</v>
      </c>
      <c r="U313" s="2">
        <f t="shared" si="77"/>
        <v>798000</v>
      </c>
      <c r="V313" s="1">
        <v>43166.627380841564</v>
      </c>
      <c r="W313" s="6">
        <f t="shared" si="67"/>
        <v>0</v>
      </c>
    </row>
    <row r="314" spans="1:23">
      <c r="A314" t="s">
        <v>27</v>
      </c>
      <c r="B314" s="1" t="s">
        <v>40</v>
      </c>
      <c r="C314" t="s">
        <v>83</v>
      </c>
      <c r="D314" t="s">
        <v>44</v>
      </c>
      <c r="E314" t="s">
        <v>44</v>
      </c>
      <c r="F314" s="3">
        <v>785000</v>
      </c>
      <c r="K314" s="4">
        <f t="shared" ref="K314:K324" si="78">9%*(F314)</f>
        <v>70650</v>
      </c>
      <c r="L314">
        <f t="shared" ref="L314:L324" si="79">9%*(F314)</f>
        <v>70650</v>
      </c>
      <c r="M314" s="4">
        <f t="shared" ref="M314:M324" si="80">L314+K314</f>
        <v>141300</v>
      </c>
      <c r="N314" s="4">
        <f t="shared" si="61"/>
        <v>926300</v>
      </c>
      <c r="O314" t="s">
        <v>94</v>
      </c>
      <c r="P314" t="s">
        <v>406</v>
      </c>
      <c r="Q314" s="1">
        <v>43134</v>
      </c>
      <c r="R314" t="str">
        <f t="shared" si="62"/>
        <v>Saturday</v>
      </c>
      <c r="S314" t="s">
        <v>94</v>
      </c>
      <c r="T314" t="s">
        <v>463</v>
      </c>
      <c r="U314" s="2">
        <f t="shared" si="77"/>
        <v>926300</v>
      </c>
      <c r="V314" s="1">
        <v>43178.910295526905</v>
      </c>
      <c r="W314" s="6">
        <f t="shared" si="67"/>
        <v>0</v>
      </c>
    </row>
    <row r="315" spans="1:23">
      <c r="A315" t="s">
        <v>25</v>
      </c>
      <c r="B315" s="1" t="s">
        <v>40</v>
      </c>
      <c r="C315" t="s">
        <v>83</v>
      </c>
      <c r="D315" t="s">
        <v>44</v>
      </c>
      <c r="E315" t="s">
        <v>44</v>
      </c>
      <c r="F315" s="3">
        <v>455000</v>
      </c>
      <c r="K315" s="4">
        <f t="shared" si="78"/>
        <v>40950</v>
      </c>
      <c r="L315">
        <f t="shared" si="79"/>
        <v>40950</v>
      </c>
      <c r="M315" s="4">
        <f t="shared" si="80"/>
        <v>81900</v>
      </c>
      <c r="N315" s="4">
        <f t="shared" si="61"/>
        <v>536900</v>
      </c>
      <c r="O315" t="s">
        <v>94</v>
      </c>
      <c r="P315" t="s">
        <v>411</v>
      </c>
      <c r="Q315" s="1">
        <v>43136</v>
      </c>
      <c r="R315" t="str">
        <f t="shared" si="62"/>
        <v>Monday</v>
      </c>
      <c r="U315" s="2"/>
      <c r="V315" s="1"/>
      <c r="W315" s="6">
        <f t="shared" si="67"/>
        <v>536900</v>
      </c>
    </row>
    <row r="316" spans="1:23">
      <c r="A316" t="s">
        <v>34</v>
      </c>
      <c r="B316" s="1" t="s">
        <v>40</v>
      </c>
      <c r="C316" t="s">
        <v>83</v>
      </c>
      <c r="D316" t="s">
        <v>44</v>
      </c>
      <c r="E316" t="s">
        <v>44</v>
      </c>
      <c r="F316" s="3">
        <v>604000</v>
      </c>
      <c r="K316" s="4">
        <f t="shared" si="78"/>
        <v>54360</v>
      </c>
      <c r="L316">
        <f t="shared" si="79"/>
        <v>54360</v>
      </c>
      <c r="M316" s="4">
        <f t="shared" si="80"/>
        <v>108720</v>
      </c>
      <c r="N316" s="4">
        <f t="shared" si="61"/>
        <v>712720</v>
      </c>
      <c r="O316" t="s">
        <v>94</v>
      </c>
      <c r="P316" t="s">
        <v>409</v>
      </c>
      <c r="Q316" s="1">
        <v>43136</v>
      </c>
      <c r="R316" t="str">
        <f t="shared" si="62"/>
        <v>Monday</v>
      </c>
      <c r="U316" s="2"/>
      <c r="V316" s="1"/>
      <c r="W316" s="6">
        <f t="shared" si="67"/>
        <v>712720</v>
      </c>
    </row>
    <row r="317" spans="1:23">
      <c r="A317" t="s">
        <v>4</v>
      </c>
      <c r="B317" s="1" t="s">
        <v>40</v>
      </c>
      <c r="C317" t="s">
        <v>86</v>
      </c>
      <c r="D317" t="s">
        <v>47</v>
      </c>
      <c r="E317" t="s">
        <v>46</v>
      </c>
      <c r="F317" s="3">
        <v>750000</v>
      </c>
      <c r="K317" s="4">
        <f t="shared" si="78"/>
        <v>67500</v>
      </c>
      <c r="L317">
        <f t="shared" si="79"/>
        <v>67500</v>
      </c>
      <c r="M317" s="4">
        <f t="shared" si="80"/>
        <v>135000</v>
      </c>
      <c r="N317" s="4">
        <f t="shared" si="61"/>
        <v>885000</v>
      </c>
      <c r="O317" t="s">
        <v>94</v>
      </c>
      <c r="P317" t="s">
        <v>412</v>
      </c>
      <c r="Q317" s="1">
        <v>43136</v>
      </c>
      <c r="R317" t="str">
        <f t="shared" si="62"/>
        <v>Monday</v>
      </c>
      <c r="U317" s="2"/>
      <c r="V317" s="1"/>
      <c r="W317" s="6">
        <f t="shared" si="67"/>
        <v>885000</v>
      </c>
    </row>
    <row r="318" spans="1:23">
      <c r="A318" t="s">
        <v>30</v>
      </c>
      <c r="B318" s="1" t="s">
        <v>40</v>
      </c>
      <c r="C318" t="s">
        <v>92</v>
      </c>
      <c r="D318" t="s">
        <v>44</v>
      </c>
      <c r="E318" t="s">
        <v>44</v>
      </c>
      <c r="F318" s="3">
        <v>783000</v>
      </c>
      <c r="K318" s="4">
        <f t="shared" si="78"/>
        <v>70470</v>
      </c>
      <c r="L318">
        <f t="shared" si="79"/>
        <v>70470</v>
      </c>
      <c r="M318" s="4">
        <f t="shared" si="80"/>
        <v>140940</v>
      </c>
      <c r="N318" s="4">
        <f t="shared" si="61"/>
        <v>923940</v>
      </c>
      <c r="O318" t="s">
        <v>94</v>
      </c>
      <c r="P318" t="s">
        <v>410</v>
      </c>
      <c r="Q318" s="1">
        <v>43136</v>
      </c>
      <c r="R318" t="str">
        <f t="shared" si="62"/>
        <v>Monday</v>
      </c>
      <c r="U318" s="2"/>
      <c r="V318" s="1"/>
      <c r="W318" s="6">
        <f t="shared" si="67"/>
        <v>923940</v>
      </c>
    </row>
    <row r="319" spans="1:23">
      <c r="A319" t="s">
        <v>5</v>
      </c>
      <c r="B319" s="1" t="s">
        <v>40</v>
      </c>
      <c r="C319" t="s">
        <v>88</v>
      </c>
      <c r="D319" t="s">
        <v>47</v>
      </c>
      <c r="E319" t="s">
        <v>46</v>
      </c>
      <c r="F319" s="3">
        <v>1089000</v>
      </c>
      <c r="K319" s="4">
        <f t="shared" si="78"/>
        <v>98010</v>
      </c>
      <c r="L319">
        <f t="shared" si="79"/>
        <v>98010</v>
      </c>
      <c r="M319" s="4">
        <f t="shared" si="80"/>
        <v>196020</v>
      </c>
      <c r="N319" s="4">
        <f t="shared" si="61"/>
        <v>1285020</v>
      </c>
      <c r="O319" t="s">
        <v>94</v>
      </c>
      <c r="P319" t="s">
        <v>413</v>
      </c>
      <c r="Q319" s="1">
        <v>43136</v>
      </c>
      <c r="R319" t="str">
        <f t="shared" si="62"/>
        <v>Monday</v>
      </c>
      <c r="U319" s="2"/>
      <c r="V319" s="1"/>
      <c r="W319" s="6">
        <f t="shared" si="67"/>
        <v>1285020</v>
      </c>
    </row>
    <row r="320" spans="1:23">
      <c r="A320" t="s">
        <v>9</v>
      </c>
      <c r="B320" s="1" t="s">
        <v>40</v>
      </c>
      <c r="C320" t="s">
        <v>92</v>
      </c>
      <c r="D320" t="s">
        <v>47</v>
      </c>
      <c r="E320" t="s">
        <v>46</v>
      </c>
      <c r="F320" s="3">
        <v>1184000</v>
      </c>
      <c r="K320" s="4">
        <f t="shared" si="78"/>
        <v>106560</v>
      </c>
      <c r="L320">
        <f t="shared" si="79"/>
        <v>106560</v>
      </c>
      <c r="M320" s="4">
        <f t="shared" si="80"/>
        <v>213120</v>
      </c>
      <c r="N320" s="4">
        <f t="shared" si="61"/>
        <v>1397120</v>
      </c>
      <c r="O320" t="s">
        <v>94</v>
      </c>
      <c r="P320" t="s">
        <v>414</v>
      </c>
      <c r="Q320" s="1">
        <v>43136</v>
      </c>
      <c r="R320" t="str">
        <f t="shared" si="62"/>
        <v>Monday</v>
      </c>
      <c r="U320" s="2">
        <v>0</v>
      </c>
      <c r="V320" s="1"/>
      <c r="W320" s="6">
        <f t="shared" si="67"/>
        <v>1397120</v>
      </c>
    </row>
    <row r="321" spans="1:23">
      <c r="A321" t="s">
        <v>10</v>
      </c>
      <c r="B321" s="1" t="s">
        <v>40</v>
      </c>
      <c r="C321" t="s">
        <v>83</v>
      </c>
      <c r="D321" t="s">
        <v>47</v>
      </c>
      <c r="E321" t="s">
        <v>46</v>
      </c>
      <c r="F321" s="3">
        <v>4000</v>
      </c>
      <c r="K321" s="4">
        <f t="shared" si="78"/>
        <v>360</v>
      </c>
      <c r="L321">
        <f t="shared" si="79"/>
        <v>360</v>
      </c>
      <c r="M321" s="4">
        <f t="shared" si="80"/>
        <v>720</v>
      </c>
      <c r="N321" s="4">
        <f t="shared" si="61"/>
        <v>4720</v>
      </c>
      <c r="O321" t="s">
        <v>94</v>
      </c>
      <c r="P321" t="s">
        <v>415</v>
      </c>
      <c r="Q321" s="1">
        <v>43137</v>
      </c>
      <c r="R321" t="str">
        <f t="shared" si="62"/>
        <v>Tuesday</v>
      </c>
      <c r="U321" s="2"/>
      <c r="V321" s="1"/>
      <c r="W321" s="6">
        <f t="shared" si="67"/>
        <v>4720</v>
      </c>
    </row>
    <row r="322" spans="1:23">
      <c r="A322" t="s">
        <v>11</v>
      </c>
      <c r="B322" s="1" t="s">
        <v>40</v>
      </c>
      <c r="C322" t="s">
        <v>83</v>
      </c>
      <c r="D322" t="s">
        <v>44</v>
      </c>
      <c r="E322" t="s">
        <v>44</v>
      </c>
      <c r="F322" s="3">
        <v>984000</v>
      </c>
      <c r="K322" s="4">
        <f t="shared" si="78"/>
        <v>88560</v>
      </c>
      <c r="L322">
        <f t="shared" si="79"/>
        <v>88560</v>
      </c>
      <c r="M322" s="4">
        <f t="shared" si="80"/>
        <v>177120</v>
      </c>
      <c r="N322" s="4">
        <f t="shared" ref="N322:N368" si="81">SUM(F322,J322,M322)</f>
        <v>1161120</v>
      </c>
      <c r="O322" t="s">
        <v>94</v>
      </c>
      <c r="P322" t="s">
        <v>416</v>
      </c>
      <c r="Q322" s="1">
        <v>43139</v>
      </c>
      <c r="R322" t="str">
        <f t="shared" ref="R322:R368" si="82">TEXT(Q322,"dddd")</f>
        <v>Thursday</v>
      </c>
      <c r="U322" s="2">
        <v>0</v>
      </c>
      <c r="V322" s="1"/>
      <c r="W322" s="6">
        <f t="shared" si="67"/>
        <v>1161120</v>
      </c>
    </row>
    <row r="323" spans="1:23">
      <c r="A323" t="s">
        <v>26</v>
      </c>
      <c r="B323" s="1" t="s">
        <v>40</v>
      </c>
      <c r="C323" t="s">
        <v>86</v>
      </c>
      <c r="D323" t="s">
        <v>47</v>
      </c>
      <c r="E323" t="s">
        <v>45</v>
      </c>
      <c r="F323" s="3">
        <v>1313000</v>
      </c>
      <c r="K323" s="4">
        <f t="shared" si="78"/>
        <v>118170</v>
      </c>
      <c r="L323">
        <f t="shared" si="79"/>
        <v>118170</v>
      </c>
      <c r="M323" s="4">
        <f t="shared" si="80"/>
        <v>236340</v>
      </c>
      <c r="N323" s="4">
        <f t="shared" si="81"/>
        <v>1549340</v>
      </c>
      <c r="O323" t="s">
        <v>94</v>
      </c>
      <c r="P323" t="s">
        <v>417</v>
      </c>
      <c r="Q323" s="1">
        <v>43139</v>
      </c>
      <c r="R323" t="str">
        <f t="shared" si="82"/>
        <v>Thursday</v>
      </c>
      <c r="U323" s="2"/>
      <c r="V323" s="1"/>
      <c r="W323" s="6">
        <f t="shared" ref="W323:W368" si="83">N323-U323</f>
        <v>1549340</v>
      </c>
    </row>
    <row r="324" spans="1:23">
      <c r="A324" t="s">
        <v>25</v>
      </c>
      <c r="B324" s="1" t="s">
        <v>40</v>
      </c>
      <c r="C324" t="s">
        <v>93</v>
      </c>
      <c r="D324" t="s">
        <v>47</v>
      </c>
      <c r="E324" t="s">
        <v>45</v>
      </c>
      <c r="F324" s="3">
        <v>1843000</v>
      </c>
      <c r="K324" s="4">
        <f t="shared" si="78"/>
        <v>165870</v>
      </c>
      <c r="L324">
        <f t="shared" si="79"/>
        <v>165870</v>
      </c>
      <c r="M324" s="4">
        <f t="shared" si="80"/>
        <v>331740</v>
      </c>
      <c r="N324" s="4">
        <f t="shared" si="81"/>
        <v>2174740</v>
      </c>
      <c r="O324" t="s">
        <v>94</v>
      </c>
      <c r="P324" t="s">
        <v>418</v>
      </c>
      <c r="Q324" s="1">
        <v>43140</v>
      </c>
      <c r="R324" t="str">
        <f t="shared" si="82"/>
        <v>Friday</v>
      </c>
      <c r="U324" s="2"/>
      <c r="V324" s="1"/>
      <c r="W324" s="6">
        <f t="shared" si="83"/>
        <v>2174740</v>
      </c>
    </row>
    <row r="325" spans="1:23">
      <c r="A325" t="s">
        <v>32</v>
      </c>
      <c r="B325" s="1" t="s">
        <v>40</v>
      </c>
      <c r="C325" t="s">
        <v>83</v>
      </c>
      <c r="D325" t="s">
        <v>47</v>
      </c>
      <c r="E325" t="s">
        <v>45</v>
      </c>
      <c r="F325" s="3">
        <v>492000</v>
      </c>
      <c r="K325" s="4" t="s">
        <v>95</v>
      </c>
      <c r="L325" t="s">
        <v>95</v>
      </c>
      <c r="M325" s="4" t="s">
        <v>95</v>
      </c>
      <c r="N325" s="4">
        <f t="shared" si="81"/>
        <v>492000</v>
      </c>
      <c r="O325" t="s">
        <v>94</v>
      </c>
      <c r="P325" t="s">
        <v>419</v>
      </c>
      <c r="Q325" s="1">
        <v>43141</v>
      </c>
      <c r="R325" t="str">
        <f t="shared" si="82"/>
        <v>Saturday</v>
      </c>
      <c r="U325" s="2">
        <v>0</v>
      </c>
      <c r="V325" s="1"/>
      <c r="W325" s="6">
        <f t="shared" si="83"/>
        <v>492000</v>
      </c>
    </row>
    <row r="326" spans="1:23">
      <c r="A326" t="s">
        <v>35</v>
      </c>
      <c r="B326" s="1" t="s">
        <v>40</v>
      </c>
      <c r="C326" t="s">
        <v>93</v>
      </c>
      <c r="D326" t="s">
        <v>44</v>
      </c>
      <c r="E326" t="s">
        <v>44</v>
      </c>
      <c r="F326" s="3">
        <v>430000</v>
      </c>
      <c r="K326" s="4" t="s">
        <v>95</v>
      </c>
      <c r="L326" t="s">
        <v>95</v>
      </c>
      <c r="M326" s="4" t="s">
        <v>95</v>
      </c>
      <c r="N326" s="4">
        <f t="shared" si="81"/>
        <v>430000</v>
      </c>
      <c r="O326" t="s">
        <v>94</v>
      </c>
      <c r="P326" t="s">
        <v>420</v>
      </c>
      <c r="Q326" s="1">
        <v>43143</v>
      </c>
      <c r="R326" t="str">
        <f t="shared" si="82"/>
        <v>Monday</v>
      </c>
      <c r="U326" s="2">
        <v>0</v>
      </c>
      <c r="V326" s="1"/>
      <c r="W326" s="6">
        <f t="shared" si="83"/>
        <v>430000</v>
      </c>
    </row>
    <row r="327" spans="1:23">
      <c r="A327" t="s">
        <v>28</v>
      </c>
      <c r="B327" s="1" t="s">
        <v>40</v>
      </c>
      <c r="C327" t="s">
        <v>83</v>
      </c>
      <c r="D327" t="s">
        <v>51</v>
      </c>
      <c r="E327" t="s">
        <v>46</v>
      </c>
      <c r="F327" s="3">
        <v>430000</v>
      </c>
      <c r="K327" s="4">
        <f t="shared" ref="K327:K339" si="84">9%*(F327)</f>
        <v>38700</v>
      </c>
      <c r="L327">
        <f t="shared" ref="L327:L339" si="85">9%*(F327)</f>
        <v>38700</v>
      </c>
      <c r="M327" s="4">
        <f t="shared" ref="M327:M339" si="86">L327+K327</f>
        <v>77400</v>
      </c>
      <c r="N327" s="4">
        <f t="shared" si="81"/>
        <v>507400</v>
      </c>
      <c r="O327" t="s">
        <v>94</v>
      </c>
      <c r="P327" t="s">
        <v>421</v>
      </c>
      <c r="Q327" s="1">
        <v>43143</v>
      </c>
      <c r="R327" t="str">
        <f t="shared" si="82"/>
        <v>Monday</v>
      </c>
      <c r="U327" s="2">
        <v>0</v>
      </c>
      <c r="V327" s="1"/>
      <c r="W327" s="6">
        <f t="shared" si="83"/>
        <v>507400</v>
      </c>
    </row>
    <row r="328" spans="1:23">
      <c r="A328" t="s">
        <v>10</v>
      </c>
      <c r="B328" s="1" t="s">
        <v>40</v>
      </c>
      <c r="C328" t="s">
        <v>84</v>
      </c>
      <c r="D328" t="s">
        <v>47</v>
      </c>
      <c r="E328" t="s">
        <v>46</v>
      </c>
      <c r="F328" s="3">
        <v>244000</v>
      </c>
      <c r="K328" s="4">
        <f t="shared" si="84"/>
        <v>21960</v>
      </c>
      <c r="L328">
        <f t="shared" si="85"/>
        <v>21960</v>
      </c>
      <c r="M328" s="4">
        <f t="shared" si="86"/>
        <v>43920</v>
      </c>
      <c r="N328" s="4">
        <f t="shared" si="81"/>
        <v>287920</v>
      </c>
      <c r="O328" t="s">
        <v>94</v>
      </c>
      <c r="P328" t="s">
        <v>422</v>
      </c>
      <c r="Q328" s="1">
        <v>43144</v>
      </c>
      <c r="R328" t="str">
        <f t="shared" si="82"/>
        <v>Tuesday</v>
      </c>
      <c r="U328" s="2">
        <v>0</v>
      </c>
      <c r="V328" s="1"/>
      <c r="W328" s="6">
        <f t="shared" si="83"/>
        <v>287920</v>
      </c>
    </row>
    <row r="329" spans="1:23">
      <c r="A329" t="s">
        <v>10</v>
      </c>
      <c r="B329" s="1" t="s">
        <v>40</v>
      </c>
      <c r="C329" t="s">
        <v>85</v>
      </c>
      <c r="D329" t="s">
        <v>52</v>
      </c>
      <c r="E329" t="s">
        <v>46</v>
      </c>
      <c r="F329" s="3">
        <v>520000</v>
      </c>
      <c r="K329" s="4">
        <f t="shared" si="84"/>
        <v>46800</v>
      </c>
      <c r="L329">
        <f t="shared" si="85"/>
        <v>46800</v>
      </c>
      <c r="M329" s="4">
        <f t="shared" si="86"/>
        <v>93600</v>
      </c>
      <c r="N329" s="4">
        <f t="shared" si="81"/>
        <v>613600</v>
      </c>
      <c r="O329" t="s">
        <v>94</v>
      </c>
      <c r="P329" t="s">
        <v>423</v>
      </c>
      <c r="Q329" s="1">
        <v>43146</v>
      </c>
      <c r="R329" t="str">
        <f t="shared" si="82"/>
        <v>Thursday</v>
      </c>
      <c r="U329" s="2">
        <v>0</v>
      </c>
      <c r="V329" s="1"/>
      <c r="W329" s="6">
        <f t="shared" si="83"/>
        <v>613600</v>
      </c>
    </row>
    <row r="330" spans="1:23">
      <c r="A330" t="s">
        <v>10</v>
      </c>
      <c r="B330" s="1" t="s">
        <v>40</v>
      </c>
      <c r="C330" t="s">
        <v>86</v>
      </c>
      <c r="D330" t="s">
        <v>44</v>
      </c>
      <c r="E330" t="s">
        <v>44</v>
      </c>
      <c r="F330" s="3">
        <v>789000</v>
      </c>
      <c r="K330" s="4">
        <f t="shared" si="84"/>
        <v>71010</v>
      </c>
      <c r="L330">
        <f t="shared" si="85"/>
        <v>71010</v>
      </c>
      <c r="M330" s="4">
        <f t="shared" si="86"/>
        <v>142020</v>
      </c>
      <c r="N330" s="4">
        <f t="shared" si="81"/>
        <v>931020</v>
      </c>
      <c r="O330" t="s">
        <v>94</v>
      </c>
      <c r="P330" t="s">
        <v>424</v>
      </c>
      <c r="Q330" s="1">
        <v>43148</v>
      </c>
      <c r="R330" t="str">
        <f t="shared" si="82"/>
        <v>Saturday</v>
      </c>
      <c r="U330" s="2">
        <v>0</v>
      </c>
      <c r="V330" s="1"/>
      <c r="W330" s="6">
        <f t="shared" si="83"/>
        <v>931020</v>
      </c>
    </row>
    <row r="331" spans="1:23">
      <c r="A331" t="s">
        <v>6</v>
      </c>
      <c r="B331" s="1" t="s">
        <v>40</v>
      </c>
      <c r="C331" t="s">
        <v>86</v>
      </c>
      <c r="D331" t="s">
        <v>44</v>
      </c>
      <c r="E331" t="s">
        <v>44</v>
      </c>
      <c r="F331" s="3">
        <v>203000</v>
      </c>
      <c r="K331" s="4">
        <f t="shared" si="84"/>
        <v>18270</v>
      </c>
      <c r="L331">
        <f t="shared" si="85"/>
        <v>18270</v>
      </c>
      <c r="M331" s="4">
        <f t="shared" si="86"/>
        <v>36540</v>
      </c>
      <c r="N331" s="4">
        <f t="shared" si="81"/>
        <v>239540</v>
      </c>
      <c r="O331" t="s">
        <v>94</v>
      </c>
      <c r="P331" t="s">
        <v>426</v>
      </c>
      <c r="Q331" s="1">
        <v>43150</v>
      </c>
      <c r="R331" t="str">
        <f t="shared" si="82"/>
        <v>Monday</v>
      </c>
      <c r="U331" s="2">
        <v>0</v>
      </c>
      <c r="V331" s="1"/>
      <c r="W331" s="6">
        <f t="shared" si="83"/>
        <v>239540</v>
      </c>
    </row>
    <row r="332" spans="1:23">
      <c r="A332" t="s">
        <v>29</v>
      </c>
      <c r="B332" s="1" t="s">
        <v>40</v>
      </c>
      <c r="C332" t="s">
        <v>83</v>
      </c>
      <c r="D332" t="s">
        <v>44</v>
      </c>
      <c r="E332" t="s">
        <v>44</v>
      </c>
      <c r="F332" s="3">
        <v>862000</v>
      </c>
      <c r="K332" s="4">
        <f t="shared" si="84"/>
        <v>77580</v>
      </c>
      <c r="L332">
        <f t="shared" si="85"/>
        <v>77580</v>
      </c>
      <c r="M332" s="4">
        <f t="shared" si="86"/>
        <v>155160</v>
      </c>
      <c r="N332" s="4">
        <f t="shared" si="81"/>
        <v>1017160</v>
      </c>
      <c r="O332" t="s">
        <v>94</v>
      </c>
      <c r="P332" t="s">
        <v>428</v>
      </c>
      <c r="Q332" s="1">
        <v>43150</v>
      </c>
      <c r="R332" t="str">
        <f t="shared" si="82"/>
        <v>Monday</v>
      </c>
      <c r="S332" t="s">
        <v>94</v>
      </c>
      <c r="T332" t="s">
        <v>463</v>
      </c>
      <c r="U332" s="2">
        <f>N332</f>
        <v>1017160</v>
      </c>
      <c r="V332" s="1">
        <v>43183.138921819067</v>
      </c>
      <c r="W332" s="6">
        <f t="shared" si="83"/>
        <v>0</v>
      </c>
    </row>
    <row r="333" spans="1:23">
      <c r="A333" t="s">
        <v>5</v>
      </c>
      <c r="B333" s="1" t="s">
        <v>40</v>
      </c>
      <c r="C333" t="s">
        <v>87</v>
      </c>
      <c r="D333" t="s">
        <v>49</v>
      </c>
      <c r="E333" t="s">
        <v>46</v>
      </c>
      <c r="F333" s="3">
        <v>918000</v>
      </c>
      <c r="K333" s="4">
        <f t="shared" si="84"/>
        <v>82620</v>
      </c>
      <c r="L333">
        <f t="shared" si="85"/>
        <v>82620</v>
      </c>
      <c r="M333" s="4">
        <f t="shared" si="86"/>
        <v>165240</v>
      </c>
      <c r="N333" s="4">
        <f t="shared" si="81"/>
        <v>1083240</v>
      </c>
      <c r="O333" t="s">
        <v>94</v>
      </c>
      <c r="P333" t="s">
        <v>425</v>
      </c>
      <c r="Q333" s="1">
        <v>43150</v>
      </c>
      <c r="R333" t="str">
        <f t="shared" si="82"/>
        <v>Monday</v>
      </c>
      <c r="U333" s="2">
        <v>0</v>
      </c>
      <c r="V333" s="1"/>
      <c r="W333" s="6">
        <f t="shared" si="83"/>
        <v>1083240</v>
      </c>
    </row>
    <row r="334" spans="1:23">
      <c r="A334" t="s">
        <v>34</v>
      </c>
      <c r="B334" s="1" t="s">
        <v>40</v>
      </c>
      <c r="C334" t="s">
        <v>88</v>
      </c>
      <c r="D334" t="s">
        <v>49</v>
      </c>
      <c r="E334" t="s">
        <v>45</v>
      </c>
      <c r="F334" s="3">
        <v>1028000</v>
      </c>
      <c r="K334" s="4">
        <f t="shared" si="84"/>
        <v>92520</v>
      </c>
      <c r="L334">
        <f t="shared" si="85"/>
        <v>92520</v>
      </c>
      <c r="M334" s="4">
        <f t="shared" si="86"/>
        <v>185040</v>
      </c>
      <c r="N334" s="4">
        <f t="shared" si="81"/>
        <v>1213040</v>
      </c>
      <c r="O334" t="s">
        <v>94</v>
      </c>
      <c r="P334" t="s">
        <v>427</v>
      </c>
      <c r="Q334" s="1">
        <v>43150</v>
      </c>
      <c r="R334" t="str">
        <f t="shared" si="82"/>
        <v>Monday</v>
      </c>
      <c r="S334" t="s">
        <v>94</v>
      </c>
      <c r="T334" t="s">
        <v>463</v>
      </c>
      <c r="U334" s="2">
        <f>N334</f>
        <v>1213040</v>
      </c>
      <c r="V334" s="1">
        <v>43172.520466826783</v>
      </c>
      <c r="W334" s="6">
        <f t="shared" si="83"/>
        <v>0</v>
      </c>
    </row>
    <row r="335" spans="1:23">
      <c r="A335" t="s">
        <v>7</v>
      </c>
      <c r="B335" s="1" t="s">
        <v>40</v>
      </c>
      <c r="C335" t="s">
        <v>83</v>
      </c>
      <c r="D335" t="s">
        <v>44</v>
      </c>
      <c r="E335" t="s">
        <v>44</v>
      </c>
      <c r="F335" s="3">
        <v>677000</v>
      </c>
      <c r="K335" s="4">
        <f t="shared" si="84"/>
        <v>60930</v>
      </c>
      <c r="L335">
        <f t="shared" si="85"/>
        <v>60930</v>
      </c>
      <c r="M335" s="4">
        <f t="shared" si="86"/>
        <v>121860</v>
      </c>
      <c r="N335" s="4">
        <f t="shared" si="81"/>
        <v>798860</v>
      </c>
      <c r="O335" t="s">
        <v>94</v>
      </c>
      <c r="P335" t="s">
        <v>430</v>
      </c>
      <c r="Q335" s="1">
        <v>43151</v>
      </c>
      <c r="R335" t="str">
        <f t="shared" si="82"/>
        <v>Tuesday</v>
      </c>
      <c r="U335" s="2">
        <v>0</v>
      </c>
      <c r="V335" s="1"/>
      <c r="W335" s="6">
        <f t="shared" si="83"/>
        <v>798860</v>
      </c>
    </row>
    <row r="336" spans="1:23">
      <c r="A336" t="s">
        <v>7</v>
      </c>
      <c r="B336" s="1" t="s">
        <v>40</v>
      </c>
      <c r="C336" t="s">
        <v>92</v>
      </c>
      <c r="D336" t="s">
        <v>53</v>
      </c>
      <c r="E336" t="s">
        <v>45</v>
      </c>
      <c r="F336" s="3">
        <v>946000</v>
      </c>
      <c r="K336" s="4">
        <f t="shared" si="84"/>
        <v>85140</v>
      </c>
      <c r="L336">
        <f t="shared" si="85"/>
        <v>85140</v>
      </c>
      <c r="M336" s="4">
        <f t="shared" si="86"/>
        <v>170280</v>
      </c>
      <c r="N336" s="4">
        <f t="shared" si="81"/>
        <v>1116280</v>
      </c>
      <c r="O336" t="s">
        <v>94</v>
      </c>
      <c r="P336" t="s">
        <v>429</v>
      </c>
      <c r="Q336" s="1">
        <v>43151</v>
      </c>
      <c r="R336" t="str">
        <f t="shared" si="82"/>
        <v>Tuesday</v>
      </c>
      <c r="U336" s="2">
        <v>0</v>
      </c>
      <c r="V336" s="1"/>
      <c r="W336" s="6">
        <f t="shared" si="83"/>
        <v>1116280</v>
      </c>
    </row>
    <row r="337" spans="1:23">
      <c r="A337" t="s">
        <v>28</v>
      </c>
      <c r="B337" s="1" t="s">
        <v>40</v>
      </c>
      <c r="C337" t="s">
        <v>83</v>
      </c>
      <c r="D337" t="s">
        <v>51</v>
      </c>
      <c r="E337" t="s">
        <v>46</v>
      </c>
      <c r="F337" s="3">
        <v>1087000</v>
      </c>
      <c r="K337" s="4">
        <f t="shared" si="84"/>
        <v>97830</v>
      </c>
      <c r="L337">
        <f t="shared" si="85"/>
        <v>97830</v>
      </c>
      <c r="M337" s="4">
        <f t="shared" si="86"/>
        <v>195660</v>
      </c>
      <c r="N337" s="4">
        <f t="shared" si="81"/>
        <v>1282660</v>
      </c>
      <c r="O337" t="s">
        <v>94</v>
      </c>
      <c r="P337" t="s">
        <v>432</v>
      </c>
      <c r="Q337" s="1">
        <v>43151</v>
      </c>
      <c r="R337" t="str">
        <f t="shared" si="82"/>
        <v>Tuesday</v>
      </c>
      <c r="U337" s="2">
        <v>0</v>
      </c>
      <c r="V337" s="1"/>
      <c r="W337" s="6">
        <f t="shared" si="83"/>
        <v>1282660</v>
      </c>
    </row>
    <row r="338" spans="1:23">
      <c r="A338" t="s">
        <v>8</v>
      </c>
      <c r="B338" s="1" t="s">
        <v>40</v>
      </c>
      <c r="C338" t="s">
        <v>92</v>
      </c>
      <c r="D338" t="s">
        <v>52</v>
      </c>
      <c r="E338" t="s">
        <v>46</v>
      </c>
      <c r="F338" s="3">
        <v>1211000</v>
      </c>
      <c r="K338" s="4">
        <f t="shared" si="84"/>
        <v>108990</v>
      </c>
      <c r="L338">
        <f t="shared" si="85"/>
        <v>108990</v>
      </c>
      <c r="M338" s="4">
        <f t="shared" si="86"/>
        <v>217980</v>
      </c>
      <c r="N338" s="4">
        <f t="shared" si="81"/>
        <v>1428980</v>
      </c>
      <c r="O338" t="s">
        <v>94</v>
      </c>
      <c r="P338" t="s">
        <v>431</v>
      </c>
      <c r="Q338" s="1">
        <v>43151</v>
      </c>
      <c r="R338" t="str">
        <f t="shared" si="82"/>
        <v>Tuesday</v>
      </c>
      <c r="S338" t="s">
        <v>94</v>
      </c>
      <c r="U338" s="2"/>
      <c r="V338" s="1"/>
      <c r="W338" s="6">
        <f t="shared" si="83"/>
        <v>1428980</v>
      </c>
    </row>
    <row r="339" spans="1:23">
      <c r="A339" t="s">
        <v>38</v>
      </c>
      <c r="B339" s="1" t="s">
        <v>40</v>
      </c>
      <c r="C339" t="s">
        <v>91</v>
      </c>
      <c r="D339" t="s">
        <v>53</v>
      </c>
      <c r="E339" t="s">
        <v>46</v>
      </c>
      <c r="F339" s="3">
        <v>920000</v>
      </c>
      <c r="K339" s="4">
        <f t="shared" si="84"/>
        <v>82800</v>
      </c>
      <c r="L339">
        <f t="shared" si="85"/>
        <v>82800</v>
      </c>
      <c r="M339" s="4">
        <f t="shared" si="86"/>
        <v>165600</v>
      </c>
      <c r="N339" s="4">
        <f t="shared" si="81"/>
        <v>1085600</v>
      </c>
      <c r="O339" t="s">
        <v>94</v>
      </c>
      <c r="P339" t="s">
        <v>433</v>
      </c>
      <c r="Q339" s="1">
        <v>43153</v>
      </c>
      <c r="R339" t="str">
        <f t="shared" si="82"/>
        <v>Thursday</v>
      </c>
      <c r="U339" s="2"/>
      <c r="V339" s="1"/>
      <c r="W339" s="6">
        <f t="shared" si="83"/>
        <v>1085600</v>
      </c>
    </row>
    <row r="340" spans="1:23">
      <c r="A340" t="s">
        <v>32</v>
      </c>
      <c r="B340" s="1" t="s">
        <v>40</v>
      </c>
      <c r="C340" t="s">
        <v>92</v>
      </c>
      <c r="D340" t="s">
        <v>44</v>
      </c>
      <c r="E340" t="s">
        <v>44</v>
      </c>
      <c r="F340" s="3">
        <v>875000</v>
      </c>
      <c r="K340" s="4" t="s">
        <v>95</v>
      </c>
      <c r="L340" t="s">
        <v>95</v>
      </c>
      <c r="M340" s="4" t="s">
        <v>95</v>
      </c>
      <c r="N340" s="4">
        <f t="shared" si="81"/>
        <v>875000</v>
      </c>
      <c r="O340" t="s">
        <v>94</v>
      </c>
      <c r="P340" t="s">
        <v>434</v>
      </c>
      <c r="Q340" s="1">
        <v>43155</v>
      </c>
      <c r="R340" t="str">
        <f t="shared" si="82"/>
        <v>Saturday</v>
      </c>
      <c r="S340" t="s">
        <v>94</v>
      </c>
      <c r="U340" s="2"/>
      <c r="V340" s="1"/>
      <c r="W340" s="6">
        <f t="shared" si="83"/>
        <v>875000</v>
      </c>
    </row>
    <row r="341" spans="1:23">
      <c r="A341" t="s">
        <v>35</v>
      </c>
      <c r="B341" s="1" t="s">
        <v>40</v>
      </c>
      <c r="C341" t="s">
        <v>83</v>
      </c>
      <c r="D341" t="s">
        <v>47</v>
      </c>
      <c r="E341" t="s">
        <v>46</v>
      </c>
      <c r="F341" s="3">
        <v>7000</v>
      </c>
      <c r="K341" s="4" t="s">
        <v>95</v>
      </c>
      <c r="L341" t="s">
        <v>95</v>
      </c>
      <c r="M341" s="4" t="s">
        <v>95</v>
      </c>
      <c r="N341" s="4">
        <f t="shared" si="81"/>
        <v>7000</v>
      </c>
      <c r="O341" t="s">
        <v>94</v>
      </c>
      <c r="P341" t="s">
        <v>436</v>
      </c>
      <c r="Q341" s="1">
        <v>43157</v>
      </c>
      <c r="R341" t="str">
        <f t="shared" si="82"/>
        <v>Monday</v>
      </c>
      <c r="S341" t="s">
        <v>94</v>
      </c>
      <c r="U341" s="2"/>
      <c r="V341" s="1"/>
      <c r="W341" s="6">
        <f t="shared" si="83"/>
        <v>7000</v>
      </c>
    </row>
    <row r="342" spans="1:23">
      <c r="A342" t="s">
        <v>29</v>
      </c>
      <c r="B342" s="1" t="s">
        <v>40</v>
      </c>
      <c r="C342" t="s">
        <v>88</v>
      </c>
      <c r="D342" t="s">
        <v>47</v>
      </c>
      <c r="E342" t="s">
        <v>46</v>
      </c>
      <c r="F342" s="3">
        <v>428000</v>
      </c>
      <c r="K342" s="4">
        <f t="shared" ref="K342:K368" si="87">9%*(F342)</f>
        <v>38520</v>
      </c>
      <c r="L342">
        <f t="shared" ref="L342:L368" si="88">9%*(F342)</f>
        <v>38520</v>
      </c>
      <c r="M342" s="4">
        <f t="shared" ref="M342:M368" si="89">L342+K342</f>
        <v>77040</v>
      </c>
      <c r="N342" s="4">
        <f t="shared" si="81"/>
        <v>505040</v>
      </c>
      <c r="O342" t="s">
        <v>94</v>
      </c>
      <c r="P342" t="s">
        <v>435</v>
      </c>
      <c r="Q342" s="1">
        <v>43157</v>
      </c>
      <c r="R342" t="str">
        <f t="shared" si="82"/>
        <v>Monday</v>
      </c>
      <c r="S342" t="s">
        <v>94</v>
      </c>
      <c r="U342" s="2"/>
      <c r="V342" s="1"/>
      <c r="W342" s="6">
        <f t="shared" si="83"/>
        <v>505040</v>
      </c>
    </row>
    <row r="343" spans="1:23">
      <c r="A343" t="s">
        <v>4</v>
      </c>
      <c r="B343" s="1" t="s">
        <v>40</v>
      </c>
      <c r="C343" t="s">
        <v>86</v>
      </c>
      <c r="D343" t="s">
        <v>44</v>
      </c>
      <c r="E343" t="s">
        <v>44</v>
      </c>
      <c r="F343" s="3">
        <v>655000</v>
      </c>
      <c r="K343" s="4">
        <f t="shared" si="87"/>
        <v>58950</v>
      </c>
      <c r="L343">
        <f t="shared" si="88"/>
        <v>58950</v>
      </c>
      <c r="M343" s="4">
        <f t="shared" si="89"/>
        <v>117900</v>
      </c>
      <c r="N343" s="4">
        <f t="shared" si="81"/>
        <v>772900</v>
      </c>
      <c r="O343" t="s">
        <v>94</v>
      </c>
      <c r="P343" t="s">
        <v>437</v>
      </c>
      <c r="Q343" s="1">
        <v>43158</v>
      </c>
      <c r="R343" t="str">
        <f t="shared" si="82"/>
        <v>Tuesday</v>
      </c>
      <c r="S343" t="s">
        <v>94</v>
      </c>
      <c r="U343" s="2"/>
      <c r="V343" s="1"/>
      <c r="W343" s="6">
        <f t="shared" si="83"/>
        <v>772900</v>
      </c>
    </row>
    <row r="344" spans="1:23">
      <c r="A344" t="s">
        <v>4</v>
      </c>
      <c r="B344" s="1" t="s">
        <v>40</v>
      </c>
      <c r="C344" t="s">
        <v>86</v>
      </c>
      <c r="D344" t="s">
        <v>44</v>
      </c>
      <c r="E344" t="s">
        <v>44</v>
      </c>
      <c r="F344" s="3">
        <v>971000</v>
      </c>
      <c r="K344" s="4">
        <f t="shared" si="87"/>
        <v>87390</v>
      </c>
      <c r="L344">
        <f t="shared" si="88"/>
        <v>87390</v>
      </c>
      <c r="M344" s="4">
        <f t="shared" si="89"/>
        <v>174780</v>
      </c>
      <c r="N344" s="4">
        <f t="shared" si="81"/>
        <v>1145780</v>
      </c>
      <c r="O344" t="s">
        <v>94</v>
      </c>
      <c r="P344" t="s">
        <v>438</v>
      </c>
      <c r="Q344" s="1">
        <v>43159</v>
      </c>
      <c r="R344" t="str">
        <f t="shared" si="82"/>
        <v>Wednesday</v>
      </c>
      <c r="U344" s="2"/>
      <c r="V344" s="1"/>
      <c r="W344" s="6">
        <f t="shared" si="83"/>
        <v>1145780</v>
      </c>
    </row>
    <row r="345" spans="1:23">
      <c r="A345" t="s">
        <v>5</v>
      </c>
      <c r="B345" s="1" t="s">
        <v>40</v>
      </c>
      <c r="C345" t="s">
        <v>86</v>
      </c>
      <c r="D345" t="s">
        <v>51</v>
      </c>
      <c r="E345" t="s">
        <v>46</v>
      </c>
      <c r="F345" s="3">
        <v>180000</v>
      </c>
      <c r="K345" s="4">
        <f t="shared" si="87"/>
        <v>16200</v>
      </c>
      <c r="L345">
        <f t="shared" si="88"/>
        <v>16200</v>
      </c>
      <c r="M345" s="4">
        <f t="shared" si="89"/>
        <v>32400</v>
      </c>
      <c r="N345" s="4">
        <f t="shared" si="81"/>
        <v>212400</v>
      </c>
      <c r="O345" t="s">
        <v>94</v>
      </c>
      <c r="P345" t="s">
        <v>440</v>
      </c>
      <c r="Q345" s="1">
        <v>43161</v>
      </c>
      <c r="R345" t="str">
        <f t="shared" si="82"/>
        <v>Friday</v>
      </c>
      <c r="S345" t="s">
        <v>94</v>
      </c>
      <c r="U345" s="2"/>
      <c r="V345" s="1"/>
      <c r="W345" s="6">
        <f t="shared" si="83"/>
        <v>212400</v>
      </c>
    </row>
    <row r="346" spans="1:23">
      <c r="A346" t="s">
        <v>4</v>
      </c>
      <c r="B346" s="1" t="s">
        <v>40</v>
      </c>
      <c r="C346" t="s">
        <v>88</v>
      </c>
      <c r="D346" t="s">
        <v>47</v>
      </c>
      <c r="E346" t="s">
        <v>45</v>
      </c>
      <c r="F346" s="3">
        <v>701000</v>
      </c>
      <c r="K346" s="4">
        <f t="shared" si="87"/>
        <v>63090</v>
      </c>
      <c r="L346">
        <f t="shared" si="88"/>
        <v>63090</v>
      </c>
      <c r="M346" s="4">
        <f t="shared" si="89"/>
        <v>126180</v>
      </c>
      <c r="N346" s="4">
        <f t="shared" si="81"/>
        <v>827180</v>
      </c>
      <c r="O346" t="s">
        <v>94</v>
      </c>
      <c r="P346" t="s">
        <v>439</v>
      </c>
      <c r="Q346" s="1">
        <v>43161</v>
      </c>
      <c r="R346" t="str">
        <f t="shared" si="82"/>
        <v>Friday</v>
      </c>
      <c r="S346" t="s">
        <v>94</v>
      </c>
      <c r="U346" s="2"/>
      <c r="V346" s="1"/>
      <c r="W346" s="6">
        <f t="shared" si="83"/>
        <v>827180</v>
      </c>
    </row>
    <row r="347" spans="1:23">
      <c r="A347" t="s">
        <v>11</v>
      </c>
      <c r="B347" s="1" t="s">
        <v>40</v>
      </c>
      <c r="C347" t="s">
        <v>93</v>
      </c>
      <c r="D347" t="s">
        <v>44</v>
      </c>
      <c r="E347" t="s">
        <v>44</v>
      </c>
      <c r="F347" s="3">
        <v>650000</v>
      </c>
      <c r="K347" s="4">
        <f t="shared" si="87"/>
        <v>58500</v>
      </c>
      <c r="L347">
        <f t="shared" si="88"/>
        <v>58500</v>
      </c>
      <c r="M347" s="4">
        <f t="shared" si="89"/>
        <v>117000</v>
      </c>
      <c r="N347" s="4">
        <f t="shared" si="81"/>
        <v>767000</v>
      </c>
      <c r="O347" t="s">
        <v>94</v>
      </c>
      <c r="P347" t="s">
        <v>441</v>
      </c>
      <c r="Q347" s="1">
        <v>43162</v>
      </c>
      <c r="R347" t="str">
        <f t="shared" si="82"/>
        <v>Saturday</v>
      </c>
      <c r="S347" t="s">
        <v>94</v>
      </c>
      <c r="U347" s="2"/>
      <c r="V347" s="1"/>
      <c r="W347" s="6">
        <f t="shared" si="83"/>
        <v>767000</v>
      </c>
    </row>
    <row r="348" spans="1:23">
      <c r="A348" t="s">
        <v>30</v>
      </c>
      <c r="B348" s="1" t="s">
        <v>40</v>
      </c>
      <c r="C348" t="s">
        <v>92</v>
      </c>
      <c r="D348" t="s">
        <v>51</v>
      </c>
      <c r="E348" t="s">
        <v>46</v>
      </c>
      <c r="F348" s="3">
        <v>1162000</v>
      </c>
      <c r="K348" s="4">
        <f t="shared" si="87"/>
        <v>104580</v>
      </c>
      <c r="L348">
        <f t="shared" si="88"/>
        <v>104580</v>
      </c>
      <c r="M348" s="4">
        <f t="shared" si="89"/>
        <v>209160</v>
      </c>
      <c r="N348" s="4">
        <f t="shared" si="81"/>
        <v>1371160</v>
      </c>
      <c r="O348" t="s">
        <v>94</v>
      </c>
      <c r="P348" t="s">
        <v>442</v>
      </c>
      <c r="Q348" s="1">
        <v>43164</v>
      </c>
      <c r="R348" t="str">
        <f t="shared" si="82"/>
        <v>Monday</v>
      </c>
      <c r="U348" s="2"/>
      <c r="V348" s="1"/>
      <c r="W348" s="6">
        <f t="shared" si="83"/>
        <v>1371160</v>
      </c>
    </row>
    <row r="349" spans="1:23">
      <c r="A349" t="s">
        <v>4</v>
      </c>
      <c r="B349" s="1" t="s">
        <v>40</v>
      </c>
      <c r="C349" t="s">
        <v>88</v>
      </c>
      <c r="D349" t="s">
        <v>50</v>
      </c>
      <c r="E349" t="s">
        <v>45</v>
      </c>
      <c r="F349" s="3">
        <v>1658000</v>
      </c>
      <c r="K349" s="4">
        <f t="shared" si="87"/>
        <v>149220</v>
      </c>
      <c r="L349">
        <f t="shared" si="88"/>
        <v>149220</v>
      </c>
      <c r="M349" s="4">
        <f t="shared" si="89"/>
        <v>298440</v>
      </c>
      <c r="N349" s="4">
        <f t="shared" si="81"/>
        <v>1956440</v>
      </c>
      <c r="O349" t="s">
        <v>94</v>
      </c>
      <c r="P349" t="s">
        <v>443</v>
      </c>
      <c r="Q349" s="1">
        <v>43164</v>
      </c>
      <c r="R349" t="str">
        <f t="shared" si="82"/>
        <v>Monday</v>
      </c>
      <c r="S349" t="s">
        <v>94</v>
      </c>
      <c r="U349" s="2"/>
      <c r="V349" s="1"/>
      <c r="W349" s="6">
        <f t="shared" si="83"/>
        <v>1956440</v>
      </c>
    </row>
    <row r="350" spans="1:23">
      <c r="A350" t="s">
        <v>5</v>
      </c>
      <c r="B350" s="1" t="s">
        <v>40</v>
      </c>
      <c r="C350" t="s">
        <v>88</v>
      </c>
      <c r="D350" t="s">
        <v>50</v>
      </c>
      <c r="E350" t="s">
        <v>46</v>
      </c>
      <c r="F350" s="3">
        <v>503000</v>
      </c>
      <c r="K350" s="4">
        <f t="shared" si="87"/>
        <v>45270</v>
      </c>
      <c r="L350">
        <f t="shared" si="88"/>
        <v>45270</v>
      </c>
      <c r="M350" s="4">
        <f t="shared" si="89"/>
        <v>90540</v>
      </c>
      <c r="N350" s="4">
        <f t="shared" si="81"/>
        <v>593540</v>
      </c>
      <c r="O350" t="s">
        <v>94</v>
      </c>
      <c r="P350" t="s">
        <v>444</v>
      </c>
      <c r="Q350" s="1">
        <v>43165</v>
      </c>
      <c r="R350" t="str">
        <f t="shared" si="82"/>
        <v>Tuesday</v>
      </c>
      <c r="U350" s="2">
        <v>0</v>
      </c>
      <c r="V350" s="1"/>
      <c r="W350" s="6">
        <f t="shared" si="83"/>
        <v>593540</v>
      </c>
    </row>
    <row r="351" spans="1:23">
      <c r="A351" t="s">
        <v>28</v>
      </c>
      <c r="B351" s="1" t="s">
        <v>40</v>
      </c>
      <c r="C351" t="s">
        <v>84</v>
      </c>
      <c r="D351" t="s">
        <v>44</v>
      </c>
      <c r="E351" t="s">
        <v>44</v>
      </c>
      <c r="F351" s="3">
        <v>745000</v>
      </c>
      <c r="K351" s="4">
        <f t="shared" si="87"/>
        <v>67050</v>
      </c>
      <c r="L351">
        <f t="shared" si="88"/>
        <v>67050</v>
      </c>
      <c r="M351" s="4">
        <f t="shared" si="89"/>
        <v>134100</v>
      </c>
      <c r="N351" s="4">
        <f t="shared" si="81"/>
        <v>879100</v>
      </c>
      <c r="O351" t="s">
        <v>94</v>
      </c>
      <c r="P351" t="s">
        <v>445</v>
      </c>
      <c r="Q351" s="1">
        <v>43165</v>
      </c>
      <c r="R351" t="str">
        <f t="shared" si="82"/>
        <v>Tuesday</v>
      </c>
      <c r="U351" s="2">
        <v>0</v>
      </c>
      <c r="V351" s="1"/>
      <c r="W351" s="6">
        <f t="shared" si="83"/>
        <v>879100</v>
      </c>
    </row>
    <row r="352" spans="1:23">
      <c r="A352" t="s">
        <v>10</v>
      </c>
      <c r="B352" s="1" t="s">
        <v>40</v>
      </c>
      <c r="C352" t="s">
        <v>83</v>
      </c>
      <c r="D352" t="s">
        <v>50</v>
      </c>
      <c r="E352" t="s">
        <v>45</v>
      </c>
      <c r="F352" s="3">
        <v>619000</v>
      </c>
      <c r="K352" s="4">
        <f t="shared" si="87"/>
        <v>55710</v>
      </c>
      <c r="L352">
        <f t="shared" si="88"/>
        <v>55710</v>
      </c>
      <c r="M352" s="4">
        <f t="shared" si="89"/>
        <v>111420</v>
      </c>
      <c r="N352" s="4">
        <f t="shared" si="81"/>
        <v>730420</v>
      </c>
      <c r="O352" t="s">
        <v>94</v>
      </c>
      <c r="P352" t="s">
        <v>446</v>
      </c>
      <c r="Q352" s="1">
        <v>43166</v>
      </c>
      <c r="R352" t="str">
        <f t="shared" si="82"/>
        <v>Wednesday</v>
      </c>
      <c r="U352" s="2">
        <v>0</v>
      </c>
      <c r="V352" s="1"/>
      <c r="W352" s="6">
        <f t="shared" si="83"/>
        <v>730420</v>
      </c>
    </row>
    <row r="353" spans="1:23">
      <c r="A353" t="s">
        <v>5</v>
      </c>
      <c r="B353" s="1" t="s">
        <v>40</v>
      </c>
      <c r="C353" t="s">
        <v>85</v>
      </c>
      <c r="D353" t="s">
        <v>44</v>
      </c>
      <c r="E353" t="s">
        <v>44</v>
      </c>
      <c r="F353" s="3">
        <v>307000</v>
      </c>
      <c r="K353" s="4">
        <f t="shared" si="87"/>
        <v>27630</v>
      </c>
      <c r="L353">
        <f t="shared" si="88"/>
        <v>27630</v>
      </c>
      <c r="M353" s="4">
        <f t="shared" si="89"/>
        <v>55260</v>
      </c>
      <c r="N353" s="4">
        <f t="shared" si="81"/>
        <v>362260</v>
      </c>
      <c r="O353" t="s">
        <v>94</v>
      </c>
      <c r="P353" t="s">
        <v>448</v>
      </c>
      <c r="Q353" s="1">
        <v>43167</v>
      </c>
      <c r="R353" t="str">
        <f t="shared" si="82"/>
        <v>Thursday</v>
      </c>
      <c r="U353" s="2">
        <v>0</v>
      </c>
      <c r="V353" s="1"/>
      <c r="W353" s="6">
        <f t="shared" si="83"/>
        <v>362260</v>
      </c>
    </row>
    <row r="354" spans="1:23">
      <c r="A354" t="s">
        <v>36</v>
      </c>
      <c r="B354" s="1" t="s">
        <v>40</v>
      </c>
      <c r="C354" t="s">
        <v>84</v>
      </c>
      <c r="D354" t="s">
        <v>52</v>
      </c>
      <c r="E354" t="s">
        <v>46</v>
      </c>
      <c r="F354" s="3">
        <v>618000</v>
      </c>
      <c r="K354" s="4">
        <f t="shared" si="87"/>
        <v>55620</v>
      </c>
      <c r="L354">
        <f t="shared" si="88"/>
        <v>55620</v>
      </c>
      <c r="M354" s="4">
        <f t="shared" si="89"/>
        <v>111240</v>
      </c>
      <c r="N354" s="4">
        <f t="shared" si="81"/>
        <v>729240</v>
      </c>
      <c r="O354" t="s">
        <v>94</v>
      </c>
      <c r="P354" t="s">
        <v>447</v>
      </c>
      <c r="Q354" s="1">
        <v>43167</v>
      </c>
      <c r="R354" t="str">
        <f t="shared" si="82"/>
        <v>Thursday</v>
      </c>
      <c r="U354" s="2">
        <v>0</v>
      </c>
      <c r="V354" s="1"/>
      <c r="W354" s="6">
        <f t="shared" si="83"/>
        <v>729240</v>
      </c>
    </row>
    <row r="355" spans="1:23">
      <c r="A355" t="s">
        <v>6</v>
      </c>
      <c r="B355" s="1" t="s">
        <v>40</v>
      </c>
      <c r="C355" t="s">
        <v>86</v>
      </c>
      <c r="D355" t="s">
        <v>44</v>
      </c>
      <c r="E355" t="s">
        <v>44</v>
      </c>
      <c r="F355" s="3">
        <v>329000</v>
      </c>
      <c r="K355" s="4">
        <f t="shared" si="87"/>
        <v>29610</v>
      </c>
      <c r="L355">
        <f t="shared" si="88"/>
        <v>29610</v>
      </c>
      <c r="M355" s="4">
        <f t="shared" si="89"/>
        <v>59220</v>
      </c>
      <c r="N355" s="4">
        <f t="shared" si="81"/>
        <v>388220</v>
      </c>
      <c r="O355" t="s">
        <v>94</v>
      </c>
      <c r="P355" t="s">
        <v>449</v>
      </c>
      <c r="Q355" s="1">
        <v>43169</v>
      </c>
      <c r="R355" t="str">
        <f t="shared" si="82"/>
        <v>Saturday</v>
      </c>
      <c r="U355" s="2">
        <v>0</v>
      </c>
      <c r="V355" s="1"/>
      <c r="W355" s="6">
        <f t="shared" si="83"/>
        <v>388220</v>
      </c>
    </row>
    <row r="356" spans="1:23">
      <c r="A356" t="s">
        <v>6</v>
      </c>
      <c r="B356" s="1" t="s">
        <v>40</v>
      </c>
      <c r="C356" t="s">
        <v>86</v>
      </c>
      <c r="D356" t="s">
        <v>47</v>
      </c>
      <c r="E356" t="s">
        <v>46</v>
      </c>
      <c r="F356" s="3">
        <v>126000</v>
      </c>
      <c r="K356" s="4">
        <f t="shared" si="87"/>
        <v>11340</v>
      </c>
      <c r="L356">
        <f t="shared" si="88"/>
        <v>11340</v>
      </c>
      <c r="M356" s="4">
        <f t="shared" si="89"/>
        <v>22680</v>
      </c>
      <c r="N356" s="4">
        <f t="shared" si="81"/>
        <v>148680</v>
      </c>
      <c r="O356" t="s">
        <v>94</v>
      </c>
      <c r="P356" t="s">
        <v>451</v>
      </c>
      <c r="Q356" s="1">
        <v>43171</v>
      </c>
      <c r="R356" t="str">
        <f t="shared" si="82"/>
        <v>Monday</v>
      </c>
      <c r="U356" s="2">
        <v>0</v>
      </c>
      <c r="V356" s="1"/>
      <c r="W356" s="6">
        <f t="shared" si="83"/>
        <v>148680</v>
      </c>
    </row>
    <row r="357" spans="1:23">
      <c r="A357" t="s">
        <v>6</v>
      </c>
      <c r="B357" s="1" t="s">
        <v>40</v>
      </c>
      <c r="C357" t="s">
        <v>87</v>
      </c>
      <c r="D357" t="s">
        <v>44</v>
      </c>
      <c r="E357" t="s">
        <v>44</v>
      </c>
      <c r="F357" s="3">
        <v>684000</v>
      </c>
      <c r="K357" s="4">
        <f t="shared" si="87"/>
        <v>61560</v>
      </c>
      <c r="L357">
        <f t="shared" si="88"/>
        <v>61560</v>
      </c>
      <c r="M357" s="4">
        <f t="shared" si="89"/>
        <v>123120</v>
      </c>
      <c r="N357" s="4">
        <f t="shared" si="81"/>
        <v>807120</v>
      </c>
      <c r="O357" t="s">
        <v>94</v>
      </c>
      <c r="P357" t="s">
        <v>450</v>
      </c>
      <c r="Q357" s="1">
        <v>43171</v>
      </c>
      <c r="R357" t="str">
        <f t="shared" si="82"/>
        <v>Monday</v>
      </c>
      <c r="U357" s="2">
        <v>0</v>
      </c>
      <c r="V357" s="1"/>
      <c r="W357" s="6">
        <f t="shared" si="83"/>
        <v>807120</v>
      </c>
    </row>
    <row r="358" spans="1:23">
      <c r="A358" t="s">
        <v>34</v>
      </c>
      <c r="B358" s="1" t="s">
        <v>40</v>
      </c>
      <c r="C358" t="s">
        <v>88</v>
      </c>
      <c r="D358" t="s">
        <v>52</v>
      </c>
      <c r="E358" t="s">
        <v>45</v>
      </c>
      <c r="F358" s="3">
        <v>1198000</v>
      </c>
      <c r="K358" s="4">
        <f t="shared" si="87"/>
        <v>107820</v>
      </c>
      <c r="L358">
        <f t="shared" si="88"/>
        <v>107820</v>
      </c>
      <c r="M358" s="4">
        <f t="shared" si="89"/>
        <v>215640</v>
      </c>
      <c r="N358" s="4">
        <f t="shared" si="81"/>
        <v>1413640</v>
      </c>
      <c r="O358" t="s">
        <v>94</v>
      </c>
      <c r="P358" t="s">
        <v>452</v>
      </c>
      <c r="Q358" s="1">
        <v>43173</v>
      </c>
      <c r="R358" t="str">
        <f t="shared" si="82"/>
        <v>Wednesday</v>
      </c>
      <c r="U358" s="2">
        <v>0</v>
      </c>
      <c r="V358" s="1"/>
      <c r="W358" s="6">
        <f t="shared" si="83"/>
        <v>1413640</v>
      </c>
    </row>
    <row r="359" spans="1:23">
      <c r="A359" t="s">
        <v>25</v>
      </c>
      <c r="B359" s="1" t="s">
        <v>40</v>
      </c>
      <c r="C359" t="s">
        <v>93</v>
      </c>
      <c r="D359" t="s">
        <v>52</v>
      </c>
      <c r="E359" t="s">
        <v>45</v>
      </c>
      <c r="F359" s="3">
        <v>635000</v>
      </c>
      <c r="K359" s="4">
        <f t="shared" si="87"/>
        <v>57150</v>
      </c>
      <c r="L359">
        <f t="shared" si="88"/>
        <v>57150</v>
      </c>
      <c r="M359" s="4">
        <f t="shared" si="89"/>
        <v>114300</v>
      </c>
      <c r="N359" s="4">
        <f t="shared" si="81"/>
        <v>749300</v>
      </c>
      <c r="O359" t="s">
        <v>94</v>
      </c>
      <c r="P359" t="s">
        <v>453</v>
      </c>
      <c r="Q359" s="1">
        <v>43174</v>
      </c>
      <c r="R359" t="str">
        <f t="shared" si="82"/>
        <v>Thursday</v>
      </c>
      <c r="U359" s="2">
        <v>0</v>
      </c>
      <c r="V359" s="1"/>
      <c r="W359" s="6">
        <f t="shared" si="83"/>
        <v>749300</v>
      </c>
    </row>
    <row r="360" spans="1:23">
      <c r="A360" t="s">
        <v>7</v>
      </c>
      <c r="B360" s="1" t="s">
        <v>40</v>
      </c>
      <c r="C360" t="s">
        <v>92</v>
      </c>
      <c r="D360" t="s">
        <v>52</v>
      </c>
      <c r="E360" t="s">
        <v>46</v>
      </c>
      <c r="F360" s="3">
        <v>768000</v>
      </c>
      <c r="K360" s="4">
        <f t="shared" si="87"/>
        <v>69120</v>
      </c>
      <c r="L360">
        <f t="shared" si="88"/>
        <v>69120</v>
      </c>
      <c r="M360" s="4">
        <f t="shared" si="89"/>
        <v>138240</v>
      </c>
      <c r="N360" s="4">
        <f t="shared" si="81"/>
        <v>906240</v>
      </c>
      <c r="O360" t="s">
        <v>94</v>
      </c>
      <c r="P360" t="s">
        <v>454</v>
      </c>
      <c r="Q360" s="1">
        <v>43176</v>
      </c>
      <c r="R360" t="str">
        <f t="shared" si="82"/>
        <v>Saturday</v>
      </c>
      <c r="U360" s="2">
        <v>0</v>
      </c>
      <c r="V360" s="1"/>
      <c r="W360" s="6">
        <f t="shared" si="83"/>
        <v>906240</v>
      </c>
    </row>
    <row r="361" spans="1:23">
      <c r="A361" t="s">
        <v>7</v>
      </c>
      <c r="B361" s="1" t="s">
        <v>40</v>
      </c>
      <c r="C361" t="s">
        <v>83</v>
      </c>
      <c r="D361" t="s">
        <v>44</v>
      </c>
      <c r="E361" t="s">
        <v>44</v>
      </c>
      <c r="F361" s="3">
        <v>609000</v>
      </c>
      <c r="K361" s="4">
        <f t="shared" si="87"/>
        <v>54810</v>
      </c>
      <c r="L361">
        <f t="shared" si="88"/>
        <v>54810</v>
      </c>
      <c r="M361" s="4">
        <f t="shared" si="89"/>
        <v>109620</v>
      </c>
      <c r="N361" s="4">
        <f t="shared" si="81"/>
        <v>718620</v>
      </c>
      <c r="O361" t="s">
        <v>94</v>
      </c>
      <c r="P361" t="s">
        <v>455</v>
      </c>
      <c r="Q361" s="1">
        <v>43179</v>
      </c>
      <c r="R361" t="str">
        <f t="shared" si="82"/>
        <v>Tuesday</v>
      </c>
      <c r="U361" s="2">
        <v>0</v>
      </c>
      <c r="V361" s="1"/>
      <c r="W361" s="6">
        <f t="shared" si="83"/>
        <v>718620</v>
      </c>
    </row>
    <row r="362" spans="1:23">
      <c r="A362" t="s">
        <v>8</v>
      </c>
      <c r="B362" s="1" t="s">
        <v>40</v>
      </c>
      <c r="C362" t="s">
        <v>92</v>
      </c>
      <c r="D362" t="s">
        <v>44</v>
      </c>
      <c r="E362" t="s">
        <v>44</v>
      </c>
      <c r="F362" s="3">
        <v>109000</v>
      </c>
      <c r="K362" s="4">
        <f t="shared" si="87"/>
        <v>9810</v>
      </c>
      <c r="L362">
        <f t="shared" si="88"/>
        <v>9810</v>
      </c>
      <c r="M362" s="4">
        <f t="shared" si="89"/>
        <v>19620</v>
      </c>
      <c r="N362" s="4">
        <f t="shared" si="81"/>
        <v>128620</v>
      </c>
      <c r="O362" t="s">
        <v>94</v>
      </c>
      <c r="P362" t="s">
        <v>456</v>
      </c>
      <c r="Q362" s="1">
        <v>43181</v>
      </c>
      <c r="R362" t="str">
        <f t="shared" si="82"/>
        <v>Thursday</v>
      </c>
      <c r="U362" s="2">
        <v>0</v>
      </c>
      <c r="V362" s="1"/>
      <c r="W362" s="6">
        <f t="shared" si="83"/>
        <v>128620</v>
      </c>
    </row>
    <row r="363" spans="1:23">
      <c r="A363" t="s">
        <v>26</v>
      </c>
      <c r="B363" s="1" t="s">
        <v>40</v>
      </c>
      <c r="C363" t="s">
        <v>88</v>
      </c>
      <c r="D363" t="s">
        <v>52</v>
      </c>
      <c r="E363" t="s">
        <v>45</v>
      </c>
      <c r="F363" s="3">
        <v>334000</v>
      </c>
      <c r="K363" s="4">
        <f t="shared" si="87"/>
        <v>30060</v>
      </c>
      <c r="L363">
        <f t="shared" si="88"/>
        <v>30060</v>
      </c>
      <c r="M363" s="4">
        <f t="shared" si="89"/>
        <v>60120</v>
      </c>
      <c r="N363" s="4">
        <f t="shared" si="81"/>
        <v>394120</v>
      </c>
      <c r="O363" t="s">
        <v>94</v>
      </c>
      <c r="P363" t="s">
        <v>457</v>
      </c>
      <c r="Q363" s="1">
        <v>43183</v>
      </c>
      <c r="R363" t="str">
        <f t="shared" si="82"/>
        <v>Saturday</v>
      </c>
      <c r="U363" s="2">
        <v>0</v>
      </c>
      <c r="V363" s="1"/>
      <c r="W363" s="6">
        <f t="shared" si="83"/>
        <v>394120</v>
      </c>
    </row>
    <row r="364" spans="1:23">
      <c r="A364" t="s">
        <v>28</v>
      </c>
      <c r="B364" s="1" t="s">
        <v>40</v>
      </c>
      <c r="C364" t="s">
        <v>84</v>
      </c>
      <c r="D364" t="s">
        <v>50</v>
      </c>
      <c r="E364" t="s">
        <v>46</v>
      </c>
      <c r="F364" s="3">
        <v>613000</v>
      </c>
      <c r="K364" s="4">
        <f t="shared" si="87"/>
        <v>55170</v>
      </c>
      <c r="L364">
        <f t="shared" si="88"/>
        <v>55170</v>
      </c>
      <c r="M364" s="4">
        <f t="shared" si="89"/>
        <v>110340</v>
      </c>
      <c r="N364" s="4">
        <f t="shared" si="81"/>
        <v>723340</v>
      </c>
      <c r="O364" t="s">
        <v>94</v>
      </c>
      <c r="P364" t="s">
        <v>460</v>
      </c>
      <c r="Q364" s="1">
        <v>43185</v>
      </c>
      <c r="R364" t="str">
        <f t="shared" si="82"/>
        <v>Monday</v>
      </c>
      <c r="S364" t="s">
        <v>94</v>
      </c>
      <c r="T364" t="s">
        <v>463</v>
      </c>
      <c r="U364" s="2">
        <f>N364</f>
        <v>723340</v>
      </c>
      <c r="V364" s="1">
        <v>43224.251358435031</v>
      </c>
      <c r="W364" s="6">
        <f t="shared" si="83"/>
        <v>0</v>
      </c>
    </row>
    <row r="365" spans="1:23">
      <c r="A365" t="s">
        <v>28</v>
      </c>
      <c r="B365" s="1" t="s">
        <v>40</v>
      </c>
      <c r="C365" t="s">
        <v>93</v>
      </c>
      <c r="D365" t="s">
        <v>47</v>
      </c>
      <c r="E365" t="s">
        <v>46</v>
      </c>
      <c r="F365" s="3">
        <v>871000</v>
      </c>
      <c r="K365" s="4">
        <f t="shared" si="87"/>
        <v>78390</v>
      </c>
      <c r="L365">
        <f t="shared" si="88"/>
        <v>78390</v>
      </c>
      <c r="M365" s="4">
        <f t="shared" si="89"/>
        <v>156780</v>
      </c>
      <c r="N365" s="4">
        <f t="shared" si="81"/>
        <v>1027780</v>
      </c>
      <c r="O365" t="s">
        <v>94</v>
      </c>
      <c r="P365" t="s">
        <v>458</v>
      </c>
      <c r="Q365" s="1">
        <v>43185</v>
      </c>
      <c r="R365" t="str">
        <f t="shared" si="82"/>
        <v>Monday</v>
      </c>
      <c r="U365" s="2"/>
      <c r="V365" s="1"/>
      <c r="W365" s="6">
        <f t="shared" si="83"/>
        <v>1027780</v>
      </c>
    </row>
    <row r="366" spans="1:23">
      <c r="A366" t="s">
        <v>9</v>
      </c>
      <c r="B366" s="1" t="s">
        <v>40</v>
      </c>
      <c r="C366" t="s">
        <v>83</v>
      </c>
      <c r="D366" t="s">
        <v>50</v>
      </c>
      <c r="E366" t="s">
        <v>46</v>
      </c>
      <c r="F366" s="3">
        <v>1201000</v>
      </c>
      <c r="K366" s="4">
        <f t="shared" si="87"/>
        <v>108090</v>
      </c>
      <c r="L366">
        <f t="shared" si="88"/>
        <v>108090</v>
      </c>
      <c r="M366" s="4">
        <f t="shared" si="89"/>
        <v>216180</v>
      </c>
      <c r="N366" s="4">
        <f t="shared" si="81"/>
        <v>1417180</v>
      </c>
      <c r="O366" t="s">
        <v>94</v>
      </c>
      <c r="P366" t="s">
        <v>459</v>
      </c>
      <c r="Q366" s="1">
        <v>43185</v>
      </c>
      <c r="R366" t="str">
        <f t="shared" si="82"/>
        <v>Monday</v>
      </c>
      <c r="U366" s="2"/>
      <c r="V366" s="1"/>
      <c r="W366" s="6">
        <f t="shared" si="83"/>
        <v>1417180</v>
      </c>
    </row>
    <row r="367" spans="1:23">
      <c r="A367" t="s">
        <v>25</v>
      </c>
      <c r="B367" s="1" t="s">
        <v>40</v>
      </c>
      <c r="C367" t="s">
        <v>88</v>
      </c>
      <c r="D367" t="s">
        <v>52</v>
      </c>
      <c r="E367" t="s">
        <v>46</v>
      </c>
      <c r="F367" s="3">
        <v>1113000</v>
      </c>
      <c r="K367" s="4">
        <f t="shared" si="87"/>
        <v>100170</v>
      </c>
      <c r="L367">
        <f t="shared" si="88"/>
        <v>100170</v>
      </c>
      <c r="M367" s="4">
        <f t="shared" si="89"/>
        <v>200340</v>
      </c>
      <c r="N367" s="4">
        <f t="shared" si="81"/>
        <v>1313340</v>
      </c>
      <c r="O367" t="s">
        <v>94</v>
      </c>
      <c r="P367" t="s">
        <v>461</v>
      </c>
      <c r="Q367" s="1">
        <v>43187</v>
      </c>
      <c r="R367" t="str">
        <f t="shared" si="82"/>
        <v>Wednesday</v>
      </c>
      <c r="U367" s="2"/>
      <c r="V367" s="1"/>
      <c r="W367" s="6">
        <f t="shared" si="83"/>
        <v>1313340</v>
      </c>
    </row>
    <row r="368" spans="1:23">
      <c r="A368" t="s">
        <v>11</v>
      </c>
      <c r="B368" s="1" t="s">
        <v>40</v>
      </c>
      <c r="C368" t="s">
        <v>86</v>
      </c>
      <c r="D368" t="s">
        <v>44</v>
      </c>
      <c r="E368" t="s">
        <v>44</v>
      </c>
      <c r="F368" s="3">
        <v>644000</v>
      </c>
      <c r="K368" s="4">
        <f t="shared" si="87"/>
        <v>57960</v>
      </c>
      <c r="L368">
        <f t="shared" si="88"/>
        <v>57960</v>
      </c>
      <c r="M368" s="4">
        <f t="shared" si="89"/>
        <v>115920</v>
      </c>
      <c r="N368" s="4">
        <f t="shared" si="81"/>
        <v>759920</v>
      </c>
      <c r="O368" t="s">
        <v>94</v>
      </c>
      <c r="P368" t="s">
        <v>462</v>
      </c>
      <c r="Q368" s="1">
        <v>43189</v>
      </c>
      <c r="R368" t="str">
        <f t="shared" si="82"/>
        <v>Friday</v>
      </c>
      <c r="U368" s="2"/>
      <c r="V368" s="1"/>
      <c r="W368" s="6">
        <f t="shared" si="83"/>
        <v>759920</v>
      </c>
    </row>
    <row r="369" spans="2:17">
      <c r="B369" s="1"/>
      <c r="Q369" s="1"/>
    </row>
    <row r="370" spans="2:17">
      <c r="B370" s="1"/>
      <c r="Q370" s="1"/>
    </row>
    <row r="371" spans="2:17">
      <c r="B371" s="1"/>
      <c r="Q371" s="1"/>
    </row>
    <row r="372" spans="2:17">
      <c r="B372" s="1"/>
      <c r="Q372" s="1"/>
    </row>
    <row r="373" spans="2:17">
      <c r="B373" s="1"/>
      <c r="Q373" s="1"/>
    </row>
    <row r="374" spans="2:17">
      <c r="B374" s="1"/>
      <c r="Q374" s="1"/>
    </row>
    <row r="375" spans="2:17">
      <c r="B375" s="1"/>
      <c r="Q375" s="1"/>
    </row>
    <row r="376" spans="2:17">
      <c r="B376" s="1"/>
      <c r="Q376" s="1"/>
    </row>
    <row r="377" spans="2:17">
      <c r="B377" s="1"/>
      <c r="Q377" s="1"/>
    </row>
    <row r="378" spans="2:17">
      <c r="B378" s="1"/>
      <c r="Q378" s="1"/>
    </row>
    <row r="379" spans="2:17">
      <c r="B379" s="1"/>
      <c r="Q379" s="1"/>
    </row>
    <row r="380" spans="2:17">
      <c r="B380" s="1"/>
      <c r="Q380" s="1"/>
    </row>
    <row r="381" spans="2:17">
      <c r="B381" s="1"/>
      <c r="Q381" s="1"/>
    </row>
    <row r="382" spans="2:17">
      <c r="B382" s="1"/>
      <c r="Q382" s="1"/>
    </row>
    <row r="383" spans="2:17">
      <c r="B383" s="1"/>
      <c r="Q383" s="1"/>
    </row>
    <row r="384" spans="2:17">
      <c r="B384" s="1"/>
      <c r="Q384" s="1"/>
    </row>
    <row r="385" spans="2:17">
      <c r="B385" s="1"/>
      <c r="Q385" s="1"/>
    </row>
    <row r="386" spans="2:17">
      <c r="B386" s="1"/>
      <c r="Q386" s="1"/>
    </row>
    <row r="387" spans="2:17">
      <c r="B387" s="1"/>
      <c r="Q387" s="1"/>
    </row>
    <row r="388" spans="2:17">
      <c r="B388" s="1"/>
      <c r="Q388" s="1"/>
    </row>
    <row r="389" spans="2:17">
      <c r="B389" s="1"/>
      <c r="Q389" s="1"/>
    </row>
    <row r="390" spans="2:17">
      <c r="B390" s="1"/>
      <c r="Q390" s="1"/>
    </row>
    <row r="391" spans="2:17">
      <c r="B391" s="1"/>
      <c r="Q391" s="1"/>
    </row>
    <row r="392" spans="2:17">
      <c r="B392" s="1"/>
      <c r="Q392" s="1"/>
    </row>
    <row r="393" spans="2:17">
      <c r="B393" s="1"/>
      <c r="Q393" s="1"/>
    </row>
    <row r="394" spans="2:17">
      <c r="B394" s="1"/>
      <c r="Q394" s="1"/>
    </row>
    <row r="395" spans="2:17">
      <c r="B395" s="1"/>
      <c r="Q395" s="1"/>
    </row>
    <row r="396" spans="2:17">
      <c r="B396" s="1"/>
      <c r="Q396" s="1"/>
    </row>
    <row r="397" spans="2:17">
      <c r="B397" s="1"/>
      <c r="Q397" s="1"/>
    </row>
    <row r="398" spans="2:17">
      <c r="B398" s="1"/>
      <c r="Q398" s="1"/>
    </row>
    <row r="399" spans="2:17">
      <c r="B399" s="1"/>
      <c r="Q399" s="1"/>
    </row>
    <row r="400" spans="2:17">
      <c r="B400" s="1"/>
      <c r="Q400" s="1"/>
    </row>
    <row r="401" spans="2:17">
      <c r="B401" s="1"/>
      <c r="Q401" s="1"/>
    </row>
    <row r="402" spans="2:17">
      <c r="B402" s="1"/>
      <c r="Q402" s="1"/>
    </row>
    <row r="403" spans="2:17">
      <c r="B403" s="1"/>
      <c r="Q403" s="1"/>
    </row>
    <row r="404" spans="2:17">
      <c r="B404" s="1"/>
      <c r="Q404" s="1"/>
    </row>
    <row r="405" spans="2:17">
      <c r="B405" s="1"/>
      <c r="Q405" s="1"/>
    </row>
    <row r="406" spans="2:17">
      <c r="B406" s="1"/>
      <c r="Q406" s="1"/>
    </row>
    <row r="407" spans="2:17">
      <c r="B407" s="1"/>
      <c r="Q407" s="1"/>
    </row>
    <row r="408" spans="2:17">
      <c r="B408" s="1"/>
      <c r="Q408" s="1"/>
    </row>
    <row r="409" spans="2:17">
      <c r="B409" s="1"/>
      <c r="Q409" s="1"/>
    </row>
    <row r="410" spans="2:17">
      <c r="B410" s="1"/>
      <c r="Q410" s="1"/>
    </row>
    <row r="411" spans="2:17">
      <c r="B411" s="1"/>
      <c r="Q411" s="1"/>
    </row>
    <row r="412" spans="2:17">
      <c r="B412" s="1"/>
      <c r="Q412" s="1"/>
    </row>
    <row r="413" spans="2:17">
      <c r="B413" s="1"/>
      <c r="Q413" s="1"/>
    </row>
    <row r="414" spans="2:17">
      <c r="B414" s="1"/>
      <c r="Q414" s="1"/>
    </row>
    <row r="415" spans="2:17">
      <c r="B415" s="1"/>
      <c r="Q415" s="1"/>
    </row>
    <row r="416" spans="2:17">
      <c r="B416" s="1"/>
      <c r="Q416" s="1"/>
    </row>
    <row r="417" spans="2:17">
      <c r="B417" s="1"/>
      <c r="Q417" s="1"/>
    </row>
    <row r="418" spans="2:17">
      <c r="B418" s="1"/>
      <c r="Q418" s="1"/>
    </row>
    <row r="419" spans="2:17">
      <c r="B419" s="1"/>
      <c r="Q419" s="1"/>
    </row>
    <row r="420" spans="2:17">
      <c r="B420" s="1"/>
      <c r="Q420" s="1"/>
    </row>
    <row r="421" spans="2:17">
      <c r="B421" s="1"/>
      <c r="Q421" s="1"/>
    </row>
    <row r="422" spans="2:17">
      <c r="B422" s="1"/>
      <c r="Q422" s="1"/>
    </row>
    <row r="423" spans="2:17">
      <c r="B423" s="1"/>
      <c r="Q423" s="1"/>
    </row>
    <row r="424" spans="2:17">
      <c r="B424" s="1"/>
      <c r="Q424" s="1"/>
    </row>
    <row r="425" spans="2:17">
      <c r="B425" s="1"/>
      <c r="Q425" s="1"/>
    </row>
    <row r="426" spans="2:17">
      <c r="B426" s="1"/>
      <c r="Q426" s="1"/>
    </row>
    <row r="427" spans="2:17">
      <c r="B427" s="1"/>
      <c r="Q427" s="1"/>
    </row>
    <row r="428" spans="2:17">
      <c r="B428" s="1"/>
      <c r="Q428" s="1"/>
    </row>
    <row r="429" spans="2:17">
      <c r="B429" s="1"/>
      <c r="Q429" s="1"/>
    </row>
    <row r="430" spans="2:17">
      <c r="B430" s="1"/>
      <c r="Q430" s="1"/>
    </row>
    <row r="431" spans="2:17">
      <c r="B431" s="1"/>
      <c r="Q431" s="1"/>
    </row>
    <row r="432" spans="2:17">
      <c r="B432" s="1"/>
      <c r="Q432" s="1"/>
    </row>
    <row r="433" spans="2:17">
      <c r="B433" s="1"/>
      <c r="Q433" s="1"/>
    </row>
    <row r="434" spans="2:17">
      <c r="B434" s="1"/>
      <c r="Q434" s="1"/>
    </row>
    <row r="435" spans="2:17">
      <c r="B435" s="1"/>
      <c r="Q435" s="1"/>
    </row>
    <row r="436" spans="2:17">
      <c r="B436" s="1"/>
      <c r="Q436" s="1"/>
    </row>
    <row r="437" spans="2:17">
      <c r="B437" s="1"/>
      <c r="Q437" s="1"/>
    </row>
    <row r="438" spans="2:17">
      <c r="B438" s="1"/>
      <c r="Q438" s="1"/>
    </row>
    <row r="439" spans="2:17">
      <c r="B439" s="1"/>
      <c r="Q439" s="1"/>
    </row>
    <row r="440" spans="2:17">
      <c r="B440" s="1"/>
      <c r="Q440" s="1"/>
    </row>
    <row r="441" spans="2:17">
      <c r="B441" s="1"/>
      <c r="Q441" s="1"/>
    </row>
    <row r="442" spans="2:17">
      <c r="B442" s="1"/>
      <c r="Q442" s="1"/>
    </row>
    <row r="443" spans="2:17">
      <c r="B443" s="1"/>
      <c r="Q443" s="1"/>
    </row>
    <row r="444" spans="2:17">
      <c r="B444" s="1"/>
      <c r="Q444" s="1"/>
    </row>
    <row r="445" spans="2:17">
      <c r="B445" s="1"/>
      <c r="Q445" s="1"/>
    </row>
    <row r="446" spans="2:17">
      <c r="B446" s="1"/>
      <c r="Q446" s="1"/>
    </row>
    <row r="447" spans="2:17">
      <c r="B447" s="1"/>
      <c r="Q447" s="1"/>
    </row>
    <row r="448" spans="2:17">
      <c r="B448" s="1"/>
      <c r="Q448" s="1"/>
    </row>
    <row r="449" spans="2:17">
      <c r="B449" s="1"/>
      <c r="Q449" s="1"/>
    </row>
    <row r="450" spans="2:17">
      <c r="B450" s="1"/>
      <c r="Q450" s="1"/>
    </row>
    <row r="451" spans="2:17">
      <c r="B451" s="1"/>
      <c r="Q451" s="1"/>
    </row>
    <row r="452" spans="2:17">
      <c r="B452" s="1"/>
      <c r="Q452" s="1"/>
    </row>
    <row r="453" spans="2:17">
      <c r="B453" s="1"/>
      <c r="Q453" s="1"/>
    </row>
    <row r="454" spans="2:17">
      <c r="B454" s="1"/>
      <c r="Q454" s="1"/>
    </row>
    <row r="455" spans="2:17">
      <c r="B455" s="1"/>
      <c r="Q455" s="1"/>
    </row>
    <row r="456" spans="2:17">
      <c r="B456" s="1"/>
      <c r="Q456" s="1"/>
    </row>
    <row r="457" spans="2:17">
      <c r="B457" s="1"/>
      <c r="Q457" s="1"/>
    </row>
    <row r="458" spans="2:17">
      <c r="B458" s="1"/>
      <c r="Q458" s="1"/>
    </row>
    <row r="459" spans="2:17">
      <c r="B459" s="1"/>
      <c r="Q459" s="1"/>
    </row>
    <row r="460" spans="2:17">
      <c r="B460" s="1"/>
      <c r="Q460" s="1"/>
    </row>
    <row r="461" spans="2:17">
      <c r="B461" s="1"/>
      <c r="Q461" s="1"/>
    </row>
    <row r="462" spans="2:17">
      <c r="B462" s="1"/>
      <c r="Q462" s="1"/>
    </row>
    <row r="463" spans="2:17">
      <c r="B463" s="1"/>
      <c r="Q463" s="1"/>
    </row>
    <row r="464" spans="2:17">
      <c r="B464" s="1"/>
      <c r="Q464" s="1"/>
    </row>
    <row r="465" spans="2:17">
      <c r="B465" s="1"/>
      <c r="Q465" s="1"/>
    </row>
    <row r="466" spans="2:17">
      <c r="B466" s="1"/>
      <c r="Q466" s="1"/>
    </row>
    <row r="467" spans="2:17">
      <c r="B467" s="1"/>
      <c r="Q467" s="1"/>
    </row>
    <row r="468" spans="2:17">
      <c r="B468" s="1"/>
      <c r="Q468" s="1"/>
    </row>
    <row r="469" spans="2:17">
      <c r="B469" s="1"/>
      <c r="Q469" s="1"/>
    </row>
    <row r="470" spans="2:17">
      <c r="B470" s="1"/>
      <c r="Q470" s="1"/>
    </row>
    <row r="471" spans="2:17">
      <c r="B471" s="1"/>
      <c r="Q471" s="1"/>
    </row>
    <row r="472" spans="2:17">
      <c r="B472" s="1"/>
      <c r="Q472" s="1"/>
    </row>
    <row r="473" spans="2:17">
      <c r="B473" s="1"/>
      <c r="Q473" s="1"/>
    </row>
    <row r="474" spans="2:17">
      <c r="B474" s="1"/>
      <c r="Q474" s="1"/>
    </row>
    <row r="475" spans="2:17">
      <c r="B475" s="1"/>
      <c r="Q475" s="1"/>
    </row>
    <row r="476" spans="2:17">
      <c r="B476" s="1"/>
      <c r="Q476" s="1"/>
    </row>
    <row r="477" spans="2:17">
      <c r="B477" s="1"/>
      <c r="Q477" s="1"/>
    </row>
    <row r="478" spans="2:17">
      <c r="B478" s="1"/>
      <c r="Q478" s="1"/>
    </row>
    <row r="479" spans="2:17">
      <c r="B479" s="1"/>
      <c r="Q479" s="1"/>
    </row>
    <row r="480" spans="2:17">
      <c r="B480" s="1"/>
      <c r="Q480" s="1"/>
    </row>
    <row r="481" spans="2:17">
      <c r="B481" s="1"/>
      <c r="Q481" s="1"/>
    </row>
    <row r="482" spans="2:17">
      <c r="B482" s="1"/>
      <c r="Q482" s="1"/>
    </row>
    <row r="483" spans="2:17">
      <c r="B483" s="1"/>
      <c r="Q483" s="1"/>
    </row>
    <row r="484" spans="2:17">
      <c r="B484" s="1"/>
      <c r="Q484" s="1"/>
    </row>
    <row r="485" spans="2:17">
      <c r="B485" s="1"/>
      <c r="Q485" s="1"/>
    </row>
    <row r="486" spans="2:17">
      <c r="B486" s="1"/>
      <c r="Q486" s="1"/>
    </row>
    <row r="487" spans="2:17">
      <c r="B487" s="1"/>
      <c r="Q487" s="1"/>
    </row>
    <row r="488" spans="2:17">
      <c r="B488" s="1"/>
      <c r="Q488" s="1"/>
    </row>
    <row r="489" spans="2:17">
      <c r="B489" s="1"/>
      <c r="Q489" s="1"/>
    </row>
    <row r="490" spans="2:17">
      <c r="B490" s="1"/>
      <c r="Q490" s="1"/>
    </row>
    <row r="491" spans="2:17">
      <c r="B491" s="1"/>
      <c r="Q491" s="1"/>
    </row>
    <row r="492" spans="2:17">
      <c r="B492" s="1"/>
      <c r="Q492" s="1"/>
    </row>
    <row r="493" spans="2:17">
      <c r="B493" s="1"/>
      <c r="Q493" s="1"/>
    </row>
    <row r="494" spans="2:17">
      <c r="B494" s="1"/>
      <c r="Q494" s="1"/>
    </row>
    <row r="495" spans="2:17">
      <c r="B495" s="1"/>
      <c r="Q495" s="1"/>
    </row>
    <row r="496" spans="2:17">
      <c r="B496" s="1"/>
      <c r="Q496" s="1"/>
    </row>
    <row r="497" spans="2:17">
      <c r="B497" s="1"/>
      <c r="Q497" s="1"/>
    </row>
    <row r="498" spans="2:17">
      <c r="B498" s="1"/>
      <c r="Q498" s="1"/>
    </row>
    <row r="499" spans="2:17">
      <c r="B499" s="1"/>
      <c r="Q499" s="1"/>
    </row>
    <row r="500" spans="2:17">
      <c r="B500" s="1"/>
      <c r="Q500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Invoices</vt:lpstr>
      <vt:lpstr>Invoice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</dc:creator>
  <cp:lastModifiedBy>Adarsh</cp:lastModifiedBy>
  <cp:lastPrinted>2018-05-31T09:55:28Z</cp:lastPrinted>
  <dcterms:created xsi:type="dcterms:W3CDTF">2018-05-20T05:53:18Z</dcterms:created>
  <dcterms:modified xsi:type="dcterms:W3CDTF">2018-08-25T12:19:37Z</dcterms:modified>
</cp:coreProperties>
</file>