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hrome Downloads\"/>
    </mc:Choice>
  </mc:AlternateContent>
  <xr:revisionPtr revIDLastSave="0" documentId="13_ncr:1_{21990847-2C74-4DA0-9B6E-A7C6240CA9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pivotCaches>
    <pivotCache cacheId="4" r:id="rId4"/>
  </pivotCaches>
</workbook>
</file>

<file path=xl/calcChain.xml><?xml version="1.0" encoding="utf-8"?>
<calcChain xmlns="http://schemas.openxmlformats.org/spreadsheetml/2006/main">
  <c r="P2" i="1" l="1"/>
  <c r="J22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L220" i="1"/>
  <c r="L218" i="1"/>
  <c r="J206" i="1"/>
  <c r="L216" i="1"/>
  <c r="K214" i="1"/>
  <c r="K212" i="1"/>
  <c r="J210" i="1"/>
  <c r="O2" i="1"/>
  <c r="N2" i="1"/>
  <c r="M2" i="1"/>
  <c r="K20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" i="1"/>
</calcChain>
</file>

<file path=xl/sharedStrings.xml><?xml version="1.0" encoding="utf-8"?>
<sst xmlns="http://schemas.openxmlformats.org/spreadsheetml/2006/main" count="1459" uniqueCount="239">
  <si>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</si>
  <si>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</si>
  <si>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</si>
  <si>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</si>
  <si>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</si>
  <si>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</si>
  <si>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</si>
  <si>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</si>
  <si>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</si>
  <si>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</si>
  <si>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Joseph Little</t>
  </si>
  <si>
    <t>F</t>
  </si>
  <si>
    <t>IT</t>
  </si>
  <si>
    <t>North</t>
  </si>
  <si>
    <t>Jennifer Jordan</t>
  </si>
  <si>
    <t>M</t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</si>
  <si>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</si>
  <si>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</si>
  <si>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</si>
  <si>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</si>
  <si>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</si>
  <si>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</si>
  <si>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</si>
  <si>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</si>
  <si>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Anthony Martinez</t>
  </si>
  <si>
    <t>Stephanie Murphy</t>
  </si>
  <si>
    <t>Courtney Newman</t>
  </si>
  <si>
    <t>Tanya Rodriguez</t>
  </si>
  <si>
    <t>Jeffery Foster</t>
  </si>
  <si>
    <t>Marketing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</si>
  <si>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</si>
  <si>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</si>
  <si>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</si>
  <si>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</si>
  <si>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</si>
  <si>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</si>
  <si>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</si>
  <si>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</si>
  <si>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</si>
  <si>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</si>
  <si>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</si>
  <si>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</si>
  <si>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</si>
  <si>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</si>
  <si>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</si>
  <si>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</si>
  <si>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</si>
  <si>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</si>
  <si>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</si>
  <si>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</si>
  <si>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</si>
  <si>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</si>
  <si>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</si>
  <si>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</si>
  <si>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</si>
  <si>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</si>
  <si>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</si>
  <si>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</si>
  <si>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</si>
  <si>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</si>
  <si>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</si>
  <si>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</si>
  <si>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</si>
  <si>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</si>
  <si>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</si>
  <si>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</si>
  <si>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</si>
  <si>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</si>
  <si>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</si>
  <si>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</si>
  <si>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</si>
  <si>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</si>
  <si>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</si>
  <si>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</si>
  <si>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</si>
  <si>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</si>
  <si>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</si>
  <si>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</si>
  <si>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</si>
  <si>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</si>
  <si>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</si>
  <si>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</si>
  <si>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</si>
  <si>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</si>
  <si>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</si>
  <si>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</si>
  <si>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</si>
  <si>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</si>
  <si>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</si>
  <si>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</si>
  <si>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</si>
  <si>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</si>
  <si>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</si>
  <si>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</si>
  <si>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</si>
  <si>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</si>
  <si>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</si>
  <si>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</si>
  <si>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</si>
  <si>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</si>
  <si>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</si>
  <si>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</si>
  <si>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</si>
  <si>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</si>
  <si>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</si>
  <si>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</si>
  <si>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</si>
  <si>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</si>
  <si>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</si>
  <si>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</si>
  <si>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</si>
  <si>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</si>
  <si>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</si>
  <si>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</si>
  <si>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</si>
  <si>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</si>
  <si>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</si>
  <si>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</si>
  <si>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</si>
  <si>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</si>
  <si>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</si>
  <si>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</si>
  <si>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</si>
  <si>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</si>
  <si>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</si>
  <si>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</si>
  <si>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</si>
  <si>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</si>
  <si>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</si>
  <si>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</si>
  <si>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</si>
  <si>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</si>
  <si>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</si>
  <si>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</si>
  <si>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</si>
  <si>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</si>
  <si>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</si>
  <si>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</si>
  <si>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</si>
  <si>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</si>
  <si>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</si>
  <si>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</si>
  <si>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</si>
  <si>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</si>
  <si>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</si>
  <si>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</si>
  <si>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</si>
  <si>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</si>
  <si>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</si>
  <si>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</si>
  <si>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</si>
  <si>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</si>
  <si>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</si>
  <si>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</si>
  <si>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</si>
  <si>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</si>
  <si>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</si>
  <si>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</si>
  <si>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</si>
  <si>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</si>
  <si>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</si>
  <si>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</si>
  <si>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</si>
  <si>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</si>
  <si>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</si>
  <si>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</si>
  <si>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</si>
  <si>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</si>
  <si>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</si>
  <si>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</si>
  <si>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</si>
  <si>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</si>
  <si>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</si>
  <si>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</si>
  <si>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</si>
  <si>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</si>
  <si>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</si>
  <si>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</si>
  <si>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</si>
  <si>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</si>
  <si>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</si>
  <si>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</si>
  <si>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</si>
  <si>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</si>
  <si>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</si>
  <si>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</si>
  <si>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</si>
  <si>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</si>
  <si>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</si>
  <si>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</si>
  <si>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</si>
  <si>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</si>
  <si>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</si>
  <si>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</si>
  <si>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</si>
  <si>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</si>
  <si>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</si>
  <si>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</si>
  <si>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</si>
  <si>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</si>
  <si>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</si>
  <si>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</si>
  <si>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</si>
  <si>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</si>
  <si>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</si>
  <si>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</si>
  <si>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</si>
  <si>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</si>
  <si>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</si>
  <si>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</si>
  <si>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</si>
  <si>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</si>
  <si>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</si>
  <si>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</si>
  <si>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</si>
  <si>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</si>
  <si>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</si>
  <si>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</si>
  <si>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</si>
  <si>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 xml:space="preserve">Salary status </t>
  </si>
  <si>
    <t>Performance rating</t>
  </si>
  <si>
    <t xml:space="preserve">Sales performance </t>
  </si>
  <si>
    <t>Salary above 60000 or in IT department</t>
  </si>
  <si>
    <t xml:space="preserve">Employees not from marketing </t>
  </si>
  <si>
    <t xml:space="preserve">total salary from the sales department </t>
  </si>
  <si>
    <t xml:space="preserve"> </t>
  </si>
  <si>
    <t xml:space="preserve">total salary of it department who have more than 35 project hours </t>
  </si>
  <si>
    <t>Number of employees in HR</t>
  </si>
  <si>
    <t>Number of female employees in finance department</t>
  </si>
  <si>
    <t>average salary of employees in the marketing department</t>
  </si>
  <si>
    <t>average sales for employees in northern region with project hours greater than 40</t>
  </si>
  <si>
    <t>maximum salary among employees in the southern region</t>
  </si>
  <si>
    <t xml:space="preserve">minimum number of project hours for employess in </t>
  </si>
  <si>
    <t>hours for employees in the finance department</t>
  </si>
  <si>
    <t>Salary based on their id using vlookup</t>
  </si>
  <si>
    <t>sales amount for a specific employee</t>
  </si>
  <si>
    <t>Sum of 13394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</si>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</sst>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[some task on internship dataset.xlsx]Sheet2!PivotTable1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Sheet2!$F$9:$F$33</c:f>
              <c:multiLvlStrCache>
                <c:ptCount val="20"/>
                <c:lvl>
                  <c:pt idx="0">
                    <c:v>Finance</c:v>
                  </c:pt>
                  <c:pt idx="1">
                    <c:v>HR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Sales</c:v>
                  </c:pt>
                  <c:pt idx="5">
                    <c:v>Finance</c:v>
                  </c:pt>
                  <c:pt idx="6">
                    <c:v>HR</c:v>
                  </c:pt>
                  <c:pt idx="7">
                    <c:v>IT</c:v>
                  </c:pt>
                  <c:pt idx="8">
                    <c:v>Marketing</c:v>
                  </c:pt>
                  <c:pt idx="9">
                    <c:v>Sales</c:v>
                  </c:pt>
                  <c:pt idx="10">
                    <c:v>Finance</c:v>
                  </c:pt>
                  <c:pt idx="11">
                    <c:v>HR</c:v>
                  </c:pt>
                  <c:pt idx="12">
                    <c:v>IT</c:v>
                  </c:pt>
                  <c:pt idx="13">
                    <c:v>Marketing</c:v>
                  </c:pt>
                  <c:pt idx="14">
                    <c:v>Sales</c:v>
                  </c:pt>
                  <c:pt idx="15">
                    <c:v>Finance</c:v>
                  </c:pt>
                  <c:pt idx="16">
                    <c:v>HR</c:v>
                  </c:pt>
                  <c:pt idx="17">
                    <c:v>IT</c:v>
                  </c:pt>
                  <c:pt idx="18">
                    <c:v>Marketing</c:v>
                  </c:pt>
                  <c:pt idx="19">
                    <c:v>Sales</c:v>
                  </c:pt>
                </c:lvl>
                <c:lvl>
                  <c:pt idx="0">
                    <c:v>East</c:v>
                  </c:pt>
                  <c:pt idx="5">
                    <c:v>North</c:v>
                  </c:pt>
                  <c:pt idx="10">
                    <c:v>South</c:v>
                  </c:pt>
                  <c:pt idx="15">
                    <c:v>West</c:v>
                  </c:pt>
                </c:lvl>
              </c:multiLvlStrCache>
            </c:multiLvlStrRef>
          </c:cat>
          <c:val>
            <c:numRef>
              <c:f>Sheet2!$G$9:$G$33</c:f>
              <c:numCache>
                <c:formatCode>General</c:formatCode>
                <c:ptCount val="20"/>
                <c:pt idx="0">
                  <c:v>260343</c:v>
                </c:pt>
                <c:pt idx="1">
                  <c:v>280074</c:v>
                </c:pt>
                <c:pt idx="2">
                  <c:v>316383</c:v>
                </c:pt>
                <c:pt idx="3">
                  <c:v>191963</c:v>
                </c:pt>
                <c:pt idx="4">
                  <c:v>223722</c:v>
                </c:pt>
                <c:pt idx="5">
                  <c:v>256438</c:v>
                </c:pt>
                <c:pt idx="6">
                  <c:v>260348</c:v>
                </c:pt>
                <c:pt idx="7">
                  <c:v>310626</c:v>
                </c:pt>
                <c:pt idx="8">
                  <c:v>254405</c:v>
                </c:pt>
                <c:pt idx="9">
                  <c:v>169915</c:v>
                </c:pt>
                <c:pt idx="10">
                  <c:v>276590</c:v>
                </c:pt>
                <c:pt idx="11">
                  <c:v>254879</c:v>
                </c:pt>
                <c:pt idx="12">
                  <c:v>253811</c:v>
                </c:pt>
                <c:pt idx="13">
                  <c:v>340501</c:v>
                </c:pt>
                <c:pt idx="14">
                  <c:v>160890</c:v>
                </c:pt>
                <c:pt idx="15">
                  <c:v>254509</c:v>
                </c:pt>
                <c:pt idx="16">
                  <c:v>223179</c:v>
                </c:pt>
                <c:pt idx="17">
                  <c:v>289699</c:v>
                </c:pt>
                <c:pt idx="18">
                  <c:v>131507</c:v>
                </c:pt>
                <c:pt idx="19">
                  <c:v>198897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0D-46D3-8C3B-54E9A318E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279903"/>
        <c:axId val="1138280863"/>
      </c:barChart>
      <c:catAx>
        <c:axId val="113827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280863"/>
        <c:crosses val="autoZero"/>
        <c:auto val="1"/>
        <c:lblAlgn val="ctr"/>
        <c:lblOffset val="100"/>
        <c:noMultiLvlLbl val="0"/>
      </c:catAx>
      <c:valAx>
        <c:axId val="113828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27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1691577822683669"/>
          <c:w val="0.85853018372703416"/>
          <c:h val="0.7606717301930179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Sheet3!$B$2:$B$201</c:f>
              <c:numCache>
                <c:formatCode>General</c:formatCode>
                <c:ptCount val="200"/>
                <c:pt idx="0">
                  <c:v>13394</c:v>
                </c:pt>
                <c:pt idx="1">
                  <c:v>28070</c:v>
                </c:pt>
                <c:pt idx="2">
                  <c:v>38327</c:v>
                </c:pt>
                <c:pt idx="3">
                  <c:v>20413</c:v>
                </c:pt>
                <c:pt idx="4">
                  <c:v>31025</c:v>
                </c:pt>
                <c:pt idx="5">
                  <c:v>12096</c:v>
                </c:pt>
                <c:pt idx="6">
                  <c:v>39507</c:v>
                </c:pt>
                <c:pt idx="7">
                  <c:v>16865</c:v>
                </c:pt>
                <c:pt idx="8">
                  <c:v>22260</c:v>
                </c:pt>
                <c:pt idx="9">
                  <c:v>19002</c:v>
                </c:pt>
                <c:pt idx="10">
                  <c:v>39772</c:v>
                </c:pt>
                <c:pt idx="11">
                  <c:v>25897</c:v>
                </c:pt>
                <c:pt idx="12">
                  <c:v>22359</c:v>
                </c:pt>
                <c:pt idx="13">
                  <c:v>14774</c:v>
                </c:pt>
                <c:pt idx="14">
                  <c:v>36836</c:v>
                </c:pt>
                <c:pt idx="15">
                  <c:v>36474</c:v>
                </c:pt>
                <c:pt idx="16">
                  <c:v>22654</c:v>
                </c:pt>
                <c:pt idx="17">
                  <c:v>24487</c:v>
                </c:pt>
                <c:pt idx="18">
                  <c:v>33987</c:v>
                </c:pt>
                <c:pt idx="19">
                  <c:v>34241</c:v>
                </c:pt>
                <c:pt idx="20">
                  <c:v>34366</c:v>
                </c:pt>
                <c:pt idx="21">
                  <c:v>16964</c:v>
                </c:pt>
                <c:pt idx="22">
                  <c:v>28846</c:v>
                </c:pt>
                <c:pt idx="23">
                  <c:v>33529</c:v>
                </c:pt>
                <c:pt idx="24">
                  <c:v>38067</c:v>
                </c:pt>
                <c:pt idx="25">
                  <c:v>39585</c:v>
                </c:pt>
                <c:pt idx="26">
                  <c:v>11271</c:v>
                </c:pt>
                <c:pt idx="27">
                  <c:v>22170</c:v>
                </c:pt>
                <c:pt idx="28">
                  <c:v>20391</c:v>
                </c:pt>
                <c:pt idx="29">
                  <c:v>20553</c:v>
                </c:pt>
                <c:pt idx="30">
                  <c:v>10664</c:v>
                </c:pt>
                <c:pt idx="31">
                  <c:v>21285</c:v>
                </c:pt>
                <c:pt idx="32">
                  <c:v>11672</c:v>
                </c:pt>
                <c:pt idx="33">
                  <c:v>24967</c:v>
                </c:pt>
                <c:pt idx="34">
                  <c:v>11978</c:v>
                </c:pt>
                <c:pt idx="35">
                  <c:v>31174</c:v>
                </c:pt>
                <c:pt idx="36">
                  <c:v>38678</c:v>
                </c:pt>
                <c:pt idx="37">
                  <c:v>31994</c:v>
                </c:pt>
                <c:pt idx="38">
                  <c:v>14870</c:v>
                </c:pt>
                <c:pt idx="39">
                  <c:v>21302</c:v>
                </c:pt>
                <c:pt idx="40">
                  <c:v>30546</c:v>
                </c:pt>
                <c:pt idx="41">
                  <c:v>22139</c:v>
                </c:pt>
                <c:pt idx="42">
                  <c:v>11264</c:v>
                </c:pt>
                <c:pt idx="43">
                  <c:v>11878</c:v>
                </c:pt>
                <c:pt idx="44">
                  <c:v>20523</c:v>
                </c:pt>
                <c:pt idx="45">
                  <c:v>10765</c:v>
                </c:pt>
                <c:pt idx="46">
                  <c:v>36637</c:v>
                </c:pt>
                <c:pt idx="47">
                  <c:v>16498</c:v>
                </c:pt>
                <c:pt idx="48">
                  <c:v>37968</c:v>
                </c:pt>
                <c:pt idx="49">
                  <c:v>17681</c:v>
                </c:pt>
                <c:pt idx="50">
                  <c:v>17012</c:v>
                </c:pt>
                <c:pt idx="51">
                  <c:v>19881</c:v>
                </c:pt>
                <c:pt idx="52">
                  <c:v>29803</c:v>
                </c:pt>
                <c:pt idx="53">
                  <c:v>19170</c:v>
                </c:pt>
                <c:pt idx="54">
                  <c:v>17352</c:v>
                </c:pt>
                <c:pt idx="55">
                  <c:v>29240</c:v>
                </c:pt>
                <c:pt idx="56">
                  <c:v>12142</c:v>
                </c:pt>
                <c:pt idx="57">
                  <c:v>31876</c:v>
                </c:pt>
                <c:pt idx="58">
                  <c:v>16927</c:v>
                </c:pt>
                <c:pt idx="59">
                  <c:v>25284</c:v>
                </c:pt>
                <c:pt idx="60">
                  <c:v>10594</c:v>
                </c:pt>
                <c:pt idx="61">
                  <c:v>13213</c:v>
                </c:pt>
                <c:pt idx="62">
                  <c:v>27273</c:v>
                </c:pt>
                <c:pt idx="63">
                  <c:v>21278</c:v>
                </c:pt>
                <c:pt idx="64">
                  <c:v>14363</c:v>
                </c:pt>
                <c:pt idx="65">
                  <c:v>32521</c:v>
                </c:pt>
                <c:pt idx="66">
                  <c:v>16011</c:v>
                </c:pt>
                <c:pt idx="67">
                  <c:v>16901</c:v>
                </c:pt>
                <c:pt idx="68">
                  <c:v>28340</c:v>
                </c:pt>
                <c:pt idx="69">
                  <c:v>31020</c:v>
                </c:pt>
                <c:pt idx="70">
                  <c:v>27123</c:v>
                </c:pt>
                <c:pt idx="71">
                  <c:v>30080</c:v>
                </c:pt>
                <c:pt idx="72">
                  <c:v>29444</c:v>
                </c:pt>
                <c:pt idx="73">
                  <c:v>29006</c:v>
                </c:pt>
                <c:pt idx="74">
                  <c:v>21871</c:v>
                </c:pt>
                <c:pt idx="75">
                  <c:v>37414</c:v>
                </c:pt>
                <c:pt idx="76">
                  <c:v>24340</c:v>
                </c:pt>
                <c:pt idx="77">
                  <c:v>16800</c:v>
                </c:pt>
                <c:pt idx="78">
                  <c:v>33597</c:v>
                </c:pt>
                <c:pt idx="79">
                  <c:v>14844</c:v>
                </c:pt>
                <c:pt idx="80">
                  <c:v>27082</c:v>
                </c:pt>
                <c:pt idx="81">
                  <c:v>35187</c:v>
                </c:pt>
                <c:pt idx="82">
                  <c:v>32084</c:v>
                </c:pt>
                <c:pt idx="83">
                  <c:v>19756</c:v>
                </c:pt>
                <c:pt idx="84">
                  <c:v>23065</c:v>
                </c:pt>
                <c:pt idx="85">
                  <c:v>16439</c:v>
                </c:pt>
                <c:pt idx="86">
                  <c:v>38522</c:v>
                </c:pt>
                <c:pt idx="87">
                  <c:v>12662</c:v>
                </c:pt>
                <c:pt idx="88">
                  <c:v>27956</c:v>
                </c:pt>
                <c:pt idx="89">
                  <c:v>11073</c:v>
                </c:pt>
                <c:pt idx="90">
                  <c:v>32024</c:v>
                </c:pt>
                <c:pt idx="91">
                  <c:v>24398</c:v>
                </c:pt>
                <c:pt idx="92">
                  <c:v>39487</c:v>
                </c:pt>
                <c:pt idx="93">
                  <c:v>38185</c:v>
                </c:pt>
                <c:pt idx="94">
                  <c:v>21575</c:v>
                </c:pt>
                <c:pt idx="95">
                  <c:v>13911</c:v>
                </c:pt>
                <c:pt idx="96">
                  <c:v>36655</c:v>
                </c:pt>
                <c:pt idx="97">
                  <c:v>21102</c:v>
                </c:pt>
                <c:pt idx="98">
                  <c:v>36315</c:v>
                </c:pt>
                <c:pt idx="99">
                  <c:v>37613</c:v>
                </c:pt>
                <c:pt idx="100">
                  <c:v>13747</c:v>
                </c:pt>
                <c:pt idx="101">
                  <c:v>22606</c:v>
                </c:pt>
                <c:pt idx="102">
                  <c:v>35571</c:v>
                </c:pt>
                <c:pt idx="103">
                  <c:v>27112</c:v>
                </c:pt>
                <c:pt idx="104">
                  <c:v>31585</c:v>
                </c:pt>
                <c:pt idx="105">
                  <c:v>18918</c:v>
                </c:pt>
                <c:pt idx="106">
                  <c:v>32242</c:v>
                </c:pt>
                <c:pt idx="107">
                  <c:v>19856</c:v>
                </c:pt>
                <c:pt idx="108">
                  <c:v>28005</c:v>
                </c:pt>
                <c:pt idx="109">
                  <c:v>15511</c:v>
                </c:pt>
                <c:pt idx="110">
                  <c:v>12276</c:v>
                </c:pt>
                <c:pt idx="111">
                  <c:v>28398</c:v>
                </c:pt>
                <c:pt idx="112">
                  <c:v>27117</c:v>
                </c:pt>
                <c:pt idx="113">
                  <c:v>13505</c:v>
                </c:pt>
                <c:pt idx="114">
                  <c:v>36502</c:v>
                </c:pt>
                <c:pt idx="115">
                  <c:v>19645</c:v>
                </c:pt>
                <c:pt idx="116">
                  <c:v>10595</c:v>
                </c:pt>
                <c:pt idx="117">
                  <c:v>14730</c:v>
                </c:pt>
                <c:pt idx="118">
                  <c:v>19419</c:v>
                </c:pt>
                <c:pt idx="119">
                  <c:v>39227</c:v>
                </c:pt>
                <c:pt idx="120">
                  <c:v>18644</c:v>
                </c:pt>
                <c:pt idx="121">
                  <c:v>30287</c:v>
                </c:pt>
                <c:pt idx="122">
                  <c:v>18177</c:v>
                </c:pt>
                <c:pt idx="123">
                  <c:v>36702</c:v>
                </c:pt>
                <c:pt idx="124">
                  <c:v>37823</c:v>
                </c:pt>
                <c:pt idx="125">
                  <c:v>12135</c:v>
                </c:pt>
                <c:pt idx="126">
                  <c:v>30782</c:v>
                </c:pt>
                <c:pt idx="127">
                  <c:v>17297</c:v>
                </c:pt>
                <c:pt idx="128">
                  <c:v>34181</c:v>
                </c:pt>
                <c:pt idx="129">
                  <c:v>35171</c:v>
                </c:pt>
                <c:pt idx="130">
                  <c:v>12270</c:v>
                </c:pt>
                <c:pt idx="131">
                  <c:v>36938</c:v>
                </c:pt>
                <c:pt idx="132">
                  <c:v>10779</c:v>
                </c:pt>
                <c:pt idx="133">
                  <c:v>30260</c:v>
                </c:pt>
                <c:pt idx="134">
                  <c:v>34641</c:v>
                </c:pt>
                <c:pt idx="135">
                  <c:v>33232</c:v>
                </c:pt>
                <c:pt idx="136">
                  <c:v>26996</c:v>
                </c:pt>
                <c:pt idx="137">
                  <c:v>16639</c:v>
                </c:pt>
                <c:pt idx="138">
                  <c:v>37582</c:v>
                </c:pt>
                <c:pt idx="139">
                  <c:v>12146</c:v>
                </c:pt>
                <c:pt idx="140">
                  <c:v>24266</c:v>
                </c:pt>
                <c:pt idx="141">
                  <c:v>34805</c:v>
                </c:pt>
                <c:pt idx="142">
                  <c:v>14122</c:v>
                </c:pt>
                <c:pt idx="143">
                  <c:v>14152</c:v>
                </c:pt>
                <c:pt idx="144">
                  <c:v>37173</c:v>
                </c:pt>
                <c:pt idx="145">
                  <c:v>11775</c:v>
                </c:pt>
                <c:pt idx="146">
                  <c:v>34271</c:v>
                </c:pt>
                <c:pt idx="147">
                  <c:v>27635</c:v>
                </c:pt>
                <c:pt idx="148">
                  <c:v>26800</c:v>
                </c:pt>
                <c:pt idx="149">
                  <c:v>16156</c:v>
                </c:pt>
                <c:pt idx="150">
                  <c:v>10425</c:v>
                </c:pt>
                <c:pt idx="151">
                  <c:v>32750</c:v>
                </c:pt>
                <c:pt idx="152">
                  <c:v>21569</c:v>
                </c:pt>
                <c:pt idx="153">
                  <c:v>18063</c:v>
                </c:pt>
                <c:pt idx="154">
                  <c:v>34507</c:v>
                </c:pt>
                <c:pt idx="155">
                  <c:v>38150</c:v>
                </c:pt>
                <c:pt idx="156">
                  <c:v>39106</c:v>
                </c:pt>
                <c:pt idx="157">
                  <c:v>37379</c:v>
                </c:pt>
                <c:pt idx="158">
                  <c:v>24748</c:v>
                </c:pt>
                <c:pt idx="159">
                  <c:v>13558</c:v>
                </c:pt>
                <c:pt idx="160">
                  <c:v>14394</c:v>
                </c:pt>
                <c:pt idx="161">
                  <c:v>23493</c:v>
                </c:pt>
                <c:pt idx="162">
                  <c:v>32807</c:v>
                </c:pt>
                <c:pt idx="163">
                  <c:v>39643</c:v>
                </c:pt>
                <c:pt idx="164">
                  <c:v>18370</c:v>
                </c:pt>
                <c:pt idx="165">
                  <c:v>20000</c:v>
                </c:pt>
                <c:pt idx="166">
                  <c:v>35960</c:v>
                </c:pt>
                <c:pt idx="167">
                  <c:v>31341</c:v>
                </c:pt>
                <c:pt idx="168">
                  <c:v>13992</c:v>
                </c:pt>
                <c:pt idx="169">
                  <c:v>36286</c:v>
                </c:pt>
                <c:pt idx="170">
                  <c:v>39466</c:v>
                </c:pt>
                <c:pt idx="171">
                  <c:v>10283</c:v>
                </c:pt>
                <c:pt idx="172">
                  <c:v>36781</c:v>
                </c:pt>
                <c:pt idx="173">
                  <c:v>35393</c:v>
                </c:pt>
                <c:pt idx="174">
                  <c:v>10726</c:v>
                </c:pt>
                <c:pt idx="175">
                  <c:v>22612</c:v>
                </c:pt>
                <c:pt idx="176">
                  <c:v>17614</c:v>
                </c:pt>
                <c:pt idx="177">
                  <c:v>12888</c:v>
                </c:pt>
                <c:pt idx="178">
                  <c:v>33112</c:v>
                </c:pt>
                <c:pt idx="179">
                  <c:v>20838</c:v>
                </c:pt>
                <c:pt idx="180">
                  <c:v>18735</c:v>
                </c:pt>
                <c:pt idx="181">
                  <c:v>39503</c:v>
                </c:pt>
                <c:pt idx="182">
                  <c:v>15952</c:v>
                </c:pt>
                <c:pt idx="183">
                  <c:v>13838</c:v>
                </c:pt>
                <c:pt idx="184">
                  <c:v>16487</c:v>
                </c:pt>
                <c:pt idx="185">
                  <c:v>27092</c:v>
                </c:pt>
                <c:pt idx="186">
                  <c:v>12903</c:v>
                </c:pt>
                <c:pt idx="187">
                  <c:v>37035</c:v>
                </c:pt>
                <c:pt idx="188">
                  <c:v>14615</c:v>
                </c:pt>
                <c:pt idx="189">
                  <c:v>29838</c:v>
                </c:pt>
                <c:pt idx="190">
                  <c:v>17507</c:v>
                </c:pt>
                <c:pt idx="191">
                  <c:v>29163</c:v>
                </c:pt>
                <c:pt idx="192">
                  <c:v>24662</c:v>
                </c:pt>
                <c:pt idx="193">
                  <c:v>10263</c:v>
                </c:pt>
                <c:pt idx="194">
                  <c:v>22041</c:v>
                </c:pt>
                <c:pt idx="195">
                  <c:v>15778</c:v>
                </c:pt>
                <c:pt idx="196">
                  <c:v>20588</c:v>
                </c:pt>
                <c:pt idx="197">
                  <c:v>32158</c:v>
                </c:pt>
                <c:pt idx="198">
                  <c:v>17883</c:v>
                </c:pt>
                <c:pt idx="199">
                  <c:v>26898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DF-4F13-ADB2-16F1F4092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36465711"/>
        <c:axId val="1636464751"/>
      </c:barChart>
      <c:catAx>
        <c:axId val="1636465711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464751"/>
        <c:crosses val="autoZero"/>
        <c:auto val="1"/>
        <c:lblAlgn val="ctr"/>
        <c:lblOffset val="100"/>
        <c:noMultiLvlLbl val="0"/>
      </c:catAx>
      <c:valAx>
        <c:axId val="163646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46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177</xdr:row>
      <xdr:rowOff>15240</xdr:rowOff>
    </xdr:from>
    <xdr:to>
      <xdr:col>12</xdr:col>
      <xdr:colOff>312420</xdr:colOff>
      <xdr:row>192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7F7C98-66DF-4C4F-5F4D-30BEBF36E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281940</xdr:colOff>
      <xdr:row>6</xdr:row>
      <xdr:rowOff>160020</xdr:rowOff>
    </xdr:from>
    <xdr:to>
      <xdr:col>14</xdr:col>
      <xdr:colOff>182880</xdr:colOff>
      <xdr:row>25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ECE91B-A6DC-A69E-9009-4E199C7C8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rsh Tyagi" refreshedDate="45491.498825925926" createdVersion="8" refreshedVersion="8" minRefreshableVersion="3" recordCount="199" xr:uid="{73D470FF-0907-4CF1-AE9D-5587E2F342EC}">
  <cacheSource type="worksheet">
    <worksheetSource ref="A2:C201" sheet="Sheet2"/>
  </cacheSource>
  <cacheFields count="3">
    <cacheField name="13394" numFmtId="0">
      <sharedItems containsSemiMixedTypes="0" containsString="0" containsNumber="1" containsInteger="1" minValue="10263" maxValue="39772"/>
    </cacheField>
    <cacheField name="North" numFmtId="0">
      <sharedItems count="4">
        <s v="North"/>
        <s v="West"/>
        <s v="South"/>
        <s v="East"/>
      </sharedItems>
    </cacheField>
    <cacheField name="IT" numFmtId="0">
      <sharedItems count="5">
        <s v="Sales"/>
        <s v="HR"/>
        <s v="Finance"/>
        <s v="IT"/>
        <s v="Market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n v="28070"/>
    <x v="0"/>
    <x v="0"/>
  </r>
  <r>
    <n v="38327"/>
    <x v="1"/>
    <x v="1"/>
  </r>
  <r>
    <n v="20413"/>
    <x v="2"/>
    <x v="2"/>
  </r>
  <r>
    <n v="31025"/>
    <x v="3"/>
    <x v="1"/>
  </r>
  <r>
    <n v="12096"/>
    <x v="0"/>
    <x v="0"/>
  </r>
  <r>
    <n v="39507"/>
    <x v="0"/>
    <x v="2"/>
  </r>
  <r>
    <n v="16865"/>
    <x v="0"/>
    <x v="1"/>
  </r>
  <r>
    <n v="22260"/>
    <x v="0"/>
    <x v="3"/>
  </r>
  <r>
    <n v="19002"/>
    <x v="1"/>
    <x v="4"/>
  </r>
  <r>
    <n v="39772"/>
    <x v="2"/>
    <x v="3"/>
  </r>
  <r>
    <n v="25897"/>
    <x v="2"/>
    <x v="4"/>
  </r>
  <r>
    <n v="22359"/>
    <x v="0"/>
    <x v="0"/>
  </r>
  <r>
    <n v="14774"/>
    <x v="1"/>
    <x v="0"/>
  </r>
  <r>
    <n v="36836"/>
    <x v="1"/>
    <x v="3"/>
  </r>
  <r>
    <n v="36474"/>
    <x v="1"/>
    <x v="4"/>
  </r>
  <r>
    <n v="22654"/>
    <x v="2"/>
    <x v="1"/>
  </r>
  <r>
    <n v="24487"/>
    <x v="3"/>
    <x v="4"/>
  </r>
  <r>
    <n v="33987"/>
    <x v="2"/>
    <x v="4"/>
  </r>
  <r>
    <n v="34241"/>
    <x v="1"/>
    <x v="2"/>
  </r>
  <r>
    <n v="34366"/>
    <x v="2"/>
    <x v="0"/>
  </r>
  <r>
    <n v="16964"/>
    <x v="1"/>
    <x v="4"/>
  </r>
  <r>
    <n v="28846"/>
    <x v="0"/>
    <x v="1"/>
  </r>
  <r>
    <n v="33529"/>
    <x v="2"/>
    <x v="3"/>
  </r>
  <r>
    <n v="38067"/>
    <x v="1"/>
    <x v="3"/>
  </r>
  <r>
    <n v="39585"/>
    <x v="2"/>
    <x v="0"/>
  </r>
  <r>
    <n v="11271"/>
    <x v="1"/>
    <x v="1"/>
  </r>
  <r>
    <n v="22170"/>
    <x v="2"/>
    <x v="0"/>
  </r>
  <r>
    <n v="20391"/>
    <x v="1"/>
    <x v="1"/>
  </r>
  <r>
    <n v="20553"/>
    <x v="3"/>
    <x v="4"/>
  </r>
  <r>
    <n v="10664"/>
    <x v="2"/>
    <x v="1"/>
  </r>
  <r>
    <n v="21285"/>
    <x v="3"/>
    <x v="0"/>
  </r>
  <r>
    <n v="11672"/>
    <x v="0"/>
    <x v="2"/>
  </r>
  <r>
    <n v="24967"/>
    <x v="2"/>
    <x v="1"/>
  </r>
  <r>
    <n v="11978"/>
    <x v="0"/>
    <x v="1"/>
  </r>
  <r>
    <n v="31174"/>
    <x v="2"/>
    <x v="4"/>
  </r>
  <r>
    <n v="38678"/>
    <x v="1"/>
    <x v="3"/>
  </r>
  <r>
    <n v="31994"/>
    <x v="3"/>
    <x v="2"/>
  </r>
  <r>
    <n v="14870"/>
    <x v="3"/>
    <x v="2"/>
  </r>
  <r>
    <n v="21302"/>
    <x v="2"/>
    <x v="1"/>
  </r>
  <r>
    <n v="30546"/>
    <x v="1"/>
    <x v="0"/>
  </r>
  <r>
    <n v="22139"/>
    <x v="1"/>
    <x v="1"/>
  </r>
  <r>
    <n v="11264"/>
    <x v="1"/>
    <x v="0"/>
  </r>
  <r>
    <n v="11878"/>
    <x v="1"/>
    <x v="3"/>
  </r>
  <r>
    <n v="20523"/>
    <x v="3"/>
    <x v="3"/>
  </r>
  <r>
    <n v="10765"/>
    <x v="0"/>
    <x v="2"/>
  </r>
  <r>
    <n v="36637"/>
    <x v="3"/>
    <x v="4"/>
  </r>
  <r>
    <n v="16498"/>
    <x v="3"/>
    <x v="2"/>
  </r>
  <r>
    <n v="37968"/>
    <x v="0"/>
    <x v="3"/>
  </r>
  <r>
    <n v="17681"/>
    <x v="3"/>
    <x v="4"/>
  </r>
  <r>
    <n v="17012"/>
    <x v="2"/>
    <x v="1"/>
  </r>
  <r>
    <n v="19881"/>
    <x v="0"/>
    <x v="4"/>
  </r>
  <r>
    <n v="29803"/>
    <x v="0"/>
    <x v="2"/>
  </r>
  <r>
    <n v="19170"/>
    <x v="3"/>
    <x v="1"/>
  </r>
  <r>
    <n v="17352"/>
    <x v="0"/>
    <x v="4"/>
  </r>
  <r>
    <n v="29240"/>
    <x v="0"/>
    <x v="4"/>
  </r>
  <r>
    <n v="12142"/>
    <x v="0"/>
    <x v="0"/>
  </r>
  <r>
    <n v="31876"/>
    <x v="3"/>
    <x v="2"/>
  </r>
  <r>
    <n v="16927"/>
    <x v="1"/>
    <x v="1"/>
  </r>
  <r>
    <n v="25284"/>
    <x v="0"/>
    <x v="3"/>
  </r>
  <r>
    <n v="10594"/>
    <x v="2"/>
    <x v="1"/>
  </r>
  <r>
    <n v="13213"/>
    <x v="2"/>
    <x v="3"/>
  </r>
  <r>
    <n v="27273"/>
    <x v="3"/>
    <x v="3"/>
  </r>
  <r>
    <n v="21278"/>
    <x v="2"/>
    <x v="1"/>
  </r>
  <r>
    <n v="14363"/>
    <x v="3"/>
    <x v="2"/>
  </r>
  <r>
    <n v="32521"/>
    <x v="2"/>
    <x v="2"/>
  </r>
  <r>
    <n v="16011"/>
    <x v="2"/>
    <x v="2"/>
  </r>
  <r>
    <n v="16901"/>
    <x v="0"/>
    <x v="1"/>
  </r>
  <r>
    <n v="28340"/>
    <x v="1"/>
    <x v="0"/>
  </r>
  <r>
    <n v="31020"/>
    <x v="0"/>
    <x v="0"/>
  </r>
  <r>
    <n v="27123"/>
    <x v="2"/>
    <x v="4"/>
  </r>
  <r>
    <n v="30080"/>
    <x v="0"/>
    <x v="3"/>
  </r>
  <r>
    <n v="29444"/>
    <x v="3"/>
    <x v="2"/>
  </r>
  <r>
    <n v="29006"/>
    <x v="3"/>
    <x v="2"/>
  </r>
  <r>
    <n v="21871"/>
    <x v="3"/>
    <x v="4"/>
  </r>
  <r>
    <n v="37414"/>
    <x v="1"/>
    <x v="2"/>
  </r>
  <r>
    <n v="24340"/>
    <x v="2"/>
    <x v="3"/>
  </r>
  <r>
    <n v="16800"/>
    <x v="1"/>
    <x v="1"/>
  </r>
  <r>
    <n v="33597"/>
    <x v="0"/>
    <x v="4"/>
  </r>
  <r>
    <n v="14844"/>
    <x v="1"/>
    <x v="2"/>
  </r>
  <r>
    <n v="27082"/>
    <x v="2"/>
    <x v="4"/>
  </r>
  <r>
    <n v="35187"/>
    <x v="0"/>
    <x v="3"/>
  </r>
  <r>
    <n v="32084"/>
    <x v="1"/>
    <x v="1"/>
  </r>
  <r>
    <n v="19756"/>
    <x v="0"/>
    <x v="2"/>
  </r>
  <r>
    <n v="23065"/>
    <x v="1"/>
    <x v="1"/>
  </r>
  <r>
    <n v="16439"/>
    <x v="1"/>
    <x v="4"/>
  </r>
  <r>
    <n v="38522"/>
    <x v="3"/>
    <x v="1"/>
  </r>
  <r>
    <n v="12662"/>
    <x v="2"/>
    <x v="4"/>
  </r>
  <r>
    <n v="27956"/>
    <x v="3"/>
    <x v="4"/>
  </r>
  <r>
    <n v="11073"/>
    <x v="1"/>
    <x v="2"/>
  </r>
  <r>
    <n v="32024"/>
    <x v="0"/>
    <x v="2"/>
  </r>
  <r>
    <n v="24398"/>
    <x v="0"/>
    <x v="3"/>
  </r>
  <r>
    <n v="39487"/>
    <x v="3"/>
    <x v="3"/>
  </r>
  <r>
    <n v="38185"/>
    <x v="2"/>
    <x v="3"/>
  </r>
  <r>
    <n v="21575"/>
    <x v="2"/>
    <x v="3"/>
  </r>
  <r>
    <n v="13911"/>
    <x v="1"/>
    <x v="2"/>
  </r>
  <r>
    <n v="36655"/>
    <x v="0"/>
    <x v="1"/>
  </r>
  <r>
    <n v="21102"/>
    <x v="3"/>
    <x v="3"/>
  </r>
  <r>
    <n v="36315"/>
    <x v="2"/>
    <x v="2"/>
  </r>
  <r>
    <n v="37613"/>
    <x v="1"/>
    <x v="3"/>
  </r>
  <r>
    <n v="13747"/>
    <x v="3"/>
    <x v="3"/>
  </r>
  <r>
    <n v="22606"/>
    <x v="3"/>
    <x v="0"/>
  </r>
  <r>
    <n v="35571"/>
    <x v="3"/>
    <x v="0"/>
  </r>
  <r>
    <n v="27112"/>
    <x v="3"/>
    <x v="3"/>
  </r>
  <r>
    <n v="31585"/>
    <x v="3"/>
    <x v="1"/>
  </r>
  <r>
    <n v="18918"/>
    <x v="3"/>
    <x v="2"/>
  </r>
  <r>
    <n v="32242"/>
    <x v="0"/>
    <x v="2"/>
  </r>
  <r>
    <n v="19856"/>
    <x v="1"/>
    <x v="0"/>
  </r>
  <r>
    <n v="28005"/>
    <x v="0"/>
    <x v="2"/>
  </r>
  <r>
    <n v="15511"/>
    <x v="1"/>
    <x v="4"/>
  </r>
  <r>
    <n v="12276"/>
    <x v="2"/>
    <x v="1"/>
  </r>
  <r>
    <n v="28398"/>
    <x v="0"/>
    <x v="2"/>
  </r>
  <r>
    <n v="27117"/>
    <x v="1"/>
    <x v="4"/>
  </r>
  <r>
    <n v="13505"/>
    <x v="3"/>
    <x v="2"/>
  </r>
  <r>
    <n v="36502"/>
    <x v="3"/>
    <x v="0"/>
  </r>
  <r>
    <n v="19645"/>
    <x v="3"/>
    <x v="0"/>
  </r>
  <r>
    <n v="10595"/>
    <x v="2"/>
    <x v="2"/>
  </r>
  <r>
    <n v="14730"/>
    <x v="3"/>
    <x v="4"/>
  </r>
  <r>
    <n v="19419"/>
    <x v="0"/>
    <x v="1"/>
  </r>
  <r>
    <n v="39227"/>
    <x v="2"/>
    <x v="2"/>
  </r>
  <r>
    <n v="18644"/>
    <x v="0"/>
    <x v="0"/>
  </r>
  <r>
    <n v="30287"/>
    <x v="2"/>
    <x v="2"/>
  </r>
  <r>
    <n v="18177"/>
    <x v="1"/>
    <x v="0"/>
  </r>
  <r>
    <n v="36702"/>
    <x v="3"/>
    <x v="1"/>
  </r>
  <r>
    <n v="37823"/>
    <x v="0"/>
    <x v="1"/>
  </r>
  <r>
    <n v="12135"/>
    <x v="0"/>
    <x v="4"/>
  </r>
  <r>
    <n v="30782"/>
    <x v="2"/>
    <x v="1"/>
  </r>
  <r>
    <n v="17297"/>
    <x v="1"/>
    <x v="1"/>
  </r>
  <r>
    <n v="34181"/>
    <x v="1"/>
    <x v="0"/>
  </r>
  <r>
    <n v="35171"/>
    <x v="3"/>
    <x v="3"/>
  </r>
  <r>
    <n v="12270"/>
    <x v="3"/>
    <x v="4"/>
  </r>
  <r>
    <n v="36938"/>
    <x v="3"/>
    <x v="0"/>
  </r>
  <r>
    <n v="10779"/>
    <x v="0"/>
    <x v="0"/>
  </r>
  <r>
    <n v="30260"/>
    <x v="0"/>
    <x v="4"/>
  </r>
  <r>
    <n v="34641"/>
    <x v="2"/>
    <x v="3"/>
  </r>
  <r>
    <n v="33232"/>
    <x v="0"/>
    <x v="4"/>
  </r>
  <r>
    <n v="26996"/>
    <x v="0"/>
    <x v="1"/>
  </r>
  <r>
    <n v="16639"/>
    <x v="1"/>
    <x v="0"/>
  </r>
  <r>
    <n v="37582"/>
    <x v="3"/>
    <x v="1"/>
  </r>
  <r>
    <n v="12146"/>
    <x v="0"/>
    <x v="3"/>
  </r>
  <r>
    <n v="24266"/>
    <x v="0"/>
    <x v="2"/>
  </r>
  <r>
    <n v="34805"/>
    <x v="0"/>
    <x v="0"/>
  </r>
  <r>
    <n v="14122"/>
    <x v="3"/>
    <x v="1"/>
  </r>
  <r>
    <n v="14152"/>
    <x v="3"/>
    <x v="3"/>
  </r>
  <r>
    <n v="37173"/>
    <x v="3"/>
    <x v="3"/>
  </r>
  <r>
    <n v="11775"/>
    <x v="2"/>
    <x v="3"/>
  </r>
  <r>
    <n v="34271"/>
    <x v="2"/>
    <x v="4"/>
  </r>
  <r>
    <n v="27635"/>
    <x v="1"/>
    <x v="3"/>
  </r>
  <r>
    <n v="26800"/>
    <x v="3"/>
    <x v="3"/>
  </r>
  <r>
    <n v="16156"/>
    <x v="2"/>
    <x v="2"/>
  </r>
  <r>
    <n v="10425"/>
    <x v="0"/>
    <x v="4"/>
  </r>
  <r>
    <n v="32750"/>
    <x v="1"/>
    <x v="2"/>
  </r>
  <r>
    <n v="21569"/>
    <x v="2"/>
    <x v="0"/>
  </r>
  <r>
    <n v="18063"/>
    <x v="3"/>
    <x v="0"/>
  </r>
  <r>
    <n v="34507"/>
    <x v="0"/>
    <x v="4"/>
  </r>
  <r>
    <n v="38150"/>
    <x v="0"/>
    <x v="3"/>
  </r>
  <r>
    <n v="39106"/>
    <x v="2"/>
    <x v="1"/>
  </r>
  <r>
    <n v="37379"/>
    <x v="2"/>
    <x v="4"/>
  </r>
  <r>
    <n v="24748"/>
    <x v="3"/>
    <x v="2"/>
  </r>
  <r>
    <n v="13558"/>
    <x v="2"/>
    <x v="2"/>
  </r>
  <r>
    <n v="14394"/>
    <x v="1"/>
    <x v="0"/>
  </r>
  <r>
    <n v="23493"/>
    <x v="0"/>
    <x v="4"/>
  </r>
  <r>
    <n v="32807"/>
    <x v="2"/>
    <x v="4"/>
  </r>
  <r>
    <n v="39643"/>
    <x v="1"/>
    <x v="3"/>
  </r>
  <r>
    <n v="18370"/>
    <x v="3"/>
    <x v="1"/>
  </r>
  <r>
    <n v="20000"/>
    <x v="1"/>
    <x v="2"/>
  </r>
  <r>
    <n v="35960"/>
    <x v="3"/>
    <x v="3"/>
  </r>
  <r>
    <n v="31341"/>
    <x v="2"/>
    <x v="1"/>
  </r>
  <r>
    <n v="13992"/>
    <x v="0"/>
    <x v="1"/>
  </r>
  <r>
    <n v="36286"/>
    <x v="1"/>
    <x v="2"/>
  </r>
  <r>
    <n v="39466"/>
    <x v="2"/>
    <x v="2"/>
  </r>
  <r>
    <n v="10283"/>
    <x v="0"/>
    <x v="4"/>
  </r>
  <r>
    <n v="36781"/>
    <x v="2"/>
    <x v="3"/>
  </r>
  <r>
    <n v="35393"/>
    <x v="2"/>
    <x v="4"/>
  </r>
  <r>
    <n v="10726"/>
    <x v="1"/>
    <x v="0"/>
  </r>
  <r>
    <n v="22612"/>
    <x v="2"/>
    <x v="0"/>
  </r>
  <r>
    <n v="17614"/>
    <x v="3"/>
    <x v="2"/>
  </r>
  <r>
    <n v="12888"/>
    <x v="2"/>
    <x v="4"/>
  </r>
  <r>
    <n v="33112"/>
    <x v="3"/>
    <x v="0"/>
  </r>
  <r>
    <n v="20838"/>
    <x v="3"/>
    <x v="1"/>
  </r>
  <r>
    <n v="18735"/>
    <x v="1"/>
    <x v="3"/>
  </r>
  <r>
    <n v="39503"/>
    <x v="0"/>
    <x v="3"/>
  </r>
  <r>
    <n v="15952"/>
    <x v="1"/>
    <x v="3"/>
  </r>
  <r>
    <n v="13838"/>
    <x v="0"/>
    <x v="1"/>
  </r>
  <r>
    <n v="16487"/>
    <x v="0"/>
    <x v="3"/>
  </r>
  <r>
    <n v="27092"/>
    <x v="1"/>
    <x v="2"/>
  </r>
  <r>
    <n v="12903"/>
    <x v="2"/>
    <x v="1"/>
  </r>
  <r>
    <n v="37035"/>
    <x v="0"/>
    <x v="1"/>
  </r>
  <r>
    <n v="14615"/>
    <x v="1"/>
    <x v="1"/>
  </r>
  <r>
    <n v="29838"/>
    <x v="2"/>
    <x v="4"/>
  </r>
  <r>
    <n v="17507"/>
    <x v="3"/>
    <x v="2"/>
  </r>
  <r>
    <n v="29163"/>
    <x v="0"/>
    <x v="3"/>
  </r>
  <r>
    <n v="24662"/>
    <x v="1"/>
    <x v="3"/>
  </r>
  <r>
    <n v="10263"/>
    <x v="1"/>
    <x v="1"/>
  </r>
  <r>
    <n v="22041"/>
    <x v="2"/>
    <x v="2"/>
  </r>
  <r>
    <n v="15778"/>
    <x v="3"/>
    <x v="4"/>
  </r>
  <r>
    <n v="20588"/>
    <x v="2"/>
    <x v="0"/>
  </r>
  <r>
    <n v="32158"/>
    <x v="3"/>
    <x v="1"/>
  </r>
  <r>
    <n v="17883"/>
    <x v="3"/>
    <x v="3"/>
  </r>
  <r>
    <n v="26898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2302C2-D5C0-4941-A9B4-CD4573382C58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F8:G33" firstHeaderRow="1" firstDataRow="1" firstDataCol="1"/>
  <pivotFields count="3">
    <pivotField dataField="1" showAll="0"/>
    <pivotField axis="axisRow" showAll="0">
      <items count="5">
        <item x="3"/>
        <item x="0"/>
        <item x="2"/>
        <item x="1"/>
        <item t="default"/>
      </items>
    </pivotField>
    <pivotField axis="axisRow" showAll="0">
      <items count="6">
        <item x="2"/>
        <item x="1"/>
        <item x="3"/>
        <item x="4"/>
        <item x="0"/>
        <item t="default"/>
      </items>
    </pivotField>
  </pivotFields>
  <rowFields count="2">
    <field x="1"/>
    <field x="2"/>
  </rowFields>
  <rowItems count="2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13394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2"/>
  <sheetViews>
    <sheetView tabSelected="1" topLeftCell="C1" workbookViewId="0">
      <selection activeCell="G1" sqref="G1:G1048576"/>
    </sheetView>
  </sheetViews>
  <sheetFormatPr defaultRowHeight="14.4" x14ac:dyDescent="0.3"/>
  <cols>
    <col min="7" max="7" width="32.88671875" customWidth="1"/>
    <col min="8" max="8" width="23.33203125" customWidth="1"/>
    <col min="9" max="9" width="16.21875" customWidth="1"/>
    <col min="10" max="10" width="18.109375" customWidth="1"/>
    <col min="11" max="11" width="12.109375" customWidth="1"/>
    <col min="12" max="12" width="17.6640625" customWidth="1"/>
    <col min="13" max="13" width="16.33203125" customWidth="1"/>
    <col min="14" max="14" width="34.33203125" customWidth="1"/>
    <col min="15" max="15" width="26.6640625" customWidth="1"/>
    <col min="16" max="16" width="32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219</v>
      </c>
      <c r="L1" s="3" t="s">
        <v>220</v>
      </c>
      <c r="M1" s="3" t="s">
        <v>221</v>
      </c>
      <c r="N1" s="3" t="s">
        <v>222</v>
      </c>
      <c r="O1" s="3" t="s">
        <v>223</v>
      </c>
      <c r="P1" s="3" t="s">
        <v>234</v>
      </c>
    </row>
    <row r="2" spans="1:16" x14ac:dyDescent="0.3">
      <c r="A2">
        <v>1</v>
      </c>
      <c r="B2" t="s">
        <v>10</v>
      </c>
      <c r="C2">
        <v>35</v>
      </c>
      <c r="D2" t="s">
        <v>11</v>
      </c>
      <c r="E2" t="s">
        <v>12</v>
      </c>
      <c r="F2">
        <v>70986</v>
      </c>
      <c r="G2" s="2">
        <v>44354</v>
      </c>
      <c r="H2">
        <v>13394</v>
      </c>
      <c r="I2" t="s">
        <v>13</v>
      </c>
      <c r="J2">
        <v>44</v>
      </c>
      <c r="K2" t="str">
        <f>IF(F2&gt;50000,"Above","Below")</f>
        <v>Above</v>
      </c>
      <c r="L2" t="str">
        <f>_xlfn.IFS(J2&gt;=50,"Excellent",J2&gt;=40,"Good",J2&gt;=30,"Average",J2&lt;30,"Poor")</f>
        <v>Good</v>
      </c>
      <c r="M2" t="str">
        <f>IF(AND(E1:E201="HR",I1:I201="North",H1:H201&gt;15000),"yes","No")</f>
        <v>No</v>
      </c>
      <c r="N2" t="b">
        <f>OR(E1:E201="IT",F1:F201&gt;60000)</f>
        <v>1</v>
      </c>
      <c r="O2" t="b">
        <f>NOT(E1:E201="Marketing")</f>
        <v>1</v>
      </c>
      <c r="P2">
        <f>VLOOKUP(A2,A1:$J$201,6,FALSE)</f>
        <v>70986</v>
      </c>
    </row>
    <row r="3" spans="1:16" x14ac:dyDescent="0.3">
      <c r="A3">
        <v>2</v>
      </c>
      <c r="B3" t="s">
        <v>14</v>
      </c>
      <c r="C3">
        <v>40</v>
      </c>
      <c r="D3" t="s">
        <v>15</v>
      </c>
      <c r="E3" t="s">
        <v>7</v>
      </c>
      <c r="F3">
        <v>63849</v>
      </c>
      <c r="G3" s="2">
        <v>44566</v>
      </c>
      <c r="H3">
        <v>28070</v>
      </c>
      <c r="I3" t="s">
        <v>13</v>
      </c>
      <c r="J3">
        <v>40</v>
      </c>
      <c r="K3" t="str">
        <f t="shared" ref="K3:K66" si="0">IF(F3&gt;50000,"Above","Below")</f>
        <v>Above</v>
      </c>
      <c r="L3" t="str">
        <f t="shared" ref="L3:L66" si="1">_xlfn.IFS(J3&gt;=50,"Excellent",J3&gt;=40,"Good",J3&gt;=30,"Average",J3&lt;30,"Poor")</f>
        <v>Good</v>
      </c>
      <c r="M3" t="str">
        <f t="shared" ref="M3:M66" si="2">IF(AND(E2:E202="HR",I2:I202="North",H2:H202&gt;15000),"yes","No")</f>
        <v>No</v>
      </c>
      <c r="N3" t="b">
        <f t="shared" ref="N3:N66" si="3">OR(E2:E202="IT",F2:F202&gt;60000)</f>
        <v>1</v>
      </c>
      <c r="O3" t="b">
        <f t="shared" ref="O3:O66" si="4">NOT(E2:E202="Marketing")</f>
        <v>1</v>
      </c>
      <c r="P3">
        <f>VLOOKUP(A3,A2:$J$201,6,FALSE)</f>
        <v>63849</v>
      </c>
    </row>
    <row r="4" spans="1:16" x14ac:dyDescent="0.3">
      <c r="A4">
        <v>3</v>
      </c>
      <c r="B4" t="s">
        <v>16</v>
      </c>
      <c r="C4">
        <v>55</v>
      </c>
      <c r="D4" t="s">
        <v>15</v>
      </c>
      <c r="E4" t="s">
        <v>17</v>
      </c>
      <c r="F4">
        <v>52537</v>
      </c>
      <c r="G4" s="2">
        <v>44418</v>
      </c>
      <c r="H4">
        <v>38327</v>
      </c>
      <c r="I4" t="s">
        <v>18</v>
      </c>
      <c r="J4">
        <v>52</v>
      </c>
      <c r="K4" t="str">
        <f t="shared" si="0"/>
        <v>Above</v>
      </c>
      <c r="L4" t="str">
        <f t="shared" si="1"/>
        <v>Excellent</v>
      </c>
      <c r="M4" t="str">
        <f t="shared" si="2"/>
        <v>No</v>
      </c>
      <c r="N4" t="b">
        <f t="shared" si="3"/>
        <v>0</v>
      </c>
      <c r="O4" t="b">
        <f t="shared" si="4"/>
        <v>1</v>
      </c>
      <c r="P4">
        <f>VLOOKUP(A4,A3:$J$201,6,FALSE)</f>
        <v>52537</v>
      </c>
    </row>
    <row r="5" spans="1:16" x14ac:dyDescent="0.3">
      <c r="A5">
        <v>4</v>
      </c>
      <c r="B5" t="s">
        <v>19</v>
      </c>
      <c r="C5">
        <v>44</v>
      </c>
      <c r="D5" t="s">
        <v>11</v>
      </c>
      <c r="E5" t="s">
        <v>20</v>
      </c>
      <c r="F5">
        <v>77358</v>
      </c>
      <c r="G5" s="2">
        <v>43385</v>
      </c>
      <c r="H5">
        <v>20413</v>
      </c>
      <c r="I5" t="s">
        <v>21</v>
      </c>
      <c r="J5">
        <v>38</v>
      </c>
      <c r="K5" t="str">
        <f t="shared" si="0"/>
        <v>Above</v>
      </c>
      <c r="L5" t="str">
        <f t="shared" si="1"/>
        <v>Average</v>
      </c>
      <c r="M5" t="str">
        <f t="shared" si="2"/>
        <v>No</v>
      </c>
      <c r="N5" t="b">
        <f t="shared" si="3"/>
        <v>1</v>
      </c>
      <c r="O5" t="b">
        <f t="shared" si="4"/>
        <v>1</v>
      </c>
      <c r="P5">
        <f>VLOOKUP(A5,A4:$J$201,6,FALSE)</f>
        <v>77358</v>
      </c>
    </row>
    <row r="6" spans="1:16" x14ac:dyDescent="0.3">
      <c r="A6">
        <v>5</v>
      </c>
      <c r="B6" t="s">
        <v>22</v>
      </c>
      <c r="C6">
        <v>37</v>
      </c>
      <c r="D6" t="s">
        <v>15</v>
      </c>
      <c r="E6" t="s">
        <v>17</v>
      </c>
      <c r="F6">
        <v>70572</v>
      </c>
      <c r="G6" s="2">
        <v>43945</v>
      </c>
      <c r="H6">
        <v>31025</v>
      </c>
      <c r="I6" t="s">
        <v>23</v>
      </c>
      <c r="J6">
        <v>33</v>
      </c>
      <c r="K6" t="str">
        <f t="shared" si="0"/>
        <v>Above</v>
      </c>
      <c r="L6" t="str">
        <f t="shared" si="1"/>
        <v>Average</v>
      </c>
      <c r="M6" t="str">
        <f t="shared" si="2"/>
        <v>No</v>
      </c>
      <c r="N6" t="b">
        <f t="shared" si="3"/>
        <v>1</v>
      </c>
      <c r="O6" t="b">
        <f t="shared" si="4"/>
        <v>1</v>
      </c>
      <c r="P6">
        <f>VLOOKUP(A6,A5:$J$201,6,FALSE)</f>
        <v>70572</v>
      </c>
    </row>
    <row r="7" spans="1:16" x14ac:dyDescent="0.3">
      <c r="A7">
        <v>6</v>
      </c>
      <c r="B7" t="s">
        <v>24</v>
      </c>
      <c r="C7">
        <v>44</v>
      </c>
      <c r="D7" t="s">
        <v>15</v>
      </c>
      <c r="E7" t="s">
        <v>7</v>
      </c>
      <c r="F7">
        <v>67081</v>
      </c>
      <c r="G7" s="2">
        <v>42465</v>
      </c>
      <c r="H7">
        <v>12096</v>
      </c>
      <c r="I7" t="s">
        <v>13</v>
      </c>
      <c r="J7">
        <v>28</v>
      </c>
      <c r="K7" t="str">
        <f t="shared" si="0"/>
        <v>Above</v>
      </c>
      <c r="L7" t="str">
        <f t="shared" si="1"/>
        <v>Poor</v>
      </c>
      <c r="M7" t="str">
        <f t="shared" si="2"/>
        <v>No</v>
      </c>
      <c r="N7" t="b">
        <f t="shared" si="3"/>
        <v>1</v>
      </c>
      <c r="O7" t="b">
        <f t="shared" si="4"/>
        <v>1</v>
      </c>
      <c r="P7">
        <f>VLOOKUP(A7,A6:$J$201,6,FALSE)</f>
        <v>67081</v>
      </c>
    </row>
    <row r="8" spans="1:16" x14ac:dyDescent="0.3">
      <c r="A8">
        <v>7</v>
      </c>
      <c r="B8" t="s">
        <v>25</v>
      </c>
      <c r="C8">
        <v>26</v>
      </c>
      <c r="D8" t="s">
        <v>11</v>
      </c>
      <c r="E8" t="s">
        <v>20</v>
      </c>
      <c r="F8">
        <v>53813</v>
      </c>
      <c r="G8" s="2">
        <v>44694</v>
      </c>
      <c r="H8">
        <v>39507</v>
      </c>
      <c r="I8" t="s">
        <v>13</v>
      </c>
      <c r="J8">
        <v>25</v>
      </c>
      <c r="K8" t="str">
        <f t="shared" si="0"/>
        <v>Above</v>
      </c>
      <c r="L8" t="str">
        <f t="shared" si="1"/>
        <v>Poor</v>
      </c>
      <c r="M8" t="str">
        <f t="shared" si="2"/>
        <v>No</v>
      </c>
      <c r="N8" t="b">
        <f t="shared" si="3"/>
        <v>0</v>
      </c>
      <c r="O8" t="b">
        <f t="shared" si="4"/>
        <v>1</v>
      </c>
      <c r="P8">
        <f>VLOOKUP(A8,A7:$J$201,6,FALSE)</f>
        <v>53813</v>
      </c>
    </row>
    <row r="9" spans="1:16" x14ac:dyDescent="0.3">
      <c r="A9">
        <v>8</v>
      </c>
      <c r="B9" t="s">
        <v>26</v>
      </c>
      <c r="C9">
        <v>30</v>
      </c>
      <c r="D9" t="s">
        <v>15</v>
      </c>
      <c r="E9" t="s">
        <v>17</v>
      </c>
      <c r="F9">
        <v>54706</v>
      </c>
      <c r="G9" s="2">
        <v>44216</v>
      </c>
      <c r="H9">
        <v>16865</v>
      </c>
      <c r="I9" t="s">
        <v>13</v>
      </c>
      <c r="J9">
        <v>59</v>
      </c>
      <c r="K9" t="str">
        <f t="shared" si="0"/>
        <v>Above</v>
      </c>
      <c r="L9" t="str">
        <f t="shared" si="1"/>
        <v>Excellent</v>
      </c>
      <c r="M9" t="str">
        <f t="shared" si="2"/>
        <v>yes</v>
      </c>
      <c r="N9" t="b">
        <f t="shared" si="3"/>
        <v>0</v>
      </c>
      <c r="O9" t="b">
        <f t="shared" si="4"/>
        <v>1</v>
      </c>
      <c r="P9">
        <f>VLOOKUP(A9,A8:$J$201,6,FALSE)</f>
        <v>54706</v>
      </c>
    </row>
    <row r="10" spans="1:16" x14ac:dyDescent="0.3">
      <c r="A10">
        <v>9</v>
      </c>
      <c r="B10" t="s">
        <v>27</v>
      </c>
      <c r="C10">
        <v>20</v>
      </c>
      <c r="D10" t="s">
        <v>15</v>
      </c>
      <c r="E10" t="s">
        <v>12</v>
      </c>
      <c r="F10">
        <v>76304</v>
      </c>
      <c r="G10" s="2">
        <v>42597</v>
      </c>
      <c r="H10">
        <v>22260</v>
      </c>
      <c r="I10" t="s">
        <v>13</v>
      </c>
      <c r="J10">
        <v>38</v>
      </c>
      <c r="K10" t="str">
        <f t="shared" si="0"/>
        <v>Above</v>
      </c>
      <c r="L10" t="str">
        <f t="shared" si="1"/>
        <v>Average</v>
      </c>
      <c r="M10" t="str">
        <f t="shared" si="2"/>
        <v>No</v>
      </c>
      <c r="N10" t="b">
        <f t="shared" si="3"/>
        <v>1</v>
      </c>
      <c r="O10" t="b">
        <f t="shared" si="4"/>
        <v>1</v>
      </c>
      <c r="P10">
        <f>VLOOKUP(A10,A9:$J$201,6,FALSE)</f>
        <v>76304</v>
      </c>
    </row>
    <row r="11" spans="1:16" x14ac:dyDescent="0.3">
      <c r="A11">
        <v>10</v>
      </c>
      <c r="B11" t="s">
        <v>28</v>
      </c>
      <c r="C11">
        <v>56</v>
      </c>
      <c r="D11" t="s">
        <v>11</v>
      </c>
      <c r="E11" t="s">
        <v>29</v>
      </c>
      <c r="F11">
        <v>44181</v>
      </c>
      <c r="G11" s="2">
        <v>44690</v>
      </c>
      <c r="H11">
        <v>19002</v>
      </c>
      <c r="I11" t="s">
        <v>18</v>
      </c>
      <c r="J11">
        <v>38</v>
      </c>
      <c r="K11" t="str">
        <f t="shared" si="0"/>
        <v>Below</v>
      </c>
      <c r="L11" t="str">
        <f t="shared" si="1"/>
        <v>Average</v>
      </c>
      <c r="M11" t="str">
        <f t="shared" si="2"/>
        <v>No</v>
      </c>
      <c r="N11" t="b">
        <f t="shared" si="3"/>
        <v>0</v>
      </c>
      <c r="O11" t="b">
        <f t="shared" si="4"/>
        <v>0</v>
      </c>
      <c r="P11">
        <f>VLOOKUP(A11,A10:$J$201,6,FALSE)</f>
        <v>44181</v>
      </c>
    </row>
    <row r="12" spans="1:16" x14ac:dyDescent="0.3">
      <c r="A12">
        <v>11</v>
      </c>
      <c r="B12" t="s">
        <v>30</v>
      </c>
      <c r="C12">
        <v>42</v>
      </c>
      <c r="D12" t="s">
        <v>11</v>
      </c>
      <c r="E12" t="s">
        <v>12</v>
      </c>
      <c r="F12">
        <v>47225</v>
      </c>
      <c r="G12" s="2">
        <v>44064</v>
      </c>
      <c r="H12">
        <v>39772</v>
      </c>
      <c r="I12" t="s">
        <v>21</v>
      </c>
      <c r="J12">
        <v>41</v>
      </c>
      <c r="K12" t="str">
        <f t="shared" si="0"/>
        <v>Below</v>
      </c>
      <c r="L12" t="str">
        <f t="shared" si="1"/>
        <v>Good</v>
      </c>
      <c r="M12" t="str">
        <f t="shared" si="2"/>
        <v>No</v>
      </c>
      <c r="N12" t="b">
        <f t="shared" si="3"/>
        <v>1</v>
      </c>
      <c r="O12" t="b">
        <f t="shared" si="4"/>
        <v>1</v>
      </c>
      <c r="P12">
        <f>VLOOKUP(A12,A11:$J$201,6,FALSE)</f>
        <v>47225</v>
      </c>
    </row>
    <row r="13" spans="1:16" x14ac:dyDescent="0.3">
      <c r="A13">
        <v>12</v>
      </c>
      <c r="B13" t="s">
        <v>31</v>
      </c>
      <c r="C13">
        <v>43</v>
      </c>
      <c r="D13" t="s">
        <v>15</v>
      </c>
      <c r="E13" t="s">
        <v>29</v>
      </c>
      <c r="F13">
        <v>43769</v>
      </c>
      <c r="G13" s="2">
        <v>44800</v>
      </c>
      <c r="H13">
        <v>25897</v>
      </c>
      <c r="I13" t="s">
        <v>21</v>
      </c>
      <c r="J13">
        <v>56</v>
      </c>
      <c r="K13" t="str">
        <f t="shared" si="0"/>
        <v>Below</v>
      </c>
      <c r="L13" t="str">
        <f t="shared" si="1"/>
        <v>Excellent</v>
      </c>
      <c r="M13" t="str">
        <f t="shared" si="2"/>
        <v>No</v>
      </c>
      <c r="N13" t="b">
        <f t="shared" si="3"/>
        <v>0</v>
      </c>
      <c r="O13" t="b">
        <f t="shared" si="4"/>
        <v>0</v>
      </c>
      <c r="P13">
        <f>VLOOKUP(A13,A12:$J$201,6,FALSE)</f>
        <v>43769</v>
      </c>
    </row>
    <row r="14" spans="1:16" x14ac:dyDescent="0.3">
      <c r="A14">
        <v>13</v>
      </c>
      <c r="B14" t="s">
        <v>32</v>
      </c>
      <c r="C14">
        <v>27</v>
      </c>
      <c r="D14" t="s">
        <v>11</v>
      </c>
      <c r="E14" t="s">
        <v>7</v>
      </c>
      <c r="F14">
        <v>77634</v>
      </c>
      <c r="G14" s="2">
        <v>43650</v>
      </c>
      <c r="H14">
        <v>22359</v>
      </c>
      <c r="I14" t="s">
        <v>13</v>
      </c>
      <c r="J14">
        <v>41</v>
      </c>
      <c r="K14" t="str">
        <f t="shared" si="0"/>
        <v>Above</v>
      </c>
      <c r="L14" t="str">
        <f t="shared" si="1"/>
        <v>Good</v>
      </c>
      <c r="M14" t="str">
        <f t="shared" si="2"/>
        <v>No</v>
      </c>
      <c r="N14" t="b">
        <f t="shared" si="3"/>
        <v>1</v>
      </c>
      <c r="O14" t="b">
        <f t="shared" si="4"/>
        <v>1</v>
      </c>
      <c r="P14">
        <f>VLOOKUP(A14,A13:$J$201,6,FALSE)</f>
        <v>77634</v>
      </c>
    </row>
    <row r="15" spans="1:16" x14ac:dyDescent="0.3">
      <c r="A15">
        <v>14</v>
      </c>
      <c r="B15" t="s">
        <v>33</v>
      </c>
      <c r="C15">
        <v>55</v>
      </c>
      <c r="D15" t="s">
        <v>11</v>
      </c>
      <c r="E15" t="s">
        <v>7</v>
      </c>
      <c r="F15">
        <v>46025</v>
      </c>
      <c r="G15" s="2">
        <v>42014</v>
      </c>
      <c r="H15">
        <v>14774</v>
      </c>
      <c r="I15" t="s">
        <v>18</v>
      </c>
      <c r="J15">
        <v>44</v>
      </c>
      <c r="K15" t="str">
        <f t="shared" si="0"/>
        <v>Below</v>
      </c>
      <c r="L15" t="str">
        <f t="shared" si="1"/>
        <v>Good</v>
      </c>
      <c r="M15" t="str">
        <f t="shared" si="2"/>
        <v>No</v>
      </c>
      <c r="N15" t="b">
        <f t="shared" si="3"/>
        <v>0</v>
      </c>
      <c r="O15" t="b">
        <f t="shared" si="4"/>
        <v>1</v>
      </c>
      <c r="P15">
        <f>VLOOKUP(A15,A14:$J$201,6,FALSE)</f>
        <v>46025</v>
      </c>
    </row>
    <row r="16" spans="1:16" x14ac:dyDescent="0.3">
      <c r="A16">
        <v>15</v>
      </c>
      <c r="B16" t="s">
        <v>34</v>
      </c>
      <c r="C16">
        <v>57</v>
      </c>
      <c r="D16" t="s">
        <v>11</v>
      </c>
      <c r="E16" t="s">
        <v>12</v>
      </c>
      <c r="F16">
        <v>72009</v>
      </c>
      <c r="G16" s="2">
        <v>42668</v>
      </c>
      <c r="H16">
        <v>36836</v>
      </c>
      <c r="I16" t="s">
        <v>18</v>
      </c>
      <c r="J16">
        <v>54</v>
      </c>
      <c r="K16" t="str">
        <f t="shared" si="0"/>
        <v>Above</v>
      </c>
      <c r="L16" t="str">
        <f t="shared" si="1"/>
        <v>Excellent</v>
      </c>
      <c r="M16" t="str">
        <f t="shared" si="2"/>
        <v>No</v>
      </c>
      <c r="N16" t="b">
        <f t="shared" si="3"/>
        <v>1</v>
      </c>
      <c r="O16" t="b">
        <f t="shared" si="4"/>
        <v>1</v>
      </c>
      <c r="P16">
        <f>VLOOKUP(A16,A15:$J$201,6,FALSE)</f>
        <v>72009</v>
      </c>
    </row>
    <row r="17" spans="1:16" x14ac:dyDescent="0.3">
      <c r="A17">
        <v>16</v>
      </c>
      <c r="B17" t="s">
        <v>35</v>
      </c>
      <c r="C17">
        <v>57</v>
      </c>
      <c r="D17" t="s">
        <v>15</v>
      </c>
      <c r="E17" t="s">
        <v>29</v>
      </c>
      <c r="F17">
        <v>62745</v>
      </c>
      <c r="G17" s="2">
        <v>42794</v>
      </c>
      <c r="H17">
        <v>36474</v>
      </c>
      <c r="I17" t="s">
        <v>18</v>
      </c>
      <c r="J17">
        <v>60</v>
      </c>
      <c r="K17" t="str">
        <f t="shared" si="0"/>
        <v>Above</v>
      </c>
      <c r="L17" t="str">
        <f t="shared" si="1"/>
        <v>Excellent</v>
      </c>
      <c r="M17" t="str">
        <f t="shared" si="2"/>
        <v>No</v>
      </c>
      <c r="N17" t="b">
        <f t="shared" si="3"/>
        <v>1</v>
      </c>
      <c r="O17" t="b">
        <f t="shared" si="4"/>
        <v>0</v>
      </c>
      <c r="P17">
        <f>VLOOKUP(A17,A16:$J$201,6,FALSE)</f>
        <v>62745</v>
      </c>
    </row>
    <row r="18" spans="1:16" x14ac:dyDescent="0.3">
      <c r="A18">
        <v>17</v>
      </c>
      <c r="B18" t="s">
        <v>36</v>
      </c>
      <c r="C18">
        <v>55</v>
      </c>
      <c r="D18" t="s">
        <v>11</v>
      </c>
      <c r="E18" t="s">
        <v>17</v>
      </c>
      <c r="F18">
        <v>39959</v>
      </c>
      <c r="G18" s="2">
        <v>44822</v>
      </c>
      <c r="H18">
        <v>22654</v>
      </c>
      <c r="I18" t="s">
        <v>21</v>
      </c>
      <c r="J18">
        <v>47</v>
      </c>
      <c r="K18" t="str">
        <f t="shared" si="0"/>
        <v>Below</v>
      </c>
      <c r="L18" t="str">
        <f t="shared" si="1"/>
        <v>Good</v>
      </c>
      <c r="M18" t="str">
        <f t="shared" si="2"/>
        <v>No</v>
      </c>
      <c r="N18" t="b">
        <f t="shared" si="3"/>
        <v>0</v>
      </c>
      <c r="O18" t="b">
        <f t="shared" si="4"/>
        <v>1</v>
      </c>
      <c r="P18">
        <f>VLOOKUP(A18,A17:$J$201,6,FALSE)</f>
        <v>39959</v>
      </c>
    </row>
    <row r="19" spans="1:16" x14ac:dyDescent="0.3">
      <c r="A19">
        <v>18</v>
      </c>
      <c r="B19" t="s">
        <v>37</v>
      </c>
      <c r="C19">
        <v>28</v>
      </c>
      <c r="D19" t="s">
        <v>15</v>
      </c>
      <c r="E19" t="s">
        <v>29</v>
      </c>
      <c r="F19">
        <v>50794</v>
      </c>
      <c r="G19" s="2">
        <v>44479</v>
      </c>
      <c r="H19">
        <v>24487</v>
      </c>
      <c r="I19" t="s">
        <v>23</v>
      </c>
      <c r="J19">
        <v>52</v>
      </c>
      <c r="K19" t="str">
        <f t="shared" si="0"/>
        <v>Above</v>
      </c>
      <c r="L19" t="str">
        <f t="shared" si="1"/>
        <v>Excellent</v>
      </c>
      <c r="M19" t="str">
        <f t="shared" si="2"/>
        <v>No</v>
      </c>
      <c r="N19" t="b">
        <f t="shared" si="3"/>
        <v>0</v>
      </c>
      <c r="O19" t="b">
        <f t="shared" si="4"/>
        <v>0</v>
      </c>
      <c r="P19">
        <f>VLOOKUP(A19,A18:$J$201,6,FALSE)</f>
        <v>50794</v>
      </c>
    </row>
    <row r="20" spans="1:16" x14ac:dyDescent="0.3">
      <c r="A20">
        <v>19</v>
      </c>
      <c r="B20" t="s">
        <v>38</v>
      </c>
      <c r="C20">
        <v>27</v>
      </c>
      <c r="D20" t="s">
        <v>11</v>
      </c>
      <c r="E20" t="s">
        <v>29</v>
      </c>
      <c r="F20">
        <v>65152</v>
      </c>
      <c r="G20" s="2">
        <v>44336</v>
      </c>
      <c r="H20">
        <v>33987</v>
      </c>
      <c r="I20" t="s">
        <v>21</v>
      </c>
      <c r="J20">
        <v>41</v>
      </c>
      <c r="K20" t="str">
        <f t="shared" si="0"/>
        <v>Above</v>
      </c>
      <c r="L20" t="str">
        <f t="shared" si="1"/>
        <v>Good</v>
      </c>
      <c r="M20" t="str">
        <f t="shared" si="2"/>
        <v>No</v>
      </c>
      <c r="N20" t="b">
        <f t="shared" si="3"/>
        <v>1</v>
      </c>
      <c r="O20" t="b">
        <f t="shared" si="4"/>
        <v>0</v>
      </c>
      <c r="P20">
        <f>VLOOKUP(A20,A19:$J$201,6,FALSE)</f>
        <v>65152</v>
      </c>
    </row>
    <row r="21" spans="1:16" x14ac:dyDescent="0.3">
      <c r="A21">
        <v>20</v>
      </c>
      <c r="B21" t="s">
        <v>39</v>
      </c>
      <c r="C21">
        <v>54</v>
      </c>
      <c r="D21" t="s">
        <v>11</v>
      </c>
      <c r="E21" t="s">
        <v>20</v>
      </c>
      <c r="F21">
        <v>46252</v>
      </c>
      <c r="G21" s="2">
        <v>44394</v>
      </c>
      <c r="H21">
        <v>34241</v>
      </c>
      <c r="I21" t="s">
        <v>18</v>
      </c>
      <c r="J21">
        <v>44</v>
      </c>
      <c r="K21" t="str">
        <f t="shared" si="0"/>
        <v>Below</v>
      </c>
      <c r="L21" t="str">
        <f t="shared" si="1"/>
        <v>Good</v>
      </c>
      <c r="M21" t="str">
        <f t="shared" si="2"/>
        <v>No</v>
      </c>
      <c r="N21" t="b">
        <f t="shared" si="3"/>
        <v>0</v>
      </c>
      <c r="O21" t="b">
        <f t="shared" si="4"/>
        <v>1</v>
      </c>
      <c r="P21">
        <f>VLOOKUP(A21,A20:$J$201,6,FALSE)</f>
        <v>46252</v>
      </c>
    </row>
    <row r="22" spans="1:16" x14ac:dyDescent="0.3">
      <c r="A22">
        <v>21</v>
      </c>
      <c r="B22" t="s">
        <v>40</v>
      </c>
      <c r="C22">
        <v>32</v>
      </c>
      <c r="D22" t="s">
        <v>11</v>
      </c>
      <c r="E22" t="s">
        <v>7</v>
      </c>
      <c r="F22">
        <v>31929</v>
      </c>
      <c r="G22" s="2">
        <v>42749</v>
      </c>
      <c r="H22">
        <v>34366</v>
      </c>
      <c r="I22" t="s">
        <v>21</v>
      </c>
      <c r="J22">
        <v>44</v>
      </c>
      <c r="K22" t="str">
        <f t="shared" si="0"/>
        <v>Below</v>
      </c>
      <c r="L22" t="str">
        <f t="shared" si="1"/>
        <v>Good</v>
      </c>
      <c r="M22" t="str">
        <f t="shared" si="2"/>
        <v>No</v>
      </c>
      <c r="N22" t="b">
        <f t="shared" si="3"/>
        <v>0</v>
      </c>
      <c r="O22" t="b">
        <f t="shared" si="4"/>
        <v>1</v>
      </c>
      <c r="P22">
        <f>VLOOKUP(A22,A21:$J$201,6,FALSE)</f>
        <v>31929</v>
      </c>
    </row>
    <row r="23" spans="1:16" x14ac:dyDescent="0.3">
      <c r="A23">
        <v>22</v>
      </c>
      <c r="B23" t="s">
        <v>41</v>
      </c>
      <c r="C23">
        <v>48</v>
      </c>
      <c r="D23" t="s">
        <v>15</v>
      </c>
      <c r="E23" t="s">
        <v>29</v>
      </c>
      <c r="F23">
        <v>77413</v>
      </c>
      <c r="G23" s="2">
        <v>42937</v>
      </c>
      <c r="H23">
        <v>16964</v>
      </c>
      <c r="I23" t="s">
        <v>18</v>
      </c>
      <c r="J23">
        <v>41</v>
      </c>
      <c r="K23" t="str">
        <f t="shared" si="0"/>
        <v>Above</v>
      </c>
      <c r="L23" t="str">
        <f t="shared" si="1"/>
        <v>Good</v>
      </c>
      <c r="M23" t="str">
        <f t="shared" si="2"/>
        <v>No</v>
      </c>
      <c r="N23" t="b">
        <f t="shared" si="3"/>
        <v>1</v>
      </c>
      <c r="O23" t="b">
        <f t="shared" si="4"/>
        <v>0</v>
      </c>
      <c r="P23">
        <f>VLOOKUP(A23,A22:$J$201,6,FALSE)</f>
        <v>77413</v>
      </c>
    </row>
    <row r="24" spans="1:16" x14ac:dyDescent="0.3">
      <c r="A24">
        <v>23</v>
      </c>
      <c r="B24" t="s">
        <v>42</v>
      </c>
      <c r="C24">
        <v>33</v>
      </c>
      <c r="D24" t="s">
        <v>11</v>
      </c>
      <c r="E24" t="s">
        <v>17</v>
      </c>
      <c r="F24">
        <v>75052</v>
      </c>
      <c r="G24" s="2">
        <v>43942</v>
      </c>
      <c r="H24">
        <v>28846</v>
      </c>
      <c r="I24" t="s">
        <v>13</v>
      </c>
      <c r="J24">
        <v>25</v>
      </c>
      <c r="K24" t="str">
        <f t="shared" si="0"/>
        <v>Above</v>
      </c>
      <c r="L24" t="str">
        <f t="shared" si="1"/>
        <v>Poor</v>
      </c>
      <c r="M24" t="str">
        <f t="shared" si="2"/>
        <v>yes</v>
      </c>
      <c r="N24" t="b">
        <f t="shared" si="3"/>
        <v>1</v>
      </c>
      <c r="O24" t="b">
        <f t="shared" si="4"/>
        <v>1</v>
      </c>
      <c r="P24">
        <f>VLOOKUP(A24,A23:$J$201,6,FALSE)</f>
        <v>75052</v>
      </c>
    </row>
    <row r="25" spans="1:16" x14ac:dyDescent="0.3">
      <c r="A25">
        <v>24</v>
      </c>
      <c r="B25" t="s">
        <v>43</v>
      </c>
      <c r="C25">
        <v>60</v>
      </c>
      <c r="D25" t="s">
        <v>15</v>
      </c>
      <c r="E25" t="s">
        <v>12</v>
      </c>
      <c r="F25">
        <v>54329</v>
      </c>
      <c r="G25" s="2">
        <v>43796</v>
      </c>
      <c r="H25">
        <v>33529</v>
      </c>
      <c r="I25" t="s">
        <v>21</v>
      </c>
      <c r="J25">
        <v>20</v>
      </c>
      <c r="K25" t="str">
        <f t="shared" si="0"/>
        <v>Above</v>
      </c>
      <c r="L25" t="str">
        <f t="shared" si="1"/>
        <v>Poor</v>
      </c>
      <c r="M25" t="str">
        <f t="shared" si="2"/>
        <v>No</v>
      </c>
      <c r="N25" t="b">
        <f t="shared" si="3"/>
        <v>1</v>
      </c>
      <c r="O25" t="b">
        <f t="shared" si="4"/>
        <v>1</v>
      </c>
      <c r="P25">
        <f>VLOOKUP(A25,A24:$J$201,6,FALSE)</f>
        <v>54329</v>
      </c>
    </row>
    <row r="26" spans="1:16" x14ac:dyDescent="0.3">
      <c r="A26">
        <v>25</v>
      </c>
      <c r="B26" t="s">
        <v>44</v>
      </c>
      <c r="C26">
        <v>42</v>
      </c>
      <c r="D26" t="s">
        <v>11</v>
      </c>
      <c r="E26" t="s">
        <v>12</v>
      </c>
      <c r="F26">
        <v>70350</v>
      </c>
      <c r="G26" s="2">
        <v>42412</v>
      </c>
      <c r="H26">
        <v>38067</v>
      </c>
      <c r="I26" t="s">
        <v>18</v>
      </c>
      <c r="J26">
        <v>21</v>
      </c>
      <c r="K26" t="str">
        <f t="shared" si="0"/>
        <v>Above</v>
      </c>
      <c r="L26" t="str">
        <f t="shared" si="1"/>
        <v>Poor</v>
      </c>
      <c r="M26" t="str">
        <f t="shared" si="2"/>
        <v>No</v>
      </c>
      <c r="N26" t="b">
        <f t="shared" si="3"/>
        <v>1</v>
      </c>
      <c r="O26" t="b">
        <f t="shared" si="4"/>
        <v>1</v>
      </c>
      <c r="P26">
        <f>VLOOKUP(A26,A25:$J$201,6,FALSE)</f>
        <v>70350</v>
      </c>
    </row>
    <row r="27" spans="1:16" x14ac:dyDescent="0.3">
      <c r="A27">
        <v>26</v>
      </c>
      <c r="B27" t="s">
        <v>45</v>
      </c>
      <c r="C27">
        <v>39</v>
      </c>
      <c r="D27" t="s">
        <v>11</v>
      </c>
      <c r="E27" t="s">
        <v>7</v>
      </c>
      <c r="F27">
        <v>46435</v>
      </c>
      <c r="G27" s="2">
        <v>45320</v>
      </c>
      <c r="H27">
        <v>39585</v>
      </c>
      <c r="I27" t="s">
        <v>21</v>
      </c>
      <c r="J27">
        <v>45</v>
      </c>
      <c r="K27" t="str">
        <f t="shared" si="0"/>
        <v>Below</v>
      </c>
      <c r="L27" t="str">
        <f t="shared" si="1"/>
        <v>Good</v>
      </c>
      <c r="M27" t="str">
        <f t="shared" si="2"/>
        <v>No</v>
      </c>
      <c r="N27" t="b">
        <f t="shared" si="3"/>
        <v>0</v>
      </c>
      <c r="O27" t="b">
        <f t="shared" si="4"/>
        <v>1</v>
      </c>
      <c r="P27">
        <f>VLOOKUP(A27,A26:$J$201,6,FALSE)</f>
        <v>46435</v>
      </c>
    </row>
    <row r="28" spans="1:16" x14ac:dyDescent="0.3">
      <c r="A28">
        <v>27</v>
      </c>
      <c r="B28" t="s">
        <v>46</v>
      </c>
      <c r="C28">
        <v>59</v>
      </c>
      <c r="D28" t="s">
        <v>11</v>
      </c>
      <c r="E28" t="s">
        <v>17</v>
      </c>
      <c r="F28">
        <v>76884</v>
      </c>
      <c r="G28" s="2">
        <v>43840</v>
      </c>
      <c r="H28">
        <v>11271</v>
      </c>
      <c r="I28" t="s">
        <v>18</v>
      </c>
      <c r="J28">
        <v>25</v>
      </c>
      <c r="K28" t="str">
        <f t="shared" si="0"/>
        <v>Above</v>
      </c>
      <c r="L28" t="str">
        <f t="shared" si="1"/>
        <v>Poor</v>
      </c>
      <c r="M28" t="str">
        <f t="shared" si="2"/>
        <v>No</v>
      </c>
      <c r="N28" t="b">
        <f t="shared" si="3"/>
        <v>1</v>
      </c>
      <c r="O28" t="b">
        <f t="shared" si="4"/>
        <v>1</v>
      </c>
      <c r="P28">
        <f>VLOOKUP(A28,A27:$J$201,6,FALSE)</f>
        <v>76884</v>
      </c>
    </row>
    <row r="29" spans="1:16" x14ac:dyDescent="0.3">
      <c r="A29">
        <v>28</v>
      </c>
      <c r="B29" t="s">
        <v>47</v>
      </c>
      <c r="C29">
        <v>49</v>
      </c>
      <c r="D29" t="s">
        <v>11</v>
      </c>
      <c r="E29" t="s">
        <v>7</v>
      </c>
      <c r="F29">
        <v>44789</v>
      </c>
      <c r="G29" s="2">
        <v>45017</v>
      </c>
      <c r="H29">
        <v>22170</v>
      </c>
      <c r="I29" t="s">
        <v>21</v>
      </c>
      <c r="J29">
        <v>22</v>
      </c>
      <c r="K29" t="str">
        <f t="shared" si="0"/>
        <v>Below</v>
      </c>
      <c r="L29" t="str">
        <f t="shared" si="1"/>
        <v>Poor</v>
      </c>
      <c r="M29" t="str">
        <f t="shared" si="2"/>
        <v>No</v>
      </c>
      <c r="N29" t="b">
        <f t="shared" si="3"/>
        <v>0</v>
      </c>
      <c r="O29" t="b">
        <f t="shared" si="4"/>
        <v>1</v>
      </c>
      <c r="P29">
        <f>VLOOKUP(A29,A28:$J$201,6,FALSE)</f>
        <v>44789</v>
      </c>
    </row>
    <row r="30" spans="1:16" x14ac:dyDescent="0.3">
      <c r="A30">
        <v>29</v>
      </c>
      <c r="B30" t="s">
        <v>48</v>
      </c>
      <c r="C30">
        <v>59</v>
      </c>
      <c r="D30" t="s">
        <v>15</v>
      </c>
      <c r="E30" t="s">
        <v>17</v>
      </c>
      <c r="F30">
        <v>79873</v>
      </c>
      <c r="G30" s="2">
        <v>43458</v>
      </c>
      <c r="H30">
        <v>20391</v>
      </c>
      <c r="I30" t="s">
        <v>18</v>
      </c>
      <c r="J30">
        <v>20</v>
      </c>
      <c r="K30" t="str">
        <f t="shared" si="0"/>
        <v>Above</v>
      </c>
      <c r="L30" t="str">
        <f t="shared" si="1"/>
        <v>Poor</v>
      </c>
      <c r="M30" t="str">
        <f t="shared" si="2"/>
        <v>No</v>
      </c>
      <c r="N30" t="b">
        <f t="shared" si="3"/>
        <v>1</v>
      </c>
      <c r="O30" t="b">
        <f t="shared" si="4"/>
        <v>1</v>
      </c>
      <c r="P30">
        <f>VLOOKUP(A30,A29:$J$201,6,FALSE)</f>
        <v>79873</v>
      </c>
    </row>
    <row r="31" spans="1:16" x14ac:dyDescent="0.3">
      <c r="A31">
        <v>30</v>
      </c>
      <c r="B31" t="s">
        <v>49</v>
      </c>
      <c r="C31">
        <v>56</v>
      </c>
      <c r="D31" t="s">
        <v>15</v>
      </c>
      <c r="E31" t="s">
        <v>29</v>
      </c>
      <c r="F31">
        <v>58256</v>
      </c>
      <c r="G31" s="2">
        <v>44438</v>
      </c>
      <c r="H31">
        <v>20553</v>
      </c>
      <c r="I31" t="s">
        <v>23</v>
      </c>
      <c r="J31">
        <v>36</v>
      </c>
      <c r="K31" t="str">
        <f t="shared" si="0"/>
        <v>Above</v>
      </c>
      <c r="L31" t="str">
        <f t="shared" si="1"/>
        <v>Average</v>
      </c>
      <c r="M31" t="str">
        <f t="shared" si="2"/>
        <v>No</v>
      </c>
      <c r="N31" t="b">
        <f t="shared" si="3"/>
        <v>0</v>
      </c>
      <c r="O31" t="b">
        <f t="shared" si="4"/>
        <v>0</v>
      </c>
      <c r="P31">
        <f>VLOOKUP(A31,A30:$J$201,6,FALSE)</f>
        <v>58256</v>
      </c>
    </row>
    <row r="32" spans="1:16" x14ac:dyDescent="0.3">
      <c r="A32">
        <v>31</v>
      </c>
      <c r="B32" t="s">
        <v>50</v>
      </c>
      <c r="C32">
        <v>30</v>
      </c>
      <c r="D32" t="s">
        <v>15</v>
      </c>
      <c r="E32" t="s">
        <v>17</v>
      </c>
      <c r="F32">
        <v>61420</v>
      </c>
      <c r="G32" s="2">
        <v>43773</v>
      </c>
      <c r="H32">
        <v>10664</v>
      </c>
      <c r="I32" t="s">
        <v>21</v>
      </c>
      <c r="J32">
        <v>28</v>
      </c>
      <c r="K32" t="str">
        <f t="shared" si="0"/>
        <v>Above</v>
      </c>
      <c r="L32" t="str">
        <f t="shared" si="1"/>
        <v>Poor</v>
      </c>
      <c r="M32" t="str">
        <f t="shared" si="2"/>
        <v>No</v>
      </c>
      <c r="N32" t="b">
        <f t="shared" si="3"/>
        <v>1</v>
      </c>
      <c r="O32" t="b">
        <f t="shared" si="4"/>
        <v>1</v>
      </c>
      <c r="P32">
        <f>VLOOKUP(A32,A31:$J$201,6,FALSE)</f>
        <v>61420</v>
      </c>
    </row>
    <row r="33" spans="1:16" x14ac:dyDescent="0.3">
      <c r="A33">
        <v>32</v>
      </c>
      <c r="B33" t="s">
        <v>51</v>
      </c>
      <c r="C33">
        <v>36</v>
      </c>
      <c r="D33" t="s">
        <v>11</v>
      </c>
      <c r="E33" t="s">
        <v>7</v>
      </c>
      <c r="F33">
        <v>65570</v>
      </c>
      <c r="G33" s="2">
        <v>45103</v>
      </c>
      <c r="H33">
        <v>21285</v>
      </c>
      <c r="I33" t="s">
        <v>23</v>
      </c>
      <c r="J33">
        <v>23</v>
      </c>
      <c r="K33" t="str">
        <f t="shared" si="0"/>
        <v>Above</v>
      </c>
      <c r="L33" t="str">
        <f t="shared" si="1"/>
        <v>Poor</v>
      </c>
      <c r="M33" t="str">
        <f t="shared" si="2"/>
        <v>No</v>
      </c>
      <c r="N33" t="b">
        <f t="shared" si="3"/>
        <v>1</v>
      </c>
      <c r="O33" t="b">
        <f t="shared" si="4"/>
        <v>1</v>
      </c>
      <c r="P33">
        <f>VLOOKUP(A33,A32:$J$201,6,FALSE)</f>
        <v>65570</v>
      </c>
    </row>
    <row r="34" spans="1:16" x14ac:dyDescent="0.3">
      <c r="A34">
        <v>33</v>
      </c>
      <c r="B34" t="s">
        <v>52</v>
      </c>
      <c r="C34">
        <v>26</v>
      </c>
      <c r="D34" t="s">
        <v>15</v>
      </c>
      <c r="E34" t="s">
        <v>20</v>
      </c>
      <c r="F34">
        <v>60577</v>
      </c>
      <c r="G34" s="2">
        <v>42332</v>
      </c>
      <c r="H34">
        <v>11672</v>
      </c>
      <c r="I34" t="s">
        <v>13</v>
      </c>
      <c r="J34">
        <v>54</v>
      </c>
      <c r="K34" t="str">
        <f t="shared" si="0"/>
        <v>Above</v>
      </c>
      <c r="L34" t="str">
        <f t="shared" si="1"/>
        <v>Excellent</v>
      </c>
      <c r="M34" t="str">
        <f t="shared" si="2"/>
        <v>No</v>
      </c>
      <c r="N34" t="b">
        <f t="shared" si="3"/>
        <v>1</v>
      </c>
      <c r="O34" t="b">
        <f t="shared" si="4"/>
        <v>1</v>
      </c>
      <c r="P34">
        <f>VLOOKUP(A34,A33:$J$201,6,FALSE)</f>
        <v>60577</v>
      </c>
    </row>
    <row r="35" spans="1:16" x14ac:dyDescent="0.3">
      <c r="A35">
        <v>34</v>
      </c>
      <c r="B35" t="s">
        <v>53</v>
      </c>
      <c r="C35">
        <v>34</v>
      </c>
      <c r="D35" t="s">
        <v>15</v>
      </c>
      <c r="E35" t="s">
        <v>17</v>
      </c>
      <c r="F35">
        <v>63927</v>
      </c>
      <c r="G35" s="2">
        <v>44275</v>
      </c>
      <c r="H35">
        <v>24967</v>
      </c>
      <c r="I35" t="s">
        <v>21</v>
      </c>
      <c r="J35">
        <v>46</v>
      </c>
      <c r="K35" t="str">
        <f t="shared" si="0"/>
        <v>Above</v>
      </c>
      <c r="L35" t="str">
        <f t="shared" si="1"/>
        <v>Good</v>
      </c>
      <c r="M35" t="str">
        <f t="shared" si="2"/>
        <v>No</v>
      </c>
      <c r="N35" t="b">
        <f t="shared" si="3"/>
        <v>1</v>
      </c>
      <c r="O35" t="b">
        <f t="shared" si="4"/>
        <v>1</v>
      </c>
      <c r="P35">
        <f>VLOOKUP(A35,A34:$J$201,6,FALSE)</f>
        <v>63927</v>
      </c>
    </row>
    <row r="36" spans="1:16" x14ac:dyDescent="0.3">
      <c r="A36">
        <v>35</v>
      </c>
      <c r="B36" t="s">
        <v>54</v>
      </c>
      <c r="C36">
        <v>44</v>
      </c>
      <c r="D36" t="s">
        <v>11</v>
      </c>
      <c r="E36" t="s">
        <v>17</v>
      </c>
      <c r="F36">
        <v>39949</v>
      </c>
      <c r="G36" s="2">
        <v>45399</v>
      </c>
      <c r="H36">
        <v>11978</v>
      </c>
      <c r="I36" t="s">
        <v>13</v>
      </c>
      <c r="J36">
        <v>55</v>
      </c>
      <c r="K36" t="str">
        <f t="shared" si="0"/>
        <v>Below</v>
      </c>
      <c r="L36" t="str">
        <f t="shared" si="1"/>
        <v>Excellent</v>
      </c>
      <c r="M36" t="str">
        <f t="shared" si="2"/>
        <v>No</v>
      </c>
      <c r="N36" t="b">
        <f t="shared" si="3"/>
        <v>0</v>
      </c>
      <c r="O36" t="b">
        <f t="shared" si="4"/>
        <v>1</v>
      </c>
      <c r="P36">
        <f>VLOOKUP(A36,A35:$J$201,6,FALSE)</f>
        <v>39949</v>
      </c>
    </row>
    <row r="37" spans="1:16" x14ac:dyDescent="0.3">
      <c r="A37">
        <v>36</v>
      </c>
      <c r="B37" t="s">
        <v>55</v>
      </c>
      <c r="C37">
        <v>30</v>
      </c>
      <c r="D37" t="s">
        <v>11</v>
      </c>
      <c r="E37" t="s">
        <v>29</v>
      </c>
      <c r="F37">
        <v>40376</v>
      </c>
      <c r="G37" s="2">
        <v>42385</v>
      </c>
      <c r="H37">
        <v>31174</v>
      </c>
      <c r="I37" t="s">
        <v>21</v>
      </c>
      <c r="J37">
        <v>57</v>
      </c>
      <c r="K37" t="str">
        <f t="shared" si="0"/>
        <v>Below</v>
      </c>
      <c r="L37" t="str">
        <f t="shared" si="1"/>
        <v>Excellent</v>
      </c>
      <c r="M37" t="str">
        <f t="shared" si="2"/>
        <v>No</v>
      </c>
      <c r="N37" t="b">
        <f t="shared" si="3"/>
        <v>0</v>
      </c>
      <c r="O37" t="b">
        <f t="shared" si="4"/>
        <v>0</v>
      </c>
      <c r="P37">
        <f>VLOOKUP(A37,A36:$J$201,6,FALSE)</f>
        <v>40376</v>
      </c>
    </row>
    <row r="38" spans="1:16" x14ac:dyDescent="0.3">
      <c r="A38">
        <v>37</v>
      </c>
      <c r="B38" t="s">
        <v>56</v>
      </c>
      <c r="C38">
        <v>58</v>
      </c>
      <c r="D38" t="s">
        <v>15</v>
      </c>
      <c r="E38" t="s">
        <v>12</v>
      </c>
      <c r="F38">
        <v>64073</v>
      </c>
      <c r="G38" s="2">
        <v>45120</v>
      </c>
      <c r="H38">
        <v>38678</v>
      </c>
      <c r="I38" t="s">
        <v>18</v>
      </c>
      <c r="J38">
        <v>28</v>
      </c>
      <c r="K38" t="str">
        <f t="shared" si="0"/>
        <v>Above</v>
      </c>
      <c r="L38" t="str">
        <f t="shared" si="1"/>
        <v>Poor</v>
      </c>
      <c r="M38" t="str">
        <f t="shared" si="2"/>
        <v>No</v>
      </c>
      <c r="N38" t="b">
        <f t="shared" si="3"/>
        <v>1</v>
      </c>
      <c r="O38" t="b">
        <f t="shared" si="4"/>
        <v>1</v>
      </c>
      <c r="P38">
        <f>VLOOKUP(A38,A37:$J$201,6,FALSE)</f>
        <v>64073</v>
      </c>
    </row>
    <row r="39" spans="1:16" x14ac:dyDescent="0.3">
      <c r="A39">
        <v>38</v>
      </c>
      <c r="B39" t="s">
        <v>57</v>
      </c>
      <c r="C39">
        <v>30</v>
      </c>
      <c r="D39" t="s">
        <v>15</v>
      </c>
      <c r="E39" t="s">
        <v>20</v>
      </c>
      <c r="F39">
        <v>71550</v>
      </c>
      <c r="G39" s="2">
        <v>44203</v>
      </c>
      <c r="H39">
        <v>31994</v>
      </c>
      <c r="I39" t="s">
        <v>23</v>
      </c>
      <c r="J39">
        <v>39</v>
      </c>
      <c r="K39" t="str">
        <f t="shared" si="0"/>
        <v>Above</v>
      </c>
      <c r="L39" t="str">
        <f t="shared" si="1"/>
        <v>Average</v>
      </c>
      <c r="M39" t="str">
        <f t="shared" si="2"/>
        <v>No</v>
      </c>
      <c r="N39" t="b">
        <f t="shared" si="3"/>
        <v>1</v>
      </c>
      <c r="O39" t="b">
        <f t="shared" si="4"/>
        <v>1</v>
      </c>
      <c r="P39">
        <f>VLOOKUP(A39,A38:$J$201,6,FALSE)</f>
        <v>71550</v>
      </c>
    </row>
    <row r="40" spans="1:16" x14ac:dyDescent="0.3">
      <c r="A40">
        <v>39</v>
      </c>
      <c r="B40" t="s">
        <v>58</v>
      </c>
      <c r="C40">
        <v>46</v>
      </c>
      <c r="D40" t="s">
        <v>11</v>
      </c>
      <c r="E40" t="s">
        <v>20</v>
      </c>
      <c r="F40">
        <v>45787</v>
      </c>
      <c r="G40" s="2">
        <v>45342</v>
      </c>
      <c r="H40">
        <v>14870</v>
      </c>
      <c r="I40" t="s">
        <v>23</v>
      </c>
      <c r="J40">
        <v>22</v>
      </c>
      <c r="K40" t="str">
        <f t="shared" si="0"/>
        <v>Below</v>
      </c>
      <c r="L40" t="str">
        <f t="shared" si="1"/>
        <v>Poor</v>
      </c>
      <c r="M40" t="str">
        <f t="shared" si="2"/>
        <v>No</v>
      </c>
      <c r="N40" t="b">
        <f t="shared" si="3"/>
        <v>0</v>
      </c>
      <c r="O40" t="b">
        <f t="shared" si="4"/>
        <v>1</v>
      </c>
      <c r="P40">
        <f>VLOOKUP(A40,A39:$J$201,6,FALSE)</f>
        <v>45787</v>
      </c>
    </row>
    <row r="41" spans="1:16" x14ac:dyDescent="0.3">
      <c r="A41">
        <v>40</v>
      </c>
      <c r="B41" t="s">
        <v>59</v>
      </c>
      <c r="C41">
        <v>26</v>
      </c>
      <c r="D41" t="s">
        <v>11</v>
      </c>
      <c r="E41" t="s">
        <v>17</v>
      </c>
      <c r="F41">
        <v>76412</v>
      </c>
      <c r="G41" s="2">
        <v>44971</v>
      </c>
      <c r="H41">
        <v>21302</v>
      </c>
      <c r="I41" t="s">
        <v>21</v>
      </c>
      <c r="J41">
        <v>40</v>
      </c>
      <c r="K41" t="str">
        <f t="shared" si="0"/>
        <v>Above</v>
      </c>
      <c r="L41" t="str">
        <f t="shared" si="1"/>
        <v>Good</v>
      </c>
      <c r="M41" t="str">
        <f t="shared" si="2"/>
        <v>No</v>
      </c>
      <c r="N41" t="b">
        <f t="shared" si="3"/>
        <v>1</v>
      </c>
      <c r="O41" t="b">
        <f t="shared" si="4"/>
        <v>1</v>
      </c>
      <c r="P41">
        <f>VLOOKUP(A41,A40:$J$201,6,FALSE)</f>
        <v>76412</v>
      </c>
    </row>
    <row r="42" spans="1:16" x14ac:dyDescent="0.3">
      <c r="A42">
        <v>41</v>
      </c>
      <c r="B42" t="s">
        <v>60</v>
      </c>
      <c r="C42">
        <v>31</v>
      </c>
      <c r="D42" t="s">
        <v>15</v>
      </c>
      <c r="E42" t="s">
        <v>7</v>
      </c>
      <c r="F42">
        <v>51394</v>
      </c>
      <c r="G42" s="2">
        <v>45472</v>
      </c>
      <c r="H42">
        <v>30546</v>
      </c>
      <c r="I42" t="s">
        <v>18</v>
      </c>
      <c r="J42">
        <v>25</v>
      </c>
      <c r="K42" t="str">
        <f t="shared" si="0"/>
        <v>Above</v>
      </c>
      <c r="L42" t="str">
        <f t="shared" si="1"/>
        <v>Poor</v>
      </c>
      <c r="M42" t="str">
        <f t="shared" si="2"/>
        <v>No</v>
      </c>
      <c r="N42" t="b">
        <f t="shared" si="3"/>
        <v>0</v>
      </c>
      <c r="O42" t="b">
        <f t="shared" si="4"/>
        <v>1</v>
      </c>
      <c r="P42">
        <f>VLOOKUP(A42,A41:$J$201,6,FALSE)</f>
        <v>51394</v>
      </c>
    </row>
    <row r="43" spans="1:16" x14ac:dyDescent="0.3">
      <c r="A43">
        <v>42</v>
      </c>
      <c r="B43" t="s">
        <v>61</v>
      </c>
      <c r="C43">
        <v>44</v>
      </c>
      <c r="D43" t="s">
        <v>11</v>
      </c>
      <c r="E43" t="s">
        <v>17</v>
      </c>
      <c r="F43">
        <v>41457</v>
      </c>
      <c r="G43" s="2">
        <v>42231</v>
      </c>
      <c r="H43">
        <v>22139</v>
      </c>
      <c r="I43" t="s">
        <v>18</v>
      </c>
      <c r="J43">
        <v>23</v>
      </c>
      <c r="K43" t="str">
        <f t="shared" si="0"/>
        <v>Below</v>
      </c>
      <c r="L43" t="str">
        <f t="shared" si="1"/>
        <v>Poor</v>
      </c>
      <c r="M43" t="str">
        <f t="shared" si="2"/>
        <v>No</v>
      </c>
      <c r="N43" t="b">
        <f t="shared" si="3"/>
        <v>0</v>
      </c>
      <c r="O43" t="b">
        <f t="shared" si="4"/>
        <v>1</v>
      </c>
      <c r="P43">
        <f>VLOOKUP(A43,A42:$J$201,6,FALSE)</f>
        <v>41457</v>
      </c>
    </row>
    <row r="44" spans="1:16" x14ac:dyDescent="0.3">
      <c r="A44">
        <v>43</v>
      </c>
      <c r="B44" t="s">
        <v>62</v>
      </c>
      <c r="C44">
        <v>30</v>
      </c>
      <c r="D44" t="s">
        <v>15</v>
      </c>
      <c r="E44" t="s">
        <v>7</v>
      </c>
      <c r="F44">
        <v>67040</v>
      </c>
      <c r="G44" s="2">
        <v>42824</v>
      </c>
      <c r="H44">
        <v>11264</v>
      </c>
      <c r="I44" t="s">
        <v>18</v>
      </c>
      <c r="J44">
        <v>52</v>
      </c>
      <c r="K44" t="str">
        <f t="shared" si="0"/>
        <v>Above</v>
      </c>
      <c r="L44" t="str">
        <f t="shared" si="1"/>
        <v>Excellent</v>
      </c>
      <c r="M44" t="str">
        <f t="shared" si="2"/>
        <v>No</v>
      </c>
      <c r="N44" t="b">
        <f t="shared" si="3"/>
        <v>1</v>
      </c>
      <c r="O44" t="b">
        <f t="shared" si="4"/>
        <v>1</v>
      </c>
      <c r="P44">
        <f>VLOOKUP(A44,A43:$J$201,6,FALSE)</f>
        <v>67040</v>
      </c>
    </row>
    <row r="45" spans="1:16" x14ac:dyDescent="0.3">
      <c r="A45">
        <v>44</v>
      </c>
      <c r="B45" t="s">
        <v>63</v>
      </c>
      <c r="C45">
        <v>33</v>
      </c>
      <c r="D45" t="s">
        <v>15</v>
      </c>
      <c r="E45" t="s">
        <v>12</v>
      </c>
      <c r="F45">
        <v>55132</v>
      </c>
      <c r="G45" s="2">
        <v>43756</v>
      </c>
      <c r="H45">
        <v>11878</v>
      </c>
      <c r="I45" t="s">
        <v>18</v>
      </c>
      <c r="J45">
        <v>27</v>
      </c>
      <c r="K45" t="str">
        <f t="shared" si="0"/>
        <v>Above</v>
      </c>
      <c r="L45" t="str">
        <f t="shared" si="1"/>
        <v>Poor</v>
      </c>
      <c r="M45" t="str">
        <f t="shared" si="2"/>
        <v>No</v>
      </c>
      <c r="N45" t="b">
        <f t="shared" si="3"/>
        <v>1</v>
      </c>
      <c r="O45" t="b">
        <f t="shared" si="4"/>
        <v>1</v>
      </c>
      <c r="P45">
        <f>VLOOKUP(A45,A44:$J$201,6,FALSE)</f>
        <v>55132</v>
      </c>
    </row>
    <row r="46" spans="1:16" x14ac:dyDescent="0.3">
      <c r="A46">
        <v>45</v>
      </c>
      <c r="B46" t="s">
        <v>64</v>
      </c>
      <c r="C46">
        <v>32</v>
      </c>
      <c r="D46" t="s">
        <v>15</v>
      </c>
      <c r="E46" t="s">
        <v>12</v>
      </c>
      <c r="F46">
        <v>58404</v>
      </c>
      <c r="G46" s="2">
        <v>44109</v>
      </c>
      <c r="H46">
        <v>20523</v>
      </c>
      <c r="I46" t="s">
        <v>23</v>
      </c>
      <c r="J46">
        <v>60</v>
      </c>
      <c r="K46" t="str">
        <f t="shared" si="0"/>
        <v>Above</v>
      </c>
      <c r="L46" t="str">
        <f t="shared" si="1"/>
        <v>Excellent</v>
      </c>
      <c r="M46" t="str">
        <f t="shared" si="2"/>
        <v>No</v>
      </c>
      <c r="N46" t="b">
        <f t="shared" si="3"/>
        <v>1</v>
      </c>
      <c r="O46" t="b">
        <f t="shared" si="4"/>
        <v>1</v>
      </c>
      <c r="P46">
        <f>VLOOKUP(A46,A45:$J$201,6,FALSE)</f>
        <v>58404</v>
      </c>
    </row>
    <row r="47" spans="1:16" x14ac:dyDescent="0.3">
      <c r="A47">
        <v>46</v>
      </c>
      <c r="B47" t="s">
        <v>65</v>
      </c>
      <c r="C47">
        <v>54</v>
      </c>
      <c r="D47" t="s">
        <v>15</v>
      </c>
      <c r="E47" t="s">
        <v>20</v>
      </c>
      <c r="F47">
        <v>45721</v>
      </c>
      <c r="G47" s="2">
        <v>42340</v>
      </c>
      <c r="H47">
        <v>10765</v>
      </c>
      <c r="I47" t="s">
        <v>13</v>
      </c>
      <c r="J47">
        <v>46</v>
      </c>
      <c r="K47" t="str">
        <f t="shared" si="0"/>
        <v>Below</v>
      </c>
      <c r="L47" t="str">
        <f t="shared" si="1"/>
        <v>Good</v>
      </c>
      <c r="M47" t="str">
        <f t="shared" si="2"/>
        <v>No</v>
      </c>
      <c r="N47" t="b">
        <f t="shared" si="3"/>
        <v>0</v>
      </c>
      <c r="O47" t="b">
        <f t="shared" si="4"/>
        <v>1</v>
      </c>
      <c r="P47">
        <f>VLOOKUP(A47,A46:$J$201,6,FALSE)</f>
        <v>45721</v>
      </c>
    </row>
    <row r="48" spans="1:16" x14ac:dyDescent="0.3">
      <c r="A48">
        <v>47</v>
      </c>
      <c r="B48" t="s">
        <v>66</v>
      </c>
      <c r="C48">
        <v>59</v>
      </c>
      <c r="D48" t="s">
        <v>11</v>
      </c>
      <c r="E48" t="s">
        <v>29</v>
      </c>
      <c r="F48">
        <v>49526</v>
      </c>
      <c r="G48" s="2">
        <v>42468</v>
      </c>
      <c r="H48">
        <v>36637</v>
      </c>
      <c r="I48" t="s">
        <v>23</v>
      </c>
      <c r="J48">
        <v>58</v>
      </c>
      <c r="K48" t="str">
        <f t="shared" si="0"/>
        <v>Below</v>
      </c>
      <c r="L48" t="str">
        <f t="shared" si="1"/>
        <v>Excellent</v>
      </c>
      <c r="M48" t="str">
        <f t="shared" si="2"/>
        <v>No</v>
      </c>
      <c r="N48" t="b">
        <f t="shared" si="3"/>
        <v>0</v>
      </c>
      <c r="O48" t="b">
        <f t="shared" si="4"/>
        <v>0</v>
      </c>
      <c r="P48">
        <f>VLOOKUP(A48,A47:$J$201,6,FALSE)</f>
        <v>49526</v>
      </c>
    </row>
    <row r="49" spans="1:16" x14ac:dyDescent="0.3">
      <c r="A49">
        <v>48</v>
      </c>
      <c r="B49" t="s">
        <v>67</v>
      </c>
      <c r="C49">
        <v>32</v>
      </c>
      <c r="D49" t="s">
        <v>11</v>
      </c>
      <c r="E49" t="s">
        <v>20</v>
      </c>
      <c r="F49">
        <v>30111</v>
      </c>
      <c r="G49" s="2">
        <v>43029</v>
      </c>
      <c r="H49">
        <v>16498</v>
      </c>
      <c r="I49" t="s">
        <v>23</v>
      </c>
      <c r="J49">
        <v>31</v>
      </c>
      <c r="K49" t="str">
        <f t="shared" si="0"/>
        <v>Below</v>
      </c>
      <c r="L49" t="str">
        <f t="shared" si="1"/>
        <v>Average</v>
      </c>
      <c r="M49" t="str">
        <f t="shared" si="2"/>
        <v>No</v>
      </c>
      <c r="N49" t="b">
        <f t="shared" si="3"/>
        <v>0</v>
      </c>
      <c r="O49" t="b">
        <f t="shared" si="4"/>
        <v>1</v>
      </c>
      <c r="P49">
        <f>VLOOKUP(A49,A48:$J$201,6,FALSE)</f>
        <v>30111</v>
      </c>
    </row>
    <row r="50" spans="1:16" x14ac:dyDescent="0.3">
      <c r="A50">
        <v>49</v>
      </c>
      <c r="B50" t="s">
        <v>68</v>
      </c>
      <c r="C50">
        <v>54</v>
      </c>
      <c r="D50" t="s">
        <v>11</v>
      </c>
      <c r="E50" t="s">
        <v>12</v>
      </c>
      <c r="F50">
        <v>43627</v>
      </c>
      <c r="G50" s="2">
        <v>43939</v>
      </c>
      <c r="H50">
        <v>37968</v>
      </c>
      <c r="I50" t="s">
        <v>13</v>
      </c>
      <c r="J50">
        <v>25</v>
      </c>
      <c r="K50" t="str">
        <f t="shared" si="0"/>
        <v>Below</v>
      </c>
      <c r="L50" t="str">
        <f t="shared" si="1"/>
        <v>Poor</v>
      </c>
      <c r="M50" t="str">
        <f t="shared" si="2"/>
        <v>No</v>
      </c>
      <c r="N50" t="b">
        <f t="shared" si="3"/>
        <v>1</v>
      </c>
      <c r="O50" t="b">
        <f t="shared" si="4"/>
        <v>1</v>
      </c>
      <c r="P50">
        <f>VLOOKUP(A50,A49:$J$201,6,FALSE)</f>
        <v>43627</v>
      </c>
    </row>
    <row r="51" spans="1:16" x14ac:dyDescent="0.3">
      <c r="A51">
        <v>50</v>
      </c>
      <c r="B51" t="s">
        <v>69</v>
      </c>
      <c r="C51">
        <v>53</v>
      </c>
      <c r="D51" t="s">
        <v>15</v>
      </c>
      <c r="E51" t="s">
        <v>29</v>
      </c>
      <c r="F51">
        <v>50514</v>
      </c>
      <c r="G51" s="2">
        <v>42222</v>
      </c>
      <c r="H51">
        <v>17681</v>
      </c>
      <c r="I51" t="s">
        <v>23</v>
      </c>
      <c r="J51">
        <v>23</v>
      </c>
      <c r="K51" t="str">
        <f t="shared" si="0"/>
        <v>Above</v>
      </c>
      <c r="L51" t="str">
        <f t="shared" si="1"/>
        <v>Poor</v>
      </c>
      <c r="M51" t="str">
        <f t="shared" si="2"/>
        <v>No</v>
      </c>
      <c r="N51" t="b">
        <f t="shared" si="3"/>
        <v>0</v>
      </c>
      <c r="O51" t="b">
        <f t="shared" si="4"/>
        <v>0</v>
      </c>
      <c r="P51">
        <f>VLOOKUP(A51,A50:$J$201,6,FALSE)</f>
        <v>50514</v>
      </c>
    </row>
    <row r="52" spans="1:16" x14ac:dyDescent="0.3">
      <c r="A52">
        <v>51</v>
      </c>
      <c r="B52" t="s">
        <v>70</v>
      </c>
      <c r="C52">
        <v>21</v>
      </c>
      <c r="D52" t="s">
        <v>15</v>
      </c>
      <c r="E52" t="s">
        <v>17</v>
      </c>
      <c r="F52">
        <v>60466</v>
      </c>
      <c r="G52" s="2">
        <v>41954</v>
      </c>
      <c r="H52">
        <v>17012</v>
      </c>
      <c r="I52" t="s">
        <v>21</v>
      </c>
      <c r="J52">
        <v>30</v>
      </c>
      <c r="K52" t="str">
        <f t="shared" si="0"/>
        <v>Above</v>
      </c>
      <c r="L52" t="str">
        <f t="shared" si="1"/>
        <v>Average</v>
      </c>
      <c r="M52" t="str">
        <f t="shared" si="2"/>
        <v>No</v>
      </c>
      <c r="N52" t="b">
        <f t="shared" si="3"/>
        <v>1</v>
      </c>
      <c r="O52" t="b">
        <f t="shared" si="4"/>
        <v>1</v>
      </c>
      <c r="P52">
        <f>VLOOKUP(A52,A51:$J$201,6,FALSE)</f>
        <v>60466</v>
      </c>
    </row>
    <row r="53" spans="1:16" x14ac:dyDescent="0.3">
      <c r="A53">
        <v>52</v>
      </c>
      <c r="B53" t="s">
        <v>71</v>
      </c>
      <c r="C53">
        <v>55</v>
      </c>
      <c r="D53" t="s">
        <v>11</v>
      </c>
      <c r="E53" t="s">
        <v>29</v>
      </c>
      <c r="F53">
        <v>43355</v>
      </c>
      <c r="G53" s="2">
        <v>42857</v>
      </c>
      <c r="H53">
        <v>19881</v>
      </c>
      <c r="I53" t="s">
        <v>13</v>
      </c>
      <c r="J53">
        <v>26</v>
      </c>
      <c r="K53" t="str">
        <f t="shared" si="0"/>
        <v>Below</v>
      </c>
      <c r="L53" t="str">
        <f t="shared" si="1"/>
        <v>Poor</v>
      </c>
      <c r="M53" t="str">
        <f t="shared" si="2"/>
        <v>No</v>
      </c>
      <c r="N53" t="b">
        <f t="shared" si="3"/>
        <v>0</v>
      </c>
      <c r="O53" t="b">
        <f t="shared" si="4"/>
        <v>0</v>
      </c>
      <c r="P53">
        <f>VLOOKUP(A53,A52:$J$201,6,FALSE)</f>
        <v>43355</v>
      </c>
    </row>
    <row r="54" spans="1:16" x14ac:dyDescent="0.3">
      <c r="A54">
        <v>53</v>
      </c>
      <c r="B54" t="s">
        <v>72</v>
      </c>
      <c r="C54">
        <v>55</v>
      </c>
      <c r="D54" t="s">
        <v>15</v>
      </c>
      <c r="E54" t="s">
        <v>20</v>
      </c>
      <c r="F54">
        <v>34592</v>
      </c>
      <c r="G54" s="2">
        <v>45049</v>
      </c>
      <c r="H54">
        <v>29803</v>
      </c>
      <c r="I54" t="s">
        <v>13</v>
      </c>
      <c r="J54">
        <v>29</v>
      </c>
      <c r="K54" t="str">
        <f t="shared" si="0"/>
        <v>Below</v>
      </c>
      <c r="L54" t="str">
        <f t="shared" si="1"/>
        <v>Poor</v>
      </c>
      <c r="M54" t="str">
        <f t="shared" si="2"/>
        <v>No</v>
      </c>
      <c r="N54" t="b">
        <f t="shared" si="3"/>
        <v>0</v>
      </c>
      <c r="O54" t="b">
        <f t="shared" si="4"/>
        <v>1</v>
      </c>
      <c r="P54">
        <f>VLOOKUP(A54,A53:$J$201,6,FALSE)</f>
        <v>34592</v>
      </c>
    </row>
    <row r="55" spans="1:16" x14ac:dyDescent="0.3">
      <c r="A55">
        <v>54</v>
      </c>
      <c r="B55" t="s">
        <v>73</v>
      </c>
      <c r="C55">
        <v>55</v>
      </c>
      <c r="D55" t="s">
        <v>11</v>
      </c>
      <c r="E55" t="s">
        <v>17</v>
      </c>
      <c r="F55">
        <v>58324</v>
      </c>
      <c r="G55" s="2">
        <v>44845</v>
      </c>
      <c r="H55">
        <v>19170</v>
      </c>
      <c r="I55" t="s">
        <v>23</v>
      </c>
      <c r="J55">
        <v>43</v>
      </c>
      <c r="K55" t="str">
        <f t="shared" si="0"/>
        <v>Above</v>
      </c>
      <c r="L55" t="str">
        <f t="shared" si="1"/>
        <v>Good</v>
      </c>
      <c r="M55" t="str">
        <f t="shared" si="2"/>
        <v>No</v>
      </c>
      <c r="N55" t="b">
        <f t="shared" si="3"/>
        <v>0</v>
      </c>
      <c r="O55" t="b">
        <f t="shared" si="4"/>
        <v>1</v>
      </c>
      <c r="P55">
        <f>VLOOKUP(A55,A54:$J$201,6,FALSE)</f>
        <v>58324</v>
      </c>
    </row>
    <row r="56" spans="1:16" x14ac:dyDescent="0.3">
      <c r="A56">
        <v>55</v>
      </c>
      <c r="B56" t="s">
        <v>74</v>
      </c>
      <c r="C56">
        <v>26</v>
      </c>
      <c r="D56" t="s">
        <v>11</v>
      </c>
      <c r="E56" t="s">
        <v>29</v>
      </c>
      <c r="F56">
        <v>72194</v>
      </c>
      <c r="G56" s="2">
        <v>43504</v>
      </c>
      <c r="H56">
        <v>17352</v>
      </c>
      <c r="I56" t="s">
        <v>13</v>
      </c>
      <c r="J56">
        <v>26</v>
      </c>
      <c r="K56" t="str">
        <f t="shared" si="0"/>
        <v>Above</v>
      </c>
      <c r="L56" t="str">
        <f t="shared" si="1"/>
        <v>Poor</v>
      </c>
      <c r="M56" t="str">
        <f t="shared" si="2"/>
        <v>No</v>
      </c>
      <c r="N56" t="b">
        <f t="shared" si="3"/>
        <v>1</v>
      </c>
      <c r="O56" t="b">
        <f t="shared" si="4"/>
        <v>0</v>
      </c>
      <c r="P56">
        <f>VLOOKUP(A56,A55:$J$201,6,FALSE)</f>
        <v>72194</v>
      </c>
    </row>
    <row r="57" spans="1:16" x14ac:dyDescent="0.3">
      <c r="A57">
        <v>56</v>
      </c>
      <c r="B57" t="s">
        <v>75</v>
      </c>
      <c r="C57">
        <v>37</v>
      </c>
      <c r="D57" t="s">
        <v>11</v>
      </c>
      <c r="E57" t="s">
        <v>29</v>
      </c>
      <c r="F57">
        <v>52055</v>
      </c>
      <c r="G57" s="2">
        <v>43853</v>
      </c>
      <c r="H57">
        <v>29240</v>
      </c>
      <c r="I57" t="s">
        <v>13</v>
      </c>
      <c r="J57">
        <v>59</v>
      </c>
      <c r="K57" t="str">
        <f t="shared" si="0"/>
        <v>Above</v>
      </c>
      <c r="L57" t="str">
        <f t="shared" si="1"/>
        <v>Excellent</v>
      </c>
      <c r="M57" t="str">
        <f t="shared" si="2"/>
        <v>No</v>
      </c>
      <c r="N57" t="b">
        <f t="shared" si="3"/>
        <v>0</v>
      </c>
      <c r="O57" t="b">
        <f t="shared" si="4"/>
        <v>0</v>
      </c>
      <c r="P57">
        <f>VLOOKUP(A57,A56:$J$201,6,FALSE)</f>
        <v>52055</v>
      </c>
    </row>
    <row r="58" spans="1:16" x14ac:dyDescent="0.3">
      <c r="A58">
        <v>57</v>
      </c>
      <c r="B58" t="s">
        <v>76</v>
      </c>
      <c r="C58">
        <v>52</v>
      </c>
      <c r="D58" t="s">
        <v>15</v>
      </c>
      <c r="E58" t="s">
        <v>7</v>
      </c>
      <c r="F58">
        <v>64063</v>
      </c>
      <c r="G58" s="2">
        <v>42557</v>
      </c>
      <c r="H58">
        <v>12142</v>
      </c>
      <c r="I58" t="s">
        <v>13</v>
      </c>
      <c r="J58">
        <v>24</v>
      </c>
      <c r="K58" t="str">
        <f t="shared" si="0"/>
        <v>Above</v>
      </c>
      <c r="L58" t="str">
        <f t="shared" si="1"/>
        <v>Poor</v>
      </c>
      <c r="M58" t="str">
        <f t="shared" si="2"/>
        <v>No</v>
      </c>
      <c r="N58" t="b">
        <f t="shared" si="3"/>
        <v>1</v>
      </c>
      <c r="O58" t="b">
        <f t="shared" si="4"/>
        <v>1</v>
      </c>
      <c r="P58">
        <f>VLOOKUP(A58,A57:$J$201,6,FALSE)</f>
        <v>64063</v>
      </c>
    </row>
    <row r="59" spans="1:16" x14ac:dyDescent="0.3">
      <c r="A59">
        <v>58</v>
      </c>
      <c r="B59" t="s">
        <v>77</v>
      </c>
      <c r="C59">
        <v>44</v>
      </c>
      <c r="D59" t="s">
        <v>11</v>
      </c>
      <c r="E59" t="s">
        <v>20</v>
      </c>
      <c r="F59">
        <v>71515</v>
      </c>
      <c r="G59" s="2">
        <v>44244</v>
      </c>
      <c r="H59">
        <v>31876</v>
      </c>
      <c r="I59" t="s">
        <v>23</v>
      </c>
      <c r="J59">
        <v>36</v>
      </c>
      <c r="K59" t="str">
        <f t="shared" si="0"/>
        <v>Above</v>
      </c>
      <c r="L59" t="str">
        <f t="shared" si="1"/>
        <v>Average</v>
      </c>
      <c r="M59" t="str">
        <f t="shared" si="2"/>
        <v>No</v>
      </c>
      <c r="N59" t="b">
        <f t="shared" si="3"/>
        <v>1</v>
      </c>
      <c r="O59" t="b">
        <f t="shared" si="4"/>
        <v>1</v>
      </c>
      <c r="P59">
        <f>VLOOKUP(A59,A58:$J$201,6,FALSE)</f>
        <v>71515</v>
      </c>
    </row>
    <row r="60" spans="1:16" x14ac:dyDescent="0.3">
      <c r="A60">
        <v>59</v>
      </c>
      <c r="B60" t="s">
        <v>78</v>
      </c>
      <c r="C60">
        <v>36</v>
      </c>
      <c r="D60" t="s">
        <v>11</v>
      </c>
      <c r="E60" t="s">
        <v>17</v>
      </c>
      <c r="F60">
        <v>38571</v>
      </c>
      <c r="G60" s="2">
        <v>44842</v>
      </c>
      <c r="H60">
        <v>16927</v>
      </c>
      <c r="I60" t="s">
        <v>18</v>
      </c>
      <c r="J60">
        <v>45</v>
      </c>
      <c r="K60" t="str">
        <f t="shared" si="0"/>
        <v>Below</v>
      </c>
      <c r="L60" t="str">
        <f t="shared" si="1"/>
        <v>Good</v>
      </c>
      <c r="M60" t="str">
        <f t="shared" si="2"/>
        <v>No</v>
      </c>
      <c r="N60" t="b">
        <f t="shared" si="3"/>
        <v>0</v>
      </c>
      <c r="O60" t="b">
        <f t="shared" si="4"/>
        <v>1</v>
      </c>
      <c r="P60">
        <f>VLOOKUP(A60,A59:$J$201,6,FALSE)</f>
        <v>38571</v>
      </c>
    </row>
    <row r="61" spans="1:16" x14ac:dyDescent="0.3">
      <c r="A61">
        <v>60</v>
      </c>
      <c r="B61" t="s">
        <v>79</v>
      </c>
      <c r="C61">
        <v>23</v>
      </c>
      <c r="D61" t="s">
        <v>15</v>
      </c>
      <c r="E61" t="s">
        <v>12</v>
      </c>
      <c r="F61">
        <v>58107</v>
      </c>
      <c r="G61" s="2">
        <v>43532</v>
      </c>
      <c r="H61">
        <v>25284</v>
      </c>
      <c r="I61" t="s">
        <v>13</v>
      </c>
      <c r="J61">
        <v>42</v>
      </c>
      <c r="K61" t="str">
        <f t="shared" si="0"/>
        <v>Above</v>
      </c>
      <c r="L61" t="str">
        <f t="shared" si="1"/>
        <v>Good</v>
      </c>
      <c r="M61" t="str">
        <f t="shared" si="2"/>
        <v>No</v>
      </c>
      <c r="N61" t="b">
        <f t="shared" si="3"/>
        <v>1</v>
      </c>
      <c r="O61" t="b">
        <f t="shared" si="4"/>
        <v>1</v>
      </c>
      <c r="P61">
        <f>VLOOKUP(A61,A60:$J$201,6,FALSE)</f>
        <v>58107</v>
      </c>
    </row>
    <row r="62" spans="1:16" x14ac:dyDescent="0.3">
      <c r="A62">
        <v>61</v>
      </c>
      <c r="B62" t="s">
        <v>80</v>
      </c>
      <c r="C62">
        <v>48</v>
      </c>
      <c r="D62" t="s">
        <v>11</v>
      </c>
      <c r="E62" t="s">
        <v>17</v>
      </c>
      <c r="F62">
        <v>61988</v>
      </c>
      <c r="G62" s="2">
        <v>43454</v>
      </c>
      <c r="H62">
        <v>10594</v>
      </c>
      <c r="I62" t="s">
        <v>21</v>
      </c>
      <c r="J62">
        <v>26</v>
      </c>
      <c r="K62" t="str">
        <f t="shared" si="0"/>
        <v>Above</v>
      </c>
      <c r="L62" t="str">
        <f t="shared" si="1"/>
        <v>Poor</v>
      </c>
      <c r="M62" t="str">
        <f t="shared" si="2"/>
        <v>No</v>
      </c>
      <c r="N62" t="b">
        <f t="shared" si="3"/>
        <v>1</v>
      </c>
      <c r="O62" t="b">
        <f t="shared" si="4"/>
        <v>1</v>
      </c>
      <c r="P62">
        <f>VLOOKUP(A62,A61:$J$201,6,FALSE)</f>
        <v>61988</v>
      </c>
    </row>
    <row r="63" spans="1:16" x14ac:dyDescent="0.3">
      <c r="A63">
        <v>62</v>
      </c>
      <c r="B63" t="s">
        <v>81</v>
      </c>
      <c r="C63">
        <v>60</v>
      </c>
      <c r="D63" t="s">
        <v>11</v>
      </c>
      <c r="E63" t="s">
        <v>12</v>
      </c>
      <c r="F63">
        <v>49014</v>
      </c>
      <c r="G63" s="2">
        <v>43191</v>
      </c>
      <c r="H63">
        <v>13213</v>
      </c>
      <c r="I63" t="s">
        <v>21</v>
      </c>
      <c r="J63">
        <v>37</v>
      </c>
      <c r="K63" t="str">
        <f t="shared" si="0"/>
        <v>Below</v>
      </c>
      <c r="L63" t="str">
        <f t="shared" si="1"/>
        <v>Average</v>
      </c>
      <c r="M63" t="str">
        <f t="shared" si="2"/>
        <v>No</v>
      </c>
      <c r="N63" t="b">
        <f t="shared" si="3"/>
        <v>1</v>
      </c>
      <c r="O63" t="b">
        <f t="shared" si="4"/>
        <v>1</v>
      </c>
      <c r="P63">
        <f>VLOOKUP(A63,A62:$J$201,6,FALSE)</f>
        <v>49014</v>
      </c>
    </row>
    <row r="64" spans="1:16" x14ac:dyDescent="0.3">
      <c r="A64">
        <v>63</v>
      </c>
      <c r="B64" t="s">
        <v>82</v>
      </c>
      <c r="C64">
        <v>42</v>
      </c>
      <c r="D64" t="s">
        <v>15</v>
      </c>
      <c r="E64" t="s">
        <v>12</v>
      </c>
      <c r="F64">
        <v>40744</v>
      </c>
      <c r="G64" s="2">
        <v>42558</v>
      </c>
      <c r="H64">
        <v>27273</v>
      </c>
      <c r="I64" t="s">
        <v>23</v>
      </c>
      <c r="J64">
        <v>44</v>
      </c>
      <c r="K64" t="str">
        <f t="shared" si="0"/>
        <v>Below</v>
      </c>
      <c r="L64" t="str">
        <f t="shared" si="1"/>
        <v>Good</v>
      </c>
      <c r="M64" t="str">
        <f t="shared" si="2"/>
        <v>No</v>
      </c>
      <c r="N64" t="b">
        <f t="shared" si="3"/>
        <v>1</v>
      </c>
      <c r="O64" t="b">
        <f t="shared" si="4"/>
        <v>1</v>
      </c>
      <c r="P64">
        <f>VLOOKUP(A64,A63:$J$201,6,FALSE)</f>
        <v>40744</v>
      </c>
    </row>
    <row r="65" spans="1:16" x14ac:dyDescent="0.3">
      <c r="A65">
        <v>64</v>
      </c>
      <c r="B65" t="s">
        <v>83</v>
      </c>
      <c r="C65">
        <v>36</v>
      </c>
      <c r="D65" t="s">
        <v>11</v>
      </c>
      <c r="E65" t="s">
        <v>17</v>
      </c>
      <c r="F65">
        <v>58110</v>
      </c>
      <c r="G65" s="2">
        <v>43312</v>
      </c>
      <c r="H65">
        <v>21278</v>
      </c>
      <c r="I65" t="s">
        <v>21</v>
      </c>
      <c r="J65">
        <v>59</v>
      </c>
      <c r="K65" t="str">
        <f t="shared" si="0"/>
        <v>Above</v>
      </c>
      <c r="L65" t="str">
        <f t="shared" si="1"/>
        <v>Excellent</v>
      </c>
      <c r="M65" t="str">
        <f t="shared" si="2"/>
        <v>No</v>
      </c>
      <c r="N65" t="b">
        <f t="shared" si="3"/>
        <v>0</v>
      </c>
      <c r="O65" t="b">
        <f t="shared" si="4"/>
        <v>1</v>
      </c>
      <c r="P65">
        <f>VLOOKUP(A65,A64:$J$201,6,FALSE)</f>
        <v>58110</v>
      </c>
    </row>
    <row r="66" spans="1:16" x14ac:dyDescent="0.3">
      <c r="A66">
        <v>65</v>
      </c>
      <c r="B66" t="s">
        <v>84</v>
      </c>
      <c r="C66">
        <v>35</v>
      </c>
      <c r="D66" t="s">
        <v>11</v>
      </c>
      <c r="E66" t="s">
        <v>20</v>
      </c>
      <c r="F66">
        <v>75947</v>
      </c>
      <c r="G66" s="2">
        <v>42788</v>
      </c>
      <c r="H66">
        <v>14363</v>
      </c>
      <c r="I66" t="s">
        <v>23</v>
      </c>
      <c r="J66">
        <v>53</v>
      </c>
      <c r="K66" t="str">
        <f t="shared" si="0"/>
        <v>Above</v>
      </c>
      <c r="L66" t="str">
        <f t="shared" si="1"/>
        <v>Excellent</v>
      </c>
      <c r="M66" t="str">
        <f t="shared" si="2"/>
        <v>No</v>
      </c>
      <c r="N66" t="b">
        <f t="shared" si="3"/>
        <v>1</v>
      </c>
      <c r="O66" t="b">
        <f t="shared" si="4"/>
        <v>1</v>
      </c>
      <c r="P66">
        <f>VLOOKUP(A66,A65:$J$201,6,FALSE)</f>
        <v>75947</v>
      </c>
    </row>
    <row r="67" spans="1:16" x14ac:dyDescent="0.3">
      <c r="A67">
        <v>66</v>
      </c>
      <c r="B67" t="s">
        <v>85</v>
      </c>
      <c r="C67">
        <v>47</v>
      </c>
      <c r="D67" t="s">
        <v>11</v>
      </c>
      <c r="E67" t="s">
        <v>20</v>
      </c>
      <c r="F67">
        <v>37978</v>
      </c>
      <c r="G67" s="2">
        <v>45222</v>
      </c>
      <c r="H67">
        <v>32521</v>
      </c>
      <c r="I67" t="s">
        <v>21</v>
      </c>
      <c r="J67">
        <v>39</v>
      </c>
      <c r="K67" t="str">
        <f t="shared" ref="K67:K130" si="5">IF(F67&gt;50000,"Above","Below")</f>
        <v>Below</v>
      </c>
      <c r="L67" t="str">
        <f t="shared" ref="L67:L130" si="6">_xlfn.IFS(J67&gt;=50,"Excellent",J67&gt;=40,"Good",J67&gt;=30,"Average",J67&lt;30,"Poor")</f>
        <v>Average</v>
      </c>
      <c r="M67" t="str">
        <f t="shared" ref="M67:M130" si="7">IF(AND(E66:E266="HR",I66:I266="North",H66:H266&gt;15000),"yes","No")</f>
        <v>No</v>
      </c>
      <c r="N67" t="b">
        <f t="shared" ref="N67:N130" si="8">OR(E66:E266="IT",F66:F266&gt;60000)</f>
        <v>0</v>
      </c>
      <c r="O67" t="b">
        <f t="shared" ref="O67:O130" si="9">NOT(E66:E266="Marketing")</f>
        <v>1</v>
      </c>
      <c r="P67">
        <f>VLOOKUP(A67,A66:$J$201,6,FALSE)</f>
        <v>37978</v>
      </c>
    </row>
    <row r="68" spans="1:16" x14ac:dyDescent="0.3">
      <c r="A68">
        <v>67</v>
      </c>
      <c r="B68" t="s">
        <v>86</v>
      </c>
      <c r="C68">
        <v>60</v>
      </c>
      <c r="D68" t="s">
        <v>15</v>
      </c>
      <c r="E68" t="s">
        <v>20</v>
      </c>
      <c r="F68">
        <v>55541</v>
      </c>
      <c r="G68" s="2">
        <v>42235</v>
      </c>
      <c r="H68">
        <v>16011</v>
      </c>
      <c r="I68" t="s">
        <v>21</v>
      </c>
      <c r="J68">
        <v>25</v>
      </c>
      <c r="K68" t="str">
        <f t="shared" si="5"/>
        <v>Above</v>
      </c>
      <c r="L68" t="str">
        <f t="shared" si="6"/>
        <v>Poor</v>
      </c>
      <c r="M68" t="str">
        <f t="shared" si="7"/>
        <v>No</v>
      </c>
      <c r="N68" t="b">
        <f t="shared" si="8"/>
        <v>0</v>
      </c>
      <c r="O68" t="b">
        <f t="shared" si="9"/>
        <v>1</v>
      </c>
      <c r="P68">
        <f>VLOOKUP(A68,A67:$J$201,6,FALSE)</f>
        <v>55541</v>
      </c>
    </row>
    <row r="69" spans="1:16" x14ac:dyDescent="0.3">
      <c r="A69">
        <v>68</v>
      </c>
      <c r="B69" t="s">
        <v>87</v>
      </c>
      <c r="C69">
        <v>22</v>
      </c>
      <c r="D69" t="s">
        <v>11</v>
      </c>
      <c r="E69" t="s">
        <v>17</v>
      </c>
      <c r="F69">
        <v>45508</v>
      </c>
      <c r="G69" s="2">
        <v>43508</v>
      </c>
      <c r="H69">
        <v>16901</v>
      </c>
      <c r="I69" t="s">
        <v>13</v>
      </c>
      <c r="J69">
        <v>33</v>
      </c>
      <c r="K69" t="str">
        <f t="shared" si="5"/>
        <v>Below</v>
      </c>
      <c r="L69" t="str">
        <f t="shared" si="6"/>
        <v>Average</v>
      </c>
      <c r="M69" t="str">
        <f t="shared" si="7"/>
        <v>yes</v>
      </c>
      <c r="N69" t="b">
        <f t="shared" si="8"/>
        <v>0</v>
      </c>
      <c r="O69" t="b">
        <f t="shared" si="9"/>
        <v>1</v>
      </c>
      <c r="P69">
        <f>VLOOKUP(A69,A68:$J$201,6,FALSE)</f>
        <v>45508</v>
      </c>
    </row>
    <row r="70" spans="1:16" x14ac:dyDescent="0.3">
      <c r="A70">
        <v>69</v>
      </c>
      <c r="B70" t="s">
        <v>88</v>
      </c>
      <c r="C70">
        <v>39</v>
      </c>
      <c r="D70" t="s">
        <v>15</v>
      </c>
      <c r="E70" t="s">
        <v>7</v>
      </c>
      <c r="F70">
        <v>30135</v>
      </c>
      <c r="G70" s="2">
        <v>45328</v>
      </c>
      <c r="H70">
        <v>28340</v>
      </c>
      <c r="I70" t="s">
        <v>18</v>
      </c>
      <c r="J70">
        <v>53</v>
      </c>
      <c r="K70" t="str">
        <f t="shared" si="5"/>
        <v>Below</v>
      </c>
      <c r="L70" t="str">
        <f t="shared" si="6"/>
        <v>Excellent</v>
      </c>
      <c r="M70" t="str">
        <f t="shared" si="7"/>
        <v>No</v>
      </c>
      <c r="N70" t="b">
        <f t="shared" si="8"/>
        <v>0</v>
      </c>
      <c r="O70" t="b">
        <f t="shared" si="9"/>
        <v>1</v>
      </c>
      <c r="P70">
        <f>VLOOKUP(A70,A69:$J$201,6,FALSE)</f>
        <v>30135</v>
      </c>
    </row>
    <row r="71" spans="1:16" x14ac:dyDescent="0.3">
      <c r="A71">
        <v>70</v>
      </c>
      <c r="B71" t="s">
        <v>89</v>
      </c>
      <c r="C71">
        <v>22</v>
      </c>
      <c r="D71" t="s">
        <v>15</v>
      </c>
      <c r="E71" t="s">
        <v>7</v>
      </c>
      <c r="F71">
        <v>75728</v>
      </c>
      <c r="G71" s="2">
        <v>43518</v>
      </c>
      <c r="H71">
        <v>31020</v>
      </c>
      <c r="I71" t="s">
        <v>13</v>
      </c>
      <c r="J71">
        <v>54</v>
      </c>
      <c r="K71" t="str">
        <f t="shared" si="5"/>
        <v>Above</v>
      </c>
      <c r="L71" t="str">
        <f t="shared" si="6"/>
        <v>Excellent</v>
      </c>
      <c r="M71" t="str">
        <f t="shared" si="7"/>
        <v>No</v>
      </c>
      <c r="N71" t="b">
        <f t="shared" si="8"/>
        <v>1</v>
      </c>
      <c r="O71" t="b">
        <f t="shared" si="9"/>
        <v>1</v>
      </c>
      <c r="P71">
        <f>VLOOKUP(A71,A70:$J$201,6,FALSE)</f>
        <v>75728</v>
      </c>
    </row>
    <row r="72" spans="1:16" x14ac:dyDescent="0.3">
      <c r="A72">
        <v>71</v>
      </c>
      <c r="B72" t="s">
        <v>90</v>
      </c>
      <c r="C72">
        <v>26</v>
      </c>
      <c r="D72" t="s">
        <v>11</v>
      </c>
      <c r="E72" t="s">
        <v>29</v>
      </c>
      <c r="F72">
        <v>51724</v>
      </c>
      <c r="G72" s="2">
        <v>44207</v>
      </c>
      <c r="H72">
        <v>27123</v>
      </c>
      <c r="I72" t="s">
        <v>21</v>
      </c>
      <c r="J72">
        <v>36</v>
      </c>
      <c r="K72" t="str">
        <f t="shared" si="5"/>
        <v>Above</v>
      </c>
      <c r="L72" t="str">
        <f t="shared" si="6"/>
        <v>Average</v>
      </c>
      <c r="M72" t="str">
        <f t="shared" si="7"/>
        <v>No</v>
      </c>
      <c r="N72" t="b">
        <f t="shared" si="8"/>
        <v>0</v>
      </c>
      <c r="O72" t="b">
        <f t="shared" si="9"/>
        <v>0</v>
      </c>
      <c r="P72">
        <f>VLOOKUP(A72,A71:$J$201,6,FALSE)</f>
        <v>51724</v>
      </c>
    </row>
    <row r="73" spans="1:16" x14ac:dyDescent="0.3">
      <c r="A73">
        <v>72</v>
      </c>
      <c r="B73" t="s">
        <v>91</v>
      </c>
      <c r="C73">
        <v>21</v>
      </c>
      <c r="D73" t="s">
        <v>15</v>
      </c>
      <c r="E73" t="s">
        <v>12</v>
      </c>
      <c r="F73">
        <v>77886</v>
      </c>
      <c r="G73" s="2">
        <v>42920</v>
      </c>
      <c r="H73">
        <v>30080</v>
      </c>
      <c r="I73" t="s">
        <v>13</v>
      </c>
      <c r="J73">
        <v>27</v>
      </c>
      <c r="K73" t="str">
        <f t="shared" si="5"/>
        <v>Above</v>
      </c>
      <c r="L73" t="str">
        <f t="shared" si="6"/>
        <v>Poor</v>
      </c>
      <c r="M73" t="str">
        <f t="shared" si="7"/>
        <v>No</v>
      </c>
      <c r="N73" t="b">
        <f t="shared" si="8"/>
        <v>1</v>
      </c>
      <c r="O73" t="b">
        <f t="shared" si="9"/>
        <v>1</v>
      </c>
      <c r="P73">
        <f>VLOOKUP(A73,A72:$J$201,6,FALSE)</f>
        <v>77886</v>
      </c>
    </row>
    <row r="74" spans="1:16" x14ac:dyDescent="0.3">
      <c r="A74">
        <v>73</v>
      </c>
      <c r="B74" t="s">
        <v>92</v>
      </c>
      <c r="C74">
        <v>41</v>
      </c>
      <c r="D74" t="s">
        <v>15</v>
      </c>
      <c r="E74" t="s">
        <v>20</v>
      </c>
      <c r="F74">
        <v>35220</v>
      </c>
      <c r="G74" s="2">
        <v>44091</v>
      </c>
      <c r="H74">
        <v>29444</v>
      </c>
      <c r="I74" t="s">
        <v>23</v>
      </c>
      <c r="J74">
        <v>53</v>
      </c>
      <c r="K74" t="str">
        <f t="shared" si="5"/>
        <v>Below</v>
      </c>
      <c r="L74" t="str">
        <f t="shared" si="6"/>
        <v>Excellent</v>
      </c>
      <c r="M74" t="str">
        <f t="shared" si="7"/>
        <v>No</v>
      </c>
      <c r="N74" t="b">
        <f t="shared" si="8"/>
        <v>0</v>
      </c>
      <c r="O74" t="b">
        <f t="shared" si="9"/>
        <v>1</v>
      </c>
      <c r="P74">
        <f>VLOOKUP(A74,A73:$J$201,6,FALSE)</f>
        <v>35220</v>
      </c>
    </row>
    <row r="75" spans="1:16" x14ac:dyDescent="0.3">
      <c r="A75">
        <v>74</v>
      </c>
      <c r="B75" t="s">
        <v>93</v>
      </c>
      <c r="C75">
        <v>58</v>
      </c>
      <c r="D75" t="s">
        <v>15</v>
      </c>
      <c r="E75" t="s">
        <v>20</v>
      </c>
      <c r="F75">
        <v>51321</v>
      </c>
      <c r="G75" s="2">
        <v>44615</v>
      </c>
      <c r="H75">
        <v>29006</v>
      </c>
      <c r="I75" t="s">
        <v>23</v>
      </c>
      <c r="J75">
        <v>53</v>
      </c>
      <c r="K75" t="str">
        <f t="shared" si="5"/>
        <v>Above</v>
      </c>
      <c r="L75" t="str">
        <f t="shared" si="6"/>
        <v>Excellent</v>
      </c>
      <c r="M75" t="str">
        <f t="shared" si="7"/>
        <v>No</v>
      </c>
      <c r="N75" t="b">
        <f t="shared" si="8"/>
        <v>0</v>
      </c>
      <c r="O75" t="b">
        <f t="shared" si="9"/>
        <v>1</v>
      </c>
      <c r="P75">
        <f>VLOOKUP(A75,A74:$J$201,6,FALSE)</f>
        <v>51321</v>
      </c>
    </row>
    <row r="76" spans="1:16" x14ac:dyDescent="0.3">
      <c r="A76">
        <v>75</v>
      </c>
      <c r="B76" t="s">
        <v>94</v>
      </c>
      <c r="C76">
        <v>29</v>
      </c>
      <c r="D76" t="s">
        <v>15</v>
      </c>
      <c r="E76" t="s">
        <v>29</v>
      </c>
      <c r="F76">
        <v>61527</v>
      </c>
      <c r="G76" s="2">
        <v>42487</v>
      </c>
      <c r="H76">
        <v>21871</v>
      </c>
      <c r="I76" t="s">
        <v>23</v>
      </c>
      <c r="J76">
        <v>34</v>
      </c>
      <c r="K76" t="str">
        <f t="shared" si="5"/>
        <v>Above</v>
      </c>
      <c r="L76" t="str">
        <f t="shared" si="6"/>
        <v>Average</v>
      </c>
      <c r="M76" t="str">
        <f t="shared" si="7"/>
        <v>No</v>
      </c>
      <c r="N76" t="b">
        <f t="shared" si="8"/>
        <v>1</v>
      </c>
      <c r="O76" t="b">
        <f t="shared" si="9"/>
        <v>0</v>
      </c>
      <c r="P76">
        <f>VLOOKUP(A76,A75:$J$201,6,FALSE)</f>
        <v>61527</v>
      </c>
    </row>
    <row r="77" spans="1:16" x14ac:dyDescent="0.3">
      <c r="A77">
        <v>76</v>
      </c>
      <c r="B77" t="s">
        <v>95</v>
      </c>
      <c r="C77">
        <v>21</v>
      </c>
      <c r="D77" t="s">
        <v>11</v>
      </c>
      <c r="E77" t="s">
        <v>20</v>
      </c>
      <c r="F77">
        <v>38684</v>
      </c>
      <c r="G77" s="2">
        <v>43353</v>
      </c>
      <c r="H77">
        <v>37414</v>
      </c>
      <c r="I77" t="s">
        <v>18</v>
      </c>
      <c r="J77">
        <v>60</v>
      </c>
      <c r="K77" t="str">
        <f t="shared" si="5"/>
        <v>Below</v>
      </c>
      <c r="L77" t="str">
        <f t="shared" si="6"/>
        <v>Excellent</v>
      </c>
      <c r="M77" t="str">
        <f t="shared" si="7"/>
        <v>No</v>
      </c>
      <c r="N77" t="b">
        <f t="shared" si="8"/>
        <v>0</v>
      </c>
      <c r="O77" t="b">
        <f t="shared" si="9"/>
        <v>1</v>
      </c>
      <c r="P77">
        <f>VLOOKUP(A77,A76:$J$201,6,FALSE)</f>
        <v>38684</v>
      </c>
    </row>
    <row r="78" spans="1:16" x14ac:dyDescent="0.3">
      <c r="A78">
        <v>77</v>
      </c>
      <c r="B78" t="s">
        <v>96</v>
      </c>
      <c r="C78">
        <v>56</v>
      </c>
      <c r="D78" t="s">
        <v>11</v>
      </c>
      <c r="E78" t="s">
        <v>12</v>
      </c>
      <c r="F78">
        <v>31005</v>
      </c>
      <c r="G78" s="2">
        <v>42913</v>
      </c>
      <c r="H78">
        <v>24340</v>
      </c>
      <c r="I78" t="s">
        <v>21</v>
      </c>
      <c r="J78">
        <v>25</v>
      </c>
      <c r="K78" t="str">
        <f t="shared" si="5"/>
        <v>Below</v>
      </c>
      <c r="L78" t="str">
        <f t="shared" si="6"/>
        <v>Poor</v>
      </c>
      <c r="M78" t="str">
        <f t="shared" si="7"/>
        <v>No</v>
      </c>
      <c r="N78" t="b">
        <f t="shared" si="8"/>
        <v>1</v>
      </c>
      <c r="O78" t="b">
        <f t="shared" si="9"/>
        <v>1</v>
      </c>
      <c r="P78">
        <f>VLOOKUP(A78,A77:$J$201,6,FALSE)</f>
        <v>31005</v>
      </c>
    </row>
    <row r="79" spans="1:16" x14ac:dyDescent="0.3">
      <c r="A79">
        <v>78</v>
      </c>
      <c r="B79" t="s">
        <v>97</v>
      </c>
      <c r="C79">
        <v>56</v>
      </c>
      <c r="D79" t="s">
        <v>11</v>
      </c>
      <c r="E79" t="s">
        <v>17</v>
      </c>
      <c r="F79">
        <v>44245</v>
      </c>
      <c r="G79" s="2">
        <v>42283</v>
      </c>
      <c r="H79">
        <v>16800</v>
      </c>
      <c r="I79" t="s">
        <v>18</v>
      </c>
      <c r="J79">
        <v>27</v>
      </c>
      <c r="K79" t="str">
        <f t="shared" si="5"/>
        <v>Below</v>
      </c>
      <c r="L79" t="str">
        <f t="shared" si="6"/>
        <v>Poor</v>
      </c>
      <c r="M79" t="str">
        <f t="shared" si="7"/>
        <v>No</v>
      </c>
      <c r="N79" t="b">
        <f t="shared" si="8"/>
        <v>0</v>
      </c>
      <c r="O79" t="b">
        <f t="shared" si="9"/>
        <v>1</v>
      </c>
      <c r="P79">
        <f>VLOOKUP(A79,A78:$J$201,6,FALSE)</f>
        <v>44245</v>
      </c>
    </row>
    <row r="80" spans="1:16" x14ac:dyDescent="0.3">
      <c r="A80">
        <v>79</v>
      </c>
      <c r="B80" t="s">
        <v>98</v>
      </c>
      <c r="C80">
        <v>24</v>
      </c>
      <c r="D80" t="s">
        <v>11</v>
      </c>
      <c r="E80" t="s">
        <v>29</v>
      </c>
      <c r="F80">
        <v>48296</v>
      </c>
      <c r="G80" s="2">
        <v>43038</v>
      </c>
      <c r="H80">
        <v>33597</v>
      </c>
      <c r="I80" t="s">
        <v>13</v>
      </c>
      <c r="J80">
        <v>47</v>
      </c>
      <c r="K80" t="str">
        <f t="shared" si="5"/>
        <v>Below</v>
      </c>
      <c r="L80" t="str">
        <f t="shared" si="6"/>
        <v>Good</v>
      </c>
      <c r="M80" t="str">
        <f t="shared" si="7"/>
        <v>No</v>
      </c>
      <c r="N80" t="b">
        <f t="shared" si="8"/>
        <v>0</v>
      </c>
      <c r="O80" t="b">
        <f t="shared" si="9"/>
        <v>0</v>
      </c>
      <c r="P80">
        <f>VLOOKUP(A80,A79:$J$201,6,FALSE)</f>
        <v>48296</v>
      </c>
    </row>
    <row r="81" spans="1:16" x14ac:dyDescent="0.3">
      <c r="A81">
        <v>80</v>
      </c>
      <c r="B81" t="s">
        <v>99</v>
      </c>
      <c r="C81">
        <v>38</v>
      </c>
      <c r="D81" t="s">
        <v>15</v>
      </c>
      <c r="E81" t="s">
        <v>20</v>
      </c>
      <c r="F81">
        <v>74413</v>
      </c>
      <c r="G81" s="2">
        <v>41960</v>
      </c>
      <c r="H81">
        <v>14844</v>
      </c>
      <c r="I81" t="s">
        <v>18</v>
      </c>
      <c r="J81">
        <v>57</v>
      </c>
      <c r="K81" t="str">
        <f t="shared" si="5"/>
        <v>Above</v>
      </c>
      <c r="L81" t="str">
        <f t="shared" si="6"/>
        <v>Excellent</v>
      </c>
      <c r="M81" t="str">
        <f t="shared" si="7"/>
        <v>No</v>
      </c>
      <c r="N81" t="b">
        <f t="shared" si="8"/>
        <v>1</v>
      </c>
      <c r="O81" t="b">
        <f t="shared" si="9"/>
        <v>1</v>
      </c>
      <c r="P81">
        <f>VLOOKUP(A81,A80:$J$201,6,FALSE)</f>
        <v>74413</v>
      </c>
    </row>
    <row r="82" spans="1:16" x14ac:dyDescent="0.3">
      <c r="A82">
        <v>81</v>
      </c>
      <c r="B82" t="s">
        <v>100</v>
      </c>
      <c r="C82">
        <v>33</v>
      </c>
      <c r="D82" t="s">
        <v>15</v>
      </c>
      <c r="E82" t="s">
        <v>29</v>
      </c>
      <c r="F82">
        <v>76940</v>
      </c>
      <c r="G82" s="2">
        <v>45135</v>
      </c>
      <c r="H82">
        <v>27082</v>
      </c>
      <c r="I82" t="s">
        <v>21</v>
      </c>
      <c r="J82">
        <v>28</v>
      </c>
      <c r="K82" t="str">
        <f t="shared" si="5"/>
        <v>Above</v>
      </c>
      <c r="L82" t="str">
        <f t="shared" si="6"/>
        <v>Poor</v>
      </c>
      <c r="M82" t="str">
        <f t="shared" si="7"/>
        <v>No</v>
      </c>
      <c r="N82" t="b">
        <f t="shared" si="8"/>
        <v>1</v>
      </c>
      <c r="O82" t="b">
        <f t="shared" si="9"/>
        <v>0</v>
      </c>
      <c r="P82">
        <f>VLOOKUP(A82,A81:$J$201,6,FALSE)</f>
        <v>76940</v>
      </c>
    </row>
    <row r="83" spans="1:16" x14ac:dyDescent="0.3">
      <c r="A83">
        <v>82</v>
      </c>
      <c r="B83" t="s">
        <v>101</v>
      </c>
      <c r="C83">
        <v>20</v>
      </c>
      <c r="D83" t="s">
        <v>11</v>
      </c>
      <c r="E83" t="s">
        <v>12</v>
      </c>
      <c r="F83">
        <v>64523</v>
      </c>
      <c r="G83" s="2">
        <v>44314</v>
      </c>
      <c r="H83">
        <v>35187</v>
      </c>
      <c r="I83" t="s">
        <v>13</v>
      </c>
      <c r="J83">
        <v>25</v>
      </c>
      <c r="K83" t="str">
        <f t="shared" si="5"/>
        <v>Above</v>
      </c>
      <c r="L83" t="str">
        <f t="shared" si="6"/>
        <v>Poor</v>
      </c>
      <c r="M83" t="str">
        <f t="shared" si="7"/>
        <v>No</v>
      </c>
      <c r="N83" t="b">
        <f t="shared" si="8"/>
        <v>1</v>
      </c>
      <c r="O83" t="b">
        <f t="shared" si="9"/>
        <v>1</v>
      </c>
      <c r="P83">
        <f>VLOOKUP(A83,A82:$J$201,6,FALSE)</f>
        <v>64523</v>
      </c>
    </row>
    <row r="84" spans="1:16" x14ac:dyDescent="0.3">
      <c r="A84">
        <v>83</v>
      </c>
      <c r="B84" t="s">
        <v>102</v>
      </c>
      <c r="C84">
        <v>49</v>
      </c>
      <c r="D84" t="s">
        <v>11</v>
      </c>
      <c r="E84" t="s">
        <v>17</v>
      </c>
      <c r="F84">
        <v>38871</v>
      </c>
      <c r="G84" s="2">
        <v>42753</v>
      </c>
      <c r="H84">
        <v>32084</v>
      </c>
      <c r="I84" t="s">
        <v>18</v>
      </c>
      <c r="J84">
        <v>34</v>
      </c>
      <c r="K84" t="str">
        <f t="shared" si="5"/>
        <v>Below</v>
      </c>
      <c r="L84" t="str">
        <f t="shared" si="6"/>
        <v>Average</v>
      </c>
      <c r="M84" t="str">
        <f t="shared" si="7"/>
        <v>No</v>
      </c>
      <c r="N84" t="b">
        <f t="shared" si="8"/>
        <v>0</v>
      </c>
      <c r="O84" t="b">
        <f t="shared" si="9"/>
        <v>1</v>
      </c>
      <c r="P84">
        <f>VLOOKUP(A84,A83:$J$201,6,FALSE)</f>
        <v>38871</v>
      </c>
    </row>
    <row r="85" spans="1:16" x14ac:dyDescent="0.3">
      <c r="A85">
        <v>84</v>
      </c>
      <c r="B85" t="s">
        <v>103</v>
      </c>
      <c r="C85">
        <v>27</v>
      </c>
      <c r="D85" t="s">
        <v>15</v>
      </c>
      <c r="E85" t="s">
        <v>20</v>
      </c>
      <c r="F85">
        <v>39090</v>
      </c>
      <c r="G85" s="2">
        <v>44947</v>
      </c>
      <c r="H85">
        <v>19756</v>
      </c>
      <c r="I85" t="s">
        <v>13</v>
      </c>
      <c r="J85">
        <v>43</v>
      </c>
      <c r="K85" t="str">
        <f t="shared" si="5"/>
        <v>Below</v>
      </c>
      <c r="L85" t="str">
        <f t="shared" si="6"/>
        <v>Good</v>
      </c>
      <c r="M85" t="str">
        <f t="shared" si="7"/>
        <v>No</v>
      </c>
      <c r="N85" t="b">
        <f t="shared" si="8"/>
        <v>0</v>
      </c>
      <c r="O85" t="b">
        <f t="shared" si="9"/>
        <v>1</v>
      </c>
      <c r="P85">
        <f>VLOOKUP(A85,A84:$J$201,6,FALSE)</f>
        <v>39090</v>
      </c>
    </row>
    <row r="86" spans="1:16" x14ac:dyDescent="0.3">
      <c r="A86">
        <v>85</v>
      </c>
      <c r="B86" t="s">
        <v>104</v>
      </c>
      <c r="C86">
        <v>28</v>
      </c>
      <c r="D86" t="s">
        <v>15</v>
      </c>
      <c r="E86" t="s">
        <v>17</v>
      </c>
      <c r="F86">
        <v>65939</v>
      </c>
      <c r="G86" s="2">
        <v>43776</v>
      </c>
      <c r="H86">
        <v>23065</v>
      </c>
      <c r="I86" t="s">
        <v>18</v>
      </c>
      <c r="J86">
        <v>24</v>
      </c>
      <c r="K86" t="str">
        <f t="shared" si="5"/>
        <v>Above</v>
      </c>
      <c r="L86" t="str">
        <f t="shared" si="6"/>
        <v>Poor</v>
      </c>
      <c r="M86" t="str">
        <f t="shared" si="7"/>
        <v>No</v>
      </c>
      <c r="N86" t="b">
        <f t="shared" si="8"/>
        <v>1</v>
      </c>
      <c r="O86" t="b">
        <f t="shared" si="9"/>
        <v>1</v>
      </c>
      <c r="P86">
        <f>VLOOKUP(A86,A85:$J$201,6,FALSE)</f>
        <v>65939</v>
      </c>
    </row>
    <row r="87" spans="1:16" x14ac:dyDescent="0.3">
      <c r="A87">
        <v>86</v>
      </c>
      <c r="B87" t="s">
        <v>105</v>
      </c>
      <c r="C87">
        <v>41</v>
      </c>
      <c r="D87" t="s">
        <v>11</v>
      </c>
      <c r="E87" t="s">
        <v>29</v>
      </c>
      <c r="F87">
        <v>60367</v>
      </c>
      <c r="G87" s="2">
        <v>43004</v>
      </c>
      <c r="H87">
        <v>16439</v>
      </c>
      <c r="I87" t="s">
        <v>18</v>
      </c>
      <c r="J87">
        <v>29</v>
      </c>
      <c r="K87" t="str">
        <f t="shared" si="5"/>
        <v>Above</v>
      </c>
      <c r="L87" t="str">
        <f t="shared" si="6"/>
        <v>Poor</v>
      </c>
      <c r="M87" t="str">
        <f t="shared" si="7"/>
        <v>No</v>
      </c>
      <c r="N87" t="b">
        <f t="shared" si="8"/>
        <v>1</v>
      </c>
      <c r="O87" t="b">
        <f t="shared" si="9"/>
        <v>0</v>
      </c>
      <c r="P87">
        <f>VLOOKUP(A87,A86:$J$201,6,FALSE)</f>
        <v>60367</v>
      </c>
    </row>
    <row r="88" spans="1:16" x14ac:dyDescent="0.3">
      <c r="A88">
        <v>87</v>
      </c>
      <c r="B88" t="s">
        <v>106</v>
      </c>
      <c r="C88">
        <v>44</v>
      </c>
      <c r="D88" t="s">
        <v>11</v>
      </c>
      <c r="E88" t="s">
        <v>17</v>
      </c>
      <c r="F88">
        <v>44276</v>
      </c>
      <c r="G88" s="2">
        <v>42124</v>
      </c>
      <c r="H88">
        <v>38522</v>
      </c>
      <c r="I88" t="s">
        <v>23</v>
      </c>
      <c r="J88">
        <v>26</v>
      </c>
      <c r="K88" t="str">
        <f t="shared" si="5"/>
        <v>Below</v>
      </c>
      <c r="L88" t="str">
        <f t="shared" si="6"/>
        <v>Poor</v>
      </c>
      <c r="M88" t="str">
        <f t="shared" si="7"/>
        <v>No</v>
      </c>
      <c r="N88" t="b">
        <f t="shared" si="8"/>
        <v>0</v>
      </c>
      <c r="O88" t="b">
        <f t="shared" si="9"/>
        <v>1</v>
      </c>
      <c r="P88">
        <f>VLOOKUP(A88,A87:$J$201,6,FALSE)</f>
        <v>44276</v>
      </c>
    </row>
    <row r="89" spans="1:16" x14ac:dyDescent="0.3">
      <c r="A89">
        <v>88</v>
      </c>
      <c r="B89" t="s">
        <v>107</v>
      </c>
      <c r="C89">
        <v>24</v>
      </c>
      <c r="D89" t="s">
        <v>11</v>
      </c>
      <c r="E89" t="s">
        <v>29</v>
      </c>
      <c r="F89">
        <v>50630</v>
      </c>
      <c r="G89" s="2">
        <v>43440</v>
      </c>
      <c r="H89">
        <v>12662</v>
      </c>
      <c r="I89" t="s">
        <v>21</v>
      </c>
      <c r="J89">
        <v>38</v>
      </c>
      <c r="K89" t="str">
        <f t="shared" si="5"/>
        <v>Above</v>
      </c>
      <c r="L89" t="str">
        <f t="shared" si="6"/>
        <v>Average</v>
      </c>
      <c r="M89" t="str">
        <f t="shared" si="7"/>
        <v>No</v>
      </c>
      <c r="N89" t="b">
        <f t="shared" si="8"/>
        <v>0</v>
      </c>
      <c r="O89" t="b">
        <f t="shared" si="9"/>
        <v>0</v>
      </c>
      <c r="P89">
        <f>VLOOKUP(A89,A88:$J$201,6,FALSE)</f>
        <v>50630</v>
      </c>
    </row>
    <row r="90" spans="1:16" x14ac:dyDescent="0.3">
      <c r="A90">
        <v>89</v>
      </c>
      <c r="B90" t="s">
        <v>108</v>
      </c>
      <c r="C90">
        <v>26</v>
      </c>
      <c r="D90" t="s">
        <v>11</v>
      </c>
      <c r="E90" t="s">
        <v>29</v>
      </c>
      <c r="F90">
        <v>44082</v>
      </c>
      <c r="G90" s="2">
        <v>45456</v>
      </c>
      <c r="H90">
        <v>27956</v>
      </c>
      <c r="I90" t="s">
        <v>23</v>
      </c>
      <c r="J90">
        <v>42</v>
      </c>
      <c r="K90" t="str">
        <f t="shared" si="5"/>
        <v>Below</v>
      </c>
      <c r="L90" t="str">
        <f t="shared" si="6"/>
        <v>Good</v>
      </c>
      <c r="M90" t="str">
        <f t="shared" si="7"/>
        <v>No</v>
      </c>
      <c r="N90" t="b">
        <f t="shared" si="8"/>
        <v>0</v>
      </c>
      <c r="O90" t="b">
        <f t="shared" si="9"/>
        <v>0</v>
      </c>
      <c r="P90">
        <f>VLOOKUP(A90,A89:$J$201,6,FALSE)</f>
        <v>44082</v>
      </c>
    </row>
    <row r="91" spans="1:16" x14ac:dyDescent="0.3">
      <c r="A91">
        <v>90</v>
      </c>
      <c r="B91" t="s">
        <v>109</v>
      </c>
      <c r="C91">
        <v>22</v>
      </c>
      <c r="D91" t="s">
        <v>11</v>
      </c>
      <c r="E91" t="s">
        <v>20</v>
      </c>
      <c r="F91">
        <v>46592</v>
      </c>
      <c r="G91" s="2">
        <v>42027</v>
      </c>
      <c r="H91">
        <v>11073</v>
      </c>
      <c r="I91" t="s">
        <v>18</v>
      </c>
      <c r="J91">
        <v>26</v>
      </c>
      <c r="K91" t="str">
        <f t="shared" si="5"/>
        <v>Below</v>
      </c>
      <c r="L91" t="str">
        <f t="shared" si="6"/>
        <v>Poor</v>
      </c>
      <c r="M91" t="str">
        <f t="shared" si="7"/>
        <v>No</v>
      </c>
      <c r="N91" t="b">
        <f t="shared" si="8"/>
        <v>0</v>
      </c>
      <c r="O91" t="b">
        <f t="shared" si="9"/>
        <v>1</v>
      </c>
      <c r="P91">
        <f>VLOOKUP(A91,A90:$J$201,6,FALSE)</f>
        <v>46592</v>
      </c>
    </row>
    <row r="92" spans="1:16" x14ac:dyDescent="0.3">
      <c r="A92">
        <v>91</v>
      </c>
      <c r="B92" t="s">
        <v>110</v>
      </c>
      <c r="C92">
        <v>28</v>
      </c>
      <c r="D92" t="s">
        <v>11</v>
      </c>
      <c r="E92" t="s">
        <v>20</v>
      </c>
      <c r="F92">
        <v>59613</v>
      </c>
      <c r="G92" s="2">
        <v>45217</v>
      </c>
      <c r="H92">
        <v>32024</v>
      </c>
      <c r="I92" t="s">
        <v>13</v>
      </c>
      <c r="J92">
        <v>41</v>
      </c>
      <c r="K92" t="str">
        <f t="shared" si="5"/>
        <v>Above</v>
      </c>
      <c r="L92" t="str">
        <f t="shared" si="6"/>
        <v>Good</v>
      </c>
      <c r="M92" t="str">
        <f t="shared" si="7"/>
        <v>No</v>
      </c>
      <c r="N92" t="b">
        <f t="shared" si="8"/>
        <v>0</v>
      </c>
      <c r="O92" t="b">
        <f t="shared" si="9"/>
        <v>1</v>
      </c>
      <c r="P92">
        <f>VLOOKUP(A92,A91:$J$201,6,FALSE)</f>
        <v>59613</v>
      </c>
    </row>
    <row r="93" spans="1:16" x14ac:dyDescent="0.3">
      <c r="A93">
        <v>92</v>
      </c>
      <c r="B93" t="s">
        <v>111</v>
      </c>
      <c r="C93">
        <v>50</v>
      </c>
      <c r="D93" t="s">
        <v>15</v>
      </c>
      <c r="E93" t="s">
        <v>12</v>
      </c>
      <c r="F93">
        <v>58254</v>
      </c>
      <c r="G93" s="2">
        <v>43553</v>
      </c>
      <c r="H93">
        <v>24398</v>
      </c>
      <c r="I93" t="s">
        <v>13</v>
      </c>
      <c r="J93">
        <v>22</v>
      </c>
      <c r="K93" t="str">
        <f t="shared" si="5"/>
        <v>Above</v>
      </c>
      <c r="L93" t="str">
        <f t="shared" si="6"/>
        <v>Poor</v>
      </c>
      <c r="M93" t="str">
        <f t="shared" si="7"/>
        <v>No</v>
      </c>
      <c r="N93" t="b">
        <f t="shared" si="8"/>
        <v>1</v>
      </c>
      <c r="O93" t="b">
        <f t="shared" si="9"/>
        <v>1</v>
      </c>
      <c r="P93">
        <f>VLOOKUP(A93,A92:$J$201,6,FALSE)</f>
        <v>58254</v>
      </c>
    </row>
    <row r="94" spans="1:16" x14ac:dyDescent="0.3">
      <c r="A94">
        <v>93</v>
      </c>
      <c r="B94" t="s">
        <v>112</v>
      </c>
      <c r="C94">
        <v>51</v>
      </c>
      <c r="D94" t="s">
        <v>11</v>
      </c>
      <c r="E94" t="s">
        <v>12</v>
      </c>
      <c r="F94">
        <v>32448</v>
      </c>
      <c r="G94" s="2">
        <v>43290</v>
      </c>
      <c r="H94">
        <v>39487</v>
      </c>
      <c r="I94" t="s">
        <v>23</v>
      </c>
      <c r="J94">
        <v>42</v>
      </c>
      <c r="K94" t="str">
        <f t="shared" si="5"/>
        <v>Below</v>
      </c>
      <c r="L94" t="str">
        <f t="shared" si="6"/>
        <v>Good</v>
      </c>
      <c r="M94" t="str">
        <f t="shared" si="7"/>
        <v>No</v>
      </c>
      <c r="N94" t="b">
        <f t="shared" si="8"/>
        <v>1</v>
      </c>
      <c r="O94" t="b">
        <f t="shared" si="9"/>
        <v>1</v>
      </c>
      <c r="P94">
        <f>VLOOKUP(A94,A93:$J$201,6,FALSE)</f>
        <v>32448</v>
      </c>
    </row>
    <row r="95" spans="1:16" x14ac:dyDescent="0.3">
      <c r="A95">
        <v>94</v>
      </c>
      <c r="B95" t="s">
        <v>113</v>
      </c>
      <c r="C95">
        <v>49</v>
      </c>
      <c r="D95" t="s">
        <v>15</v>
      </c>
      <c r="E95" t="s">
        <v>12</v>
      </c>
      <c r="F95">
        <v>67377</v>
      </c>
      <c r="G95" s="2">
        <v>44971</v>
      </c>
      <c r="H95">
        <v>38185</v>
      </c>
      <c r="I95" t="s">
        <v>21</v>
      </c>
      <c r="J95">
        <v>51</v>
      </c>
      <c r="K95" t="str">
        <f t="shared" si="5"/>
        <v>Above</v>
      </c>
      <c r="L95" t="str">
        <f t="shared" si="6"/>
        <v>Excellent</v>
      </c>
      <c r="M95" t="str">
        <f t="shared" si="7"/>
        <v>No</v>
      </c>
      <c r="N95" t="b">
        <f t="shared" si="8"/>
        <v>1</v>
      </c>
      <c r="O95" t="b">
        <f t="shared" si="9"/>
        <v>1</v>
      </c>
      <c r="P95">
        <f>VLOOKUP(A95,A94:$J$201,6,FALSE)</f>
        <v>67377</v>
      </c>
    </row>
    <row r="96" spans="1:16" x14ac:dyDescent="0.3">
      <c r="A96">
        <v>95</v>
      </c>
      <c r="B96" t="s">
        <v>114</v>
      </c>
      <c r="C96">
        <v>49</v>
      </c>
      <c r="D96" t="s">
        <v>15</v>
      </c>
      <c r="E96" t="s">
        <v>12</v>
      </c>
      <c r="F96">
        <v>66570</v>
      </c>
      <c r="G96" s="2">
        <v>45303</v>
      </c>
      <c r="H96">
        <v>21575</v>
      </c>
      <c r="I96" t="s">
        <v>21</v>
      </c>
      <c r="J96">
        <v>56</v>
      </c>
      <c r="K96" t="str">
        <f t="shared" si="5"/>
        <v>Above</v>
      </c>
      <c r="L96" t="str">
        <f t="shared" si="6"/>
        <v>Excellent</v>
      </c>
      <c r="M96" t="str">
        <f t="shared" si="7"/>
        <v>No</v>
      </c>
      <c r="N96" t="b">
        <f t="shared" si="8"/>
        <v>1</v>
      </c>
      <c r="O96" t="b">
        <f t="shared" si="9"/>
        <v>1</v>
      </c>
      <c r="P96">
        <f>VLOOKUP(A96,A95:$J$201,6,FALSE)</f>
        <v>66570</v>
      </c>
    </row>
    <row r="97" spans="1:16" x14ac:dyDescent="0.3">
      <c r="A97">
        <v>96</v>
      </c>
      <c r="B97" t="s">
        <v>115</v>
      </c>
      <c r="C97">
        <v>40</v>
      </c>
      <c r="D97" t="s">
        <v>11</v>
      </c>
      <c r="E97" t="s">
        <v>20</v>
      </c>
      <c r="F97">
        <v>40862</v>
      </c>
      <c r="G97" s="2">
        <v>43529</v>
      </c>
      <c r="H97">
        <v>13911</v>
      </c>
      <c r="I97" t="s">
        <v>18</v>
      </c>
      <c r="J97">
        <v>26</v>
      </c>
      <c r="K97" t="str">
        <f t="shared" si="5"/>
        <v>Below</v>
      </c>
      <c r="L97" t="str">
        <f t="shared" si="6"/>
        <v>Poor</v>
      </c>
      <c r="M97" t="str">
        <f t="shared" si="7"/>
        <v>No</v>
      </c>
      <c r="N97" t="b">
        <f t="shared" si="8"/>
        <v>0</v>
      </c>
      <c r="O97" t="b">
        <f t="shared" si="9"/>
        <v>1</v>
      </c>
      <c r="P97">
        <f>VLOOKUP(A97,A96:$J$201,6,FALSE)</f>
        <v>40862</v>
      </c>
    </row>
    <row r="98" spans="1:16" x14ac:dyDescent="0.3">
      <c r="A98">
        <v>97</v>
      </c>
      <c r="B98" t="s">
        <v>116</v>
      </c>
      <c r="C98">
        <v>20</v>
      </c>
      <c r="D98" t="s">
        <v>15</v>
      </c>
      <c r="E98" t="s">
        <v>17</v>
      </c>
      <c r="F98">
        <v>37827</v>
      </c>
      <c r="G98" s="2">
        <v>43274</v>
      </c>
      <c r="H98">
        <v>36655</v>
      </c>
      <c r="I98" t="s">
        <v>13</v>
      </c>
      <c r="J98">
        <v>28</v>
      </c>
      <c r="K98" t="str">
        <f t="shared" si="5"/>
        <v>Below</v>
      </c>
      <c r="L98" t="str">
        <f t="shared" si="6"/>
        <v>Poor</v>
      </c>
      <c r="M98" t="str">
        <f t="shared" si="7"/>
        <v>yes</v>
      </c>
      <c r="N98" t="b">
        <f t="shared" si="8"/>
        <v>0</v>
      </c>
      <c r="O98" t="b">
        <f t="shared" si="9"/>
        <v>1</v>
      </c>
      <c r="P98">
        <f>VLOOKUP(A98,A97:$J$201,6,FALSE)</f>
        <v>37827</v>
      </c>
    </row>
    <row r="99" spans="1:16" x14ac:dyDescent="0.3">
      <c r="A99">
        <v>98</v>
      </c>
      <c r="B99" t="s">
        <v>117</v>
      </c>
      <c r="C99">
        <v>22</v>
      </c>
      <c r="D99" t="s">
        <v>11</v>
      </c>
      <c r="E99" t="s">
        <v>12</v>
      </c>
      <c r="F99">
        <v>65539</v>
      </c>
      <c r="G99" s="2">
        <v>44956</v>
      </c>
      <c r="H99">
        <v>21102</v>
      </c>
      <c r="I99" t="s">
        <v>23</v>
      </c>
      <c r="J99">
        <v>40</v>
      </c>
      <c r="K99" t="str">
        <f t="shared" si="5"/>
        <v>Above</v>
      </c>
      <c r="L99" t="str">
        <f t="shared" si="6"/>
        <v>Good</v>
      </c>
      <c r="M99" t="str">
        <f t="shared" si="7"/>
        <v>No</v>
      </c>
      <c r="N99" t="b">
        <f t="shared" si="8"/>
        <v>1</v>
      </c>
      <c r="O99" t="b">
        <f t="shared" si="9"/>
        <v>1</v>
      </c>
      <c r="P99">
        <f>VLOOKUP(A99,A98:$J$201,6,FALSE)</f>
        <v>65539</v>
      </c>
    </row>
    <row r="100" spans="1:16" x14ac:dyDescent="0.3">
      <c r="A100">
        <v>99</v>
      </c>
      <c r="B100" t="s">
        <v>118</v>
      </c>
      <c r="C100">
        <v>39</v>
      </c>
      <c r="D100" t="s">
        <v>11</v>
      </c>
      <c r="E100" t="s">
        <v>20</v>
      </c>
      <c r="F100">
        <v>43063</v>
      </c>
      <c r="G100" s="2">
        <v>45059</v>
      </c>
      <c r="H100">
        <v>36315</v>
      </c>
      <c r="I100" t="s">
        <v>21</v>
      </c>
      <c r="J100">
        <v>51</v>
      </c>
      <c r="K100" t="str">
        <f t="shared" si="5"/>
        <v>Below</v>
      </c>
      <c r="L100" t="str">
        <f t="shared" si="6"/>
        <v>Excellent</v>
      </c>
      <c r="M100" t="str">
        <f t="shared" si="7"/>
        <v>No</v>
      </c>
      <c r="N100" t="b">
        <f t="shared" si="8"/>
        <v>0</v>
      </c>
      <c r="O100" t="b">
        <f t="shared" si="9"/>
        <v>1</v>
      </c>
      <c r="P100">
        <f>VLOOKUP(A100,A99:$J$201,6,FALSE)</f>
        <v>43063</v>
      </c>
    </row>
    <row r="101" spans="1:16" x14ac:dyDescent="0.3">
      <c r="A101">
        <v>100</v>
      </c>
      <c r="B101" t="s">
        <v>119</v>
      </c>
      <c r="C101">
        <v>52</v>
      </c>
      <c r="D101" t="s">
        <v>15</v>
      </c>
      <c r="E101" t="s">
        <v>12</v>
      </c>
      <c r="F101">
        <v>76115</v>
      </c>
      <c r="G101" s="2">
        <v>43071</v>
      </c>
      <c r="H101">
        <v>37613</v>
      </c>
      <c r="I101" t="s">
        <v>18</v>
      </c>
      <c r="J101">
        <v>44</v>
      </c>
      <c r="K101" t="str">
        <f t="shared" si="5"/>
        <v>Above</v>
      </c>
      <c r="L101" t="str">
        <f t="shared" si="6"/>
        <v>Good</v>
      </c>
      <c r="M101" t="str">
        <f t="shared" si="7"/>
        <v>No</v>
      </c>
      <c r="N101" t="b">
        <f t="shared" si="8"/>
        <v>1</v>
      </c>
      <c r="O101" t="b">
        <f t="shared" si="9"/>
        <v>1</v>
      </c>
      <c r="P101">
        <f>VLOOKUP(A101,A100:$J$201,6,FALSE)</f>
        <v>76115</v>
      </c>
    </row>
    <row r="102" spans="1:16" x14ac:dyDescent="0.3">
      <c r="A102">
        <v>101</v>
      </c>
      <c r="B102" t="s">
        <v>120</v>
      </c>
      <c r="C102">
        <v>37</v>
      </c>
      <c r="D102" t="s">
        <v>15</v>
      </c>
      <c r="E102" t="s">
        <v>12</v>
      </c>
      <c r="F102">
        <v>79682</v>
      </c>
      <c r="G102" s="2">
        <v>45219</v>
      </c>
      <c r="H102">
        <v>13747</v>
      </c>
      <c r="I102" t="s">
        <v>23</v>
      </c>
      <c r="J102">
        <v>39</v>
      </c>
      <c r="K102" t="str">
        <f t="shared" si="5"/>
        <v>Above</v>
      </c>
      <c r="L102" t="str">
        <f t="shared" si="6"/>
        <v>Average</v>
      </c>
      <c r="M102" t="str">
        <f t="shared" si="7"/>
        <v>No</v>
      </c>
      <c r="N102" t="b">
        <f t="shared" si="8"/>
        <v>1</v>
      </c>
      <c r="O102" t="b">
        <f t="shared" si="9"/>
        <v>1</v>
      </c>
      <c r="P102">
        <f>VLOOKUP(A102,A101:$J$201,6,FALSE)</f>
        <v>79682</v>
      </c>
    </row>
    <row r="103" spans="1:16" x14ac:dyDescent="0.3">
      <c r="A103">
        <v>102</v>
      </c>
      <c r="B103" t="s">
        <v>121</v>
      </c>
      <c r="C103">
        <v>24</v>
      </c>
      <c r="D103" t="s">
        <v>15</v>
      </c>
      <c r="E103" t="s">
        <v>7</v>
      </c>
      <c r="F103">
        <v>62476</v>
      </c>
      <c r="G103" s="2">
        <v>45390</v>
      </c>
      <c r="H103">
        <v>22606</v>
      </c>
      <c r="I103" t="s">
        <v>23</v>
      </c>
      <c r="J103">
        <v>56</v>
      </c>
      <c r="K103" t="str">
        <f t="shared" si="5"/>
        <v>Above</v>
      </c>
      <c r="L103" t="str">
        <f t="shared" si="6"/>
        <v>Excellent</v>
      </c>
      <c r="M103" t="str">
        <f t="shared" si="7"/>
        <v>No</v>
      </c>
      <c r="N103" t="b">
        <f t="shared" si="8"/>
        <v>1</v>
      </c>
      <c r="O103" t="b">
        <f t="shared" si="9"/>
        <v>1</v>
      </c>
      <c r="P103">
        <f>VLOOKUP(A103,A102:$J$201,6,FALSE)</f>
        <v>62476</v>
      </c>
    </row>
    <row r="104" spans="1:16" x14ac:dyDescent="0.3">
      <c r="A104">
        <v>103</v>
      </c>
      <c r="B104" t="s">
        <v>122</v>
      </c>
      <c r="C104">
        <v>54</v>
      </c>
      <c r="D104" t="s">
        <v>11</v>
      </c>
      <c r="E104" t="s">
        <v>7</v>
      </c>
      <c r="F104">
        <v>74601</v>
      </c>
      <c r="G104" s="2">
        <v>43911</v>
      </c>
      <c r="H104">
        <v>35571</v>
      </c>
      <c r="I104" t="s">
        <v>23</v>
      </c>
      <c r="J104">
        <v>23</v>
      </c>
      <c r="K104" t="str">
        <f t="shared" si="5"/>
        <v>Above</v>
      </c>
      <c r="L104" t="str">
        <f t="shared" si="6"/>
        <v>Poor</v>
      </c>
      <c r="M104" t="str">
        <f t="shared" si="7"/>
        <v>No</v>
      </c>
      <c r="N104" t="b">
        <f t="shared" si="8"/>
        <v>1</v>
      </c>
      <c r="O104" t="b">
        <f t="shared" si="9"/>
        <v>1</v>
      </c>
      <c r="P104">
        <f>VLOOKUP(A104,A103:$J$201,6,FALSE)</f>
        <v>74601</v>
      </c>
    </row>
    <row r="105" spans="1:16" x14ac:dyDescent="0.3">
      <c r="A105">
        <v>104</v>
      </c>
      <c r="B105" t="s">
        <v>123</v>
      </c>
      <c r="C105">
        <v>41</v>
      </c>
      <c r="D105" t="s">
        <v>15</v>
      </c>
      <c r="E105" t="s">
        <v>12</v>
      </c>
      <c r="F105">
        <v>40856</v>
      </c>
      <c r="G105" s="2">
        <v>42567</v>
      </c>
      <c r="H105">
        <v>27112</v>
      </c>
      <c r="I105" t="s">
        <v>23</v>
      </c>
      <c r="J105">
        <v>49</v>
      </c>
      <c r="K105" t="str">
        <f t="shared" si="5"/>
        <v>Below</v>
      </c>
      <c r="L105" t="str">
        <f t="shared" si="6"/>
        <v>Good</v>
      </c>
      <c r="M105" t="str">
        <f t="shared" si="7"/>
        <v>No</v>
      </c>
      <c r="N105" t="b">
        <f t="shared" si="8"/>
        <v>1</v>
      </c>
      <c r="O105" t="b">
        <f t="shared" si="9"/>
        <v>1</v>
      </c>
      <c r="P105">
        <f>VLOOKUP(A105,A104:$J$201,6,FALSE)</f>
        <v>40856</v>
      </c>
    </row>
    <row r="106" spans="1:16" x14ac:dyDescent="0.3">
      <c r="A106">
        <v>105</v>
      </c>
      <c r="B106" t="s">
        <v>124</v>
      </c>
      <c r="C106">
        <v>56</v>
      </c>
      <c r="D106" t="s">
        <v>15</v>
      </c>
      <c r="E106" t="s">
        <v>17</v>
      </c>
      <c r="F106">
        <v>47261</v>
      </c>
      <c r="G106" s="2">
        <v>42637</v>
      </c>
      <c r="H106">
        <v>31585</v>
      </c>
      <c r="I106" t="s">
        <v>23</v>
      </c>
      <c r="J106">
        <v>21</v>
      </c>
      <c r="K106" t="str">
        <f t="shared" si="5"/>
        <v>Below</v>
      </c>
      <c r="L106" t="str">
        <f t="shared" si="6"/>
        <v>Poor</v>
      </c>
      <c r="M106" t="str">
        <f t="shared" si="7"/>
        <v>No</v>
      </c>
      <c r="N106" t="b">
        <f t="shared" si="8"/>
        <v>0</v>
      </c>
      <c r="O106" t="b">
        <f t="shared" si="9"/>
        <v>1</v>
      </c>
      <c r="P106">
        <f>VLOOKUP(A106,A105:$J$201,6,FALSE)</f>
        <v>47261</v>
      </c>
    </row>
    <row r="107" spans="1:16" x14ac:dyDescent="0.3">
      <c r="A107">
        <v>106</v>
      </c>
      <c r="B107" t="s">
        <v>125</v>
      </c>
      <c r="C107">
        <v>23</v>
      </c>
      <c r="D107" t="s">
        <v>15</v>
      </c>
      <c r="E107" t="s">
        <v>20</v>
      </c>
      <c r="F107">
        <v>43021</v>
      </c>
      <c r="G107" s="2">
        <v>44816</v>
      </c>
      <c r="H107">
        <v>18918</v>
      </c>
      <c r="I107" t="s">
        <v>23</v>
      </c>
      <c r="J107">
        <v>37</v>
      </c>
      <c r="K107" t="str">
        <f t="shared" si="5"/>
        <v>Below</v>
      </c>
      <c r="L107" t="str">
        <f t="shared" si="6"/>
        <v>Average</v>
      </c>
      <c r="M107" t="str">
        <f t="shared" si="7"/>
        <v>No</v>
      </c>
      <c r="N107" t="b">
        <f t="shared" si="8"/>
        <v>0</v>
      </c>
      <c r="O107" t="b">
        <f t="shared" si="9"/>
        <v>1</v>
      </c>
      <c r="P107">
        <f>VLOOKUP(A107,A106:$J$201,6,FALSE)</f>
        <v>43021</v>
      </c>
    </row>
    <row r="108" spans="1:16" x14ac:dyDescent="0.3">
      <c r="A108">
        <v>107</v>
      </c>
      <c r="B108" t="s">
        <v>126</v>
      </c>
      <c r="C108">
        <v>58</v>
      </c>
      <c r="D108" t="s">
        <v>11</v>
      </c>
      <c r="E108" t="s">
        <v>20</v>
      </c>
      <c r="F108">
        <v>43933</v>
      </c>
      <c r="G108" s="2">
        <v>41869</v>
      </c>
      <c r="H108">
        <v>32242</v>
      </c>
      <c r="I108" t="s">
        <v>13</v>
      </c>
      <c r="J108">
        <v>34</v>
      </c>
      <c r="K108" t="str">
        <f t="shared" si="5"/>
        <v>Below</v>
      </c>
      <c r="L108" t="str">
        <f t="shared" si="6"/>
        <v>Average</v>
      </c>
      <c r="M108" t="str">
        <f t="shared" si="7"/>
        <v>No</v>
      </c>
      <c r="N108" t="b">
        <f t="shared" si="8"/>
        <v>0</v>
      </c>
      <c r="O108" t="b">
        <f t="shared" si="9"/>
        <v>1</v>
      </c>
      <c r="P108">
        <f>VLOOKUP(A108,A107:$J$201,6,FALSE)</f>
        <v>43933</v>
      </c>
    </row>
    <row r="109" spans="1:16" x14ac:dyDescent="0.3">
      <c r="A109">
        <v>108</v>
      </c>
      <c r="B109" t="s">
        <v>127</v>
      </c>
      <c r="C109">
        <v>24</v>
      </c>
      <c r="D109" t="s">
        <v>15</v>
      </c>
      <c r="E109" t="s">
        <v>7</v>
      </c>
      <c r="F109">
        <v>41324</v>
      </c>
      <c r="G109" s="2">
        <v>43200</v>
      </c>
      <c r="H109">
        <v>19856</v>
      </c>
      <c r="I109" t="s">
        <v>18</v>
      </c>
      <c r="J109">
        <v>55</v>
      </c>
      <c r="K109" t="str">
        <f t="shared" si="5"/>
        <v>Below</v>
      </c>
      <c r="L109" t="str">
        <f t="shared" si="6"/>
        <v>Excellent</v>
      </c>
      <c r="M109" t="str">
        <f t="shared" si="7"/>
        <v>No</v>
      </c>
      <c r="N109" t="b">
        <f t="shared" si="8"/>
        <v>0</v>
      </c>
      <c r="O109" t="b">
        <f t="shared" si="9"/>
        <v>1</v>
      </c>
      <c r="P109">
        <f>VLOOKUP(A109,A108:$J$201,6,FALSE)</f>
        <v>41324</v>
      </c>
    </row>
    <row r="110" spans="1:16" x14ac:dyDescent="0.3">
      <c r="A110">
        <v>109</v>
      </c>
      <c r="B110" t="s">
        <v>128</v>
      </c>
      <c r="C110">
        <v>28</v>
      </c>
      <c r="D110" t="s">
        <v>15</v>
      </c>
      <c r="E110" t="s">
        <v>20</v>
      </c>
      <c r="F110">
        <v>43941</v>
      </c>
      <c r="G110" s="2">
        <v>44064</v>
      </c>
      <c r="H110">
        <v>28005</v>
      </c>
      <c r="I110" t="s">
        <v>13</v>
      </c>
      <c r="J110">
        <v>28</v>
      </c>
      <c r="K110" t="str">
        <f t="shared" si="5"/>
        <v>Below</v>
      </c>
      <c r="L110" t="str">
        <f t="shared" si="6"/>
        <v>Poor</v>
      </c>
      <c r="M110" t="str">
        <f t="shared" si="7"/>
        <v>No</v>
      </c>
      <c r="N110" t="b">
        <f t="shared" si="8"/>
        <v>0</v>
      </c>
      <c r="O110" t="b">
        <f t="shared" si="9"/>
        <v>1</v>
      </c>
      <c r="P110">
        <f>VLOOKUP(A110,A109:$J$201,6,FALSE)</f>
        <v>43941</v>
      </c>
    </row>
    <row r="111" spans="1:16" x14ac:dyDescent="0.3">
      <c r="A111">
        <v>110</v>
      </c>
      <c r="B111" t="s">
        <v>129</v>
      </c>
      <c r="C111">
        <v>56</v>
      </c>
      <c r="D111" t="s">
        <v>11</v>
      </c>
      <c r="E111" t="s">
        <v>29</v>
      </c>
      <c r="F111">
        <v>72463</v>
      </c>
      <c r="G111" s="2">
        <v>43859</v>
      </c>
      <c r="H111">
        <v>15511</v>
      </c>
      <c r="I111" t="s">
        <v>18</v>
      </c>
      <c r="J111">
        <v>32</v>
      </c>
      <c r="K111" t="str">
        <f t="shared" si="5"/>
        <v>Above</v>
      </c>
      <c r="L111" t="str">
        <f t="shared" si="6"/>
        <v>Average</v>
      </c>
      <c r="M111" t="str">
        <f t="shared" si="7"/>
        <v>No</v>
      </c>
      <c r="N111" t="b">
        <f t="shared" si="8"/>
        <v>1</v>
      </c>
      <c r="O111" t="b">
        <f t="shared" si="9"/>
        <v>0</v>
      </c>
      <c r="P111">
        <f>VLOOKUP(A111,A110:$J$201,6,FALSE)</f>
        <v>72463</v>
      </c>
    </row>
    <row r="112" spans="1:16" x14ac:dyDescent="0.3">
      <c r="A112">
        <v>111</v>
      </c>
      <c r="B112" t="s">
        <v>130</v>
      </c>
      <c r="C112">
        <v>53</v>
      </c>
      <c r="D112" t="s">
        <v>15</v>
      </c>
      <c r="E112" t="s">
        <v>17</v>
      </c>
      <c r="F112">
        <v>33591</v>
      </c>
      <c r="G112" s="2">
        <v>43603</v>
      </c>
      <c r="H112">
        <v>12276</v>
      </c>
      <c r="I112" t="s">
        <v>21</v>
      </c>
      <c r="J112">
        <v>38</v>
      </c>
      <c r="K112" t="str">
        <f t="shared" si="5"/>
        <v>Below</v>
      </c>
      <c r="L112" t="str">
        <f t="shared" si="6"/>
        <v>Average</v>
      </c>
      <c r="M112" t="str">
        <f t="shared" si="7"/>
        <v>No</v>
      </c>
      <c r="N112" t="b">
        <f t="shared" si="8"/>
        <v>0</v>
      </c>
      <c r="O112" t="b">
        <f t="shared" si="9"/>
        <v>1</v>
      </c>
      <c r="P112">
        <f>VLOOKUP(A112,A111:$J$201,6,FALSE)</f>
        <v>33591</v>
      </c>
    </row>
    <row r="113" spans="1:16" x14ac:dyDescent="0.3">
      <c r="A113">
        <v>112</v>
      </c>
      <c r="B113" t="s">
        <v>131</v>
      </c>
      <c r="C113">
        <v>30</v>
      </c>
      <c r="D113" t="s">
        <v>15</v>
      </c>
      <c r="E113" t="s">
        <v>20</v>
      </c>
      <c r="F113">
        <v>39047</v>
      </c>
      <c r="G113" s="2">
        <v>44830</v>
      </c>
      <c r="H113">
        <v>28398</v>
      </c>
      <c r="I113" t="s">
        <v>13</v>
      </c>
      <c r="J113">
        <v>25</v>
      </c>
      <c r="K113" t="str">
        <f t="shared" si="5"/>
        <v>Below</v>
      </c>
      <c r="L113" t="str">
        <f t="shared" si="6"/>
        <v>Poor</v>
      </c>
      <c r="M113" t="str">
        <f t="shared" si="7"/>
        <v>No</v>
      </c>
      <c r="N113" t="b">
        <f t="shared" si="8"/>
        <v>0</v>
      </c>
      <c r="O113" t="b">
        <f t="shared" si="9"/>
        <v>1</v>
      </c>
      <c r="P113">
        <f>VLOOKUP(A113,A112:$J$201,6,FALSE)</f>
        <v>39047</v>
      </c>
    </row>
    <row r="114" spans="1:16" x14ac:dyDescent="0.3">
      <c r="A114">
        <v>113</v>
      </c>
      <c r="B114" t="s">
        <v>132</v>
      </c>
      <c r="C114">
        <v>28</v>
      </c>
      <c r="D114" t="s">
        <v>15</v>
      </c>
      <c r="E114" t="s">
        <v>29</v>
      </c>
      <c r="F114">
        <v>67255</v>
      </c>
      <c r="G114" s="2">
        <v>42995</v>
      </c>
      <c r="H114">
        <v>27117</v>
      </c>
      <c r="I114" t="s">
        <v>18</v>
      </c>
      <c r="J114">
        <v>25</v>
      </c>
      <c r="K114" t="str">
        <f t="shared" si="5"/>
        <v>Above</v>
      </c>
      <c r="L114" t="str">
        <f t="shared" si="6"/>
        <v>Poor</v>
      </c>
      <c r="M114" t="str">
        <f t="shared" si="7"/>
        <v>No</v>
      </c>
      <c r="N114" t="b">
        <f t="shared" si="8"/>
        <v>1</v>
      </c>
      <c r="O114" t="b">
        <f t="shared" si="9"/>
        <v>0</v>
      </c>
      <c r="P114">
        <f>VLOOKUP(A114,A113:$J$201,6,FALSE)</f>
        <v>67255</v>
      </c>
    </row>
    <row r="115" spans="1:16" x14ac:dyDescent="0.3">
      <c r="A115">
        <v>114</v>
      </c>
      <c r="B115" t="s">
        <v>133</v>
      </c>
      <c r="C115">
        <v>58</v>
      </c>
      <c r="D115" t="s">
        <v>15</v>
      </c>
      <c r="E115" t="s">
        <v>20</v>
      </c>
      <c r="F115">
        <v>37610</v>
      </c>
      <c r="G115" s="2">
        <v>43500</v>
      </c>
      <c r="H115">
        <v>13505</v>
      </c>
      <c r="I115" t="s">
        <v>23</v>
      </c>
      <c r="J115">
        <v>41</v>
      </c>
      <c r="K115" t="str">
        <f t="shared" si="5"/>
        <v>Below</v>
      </c>
      <c r="L115" t="str">
        <f t="shared" si="6"/>
        <v>Good</v>
      </c>
      <c r="M115" t="str">
        <f t="shared" si="7"/>
        <v>No</v>
      </c>
      <c r="N115" t="b">
        <f t="shared" si="8"/>
        <v>0</v>
      </c>
      <c r="O115" t="b">
        <f t="shared" si="9"/>
        <v>1</v>
      </c>
      <c r="P115">
        <f>VLOOKUP(A115,A114:$J$201,6,FALSE)</f>
        <v>37610</v>
      </c>
    </row>
    <row r="116" spans="1:16" x14ac:dyDescent="0.3">
      <c r="A116">
        <v>115</v>
      </c>
      <c r="B116" t="s">
        <v>134</v>
      </c>
      <c r="C116">
        <v>40</v>
      </c>
      <c r="D116" t="s">
        <v>11</v>
      </c>
      <c r="E116" t="s">
        <v>7</v>
      </c>
      <c r="F116">
        <v>72740</v>
      </c>
      <c r="G116" s="2">
        <v>42744</v>
      </c>
      <c r="H116">
        <v>36502</v>
      </c>
      <c r="I116" t="s">
        <v>23</v>
      </c>
      <c r="J116">
        <v>57</v>
      </c>
      <c r="K116" t="str">
        <f t="shared" si="5"/>
        <v>Above</v>
      </c>
      <c r="L116" t="str">
        <f t="shared" si="6"/>
        <v>Excellent</v>
      </c>
      <c r="M116" t="str">
        <f t="shared" si="7"/>
        <v>No</v>
      </c>
      <c r="N116" t="b">
        <f t="shared" si="8"/>
        <v>1</v>
      </c>
      <c r="O116" t="b">
        <f t="shared" si="9"/>
        <v>1</v>
      </c>
      <c r="P116">
        <f>VLOOKUP(A116,A115:$J$201,6,FALSE)</f>
        <v>72740</v>
      </c>
    </row>
    <row r="117" spans="1:16" x14ac:dyDescent="0.3">
      <c r="A117">
        <v>116</v>
      </c>
      <c r="B117" t="s">
        <v>135</v>
      </c>
      <c r="C117">
        <v>30</v>
      </c>
      <c r="D117" t="s">
        <v>15</v>
      </c>
      <c r="E117" t="s">
        <v>7</v>
      </c>
      <c r="F117">
        <v>70516</v>
      </c>
      <c r="G117" s="2">
        <v>43017</v>
      </c>
      <c r="H117">
        <v>19645</v>
      </c>
      <c r="I117" t="s">
        <v>23</v>
      </c>
      <c r="J117">
        <v>55</v>
      </c>
      <c r="K117" t="str">
        <f t="shared" si="5"/>
        <v>Above</v>
      </c>
      <c r="L117" t="str">
        <f t="shared" si="6"/>
        <v>Excellent</v>
      </c>
      <c r="M117" t="str">
        <f t="shared" si="7"/>
        <v>No</v>
      </c>
      <c r="N117" t="b">
        <f t="shared" si="8"/>
        <v>1</v>
      </c>
      <c r="O117" t="b">
        <f t="shared" si="9"/>
        <v>1</v>
      </c>
      <c r="P117">
        <f>VLOOKUP(A117,A116:$J$201,6,FALSE)</f>
        <v>70516</v>
      </c>
    </row>
    <row r="118" spans="1:16" x14ac:dyDescent="0.3">
      <c r="A118">
        <v>117</v>
      </c>
      <c r="B118" t="s">
        <v>136</v>
      </c>
      <c r="C118">
        <v>52</v>
      </c>
      <c r="D118" t="s">
        <v>15</v>
      </c>
      <c r="E118" t="s">
        <v>20</v>
      </c>
      <c r="F118">
        <v>54788</v>
      </c>
      <c r="G118" s="2">
        <v>43478</v>
      </c>
      <c r="H118">
        <v>10595</v>
      </c>
      <c r="I118" t="s">
        <v>21</v>
      </c>
      <c r="J118">
        <v>39</v>
      </c>
      <c r="K118" t="str">
        <f t="shared" si="5"/>
        <v>Above</v>
      </c>
      <c r="L118" t="str">
        <f t="shared" si="6"/>
        <v>Average</v>
      </c>
      <c r="M118" t="str">
        <f t="shared" si="7"/>
        <v>No</v>
      </c>
      <c r="N118" t="b">
        <f t="shared" si="8"/>
        <v>0</v>
      </c>
      <c r="O118" t="b">
        <f t="shared" si="9"/>
        <v>1</v>
      </c>
      <c r="P118">
        <f>VLOOKUP(A118,A117:$J$201,6,FALSE)</f>
        <v>54788</v>
      </c>
    </row>
    <row r="119" spans="1:16" x14ac:dyDescent="0.3">
      <c r="A119">
        <v>118</v>
      </c>
      <c r="B119" t="s">
        <v>137</v>
      </c>
      <c r="C119">
        <v>25</v>
      </c>
      <c r="D119" t="s">
        <v>15</v>
      </c>
      <c r="E119" t="s">
        <v>29</v>
      </c>
      <c r="F119">
        <v>32584</v>
      </c>
      <c r="G119" s="2">
        <v>43097</v>
      </c>
      <c r="H119">
        <v>14730</v>
      </c>
      <c r="I119" t="s">
        <v>23</v>
      </c>
      <c r="J119">
        <v>60</v>
      </c>
      <c r="K119" t="str">
        <f t="shared" si="5"/>
        <v>Below</v>
      </c>
      <c r="L119" t="str">
        <f t="shared" si="6"/>
        <v>Excellent</v>
      </c>
      <c r="M119" t="str">
        <f t="shared" si="7"/>
        <v>No</v>
      </c>
      <c r="N119" t="b">
        <f t="shared" si="8"/>
        <v>0</v>
      </c>
      <c r="O119" t="b">
        <f t="shared" si="9"/>
        <v>0</v>
      </c>
      <c r="P119">
        <f>VLOOKUP(A119,A118:$J$201,6,FALSE)</f>
        <v>32584</v>
      </c>
    </row>
    <row r="120" spans="1:16" x14ac:dyDescent="0.3">
      <c r="A120">
        <v>119</v>
      </c>
      <c r="B120" t="s">
        <v>138</v>
      </c>
      <c r="C120">
        <v>24</v>
      </c>
      <c r="D120" t="s">
        <v>15</v>
      </c>
      <c r="E120" t="s">
        <v>17</v>
      </c>
      <c r="F120">
        <v>56707</v>
      </c>
      <c r="G120" s="2">
        <v>42439</v>
      </c>
      <c r="H120">
        <v>19419</v>
      </c>
      <c r="I120" t="s">
        <v>13</v>
      </c>
      <c r="J120">
        <v>35</v>
      </c>
      <c r="K120" t="str">
        <f t="shared" si="5"/>
        <v>Above</v>
      </c>
      <c r="L120" t="str">
        <f t="shared" si="6"/>
        <v>Average</v>
      </c>
      <c r="M120" t="str">
        <f t="shared" si="7"/>
        <v>yes</v>
      </c>
      <c r="N120" t="b">
        <f t="shared" si="8"/>
        <v>0</v>
      </c>
      <c r="O120" t="b">
        <f t="shared" si="9"/>
        <v>1</v>
      </c>
      <c r="P120">
        <f>VLOOKUP(A120,A119:$J$201,6,FALSE)</f>
        <v>56707</v>
      </c>
    </row>
    <row r="121" spans="1:16" x14ac:dyDescent="0.3">
      <c r="A121">
        <v>120</v>
      </c>
      <c r="B121" t="s">
        <v>139</v>
      </c>
      <c r="C121">
        <v>23</v>
      </c>
      <c r="D121" t="s">
        <v>15</v>
      </c>
      <c r="E121" t="s">
        <v>20</v>
      </c>
      <c r="F121">
        <v>73126</v>
      </c>
      <c r="G121" s="2">
        <v>43811</v>
      </c>
      <c r="H121">
        <v>39227</v>
      </c>
      <c r="I121" t="s">
        <v>21</v>
      </c>
      <c r="J121">
        <v>39</v>
      </c>
      <c r="K121" t="str">
        <f t="shared" si="5"/>
        <v>Above</v>
      </c>
      <c r="L121" t="str">
        <f t="shared" si="6"/>
        <v>Average</v>
      </c>
      <c r="M121" t="str">
        <f t="shared" si="7"/>
        <v>No</v>
      </c>
      <c r="N121" t="b">
        <f t="shared" si="8"/>
        <v>1</v>
      </c>
      <c r="O121" t="b">
        <f t="shared" si="9"/>
        <v>1</v>
      </c>
      <c r="P121">
        <f>VLOOKUP(A121,A120:$J$201,6,FALSE)</f>
        <v>73126</v>
      </c>
    </row>
    <row r="122" spans="1:16" x14ac:dyDescent="0.3">
      <c r="A122">
        <v>121</v>
      </c>
      <c r="B122" t="s">
        <v>140</v>
      </c>
      <c r="C122">
        <v>47</v>
      </c>
      <c r="D122" t="s">
        <v>15</v>
      </c>
      <c r="E122" t="s">
        <v>7</v>
      </c>
      <c r="F122">
        <v>57750</v>
      </c>
      <c r="G122" s="2">
        <v>43840</v>
      </c>
      <c r="H122">
        <v>18644</v>
      </c>
      <c r="I122" t="s">
        <v>13</v>
      </c>
      <c r="J122">
        <v>38</v>
      </c>
      <c r="K122" t="str">
        <f t="shared" si="5"/>
        <v>Above</v>
      </c>
      <c r="L122" t="str">
        <f t="shared" si="6"/>
        <v>Average</v>
      </c>
      <c r="M122" t="str">
        <f t="shared" si="7"/>
        <v>No</v>
      </c>
      <c r="N122" t="b">
        <f t="shared" si="8"/>
        <v>0</v>
      </c>
      <c r="O122" t="b">
        <f t="shared" si="9"/>
        <v>1</v>
      </c>
      <c r="P122">
        <f>VLOOKUP(A122,A121:$J$201,6,FALSE)</f>
        <v>57750</v>
      </c>
    </row>
    <row r="123" spans="1:16" x14ac:dyDescent="0.3">
      <c r="A123">
        <v>122</v>
      </c>
      <c r="B123" t="s">
        <v>141</v>
      </c>
      <c r="C123">
        <v>47</v>
      </c>
      <c r="D123" t="s">
        <v>11</v>
      </c>
      <c r="E123" t="s">
        <v>20</v>
      </c>
      <c r="F123">
        <v>62476</v>
      </c>
      <c r="G123" s="2">
        <v>44530</v>
      </c>
      <c r="H123">
        <v>30287</v>
      </c>
      <c r="I123" t="s">
        <v>21</v>
      </c>
      <c r="J123">
        <v>23</v>
      </c>
      <c r="K123" t="str">
        <f t="shared" si="5"/>
        <v>Above</v>
      </c>
      <c r="L123" t="str">
        <f t="shared" si="6"/>
        <v>Poor</v>
      </c>
      <c r="M123" t="str">
        <f t="shared" si="7"/>
        <v>No</v>
      </c>
      <c r="N123" t="b">
        <f t="shared" si="8"/>
        <v>1</v>
      </c>
      <c r="O123" t="b">
        <f t="shared" si="9"/>
        <v>1</v>
      </c>
      <c r="P123">
        <f>VLOOKUP(A123,A122:$J$201,6,FALSE)</f>
        <v>62476</v>
      </c>
    </row>
    <row r="124" spans="1:16" x14ac:dyDescent="0.3">
      <c r="A124">
        <v>123</v>
      </c>
      <c r="B124" t="s">
        <v>142</v>
      </c>
      <c r="C124">
        <v>49</v>
      </c>
      <c r="D124" t="s">
        <v>11</v>
      </c>
      <c r="E124" t="s">
        <v>7</v>
      </c>
      <c r="F124">
        <v>53691</v>
      </c>
      <c r="G124" s="2">
        <v>41995</v>
      </c>
      <c r="H124">
        <v>18177</v>
      </c>
      <c r="I124" t="s">
        <v>18</v>
      </c>
      <c r="J124">
        <v>47</v>
      </c>
      <c r="K124" t="str">
        <f t="shared" si="5"/>
        <v>Above</v>
      </c>
      <c r="L124" t="str">
        <f t="shared" si="6"/>
        <v>Good</v>
      </c>
      <c r="M124" t="str">
        <f t="shared" si="7"/>
        <v>No</v>
      </c>
      <c r="N124" t="b">
        <f t="shared" si="8"/>
        <v>0</v>
      </c>
      <c r="O124" t="b">
        <f t="shared" si="9"/>
        <v>1</v>
      </c>
      <c r="P124">
        <f>VLOOKUP(A124,A123:$J$201,6,FALSE)</f>
        <v>53691</v>
      </c>
    </row>
    <row r="125" spans="1:16" x14ac:dyDescent="0.3">
      <c r="A125">
        <v>124</v>
      </c>
      <c r="B125" t="s">
        <v>143</v>
      </c>
      <c r="C125">
        <v>55</v>
      </c>
      <c r="D125" t="s">
        <v>15</v>
      </c>
      <c r="E125" t="s">
        <v>17</v>
      </c>
      <c r="F125">
        <v>32296</v>
      </c>
      <c r="G125" s="2">
        <v>43099</v>
      </c>
      <c r="H125">
        <v>36702</v>
      </c>
      <c r="I125" t="s">
        <v>23</v>
      </c>
      <c r="J125">
        <v>48</v>
      </c>
      <c r="K125" t="str">
        <f t="shared" si="5"/>
        <v>Below</v>
      </c>
      <c r="L125" t="str">
        <f t="shared" si="6"/>
        <v>Good</v>
      </c>
      <c r="M125" t="str">
        <f t="shared" si="7"/>
        <v>No</v>
      </c>
      <c r="N125" t="b">
        <f t="shared" si="8"/>
        <v>0</v>
      </c>
      <c r="O125" t="b">
        <f t="shared" si="9"/>
        <v>1</v>
      </c>
      <c r="P125">
        <f>VLOOKUP(A125,A124:$J$201,6,FALSE)</f>
        <v>32296</v>
      </c>
    </row>
    <row r="126" spans="1:16" x14ac:dyDescent="0.3">
      <c r="A126">
        <v>125</v>
      </c>
      <c r="B126" t="s">
        <v>144</v>
      </c>
      <c r="C126">
        <v>48</v>
      </c>
      <c r="D126" t="s">
        <v>15</v>
      </c>
      <c r="E126" t="s">
        <v>17</v>
      </c>
      <c r="F126">
        <v>60772</v>
      </c>
      <c r="G126" s="2">
        <v>44145</v>
      </c>
      <c r="H126">
        <v>37823</v>
      </c>
      <c r="I126" t="s">
        <v>13</v>
      </c>
      <c r="J126">
        <v>38</v>
      </c>
      <c r="K126" t="str">
        <f t="shared" si="5"/>
        <v>Above</v>
      </c>
      <c r="L126" t="str">
        <f t="shared" si="6"/>
        <v>Average</v>
      </c>
      <c r="M126" t="str">
        <f t="shared" si="7"/>
        <v>yes</v>
      </c>
      <c r="N126" t="b">
        <f t="shared" si="8"/>
        <v>1</v>
      </c>
      <c r="O126" t="b">
        <f t="shared" si="9"/>
        <v>1</v>
      </c>
      <c r="P126">
        <f>VLOOKUP(A126,A125:$J$201,6,FALSE)</f>
        <v>60772</v>
      </c>
    </row>
    <row r="127" spans="1:16" x14ac:dyDescent="0.3">
      <c r="A127">
        <v>126</v>
      </c>
      <c r="B127" t="s">
        <v>145</v>
      </c>
      <c r="C127">
        <v>20</v>
      </c>
      <c r="D127" t="s">
        <v>15</v>
      </c>
      <c r="E127" t="s">
        <v>29</v>
      </c>
      <c r="F127">
        <v>79060</v>
      </c>
      <c r="G127" s="2">
        <v>45341</v>
      </c>
      <c r="H127">
        <v>12135</v>
      </c>
      <c r="I127" t="s">
        <v>13</v>
      </c>
      <c r="J127">
        <v>59</v>
      </c>
      <c r="K127" t="str">
        <f t="shared" si="5"/>
        <v>Above</v>
      </c>
      <c r="L127" t="str">
        <f t="shared" si="6"/>
        <v>Excellent</v>
      </c>
      <c r="M127" t="str">
        <f t="shared" si="7"/>
        <v>No</v>
      </c>
      <c r="N127" t="b">
        <f t="shared" si="8"/>
        <v>1</v>
      </c>
      <c r="O127" t="b">
        <f t="shared" si="9"/>
        <v>0</v>
      </c>
      <c r="P127">
        <f>VLOOKUP(A127,A126:$J$201,6,FALSE)</f>
        <v>79060</v>
      </c>
    </row>
    <row r="128" spans="1:16" x14ac:dyDescent="0.3">
      <c r="A128">
        <v>127</v>
      </c>
      <c r="B128" t="s">
        <v>146</v>
      </c>
      <c r="C128">
        <v>49</v>
      </c>
      <c r="D128" t="s">
        <v>11</v>
      </c>
      <c r="E128" t="s">
        <v>17</v>
      </c>
      <c r="F128">
        <v>58083</v>
      </c>
      <c r="G128" s="2">
        <v>44943</v>
      </c>
      <c r="H128">
        <v>30782</v>
      </c>
      <c r="I128" t="s">
        <v>21</v>
      </c>
      <c r="J128">
        <v>56</v>
      </c>
      <c r="K128" t="str">
        <f t="shared" si="5"/>
        <v>Above</v>
      </c>
      <c r="L128" t="str">
        <f t="shared" si="6"/>
        <v>Excellent</v>
      </c>
      <c r="M128" t="str">
        <f t="shared" si="7"/>
        <v>No</v>
      </c>
      <c r="N128" t="b">
        <f t="shared" si="8"/>
        <v>0</v>
      </c>
      <c r="O128" t="b">
        <f t="shared" si="9"/>
        <v>1</v>
      </c>
      <c r="P128">
        <f>VLOOKUP(A128,A127:$J$201,6,FALSE)</f>
        <v>58083</v>
      </c>
    </row>
    <row r="129" spans="1:16" x14ac:dyDescent="0.3">
      <c r="A129">
        <v>128</v>
      </c>
      <c r="B129" t="s">
        <v>147</v>
      </c>
      <c r="C129">
        <v>41</v>
      </c>
      <c r="D129" t="s">
        <v>15</v>
      </c>
      <c r="E129" t="s">
        <v>17</v>
      </c>
      <c r="F129">
        <v>74168</v>
      </c>
      <c r="G129" s="2">
        <v>42508</v>
      </c>
      <c r="H129">
        <v>17297</v>
      </c>
      <c r="I129" t="s">
        <v>18</v>
      </c>
      <c r="J129">
        <v>50</v>
      </c>
      <c r="K129" t="str">
        <f t="shared" si="5"/>
        <v>Above</v>
      </c>
      <c r="L129" t="str">
        <f t="shared" si="6"/>
        <v>Excellent</v>
      </c>
      <c r="M129" t="str">
        <f t="shared" si="7"/>
        <v>No</v>
      </c>
      <c r="N129" t="b">
        <f t="shared" si="8"/>
        <v>1</v>
      </c>
      <c r="O129" t="b">
        <f t="shared" si="9"/>
        <v>1</v>
      </c>
      <c r="P129">
        <f>VLOOKUP(A129,A128:$J$201,6,FALSE)</f>
        <v>74168</v>
      </c>
    </row>
    <row r="130" spans="1:16" x14ac:dyDescent="0.3">
      <c r="A130">
        <v>129</v>
      </c>
      <c r="B130" t="s">
        <v>148</v>
      </c>
      <c r="C130">
        <v>36</v>
      </c>
      <c r="D130" t="s">
        <v>11</v>
      </c>
      <c r="E130" t="s">
        <v>7</v>
      </c>
      <c r="F130">
        <v>37109</v>
      </c>
      <c r="G130" s="2">
        <v>44248</v>
      </c>
      <c r="H130">
        <v>34181</v>
      </c>
      <c r="I130" t="s">
        <v>18</v>
      </c>
      <c r="J130">
        <v>60</v>
      </c>
      <c r="K130" t="str">
        <f t="shared" si="5"/>
        <v>Below</v>
      </c>
      <c r="L130" t="str">
        <f t="shared" si="6"/>
        <v>Excellent</v>
      </c>
      <c r="M130" t="str">
        <f t="shared" si="7"/>
        <v>No</v>
      </c>
      <c r="N130" t="b">
        <f t="shared" si="8"/>
        <v>0</v>
      </c>
      <c r="O130" t="b">
        <f t="shared" si="9"/>
        <v>1</v>
      </c>
      <c r="P130">
        <f>VLOOKUP(A130,A129:$J$201,6,FALSE)</f>
        <v>37109</v>
      </c>
    </row>
    <row r="131" spans="1:16" x14ac:dyDescent="0.3">
      <c r="A131">
        <v>130</v>
      </c>
      <c r="B131" t="s">
        <v>149</v>
      </c>
      <c r="C131">
        <v>30</v>
      </c>
      <c r="D131" t="s">
        <v>15</v>
      </c>
      <c r="E131" t="s">
        <v>12</v>
      </c>
      <c r="F131">
        <v>42519</v>
      </c>
      <c r="G131" s="2">
        <v>43022</v>
      </c>
      <c r="H131">
        <v>35171</v>
      </c>
      <c r="I131" t="s">
        <v>23</v>
      </c>
      <c r="J131">
        <v>31</v>
      </c>
      <c r="K131" t="str">
        <f t="shared" ref="K131:K194" si="10">IF(F131&gt;50000,"Above","Below")</f>
        <v>Below</v>
      </c>
      <c r="L131" t="str">
        <f t="shared" ref="L131:L194" si="11">_xlfn.IFS(J131&gt;=50,"Excellent",J131&gt;=40,"Good",J131&gt;=30,"Average",J131&lt;30,"Poor")</f>
        <v>Average</v>
      </c>
      <c r="M131" t="str">
        <f t="shared" ref="M131:M194" si="12">IF(AND(E130:E330="HR",I130:I330="North",H130:H330&gt;15000),"yes","No")</f>
        <v>No</v>
      </c>
      <c r="N131" t="b">
        <f t="shared" ref="N131:N194" si="13">OR(E130:E330="IT",F130:F330&gt;60000)</f>
        <v>1</v>
      </c>
      <c r="O131" t="b">
        <f t="shared" ref="O131:O194" si="14">NOT(E130:E330="Marketing")</f>
        <v>1</v>
      </c>
      <c r="P131">
        <f>VLOOKUP(A131,A130:$J$201,6,FALSE)</f>
        <v>42519</v>
      </c>
    </row>
    <row r="132" spans="1:16" x14ac:dyDescent="0.3">
      <c r="A132">
        <v>131</v>
      </c>
      <c r="B132" t="s">
        <v>150</v>
      </c>
      <c r="C132">
        <v>59</v>
      </c>
      <c r="D132" t="s">
        <v>15</v>
      </c>
      <c r="E132" t="s">
        <v>29</v>
      </c>
      <c r="F132">
        <v>35096</v>
      </c>
      <c r="G132" s="2">
        <v>42324</v>
      </c>
      <c r="H132">
        <v>12270</v>
      </c>
      <c r="I132" t="s">
        <v>23</v>
      </c>
      <c r="J132">
        <v>21</v>
      </c>
      <c r="K132" t="str">
        <f t="shared" si="10"/>
        <v>Below</v>
      </c>
      <c r="L132" t="str">
        <f t="shared" si="11"/>
        <v>Poor</v>
      </c>
      <c r="M132" t="str">
        <f t="shared" si="12"/>
        <v>No</v>
      </c>
      <c r="N132" t="b">
        <f t="shared" si="13"/>
        <v>0</v>
      </c>
      <c r="O132" t="b">
        <f t="shared" si="14"/>
        <v>0</v>
      </c>
      <c r="P132">
        <f>VLOOKUP(A132,A131:$J$201,6,FALSE)</f>
        <v>35096</v>
      </c>
    </row>
    <row r="133" spans="1:16" x14ac:dyDescent="0.3">
      <c r="A133">
        <v>132</v>
      </c>
      <c r="B133" t="s">
        <v>151</v>
      </c>
      <c r="C133">
        <v>59</v>
      </c>
      <c r="D133" t="s">
        <v>11</v>
      </c>
      <c r="E133" t="s">
        <v>7</v>
      </c>
      <c r="F133">
        <v>42158</v>
      </c>
      <c r="G133" s="2">
        <v>45040</v>
      </c>
      <c r="H133">
        <v>36938</v>
      </c>
      <c r="I133" t="s">
        <v>23</v>
      </c>
      <c r="J133">
        <v>46</v>
      </c>
      <c r="K133" t="str">
        <f t="shared" si="10"/>
        <v>Below</v>
      </c>
      <c r="L133" t="str">
        <f t="shared" si="11"/>
        <v>Good</v>
      </c>
      <c r="M133" t="str">
        <f t="shared" si="12"/>
        <v>No</v>
      </c>
      <c r="N133" t="b">
        <f t="shared" si="13"/>
        <v>0</v>
      </c>
      <c r="O133" t="b">
        <f t="shared" si="14"/>
        <v>1</v>
      </c>
      <c r="P133">
        <f>VLOOKUP(A133,A132:$J$201,6,FALSE)</f>
        <v>42158</v>
      </c>
    </row>
    <row r="134" spans="1:16" x14ac:dyDescent="0.3">
      <c r="A134">
        <v>133</v>
      </c>
      <c r="B134" t="s">
        <v>152</v>
      </c>
      <c r="C134">
        <v>40</v>
      </c>
      <c r="D134" t="s">
        <v>11</v>
      </c>
      <c r="E134" t="s">
        <v>7</v>
      </c>
      <c r="F134">
        <v>74324</v>
      </c>
      <c r="G134" s="2">
        <v>44866</v>
      </c>
      <c r="H134">
        <v>10779</v>
      </c>
      <c r="I134" t="s">
        <v>13</v>
      </c>
      <c r="J134">
        <v>46</v>
      </c>
      <c r="K134" t="str">
        <f t="shared" si="10"/>
        <v>Above</v>
      </c>
      <c r="L134" t="str">
        <f t="shared" si="11"/>
        <v>Good</v>
      </c>
      <c r="M134" t="str">
        <f t="shared" si="12"/>
        <v>No</v>
      </c>
      <c r="N134" t="b">
        <f t="shared" si="13"/>
        <v>1</v>
      </c>
      <c r="O134" t="b">
        <f t="shared" si="14"/>
        <v>1</v>
      </c>
      <c r="P134">
        <f>VLOOKUP(A134,A133:$J$201,6,FALSE)</f>
        <v>74324</v>
      </c>
    </row>
    <row r="135" spans="1:16" x14ac:dyDescent="0.3">
      <c r="A135">
        <v>134</v>
      </c>
      <c r="B135" t="s">
        <v>153</v>
      </c>
      <c r="C135">
        <v>56</v>
      </c>
      <c r="D135" t="s">
        <v>15</v>
      </c>
      <c r="E135" t="s">
        <v>29</v>
      </c>
      <c r="F135">
        <v>43241</v>
      </c>
      <c r="G135" s="2">
        <v>42432</v>
      </c>
      <c r="H135">
        <v>30260</v>
      </c>
      <c r="I135" t="s">
        <v>13</v>
      </c>
      <c r="J135">
        <v>50</v>
      </c>
      <c r="K135" t="str">
        <f t="shared" si="10"/>
        <v>Below</v>
      </c>
      <c r="L135" t="str">
        <f t="shared" si="11"/>
        <v>Excellent</v>
      </c>
      <c r="M135" t="str">
        <f t="shared" si="12"/>
        <v>No</v>
      </c>
      <c r="N135" t="b">
        <f t="shared" si="13"/>
        <v>0</v>
      </c>
      <c r="O135" t="b">
        <f t="shared" si="14"/>
        <v>0</v>
      </c>
      <c r="P135">
        <f>VLOOKUP(A135,A134:$J$201,6,FALSE)</f>
        <v>43241</v>
      </c>
    </row>
    <row r="136" spans="1:16" x14ac:dyDescent="0.3">
      <c r="A136">
        <v>135</v>
      </c>
      <c r="B136" t="s">
        <v>154</v>
      </c>
      <c r="C136">
        <v>26</v>
      </c>
      <c r="D136" t="s">
        <v>15</v>
      </c>
      <c r="E136" t="s">
        <v>12</v>
      </c>
      <c r="F136">
        <v>72907</v>
      </c>
      <c r="G136" s="2">
        <v>43058</v>
      </c>
      <c r="H136">
        <v>34641</v>
      </c>
      <c r="I136" t="s">
        <v>21</v>
      </c>
      <c r="J136">
        <v>43</v>
      </c>
      <c r="K136" t="str">
        <f t="shared" si="10"/>
        <v>Above</v>
      </c>
      <c r="L136" t="str">
        <f t="shared" si="11"/>
        <v>Good</v>
      </c>
      <c r="M136" t="str">
        <f t="shared" si="12"/>
        <v>No</v>
      </c>
      <c r="N136" t="b">
        <f t="shared" si="13"/>
        <v>1</v>
      </c>
      <c r="O136" t="b">
        <f t="shared" si="14"/>
        <v>1</v>
      </c>
      <c r="P136">
        <f>VLOOKUP(A136,A135:$J$201,6,FALSE)</f>
        <v>72907</v>
      </c>
    </row>
    <row r="137" spans="1:16" x14ac:dyDescent="0.3">
      <c r="A137">
        <v>136</v>
      </c>
      <c r="B137" t="s">
        <v>155</v>
      </c>
      <c r="C137">
        <v>44</v>
      </c>
      <c r="D137" t="s">
        <v>15</v>
      </c>
      <c r="E137" t="s">
        <v>29</v>
      </c>
      <c r="F137">
        <v>43747</v>
      </c>
      <c r="G137" s="2">
        <v>43189</v>
      </c>
      <c r="H137">
        <v>33232</v>
      </c>
      <c r="I137" t="s">
        <v>13</v>
      </c>
      <c r="J137">
        <v>31</v>
      </c>
      <c r="K137" t="str">
        <f t="shared" si="10"/>
        <v>Below</v>
      </c>
      <c r="L137" t="str">
        <f t="shared" si="11"/>
        <v>Average</v>
      </c>
      <c r="M137" t="str">
        <f t="shared" si="12"/>
        <v>No</v>
      </c>
      <c r="N137" t="b">
        <f t="shared" si="13"/>
        <v>0</v>
      </c>
      <c r="O137" t="b">
        <f t="shared" si="14"/>
        <v>0</v>
      </c>
      <c r="P137">
        <f>VLOOKUP(A137,A136:$J$201,6,FALSE)</f>
        <v>43747</v>
      </c>
    </row>
    <row r="138" spans="1:16" x14ac:dyDescent="0.3">
      <c r="A138">
        <v>137</v>
      </c>
      <c r="B138" t="s">
        <v>156</v>
      </c>
      <c r="C138">
        <v>40</v>
      </c>
      <c r="D138" t="s">
        <v>11</v>
      </c>
      <c r="E138" t="s">
        <v>17</v>
      </c>
      <c r="F138">
        <v>46491</v>
      </c>
      <c r="G138" s="2">
        <v>43234</v>
      </c>
      <c r="H138">
        <v>26996</v>
      </c>
      <c r="I138" t="s">
        <v>13</v>
      </c>
      <c r="J138">
        <v>47</v>
      </c>
      <c r="K138" t="str">
        <f t="shared" si="10"/>
        <v>Below</v>
      </c>
      <c r="L138" t="str">
        <f t="shared" si="11"/>
        <v>Good</v>
      </c>
      <c r="M138" t="str">
        <f t="shared" si="12"/>
        <v>yes</v>
      </c>
      <c r="N138" t="b">
        <f t="shared" si="13"/>
        <v>0</v>
      </c>
      <c r="O138" t="b">
        <f t="shared" si="14"/>
        <v>1</v>
      </c>
      <c r="P138">
        <f>VLOOKUP(A138,A137:$J$201,6,FALSE)</f>
        <v>46491</v>
      </c>
    </row>
    <row r="139" spans="1:16" x14ac:dyDescent="0.3">
      <c r="A139">
        <v>138</v>
      </c>
      <c r="B139" t="s">
        <v>157</v>
      </c>
      <c r="C139">
        <v>55</v>
      </c>
      <c r="D139" t="s">
        <v>11</v>
      </c>
      <c r="E139" t="s">
        <v>7</v>
      </c>
      <c r="F139">
        <v>47731</v>
      </c>
      <c r="G139" s="2">
        <v>42111</v>
      </c>
      <c r="H139">
        <v>16639</v>
      </c>
      <c r="I139" t="s">
        <v>18</v>
      </c>
      <c r="J139">
        <v>57</v>
      </c>
      <c r="K139" t="str">
        <f t="shared" si="10"/>
        <v>Below</v>
      </c>
      <c r="L139" t="str">
        <f t="shared" si="11"/>
        <v>Excellent</v>
      </c>
      <c r="M139" t="str">
        <f t="shared" si="12"/>
        <v>No</v>
      </c>
      <c r="N139" t="b">
        <f t="shared" si="13"/>
        <v>0</v>
      </c>
      <c r="O139" t="b">
        <f t="shared" si="14"/>
        <v>1</v>
      </c>
      <c r="P139">
        <f>VLOOKUP(A139,A138:$J$201,6,FALSE)</f>
        <v>47731</v>
      </c>
    </row>
    <row r="140" spans="1:16" x14ac:dyDescent="0.3">
      <c r="A140">
        <v>139</v>
      </c>
      <c r="B140" t="s">
        <v>158</v>
      </c>
      <c r="C140">
        <v>25</v>
      </c>
      <c r="D140" t="s">
        <v>11</v>
      </c>
      <c r="E140" t="s">
        <v>17</v>
      </c>
      <c r="F140">
        <v>69901</v>
      </c>
      <c r="G140" s="2">
        <v>45064</v>
      </c>
      <c r="H140">
        <v>37582</v>
      </c>
      <c r="I140" t="s">
        <v>23</v>
      </c>
      <c r="J140">
        <v>46</v>
      </c>
      <c r="K140" t="str">
        <f t="shared" si="10"/>
        <v>Above</v>
      </c>
      <c r="L140" t="str">
        <f t="shared" si="11"/>
        <v>Good</v>
      </c>
      <c r="M140" t="str">
        <f t="shared" si="12"/>
        <v>No</v>
      </c>
      <c r="N140" t="b">
        <f t="shared" si="13"/>
        <v>1</v>
      </c>
      <c r="O140" t="b">
        <f t="shared" si="14"/>
        <v>1</v>
      </c>
      <c r="P140">
        <f>VLOOKUP(A140,A139:$J$201,6,FALSE)</f>
        <v>69901</v>
      </c>
    </row>
    <row r="141" spans="1:16" x14ac:dyDescent="0.3">
      <c r="A141">
        <v>140</v>
      </c>
      <c r="B141" t="s">
        <v>159</v>
      </c>
      <c r="C141">
        <v>48</v>
      </c>
      <c r="D141" t="s">
        <v>11</v>
      </c>
      <c r="E141" t="s">
        <v>12</v>
      </c>
      <c r="F141">
        <v>78937</v>
      </c>
      <c r="G141" s="2">
        <v>44691</v>
      </c>
      <c r="H141">
        <v>12146</v>
      </c>
      <c r="I141" t="s">
        <v>13</v>
      </c>
      <c r="J141">
        <v>60</v>
      </c>
      <c r="K141" t="str">
        <f t="shared" si="10"/>
        <v>Above</v>
      </c>
      <c r="L141" t="str">
        <f t="shared" si="11"/>
        <v>Excellent</v>
      </c>
      <c r="M141" t="str">
        <f t="shared" si="12"/>
        <v>No</v>
      </c>
      <c r="N141" t="b">
        <f t="shared" si="13"/>
        <v>1</v>
      </c>
      <c r="O141" t="b">
        <f t="shared" si="14"/>
        <v>1</v>
      </c>
      <c r="P141">
        <f>VLOOKUP(A141,A140:$J$201,6,FALSE)</f>
        <v>78937</v>
      </c>
    </row>
    <row r="142" spans="1:16" x14ac:dyDescent="0.3">
      <c r="A142">
        <v>141</v>
      </c>
      <c r="B142" t="s">
        <v>160</v>
      </c>
      <c r="C142">
        <v>41</v>
      </c>
      <c r="D142" t="s">
        <v>15</v>
      </c>
      <c r="E142" t="s">
        <v>20</v>
      </c>
      <c r="F142">
        <v>74925</v>
      </c>
      <c r="G142" s="2">
        <v>42971</v>
      </c>
      <c r="H142">
        <v>24266</v>
      </c>
      <c r="I142" t="s">
        <v>13</v>
      </c>
      <c r="J142">
        <v>32</v>
      </c>
      <c r="K142" t="str">
        <f t="shared" si="10"/>
        <v>Above</v>
      </c>
      <c r="L142" t="str">
        <f t="shared" si="11"/>
        <v>Average</v>
      </c>
      <c r="M142" t="str">
        <f t="shared" si="12"/>
        <v>No</v>
      </c>
      <c r="N142" t="b">
        <f t="shared" si="13"/>
        <v>1</v>
      </c>
      <c r="O142" t="b">
        <f t="shared" si="14"/>
        <v>1</v>
      </c>
      <c r="P142">
        <f>VLOOKUP(A142,A141:$J$201,6,FALSE)</f>
        <v>74925</v>
      </c>
    </row>
    <row r="143" spans="1:16" x14ac:dyDescent="0.3">
      <c r="A143">
        <v>142</v>
      </c>
      <c r="B143" t="s">
        <v>161</v>
      </c>
      <c r="C143">
        <v>57</v>
      </c>
      <c r="D143" t="s">
        <v>11</v>
      </c>
      <c r="E143" t="s">
        <v>7</v>
      </c>
      <c r="F143">
        <v>58486</v>
      </c>
      <c r="G143" s="2">
        <v>45453</v>
      </c>
      <c r="H143">
        <v>34805</v>
      </c>
      <c r="I143" t="s">
        <v>13</v>
      </c>
      <c r="J143">
        <v>60</v>
      </c>
      <c r="K143" t="str">
        <f t="shared" si="10"/>
        <v>Above</v>
      </c>
      <c r="L143" t="str">
        <f t="shared" si="11"/>
        <v>Excellent</v>
      </c>
      <c r="M143" t="str">
        <f t="shared" si="12"/>
        <v>No</v>
      </c>
      <c r="N143" t="b">
        <f t="shared" si="13"/>
        <v>0</v>
      </c>
      <c r="O143" t="b">
        <f t="shared" si="14"/>
        <v>1</v>
      </c>
      <c r="P143">
        <f>VLOOKUP(A143,A142:$J$201,6,FALSE)</f>
        <v>58486</v>
      </c>
    </row>
    <row r="144" spans="1:16" x14ac:dyDescent="0.3">
      <c r="A144">
        <v>143</v>
      </c>
      <c r="B144" t="s">
        <v>162</v>
      </c>
      <c r="C144">
        <v>42</v>
      </c>
      <c r="D144" t="s">
        <v>15</v>
      </c>
      <c r="E144" t="s">
        <v>17</v>
      </c>
      <c r="F144">
        <v>64296</v>
      </c>
      <c r="G144" s="2">
        <v>43915</v>
      </c>
      <c r="H144">
        <v>14122</v>
      </c>
      <c r="I144" t="s">
        <v>23</v>
      </c>
      <c r="J144">
        <v>30</v>
      </c>
      <c r="K144" t="str">
        <f t="shared" si="10"/>
        <v>Above</v>
      </c>
      <c r="L144" t="str">
        <f t="shared" si="11"/>
        <v>Average</v>
      </c>
      <c r="M144" t="str">
        <f t="shared" si="12"/>
        <v>No</v>
      </c>
      <c r="N144" t="b">
        <f t="shared" si="13"/>
        <v>1</v>
      </c>
      <c r="O144" t="b">
        <f t="shared" si="14"/>
        <v>1</v>
      </c>
      <c r="P144">
        <f>VLOOKUP(A144,A143:$J$201,6,FALSE)</f>
        <v>64296</v>
      </c>
    </row>
    <row r="145" spans="1:16" x14ac:dyDescent="0.3">
      <c r="A145">
        <v>144</v>
      </c>
      <c r="B145" t="s">
        <v>163</v>
      </c>
      <c r="C145">
        <v>32</v>
      </c>
      <c r="D145" t="s">
        <v>15</v>
      </c>
      <c r="E145" t="s">
        <v>12</v>
      </c>
      <c r="F145">
        <v>45459</v>
      </c>
      <c r="G145" s="2">
        <v>44363</v>
      </c>
      <c r="H145">
        <v>14152</v>
      </c>
      <c r="I145" t="s">
        <v>23</v>
      </c>
      <c r="J145">
        <v>20</v>
      </c>
      <c r="K145" t="str">
        <f t="shared" si="10"/>
        <v>Below</v>
      </c>
      <c r="L145" t="str">
        <f t="shared" si="11"/>
        <v>Poor</v>
      </c>
      <c r="M145" t="str">
        <f t="shared" si="12"/>
        <v>No</v>
      </c>
      <c r="N145" t="b">
        <f t="shared" si="13"/>
        <v>1</v>
      </c>
      <c r="O145" t="b">
        <f t="shared" si="14"/>
        <v>1</v>
      </c>
      <c r="P145">
        <f>VLOOKUP(A145,A144:$J$201,6,FALSE)</f>
        <v>45459</v>
      </c>
    </row>
    <row r="146" spans="1:16" x14ac:dyDescent="0.3">
      <c r="A146">
        <v>145</v>
      </c>
      <c r="B146" t="s">
        <v>164</v>
      </c>
      <c r="C146">
        <v>27</v>
      </c>
      <c r="D146" t="s">
        <v>15</v>
      </c>
      <c r="E146" t="s">
        <v>12</v>
      </c>
      <c r="F146">
        <v>48643</v>
      </c>
      <c r="G146" s="2">
        <v>43943</v>
      </c>
      <c r="H146">
        <v>37173</v>
      </c>
      <c r="I146" t="s">
        <v>23</v>
      </c>
      <c r="J146">
        <v>42</v>
      </c>
      <c r="K146" t="str">
        <f t="shared" si="10"/>
        <v>Below</v>
      </c>
      <c r="L146" t="str">
        <f t="shared" si="11"/>
        <v>Good</v>
      </c>
      <c r="M146" t="str">
        <f t="shared" si="12"/>
        <v>No</v>
      </c>
      <c r="N146" t="b">
        <f t="shared" si="13"/>
        <v>1</v>
      </c>
      <c r="O146" t="b">
        <f t="shared" si="14"/>
        <v>1</v>
      </c>
      <c r="P146">
        <f>VLOOKUP(A146,A145:$J$201,6,FALSE)</f>
        <v>48643</v>
      </c>
    </row>
    <row r="147" spans="1:16" x14ac:dyDescent="0.3">
      <c r="A147">
        <v>146</v>
      </c>
      <c r="B147" t="s">
        <v>165</v>
      </c>
      <c r="C147">
        <v>47</v>
      </c>
      <c r="D147" t="s">
        <v>11</v>
      </c>
      <c r="E147" t="s">
        <v>12</v>
      </c>
      <c r="F147">
        <v>30655</v>
      </c>
      <c r="G147" s="2">
        <v>43911</v>
      </c>
      <c r="H147">
        <v>11775</v>
      </c>
      <c r="I147" t="s">
        <v>21</v>
      </c>
      <c r="J147">
        <v>20</v>
      </c>
      <c r="K147" t="str">
        <f t="shared" si="10"/>
        <v>Below</v>
      </c>
      <c r="L147" t="str">
        <f t="shared" si="11"/>
        <v>Poor</v>
      </c>
      <c r="M147" t="str">
        <f t="shared" si="12"/>
        <v>No</v>
      </c>
      <c r="N147" t="b">
        <f t="shared" si="13"/>
        <v>1</v>
      </c>
      <c r="O147" t="b">
        <f t="shared" si="14"/>
        <v>1</v>
      </c>
      <c r="P147">
        <f>VLOOKUP(A147,A146:$J$201,6,FALSE)</f>
        <v>30655</v>
      </c>
    </row>
    <row r="148" spans="1:16" x14ac:dyDescent="0.3">
      <c r="A148">
        <v>147</v>
      </c>
      <c r="B148" t="s">
        <v>166</v>
      </c>
      <c r="C148">
        <v>33</v>
      </c>
      <c r="D148" t="s">
        <v>11</v>
      </c>
      <c r="E148" t="s">
        <v>29</v>
      </c>
      <c r="F148">
        <v>40055</v>
      </c>
      <c r="G148" s="2">
        <v>44766</v>
      </c>
      <c r="H148">
        <v>34271</v>
      </c>
      <c r="I148" t="s">
        <v>21</v>
      </c>
      <c r="J148">
        <v>53</v>
      </c>
      <c r="K148" t="str">
        <f t="shared" si="10"/>
        <v>Below</v>
      </c>
      <c r="L148" t="str">
        <f t="shared" si="11"/>
        <v>Excellent</v>
      </c>
      <c r="M148" t="str">
        <f t="shared" si="12"/>
        <v>No</v>
      </c>
      <c r="N148" t="b">
        <f t="shared" si="13"/>
        <v>0</v>
      </c>
      <c r="O148" t="b">
        <f t="shared" si="14"/>
        <v>0</v>
      </c>
      <c r="P148">
        <f>VLOOKUP(A148,A147:$J$201,6,FALSE)</f>
        <v>40055</v>
      </c>
    </row>
    <row r="149" spans="1:16" x14ac:dyDescent="0.3">
      <c r="A149">
        <v>148</v>
      </c>
      <c r="B149" t="s">
        <v>167</v>
      </c>
      <c r="C149">
        <v>32</v>
      </c>
      <c r="D149" t="s">
        <v>15</v>
      </c>
      <c r="E149" t="s">
        <v>12</v>
      </c>
      <c r="F149">
        <v>61996</v>
      </c>
      <c r="G149" s="2">
        <v>41882</v>
      </c>
      <c r="H149">
        <v>27635</v>
      </c>
      <c r="I149" t="s">
        <v>18</v>
      </c>
      <c r="J149">
        <v>38</v>
      </c>
      <c r="K149" t="str">
        <f t="shared" si="10"/>
        <v>Above</v>
      </c>
      <c r="L149" t="str">
        <f t="shared" si="11"/>
        <v>Average</v>
      </c>
      <c r="M149" t="str">
        <f t="shared" si="12"/>
        <v>No</v>
      </c>
      <c r="N149" t="b">
        <f t="shared" si="13"/>
        <v>1</v>
      </c>
      <c r="O149" t="b">
        <f t="shared" si="14"/>
        <v>1</v>
      </c>
      <c r="P149">
        <f>VLOOKUP(A149,A148:$J$201,6,FALSE)</f>
        <v>61996</v>
      </c>
    </row>
    <row r="150" spans="1:16" x14ac:dyDescent="0.3">
      <c r="A150">
        <v>149</v>
      </c>
      <c r="B150" t="s">
        <v>168</v>
      </c>
      <c r="C150">
        <v>35</v>
      </c>
      <c r="D150" t="s">
        <v>15</v>
      </c>
      <c r="E150" t="s">
        <v>12</v>
      </c>
      <c r="F150">
        <v>74165</v>
      </c>
      <c r="G150" s="2">
        <v>42862</v>
      </c>
      <c r="H150">
        <v>26800</v>
      </c>
      <c r="I150" t="s">
        <v>23</v>
      </c>
      <c r="J150">
        <v>57</v>
      </c>
      <c r="K150" t="str">
        <f t="shared" si="10"/>
        <v>Above</v>
      </c>
      <c r="L150" t="str">
        <f t="shared" si="11"/>
        <v>Excellent</v>
      </c>
      <c r="M150" t="str">
        <f t="shared" si="12"/>
        <v>No</v>
      </c>
      <c r="N150" t="b">
        <f t="shared" si="13"/>
        <v>1</v>
      </c>
      <c r="O150" t="b">
        <f t="shared" si="14"/>
        <v>1</v>
      </c>
      <c r="P150">
        <f>VLOOKUP(A150,A149:$J$201,6,FALSE)</f>
        <v>74165</v>
      </c>
    </row>
    <row r="151" spans="1:16" x14ac:dyDescent="0.3">
      <c r="A151">
        <v>150</v>
      </c>
      <c r="B151" t="s">
        <v>169</v>
      </c>
      <c r="C151">
        <v>44</v>
      </c>
      <c r="D151" t="s">
        <v>11</v>
      </c>
      <c r="E151" t="s">
        <v>20</v>
      </c>
      <c r="F151">
        <v>70831</v>
      </c>
      <c r="G151" s="2">
        <v>44077</v>
      </c>
      <c r="H151">
        <v>16156</v>
      </c>
      <c r="I151" t="s">
        <v>21</v>
      </c>
      <c r="J151">
        <v>52</v>
      </c>
      <c r="K151" t="str">
        <f t="shared" si="10"/>
        <v>Above</v>
      </c>
      <c r="L151" t="str">
        <f t="shared" si="11"/>
        <v>Excellent</v>
      </c>
      <c r="M151" t="str">
        <f t="shared" si="12"/>
        <v>No</v>
      </c>
      <c r="N151" t="b">
        <f t="shared" si="13"/>
        <v>1</v>
      </c>
      <c r="O151" t="b">
        <f t="shared" si="14"/>
        <v>1</v>
      </c>
      <c r="P151">
        <f>VLOOKUP(A151,A150:$J$201,6,FALSE)</f>
        <v>70831</v>
      </c>
    </row>
    <row r="152" spans="1:16" x14ac:dyDescent="0.3">
      <c r="A152">
        <v>151</v>
      </c>
      <c r="B152" t="s">
        <v>170</v>
      </c>
      <c r="C152">
        <v>39</v>
      </c>
      <c r="D152" t="s">
        <v>11</v>
      </c>
      <c r="E152" t="s">
        <v>29</v>
      </c>
      <c r="F152">
        <v>64877</v>
      </c>
      <c r="G152" s="2">
        <v>45159</v>
      </c>
      <c r="H152">
        <v>10425</v>
      </c>
      <c r="I152" t="s">
        <v>13</v>
      </c>
      <c r="J152">
        <v>22</v>
      </c>
      <c r="K152" t="str">
        <f t="shared" si="10"/>
        <v>Above</v>
      </c>
      <c r="L152" t="str">
        <f t="shared" si="11"/>
        <v>Poor</v>
      </c>
      <c r="M152" t="str">
        <f t="shared" si="12"/>
        <v>No</v>
      </c>
      <c r="N152" t="b">
        <f t="shared" si="13"/>
        <v>1</v>
      </c>
      <c r="O152" t="b">
        <f t="shared" si="14"/>
        <v>0</v>
      </c>
      <c r="P152">
        <f>VLOOKUP(A152,A151:$J$201,6,FALSE)</f>
        <v>64877</v>
      </c>
    </row>
    <row r="153" spans="1:16" x14ac:dyDescent="0.3">
      <c r="A153">
        <v>152</v>
      </c>
      <c r="B153" t="s">
        <v>171</v>
      </c>
      <c r="C153">
        <v>57</v>
      </c>
      <c r="D153" t="s">
        <v>11</v>
      </c>
      <c r="E153" t="s">
        <v>20</v>
      </c>
      <c r="F153">
        <v>68905</v>
      </c>
      <c r="G153" s="2">
        <v>43514</v>
      </c>
      <c r="H153">
        <v>32750</v>
      </c>
      <c r="I153" t="s">
        <v>18</v>
      </c>
      <c r="J153">
        <v>57</v>
      </c>
      <c r="K153" t="str">
        <f t="shared" si="10"/>
        <v>Above</v>
      </c>
      <c r="L153" t="str">
        <f t="shared" si="11"/>
        <v>Excellent</v>
      </c>
      <c r="M153" t="str">
        <f t="shared" si="12"/>
        <v>No</v>
      </c>
      <c r="N153" t="b">
        <f t="shared" si="13"/>
        <v>1</v>
      </c>
      <c r="O153" t="b">
        <f t="shared" si="14"/>
        <v>1</v>
      </c>
      <c r="P153">
        <f>VLOOKUP(A153,A152:$J$201,6,FALSE)</f>
        <v>68905</v>
      </c>
    </row>
    <row r="154" spans="1:16" x14ac:dyDescent="0.3">
      <c r="A154">
        <v>153</v>
      </c>
      <c r="B154" t="s">
        <v>172</v>
      </c>
      <c r="C154">
        <v>58</v>
      </c>
      <c r="D154" t="s">
        <v>11</v>
      </c>
      <c r="E154" t="s">
        <v>7</v>
      </c>
      <c r="F154">
        <v>61268</v>
      </c>
      <c r="G154" s="2">
        <v>43673</v>
      </c>
      <c r="H154">
        <v>21569</v>
      </c>
      <c r="I154" t="s">
        <v>21</v>
      </c>
      <c r="J154">
        <v>47</v>
      </c>
      <c r="K154" t="str">
        <f t="shared" si="10"/>
        <v>Above</v>
      </c>
      <c r="L154" t="str">
        <f t="shared" si="11"/>
        <v>Good</v>
      </c>
      <c r="M154" t="str">
        <f t="shared" si="12"/>
        <v>No</v>
      </c>
      <c r="N154" t="b">
        <f t="shared" si="13"/>
        <v>1</v>
      </c>
      <c r="O154" t="b">
        <f t="shared" si="14"/>
        <v>1</v>
      </c>
      <c r="P154">
        <f>VLOOKUP(A154,A153:$J$201,6,FALSE)</f>
        <v>61268</v>
      </c>
    </row>
    <row r="155" spans="1:16" x14ac:dyDescent="0.3">
      <c r="A155">
        <v>154</v>
      </c>
      <c r="B155" t="s">
        <v>173</v>
      </c>
      <c r="C155">
        <v>51</v>
      </c>
      <c r="D155" t="s">
        <v>15</v>
      </c>
      <c r="E155" t="s">
        <v>7</v>
      </c>
      <c r="F155">
        <v>45143</v>
      </c>
      <c r="G155" s="2">
        <v>41843</v>
      </c>
      <c r="H155">
        <v>18063</v>
      </c>
      <c r="I155" t="s">
        <v>23</v>
      </c>
      <c r="J155">
        <v>30</v>
      </c>
      <c r="K155" t="str">
        <f t="shared" si="10"/>
        <v>Below</v>
      </c>
      <c r="L155" t="str">
        <f t="shared" si="11"/>
        <v>Average</v>
      </c>
      <c r="M155" t="str">
        <f t="shared" si="12"/>
        <v>No</v>
      </c>
      <c r="N155" t="b">
        <f t="shared" si="13"/>
        <v>0</v>
      </c>
      <c r="O155" t="b">
        <f t="shared" si="14"/>
        <v>1</v>
      </c>
      <c r="P155">
        <f>VLOOKUP(A155,A154:$J$201,6,FALSE)</f>
        <v>45143</v>
      </c>
    </row>
    <row r="156" spans="1:16" x14ac:dyDescent="0.3">
      <c r="A156">
        <v>155</v>
      </c>
      <c r="B156" t="s">
        <v>174</v>
      </c>
      <c r="C156">
        <v>47</v>
      </c>
      <c r="D156" t="s">
        <v>15</v>
      </c>
      <c r="E156" t="s">
        <v>29</v>
      </c>
      <c r="F156">
        <v>64181</v>
      </c>
      <c r="G156" s="2">
        <v>44834</v>
      </c>
      <c r="H156">
        <v>34507</v>
      </c>
      <c r="I156" t="s">
        <v>13</v>
      </c>
      <c r="J156">
        <v>22</v>
      </c>
      <c r="K156" t="str">
        <f t="shared" si="10"/>
        <v>Above</v>
      </c>
      <c r="L156" t="str">
        <f t="shared" si="11"/>
        <v>Poor</v>
      </c>
      <c r="M156" t="str">
        <f t="shared" si="12"/>
        <v>No</v>
      </c>
      <c r="N156" t="b">
        <f t="shared" si="13"/>
        <v>1</v>
      </c>
      <c r="O156" t="b">
        <f t="shared" si="14"/>
        <v>0</v>
      </c>
      <c r="P156">
        <f>VLOOKUP(A156,A155:$J$201,6,FALSE)</f>
        <v>64181</v>
      </c>
    </row>
    <row r="157" spans="1:16" x14ac:dyDescent="0.3">
      <c r="A157">
        <v>156</v>
      </c>
      <c r="B157" t="s">
        <v>124</v>
      </c>
      <c r="C157">
        <v>55</v>
      </c>
      <c r="D157" t="s">
        <v>11</v>
      </c>
      <c r="E157" t="s">
        <v>12</v>
      </c>
      <c r="F157">
        <v>58898</v>
      </c>
      <c r="G157" s="2">
        <v>42085</v>
      </c>
      <c r="H157">
        <v>38150</v>
      </c>
      <c r="I157" t="s">
        <v>13</v>
      </c>
      <c r="J157">
        <v>42</v>
      </c>
      <c r="K157" t="str">
        <f t="shared" si="10"/>
        <v>Above</v>
      </c>
      <c r="L157" t="str">
        <f t="shared" si="11"/>
        <v>Good</v>
      </c>
      <c r="M157" t="str">
        <f t="shared" si="12"/>
        <v>No</v>
      </c>
      <c r="N157" t="b">
        <f t="shared" si="13"/>
        <v>1</v>
      </c>
      <c r="O157" t="b">
        <f t="shared" si="14"/>
        <v>1</v>
      </c>
      <c r="P157">
        <f>VLOOKUP(A157,A156:$J$201,6,FALSE)</f>
        <v>58898</v>
      </c>
    </row>
    <row r="158" spans="1:16" x14ac:dyDescent="0.3">
      <c r="A158">
        <v>157</v>
      </c>
      <c r="B158" t="s">
        <v>175</v>
      </c>
      <c r="C158">
        <v>31</v>
      </c>
      <c r="D158" t="s">
        <v>15</v>
      </c>
      <c r="E158" t="s">
        <v>17</v>
      </c>
      <c r="F158">
        <v>67654</v>
      </c>
      <c r="G158" s="2">
        <v>42113</v>
      </c>
      <c r="H158">
        <v>39106</v>
      </c>
      <c r="I158" t="s">
        <v>21</v>
      </c>
      <c r="J158">
        <v>49</v>
      </c>
      <c r="K158" t="str">
        <f t="shared" si="10"/>
        <v>Above</v>
      </c>
      <c r="L158" t="str">
        <f t="shared" si="11"/>
        <v>Good</v>
      </c>
      <c r="M158" t="str">
        <f t="shared" si="12"/>
        <v>No</v>
      </c>
      <c r="N158" t="b">
        <f t="shared" si="13"/>
        <v>1</v>
      </c>
      <c r="O158" t="b">
        <f t="shared" si="14"/>
        <v>1</v>
      </c>
      <c r="P158">
        <f>VLOOKUP(A158,A157:$J$201,6,FALSE)</f>
        <v>67654</v>
      </c>
    </row>
    <row r="159" spans="1:16" x14ac:dyDescent="0.3">
      <c r="A159">
        <v>158</v>
      </c>
      <c r="B159" t="s">
        <v>176</v>
      </c>
      <c r="C159">
        <v>45</v>
      </c>
      <c r="D159" t="s">
        <v>11</v>
      </c>
      <c r="E159" t="s">
        <v>29</v>
      </c>
      <c r="F159">
        <v>60860</v>
      </c>
      <c r="G159" s="2">
        <v>41986</v>
      </c>
      <c r="H159">
        <v>37379</v>
      </c>
      <c r="I159" t="s">
        <v>21</v>
      </c>
      <c r="J159">
        <v>59</v>
      </c>
      <c r="K159" t="str">
        <f t="shared" si="10"/>
        <v>Above</v>
      </c>
      <c r="L159" t="str">
        <f t="shared" si="11"/>
        <v>Excellent</v>
      </c>
      <c r="M159" t="str">
        <f t="shared" si="12"/>
        <v>No</v>
      </c>
      <c r="N159" t="b">
        <f t="shared" si="13"/>
        <v>1</v>
      </c>
      <c r="O159" t="b">
        <f t="shared" si="14"/>
        <v>0</v>
      </c>
      <c r="P159">
        <f>VLOOKUP(A159,A158:$J$201,6,FALSE)</f>
        <v>60860</v>
      </c>
    </row>
    <row r="160" spans="1:16" x14ac:dyDescent="0.3">
      <c r="A160">
        <v>159</v>
      </c>
      <c r="B160" t="s">
        <v>177</v>
      </c>
      <c r="C160">
        <v>48</v>
      </c>
      <c r="D160" t="s">
        <v>11</v>
      </c>
      <c r="E160" t="s">
        <v>20</v>
      </c>
      <c r="F160">
        <v>61305</v>
      </c>
      <c r="G160" s="2">
        <v>44679</v>
      </c>
      <c r="H160">
        <v>24748</v>
      </c>
      <c r="I160" t="s">
        <v>23</v>
      </c>
      <c r="J160">
        <v>60</v>
      </c>
      <c r="K160" t="str">
        <f t="shared" si="10"/>
        <v>Above</v>
      </c>
      <c r="L160" t="str">
        <f t="shared" si="11"/>
        <v>Excellent</v>
      </c>
      <c r="M160" t="str">
        <f t="shared" si="12"/>
        <v>No</v>
      </c>
      <c r="N160" t="b">
        <f t="shared" si="13"/>
        <v>1</v>
      </c>
      <c r="O160" t="b">
        <f t="shared" si="14"/>
        <v>1</v>
      </c>
      <c r="P160">
        <f>VLOOKUP(A160,A159:$J$201,6,FALSE)</f>
        <v>61305</v>
      </c>
    </row>
    <row r="161" spans="1:16" x14ac:dyDescent="0.3">
      <c r="A161">
        <v>160</v>
      </c>
      <c r="B161" t="s">
        <v>178</v>
      </c>
      <c r="C161">
        <v>44</v>
      </c>
      <c r="D161" t="s">
        <v>15</v>
      </c>
      <c r="E161" t="s">
        <v>20</v>
      </c>
      <c r="F161">
        <v>65012</v>
      </c>
      <c r="G161" s="2">
        <v>42842</v>
      </c>
      <c r="H161">
        <v>13558</v>
      </c>
      <c r="I161" t="s">
        <v>21</v>
      </c>
      <c r="J161">
        <v>50</v>
      </c>
      <c r="K161" t="str">
        <f t="shared" si="10"/>
        <v>Above</v>
      </c>
      <c r="L161" t="str">
        <f t="shared" si="11"/>
        <v>Excellent</v>
      </c>
      <c r="M161" t="str">
        <f t="shared" si="12"/>
        <v>No</v>
      </c>
      <c r="N161" t="b">
        <f t="shared" si="13"/>
        <v>1</v>
      </c>
      <c r="O161" t="b">
        <f t="shared" si="14"/>
        <v>1</v>
      </c>
      <c r="P161">
        <f>VLOOKUP(A161,A160:$J$201,6,FALSE)</f>
        <v>65012</v>
      </c>
    </row>
    <row r="162" spans="1:16" x14ac:dyDescent="0.3">
      <c r="A162">
        <v>161</v>
      </c>
      <c r="B162" t="s">
        <v>179</v>
      </c>
      <c r="C162">
        <v>21</v>
      </c>
      <c r="D162" t="s">
        <v>11</v>
      </c>
      <c r="E162" t="s">
        <v>7</v>
      </c>
      <c r="F162">
        <v>77402</v>
      </c>
      <c r="G162" s="2">
        <v>44753</v>
      </c>
      <c r="H162">
        <v>14394</v>
      </c>
      <c r="I162" t="s">
        <v>18</v>
      </c>
      <c r="J162">
        <v>45</v>
      </c>
      <c r="K162" t="str">
        <f t="shared" si="10"/>
        <v>Above</v>
      </c>
      <c r="L162" t="str">
        <f t="shared" si="11"/>
        <v>Good</v>
      </c>
      <c r="M162" t="str">
        <f t="shared" si="12"/>
        <v>No</v>
      </c>
      <c r="N162" t="b">
        <f t="shared" si="13"/>
        <v>1</v>
      </c>
      <c r="O162" t="b">
        <f t="shared" si="14"/>
        <v>1</v>
      </c>
      <c r="P162">
        <f>VLOOKUP(A162,A161:$J$201,6,FALSE)</f>
        <v>77402</v>
      </c>
    </row>
    <row r="163" spans="1:16" x14ac:dyDescent="0.3">
      <c r="A163">
        <v>162</v>
      </c>
      <c r="B163" t="s">
        <v>180</v>
      </c>
      <c r="C163">
        <v>38</v>
      </c>
      <c r="D163" t="s">
        <v>11</v>
      </c>
      <c r="E163" t="s">
        <v>29</v>
      </c>
      <c r="F163">
        <v>48827</v>
      </c>
      <c r="G163" s="2">
        <v>44043</v>
      </c>
      <c r="H163">
        <v>23493</v>
      </c>
      <c r="I163" t="s">
        <v>13</v>
      </c>
      <c r="J163">
        <v>48</v>
      </c>
      <c r="K163" t="str">
        <f t="shared" si="10"/>
        <v>Below</v>
      </c>
      <c r="L163" t="str">
        <f t="shared" si="11"/>
        <v>Good</v>
      </c>
      <c r="M163" t="str">
        <f t="shared" si="12"/>
        <v>No</v>
      </c>
      <c r="N163" t="b">
        <f t="shared" si="13"/>
        <v>0</v>
      </c>
      <c r="O163" t="b">
        <f t="shared" si="14"/>
        <v>0</v>
      </c>
      <c r="P163">
        <f>VLOOKUP(A163,A162:$J$201,6,FALSE)</f>
        <v>48827</v>
      </c>
    </row>
    <row r="164" spans="1:16" x14ac:dyDescent="0.3">
      <c r="A164">
        <v>163</v>
      </c>
      <c r="B164" t="s">
        <v>181</v>
      </c>
      <c r="C164">
        <v>59</v>
      </c>
      <c r="D164" t="s">
        <v>11</v>
      </c>
      <c r="E164" t="s">
        <v>29</v>
      </c>
      <c r="F164">
        <v>39475</v>
      </c>
      <c r="G164" s="2">
        <v>43958</v>
      </c>
      <c r="H164">
        <v>32807</v>
      </c>
      <c r="I164" t="s">
        <v>21</v>
      </c>
      <c r="J164">
        <v>56</v>
      </c>
      <c r="K164" t="str">
        <f t="shared" si="10"/>
        <v>Below</v>
      </c>
      <c r="L164" t="str">
        <f t="shared" si="11"/>
        <v>Excellent</v>
      </c>
      <c r="M164" t="str">
        <f t="shared" si="12"/>
        <v>No</v>
      </c>
      <c r="N164" t="b">
        <f t="shared" si="13"/>
        <v>0</v>
      </c>
      <c r="O164" t="b">
        <f t="shared" si="14"/>
        <v>0</v>
      </c>
      <c r="P164">
        <f>VLOOKUP(A164,A163:$J$201,6,FALSE)</f>
        <v>39475</v>
      </c>
    </row>
    <row r="165" spans="1:16" x14ac:dyDescent="0.3">
      <c r="A165">
        <v>164</v>
      </c>
      <c r="B165" t="s">
        <v>182</v>
      </c>
      <c r="C165">
        <v>53</v>
      </c>
      <c r="D165" t="s">
        <v>15</v>
      </c>
      <c r="E165" t="s">
        <v>12</v>
      </c>
      <c r="F165">
        <v>33511</v>
      </c>
      <c r="G165" s="2">
        <v>45098</v>
      </c>
      <c r="H165">
        <v>39643</v>
      </c>
      <c r="I165" t="s">
        <v>18</v>
      </c>
      <c r="J165">
        <v>20</v>
      </c>
      <c r="K165" t="str">
        <f t="shared" si="10"/>
        <v>Below</v>
      </c>
      <c r="L165" t="str">
        <f t="shared" si="11"/>
        <v>Poor</v>
      </c>
      <c r="M165" t="str">
        <f t="shared" si="12"/>
        <v>No</v>
      </c>
      <c r="N165" t="b">
        <f t="shared" si="13"/>
        <v>1</v>
      </c>
      <c r="O165" t="b">
        <f t="shared" si="14"/>
        <v>1</v>
      </c>
      <c r="P165">
        <f>VLOOKUP(A165,A164:$J$201,6,FALSE)</f>
        <v>33511</v>
      </c>
    </row>
    <row r="166" spans="1:16" x14ac:dyDescent="0.3">
      <c r="A166">
        <v>165</v>
      </c>
      <c r="B166" t="s">
        <v>183</v>
      </c>
      <c r="C166">
        <v>40</v>
      </c>
      <c r="D166" t="s">
        <v>15</v>
      </c>
      <c r="E166" t="s">
        <v>17</v>
      </c>
      <c r="F166">
        <v>53198</v>
      </c>
      <c r="G166" s="2">
        <v>43234</v>
      </c>
      <c r="H166">
        <v>18370</v>
      </c>
      <c r="I166" t="s">
        <v>23</v>
      </c>
      <c r="J166">
        <v>31</v>
      </c>
      <c r="K166" t="str">
        <f t="shared" si="10"/>
        <v>Above</v>
      </c>
      <c r="L166" t="str">
        <f t="shared" si="11"/>
        <v>Average</v>
      </c>
      <c r="M166" t="str">
        <f t="shared" si="12"/>
        <v>No</v>
      </c>
      <c r="N166" t="b">
        <f t="shared" si="13"/>
        <v>0</v>
      </c>
      <c r="O166" t="b">
        <f t="shared" si="14"/>
        <v>1</v>
      </c>
      <c r="P166">
        <f>VLOOKUP(A166,A165:$J$201,6,FALSE)</f>
        <v>53198</v>
      </c>
    </row>
    <row r="167" spans="1:16" x14ac:dyDescent="0.3">
      <c r="A167">
        <v>166</v>
      </c>
      <c r="B167" t="s">
        <v>184</v>
      </c>
      <c r="C167">
        <v>38</v>
      </c>
      <c r="D167" t="s">
        <v>15</v>
      </c>
      <c r="E167" t="s">
        <v>20</v>
      </c>
      <c r="F167">
        <v>78013</v>
      </c>
      <c r="G167" s="2">
        <v>45483</v>
      </c>
      <c r="H167">
        <v>20000</v>
      </c>
      <c r="I167" t="s">
        <v>18</v>
      </c>
      <c r="J167">
        <v>38</v>
      </c>
      <c r="K167" t="str">
        <f t="shared" si="10"/>
        <v>Above</v>
      </c>
      <c r="L167" t="str">
        <f t="shared" si="11"/>
        <v>Average</v>
      </c>
      <c r="M167" t="str">
        <f t="shared" si="12"/>
        <v>No</v>
      </c>
      <c r="N167" t="b">
        <f t="shared" si="13"/>
        <v>1</v>
      </c>
      <c r="O167" t="b">
        <f t="shared" si="14"/>
        <v>1</v>
      </c>
      <c r="P167">
        <f>VLOOKUP(A167,A166:$J$201,6,FALSE)</f>
        <v>78013</v>
      </c>
    </row>
    <row r="168" spans="1:16" x14ac:dyDescent="0.3">
      <c r="A168">
        <v>167</v>
      </c>
      <c r="B168" t="s">
        <v>185</v>
      </c>
      <c r="C168">
        <v>42</v>
      </c>
      <c r="D168" t="s">
        <v>15</v>
      </c>
      <c r="E168" t="s">
        <v>12</v>
      </c>
      <c r="F168">
        <v>58229</v>
      </c>
      <c r="G168" s="2">
        <v>43715</v>
      </c>
      <c r="H168">
        <v>35960</v>
      </c>
      <c r="I168" t="s">
        <v>23</v>
      </c>
      <c r="J168">
        <v>39</v>
      </c>
      <c r="K168" t="str">
        <f t="shared" si="10"/>
        <v>Above</v>
      </c>
      <c r="L168" t="str">
        <f t="shared" si="11"/>
        <v>Average</v>
      </c>
      <c r="M168" t="str">
        <f t="shared" si="12"/>
        <v>No</v>
      </c>
      <c r="N168" t="b">
        <f t="shared" si="13"/>
        <v>1</v>
      </c>
      <c r="O168" t="b">
        <f t="shared" si="14"/>
        <v>1</v>
      </c>
      <c r="P168">
        <f>VLOOKUP(A168,A167:$J$201,6,FALSE)</f>
        <v>58229</v>
      </c>
    </row>
    <row r="169" spans="1:16" x14ac:dyDescent="0.3">
      <c r="A169">
        <v>168</v>
      </c>
      <c r="B169" t="s">
        <v>186</v>
      </c>
      <c r="C169">
        <v>35</v>
      </c>
      <c r="D169" t="s">
        <v>15</v>
      </c>
      <c r="E169" t="s">
        <v>17</v>
      </c>
      <c r="F169">
        <v>43487</v>
      </c>
      <c r="G169" s="2">
        <v>42392</v>
      </c>
      <c r="H169">
        <v>31341</v>
      </c>
      <c r="I169" t="s">
        <v>21</v>
      </c>
      <c r="J169">
        <v>36</v>
      </c>
      <c r="K169" t="str">
        <f t="shared" si="10"/>
        <v>Below</v>
      </c>
      <c r="L169" t="str">
        <f t="shared" si="11"/>
        <v>Average</v>
      </c>
      <c r="M169" t="str">
        <f t="shared" si="12"/>
        <v>No</v>
      </c>
      <c r="N169" t="b">
        <f t="shared" si="13"/>
        <v>0</v>
      </c>
      <c r="O169" t="b">
        <f t="shared" si="14"/>
        <v>1</v>
      </c>
      <c r="P169">
        <f>VLOOKUP(A169,A168:$J$201,6,FALSE)</f>
        <v>43487</v>
      </c>
    </row>
    <row r="170" spans="1:16" x14ac:dyDescent="0.3">
      <c r="A170">
        <v>169</v>
      </c>
      <c r="B170" t="s">
        <v>187</v>
      </c>
      <c r="C170">
        <v>50</v>
      </c>
      <c r="D170" t="s">
        <v>15</v>
      </c>
      <c r="E170" t="s">
        <v>17</v>
      </c>
      <c r="F170">
        <v>66075</v>
      </c>
      <c r="G170" s="2">
        <v>42872</v>
      </c>
      <c r="H170">
        <v>13992</v>
      </c>
      <c r="I170" t="s">
        <v>13</v>
      </c>
      <c r="J170">
        <v>42</v>
      </c>
      <c r="K170" t="str">
        <f t="shared" si="10"/>
        <v>Above</v>
      </c>
      <c r="L170" t="str">
        <f t="shared" si="11"/>
        <v>Good</v>
      </c>
      <c r="M170" t="str">
        <f t="shared" si="12"/>
        <v>No</v>
      </c>
      <c r="N170" t="b">
        <f t="shared" si="13"/>
        <v>1</v>
      </c>
      <c r="O170" t="b">
        <f t="shared" si="14"/>
        <v>1</v>
      </c>
      <c r="P170">
        <f>VLOOKUP(A170,A169:$J$201,6,FALSE)</f>
        <v>66075</v>
      </c>
    </row>
    <row r="171" spans="1:16" x14ac:dyDescent="0.3">
      <c r="A171">
        <v>170</v>
      </c>
      <c r="B171" t="s">
        <v>188</v>
      </c>
      <c r="C171">
        <v>40</v>
      </c>
      <c r="D171" t="s">
        <v>15</v>
      </c>
      <c r="E171" t="s">
        <v>20</v>
      </c>
      <c r="F171">
        <v>75366</v>
      </c>
      <c r="G171" s="2">
        <v>42623</v>
      </c>
      <c r="H171">
        <v>36286</v>
      </c>
      <c r="I171" t="s">
        <v>18</v>
      </c>
      <c r="J171">
        <v>35</v>
      </c>
      <c r="K171" t="str">
        <f t="shared" si="10"/>
        <v>Above</v>
      </c>
      <c r="L171" t="str">
        <f t="shared" si="11"/>
        <v>Average</v>
      </c>
      <c r="M171" t="str">
        <f t="shared" si="12"/>
        <v>No</v>
      </c>
      <c r="N171" t="b">
        <f t="shared" si="13"/>
        <v>1</v>
      </c>
      <c r="O171" t="b">
        <f t="shared" si="14"/>
        <v>1</v>
      </c>
      <c r="P171">
        <f>VLOOKUP(A171,A170:$J$201,6,FALSE)</f>
        <v>75366</v>
      </c>
    </row>
    <row r="172" spans="1:16" x14ac:dyDescent="0.3">
      <c r="A172">
        <v>171</v>
      </c>
      <c r="B172" t="s">
        <v>189</v>
      </c>
      <c r="C172">
        <v>41</v>
      </c>
      <c r="D172" t="s">
        <v>11</v>
      </c>
      <c r="E172" t="s">
        <v>20</v>
      </c>
      <c r="F172">
        <v>39006</v>
      </c>
      <c r="G172" s="2">
        <v>43661</v>
      </c>
      <c r="H172">
        <v>39466</v>
      </c>
      <c r="I172" t="s">
        <v>21</v>
      </c>
      <c r="J172">
        <v>40</v>
      </c>
      <c r="K172" t="str">
        <f t="shared" si="10"/>
        <v>Below</v>
      </c>
      <c r="L172" t="str">
        <f t="shared" si="11"/>
        <v>Good</v>
      </c>
      <c r="M172" t="str">
        <f t="shared" si="12"/>
        <v>No</v>
      </c>
      <c r="N172" t="b">
        <f t="shared" si="13"/>
        <v>0</v>
      </c>
      <c r="O172" t="b">
        <f t="shared" si="14"/>
        <v>1</v>
      </c>
      <c r="P172">
        <f>VLOOKUP(A172,A171:$J$201,6,FALSE)</f>
        <v>39006</v>
      </c>
    </row>
    <row r="173" spans="1:16" x14ac:dyDescent="0.3">
      <c r="A173">
        <v>172</v>
      </c>
      <c r="B173" t="s">
        <v>190</v>
      </c>
      <c r="C173">
        <v>40</v>
      </c>
      <c r="D173" t="s">
        <v>11</v>
      </c>
      <c r="E173" t="s">
        <v>29</v>
      </c>
      <c r="F173">
        <v>51182</v>
      </c>
      <c r="G173" s="2">
        <v>45187</v>
      </c>
      <c r="H173">
        <v>10283</v>
      </c>
      <c r="I173" t="s">
        <v>13</v>
      </c>
      <c r="J173">
        <v>27</v>
      </c>
      <c r="K173" t="str">
        <f t="shared" si="10"/>
        <v>Above</v>
      </c>
      <c r="L173" t="str">
        <f t="shared" si="11"/>
        <v>Poor</v>
      </c>
      <c r="M173" t="str">
        <f t="shared" si="12"/>
        <v>No</v>
      </c>
      <c r="N173" t="b">
        <f t="shared" si="13"/>
        <v>0</v>
      </c>
      <c r="O173" t="b">
        <f t="shared" si="14"/>
        <v>0</v>
      </c>
      <c r="P173">
        <f>VLOOKUP(A173,A172:$J$201,6,FALSE)</f>
        <v>51182</v>
      </c>
    </row>
    <row r="174" spans="1:16" x14ac:dyDescent="0.3">
      <c r="A174">
        <v>173</v>
      </c>
      <c r="B174" t="s">
        <v>191</v>
      </c>
      <c r="C174">
        <v>43</v>
      </c>
      <c r="D174" t="s">
        <v>15</v>
      </c>
      <c r="E174" t="s">
        <v>12</v>
      </c>
      <c r="F174">
        <v>67044</v>
      </c>
      <c r="G174" s="2">
        <v>42291</v>
      </c>
      <c r="H174">
        <v>36781</v>
      </c>
      <c r="I174" t="s">
        <v>21</v>
      </c>
      <c r="J174">
        <v>40</v>
      </c>
      <c r="K174" t="str">
        <f t="shared" si="10"/>
        <v>Above</v>
      </c>
      <c r="L174" t="str">
        <f t="shared" si="11"/>
        <v>Good</v>
      </c>
      <c r="M174" t="str">
        <f t="shared" si="12"/>
        <v>No</v>
      </c>
      <c r="N174" t="b">
        <f t="shared" si="13"/>
        <v>1</v>
      </c>
      <c r="O174" t="b">
        <f t="shared" si="14"/>
        <v>1</v>
      </c>
      <c r="P174">
        <f>VLOOKUP(A174,A173:$J$201,6,FALSE)</f>
        <v>67044</v>
      </c>
    </row>
    <row r="175" spans="1:16" x14ac:dyDescent="0.3">
      <c r="A175">
        <v>174</v>
      </c>
      <c r="B175" t="s">
        <v>192</v>
      </c>
      <c r="C175">
        <v>57</v>
      </c>
      <c r="D175" t="s">
        <v>11</v>
      </c>
      <c r="E175" t="s">
        <v>29</v>
      </c>
      <c r="F175">
        <v>64841</v>
      </c>
      <c r="G175" s="2">
        <v>44383</v>
      </c>
      <c r="H175">
        <v>35393</v>
      </c>
      <c r="I175" t="s">
        <v>21</v>
      </c>
      <c r="J175">
        <v>34</v>
      </c>
      <c r="K175" t="str">
        <f t="shared" si="10"/>
        <v>Above</v>
      </c>
      <c r="L175" t="str">
        <f t="shared" si="11"/>
        <v>Average</v>
      </c>
      <c r="M175" t="str">
        <f t="shared" si="12"/>
        <v>No</v>
      </c>
      <c r="N175" t="b">
        <f t="shared" si="13"/>
        <v>1</v>
      </c>
      <c r="O175" t="b">
        <f t="shared" si="14"/>
        <v>0</v>
      </c>
      <c r="P175">
        <f>VLOOKUP(A175,A174:$J$201,6,FALSE)</f>
        <v>64841</v>
      </c>
    </row>
    <row r="176" spans="1:16" x14ac:dyDescent="0.3">
      <c r="A176">
        <v>175</v>
      </c>
      <c r="B176" t="s">
        <v>193</v>
      </c>
      <c r="C176">
        <v>20</v>
      </c>
      <c r="D176" t="s">
        <v>11</v>
      </c>
      <c r="E176" t="s">
        <v>7</v>
      </c>
      <c r="F176">
        <v>72477</v>
      </c>
      <c r="G176" s="2">
        <v>44384</v>
      </c>
      <c r="H176">
        <v>10726</v>
      </c>
      <c r="I176" t="s">
        <v>18</v>
      </c>
      <c r="J176">
        <v>58</v>
      </c>
      <c r="K176" t="str">
        <f t="shared" si="10"/>
        <v>Above</v>
      </c>
      <c r="L176" t="str">
        <f t="shared" si="11"/>
        <v>Excellent</v>
      </c>
      <c r="M176" t="str">
        <f t="shared" si="12"/>
        <v>No</v>
      </c>
      <c r="N176" t="b">
        <f t="shared" si="13"/>
        <v>1</v>
      </c>
      <c r="O176" t="b">
        <f t="shared" si="14"/>
        <v>1</v>
      </c>
      <c r="P176">
        <f>VLOOKUP(A176,A175:$J$201,6,FALSE)</f>
        <v>72477</v>
      </c>
    </row>
    <row r="177" spans="1:16" x14ac:dyDescent="0.3">
      <c r="A177">
        <v>176</v>
      </c>
      <c r="B177" t="s">
        <v>194</v>
      </c>
      <c r="C177">
        <v>51</v>
      </c>
      <c r="D177" t="s">
        <v>11</v>
      </c>
      <c r="E177" t="s">
        <v>7</v>
      </c>
      <c r="F177">
        <v>35473</v>
      </c>
      <c r="G177" s="2">
        <v>45052</v>
      </c>
      <c r="H177">
        <v>22612</v>
      </c>
      <c r="I177" t="s">
        <v>21</v>
      </c>
      <c r="J177">
        <v>25</v>
      </c>
      <c r="K177" t="str">
        <f t="shared" si="10"/>
        <v>Below</v>
      </c>
      <c r="L177" t="str">
        <f t="shared" si="11"/>
        <v>Poor</v>
      </c>
      <c r="M177" t="str">
        <f t="shared" si="12"/>
        <v>No</v>
      </c>
      <c r="N177" t="b">
        <f t="shared" si="13"/>
        <v>0</v>
      </c>
      <c r="O177" t="b">
        <f t="shared" si="14"/>
        <v>1</v>
      </c>
      <c r="P177">
        <f>VLOOKUP(A177,A176:$J$201,6,FALSE)</f>
        <v>35473</v>
      </c>
    </row>
    <row r="178" spans="1:16" x14ac:dyDescent="0.3">
      <c r="A178">
        <v>177</v>
      </c>
      <c r="B178" t="s">
        <v>195</v>
      </c>
      <c r="C178">
        <v>43</v>
      </c>
      <c r="D178" t="s">
        <v>11</v>
      </c>
      <c r="E178" t="s">
        <v>20</v>
      </c>
      <c r="F178">
        <v>35951</v>
      </c>
      <c r="G178" s="2">
        <v>42437</v>
      </c>
      <c r="H178">
        <v>17614</v>
      </c>
      <c r="I178" t="s">
        <v>23</v>
      </c>
      <c r="J178">
        <v>52</v>
      </c>
      <c r="K178" t="str">
        <f t="shared" si="10"/>
        <v>Below</v>
      </c>
      <c r="L178" t="str">
        <f t="shared" si="11"/>
        <v>Excellent</v>
      </c>
      <c r="M178" t="str">
        <f t="shared" si="12"/>
        <v>No</v>
      </c>
      <c r="N178" t="b">
        <f t="shared" si="13"/>
        <v>0</v>
      </c>
      <c r="O178" t="b">
        <f t="shared" si="14"/>
        <v>1</v>
      </c>
      <c r="P178">
        <f>VLOOKUP(A178,A177:$J$201,6,FALSE)</f>
        <v>35951</v>
      </c>
    </row>
    <row r="179" spans="1:16" x14ac:dyDescent="0.3">
      <c r="A179">
        <v>178</v>
      </c>
      <c r="B179" t="s">
        <v>196</v>
      </c>
      <c r="C179">
        <v>22</v>
      </c>
      <c r="D179" t="s">
        <v>11</v>
      </c>
      <c r="E179" t="s">
        <v>29</v>
      </c>
      <c r="F179">
        <v>44599</v>
      </c>
      <c r="G179" s="2">
        <v>43945</v>
      </c>
      <c r="H179">
        <v>12888</v>
      </c>
      <c r="I179" t="s">
        <v>21</v>
      </c>
      <c r="J179">
        <v>25</v>
      </c>
      <c r="K179" t="str">
        <f t="shared" si="10"/>
        <v>Below</v>
      </c>
      <c r="L179" t="str">
        <f t="shared" si="11"/>
        <v>Poor</v>
      </c>
      <c r="M179" t="str">
        <f t="shared" si="12"/>
        <v>No</v>
      </c>
      <c r="N179" t="b">
        <f t="shared" si="13"/>
        <v>0</v>
      </c>
      <c r="O179" t="b">
        <f t="shared" si="14"/>
        <v>0</v>
      </c>
      <c r="P179">
        <f>VLOOKUP(A179,A178:$J$201,6,FALSE)</f>
        <v>44599</v>
      </c>
    </row>
    <row r="180" spans="1:16" x14ac:dyDescent="0.3">
      <c r="A180">
        <v>179</v>
      </c>
      <c r="B180" t="s">
        <v>197</v>
      </c>
      <c r="C180">
        <v>56</v>
      </c>
      <c r="D180" t="s">
        <v>15</v>
      </c>
      <c r="E180" t="s">
        <v>7</v>
      </c>
      <c r="F180">
        <v>34957</v>
      </c>
      <c r="G180" s="2">
        <v>44036</v>
      </c>
      <c r="H180">
        <v>33112</v>
      </c>
      <c r="I180" t="s">
        <v>23</v>
      </c>
      <c r="J180">
        <v>54</v>
      </c>
      <c r="K180" t="str">
        <f t="shared" si="10"/>
        <v>Below</v>
      </c>
      <c r="L180" t="str">
        <f t="shared" si="11"/>
        <v>Excellent</v>
      </c>
      <c r="M180" t="str">
        <f t="shared" si="12"/>
        <v>No</v>
      </c>
      <c r="N180" t="b">
        <f t="shared" si="13"/>
        <v>0</v>
      </c>
      <c r="O180" t="b">
        <f t="shared" si="14"/>
        <v>1</v>
      </c>
      <c r="P180">
        <f>VLOOKUP(A180,A179:$J$201,6,FALSE)</f>
        <v>34957</v>
      </c>
    </row>
    <row r="181" spans="1:16" x14ac:dyDescent="0.3">
      <c r="A181">
        <v>180</v>
      </c>
      <c r="B181" t="s">
        <v>198</v>
      </c>
      <c r="C181">
        <v>25</v>
      </c>
      <c r="D181" t="s">
        <v>15</v>
      </c>
      <c r="E181" t="s">
        <v>17</v>
      </c>
      <c r="F181">
        <v>42559</v>
      </c>
      <c r="G181" s="2">
        <v>44090</v>
      </c>
      <c r="H181">
        <v>20838</v>
      </c>
      <c r="I181" t="s">
        <v>23</v>
      </c>
      <c r="J181">
        <v>45</v>
      </c>
      <c r="K181" t="str">
        <f t="shared" si="10"/>
        <v>Below</v>
      </c>
      <c r="L181" t="str">
        <f t="shared" si="11"/>
        <v>Good</v>
      </c>
      <c r="M181" t="str">
        <f t="shared" si="12"/>
        <v>No</v>
      </c>
      <c r="N181" t="b">
        <f t="shared" si="13"/>
        <v>0</v>
      </c>
      <c r="O181" t="b">
        <f t="shared" si="14"/>
        <v>1</v>
      </c>
      <c r="P181">
        <f>VLOOKUP(A181,A180:$J$201,6,FALSE)</f>
        <v>42559</v>
      </c>
    </row>
    <row r="182" spans="1:16" x14ac:dyDescent="0.3">
      <c r="A182">
        <v>181</v>
      </c>
      <c r="B182" t="s">
        <v>199</v>
      </c>
      <c r="C182">
        <v>34</v>
      </c>
      <c r="D182" t="s">
        <v>11</v>
      </c>
      <c r="E182" t="s">
        <v>12</v>
      </c>
      <c r="F182">
        <v>56023</v>
      </c>
      <c r="G182" s="2">
        <v>42913</v>
      </c>
      <c r="H182">
        <v>18735</v>
      </c>
      <c r="I182" t="s">
        <v>18</v>
      </c>
      <c r="J182">
        <v>46</v>
      </c>
      <c r="K182" t="str">
        <f t="shared" si="10"/>
        <v>Above</v>
      </c>
      <c r="L182" t="str">
        <f t="shared" si="11"/>
        <v>Good</v>
      </c>
      <c r="M182" t="str">
        <f t="shared" si="12"/>
        <v>No</v>
      </c>
      <c r="N182" t="b">
        <f t="shared" si="13"/>
        <v>1</v>
      </c>
      <c r="O182" t="b">
        <f t="shared" si="14"/>
        <v>1</v>
      </c>
      <c r="P182">
        <f>VLOOKUP(A182,A181:$J$201,6,FALSE)</f>
        <v>56023</v>
      </c>
    </row>
    <row r="183" spans="1:16" x14ac:dyDescent="0.3">
      <c r="A183">
        <v>182</v>
      </c>
      <c r="B183" t="s">
        <v>200</v>
      </c>
      <c r="C183">
        <v>58</v>
      </c>
      <c r="D183" t="s">
        <v>15</v>
      </c>
      <c r="E183" t="s">
        <v>12</v>
      </c>
      <c r="F183">
        <v>44123</v>
      </c>
      <c r="G183" s="2">
        <v>43247</v>
      </c>
      <c r="H183">
        <v>39503</v>
      </c>
      <c r="I183" t="s">
        <v>13</v>
      </c>
      <c r="J183">
        <v>27</v>
      </c>
      <c r="K183" t="str">
        <f t="shared" si="10"/>
        <v>Below</v>
      </c>
      <c r="L183" t="str">
        <f t="shared" si="11"/>
        <v>Poor</v>
      </c>
      <c r="M183" t="str">
        <f t="shared" si="12"/>
        <v>No</v>
      </c>
      <c r="N183" t="b">
        <f t="shared" si="13"/>
        <v>1</v>
      </c>
      <c r="O183" t="b">
        <f t="shared" si="14"/>
        <v>1</v>
      </c>
      <c r="P183">
        <f>VLOOKUP(A183,A182:$J$201,6,FALSE)</f>
        <v>44123</v>
      </c>
    </row>
    <row r="184" spans="1:16" x14ac:dyDescent="0.3">
      <c r="A184">
        <v>183</v>
      </c>
      <c r="B184" t="s">
        <v>201</v>
      </c>
      <c r="C184">
        <v>41</v>
      </c>
      <c r="D184" t="s">
        <v>15</v>
      </c>
      <c r="E184" t="s">
        <v>12</v>
      </c>
      <c r="F184">
        <v>31425</v>
      </c>
      <c r="G184" s="2">
        <v>44189</v>
      </c>
      <c r="H184">
        <v>15952</v>
      </c>
      <c r="I184" t="s">
        <v>18</v>
      </c>
      <c r="J184">
        <v>20</v>
      </c>
      <c r="K184" t="str">
        <f t="shared" si="10"/>
        <v>Below</v>
      </c>
      <c r="L184" t="str">
        <f t="shared" si="11"/>
        <v>Poor</v>
      </c>
      <c r="M184" t="str">
        <f t="shared" si="12"/>
        <v>No</v>
      </c>
      <c r="N184" t="b">
        <f t="shared" si="13"/>
        <v>1</v>
      </c>
      <c r="O184" t="b">
        <f t="shared" si="14"/>
        <v>1</v>
      </c>
      <c r="P184">
        <f>VLOOKUP(A184,A183:$J$201,6,FALSE)</f>
        <v>31425</v>
      </c>
    </row>
    <row r="185" spans="1:16" x14ac:dyDescent="0.3">
      <c r="A185">
        <v>184</v>
      </c>
      <c r="B185" t="s">
        <v>202</v>
      </c>
      <c r="C185">
        <v>49</v>
      </c>
      <c r="D185" t="s">
        <v>11</v>
      </c>
      <c r="E185" t="s">
        <v>17</v>
      </c>
      <c r="F185">
        <v>77111</v>
      </c>
      <c r="G185" s="2">
        <v>44241</v>
      </c>
      <c r="H185">
        <v>13838</v>
      </c>
      <c r="I185" t="s">
        <v>13</v>
      </c>
      <c r="J185">
        <v>22</v>
      </c>
      <c r="K185" t="str">
        <f t="shared" si="10"/>
        <v>Above</v>
      </c>
      <c r="L185" t="str">
        <f t="shared" si="11"/>
        <v>Poor</v>
      </c>
      <c r="M185" t="str">
        <f t="shared" si="12"/>
        <v>No</v>
      </c>
      <c r="N185" t="b">
        <f t="shared" si="13"/>
        <v>1</v>
      </c>
      <c r="O185" t="b">
        <f t="shared" si="14"/>
        <v>1</v>
      </c>
      <c r="P185">
        <f>VLOOKUP(A185,A184:$J$201,6,FALSE)</f>
        <v>77111</v>
      </c>
    </row>
    <row r="186" spans="1:16" x14ac:dyDescent="0.3">
      <c r="A186">
        <v>185</v>
      </c>
      <c r="B186" t="s">
        <v>203</v>
      </c>
      <c r="C186">
        <v>50</v>
      </c>
      <c r="D186" t="s">
        <v>11</v>
      </c>
      <c r="E186" t="s">
        <v>12</v>
      </c>
      <c r="F186">
        <v>49236</v>
      </c>
      <c r="G186" s="2">
        <v>43446</v>
      </c>
      <c r="H186">
        <v>16487</v>
      </c>
      <c r="I186" t="s">
        <v>13</v>
      </c>
      <c r="J186">
        <v>50</v>
      </c>
      <c r="K186" t="str">
        <f t="shared" si="10"/>
        <v>Below</v>
      </c>
      <c r="L186" t="str">
        <f t="shared" si="11"/>
        <v>Excellent</v>
      </c>
      <c r="M186" t="str">
        <f t="shared" si="12"/>
        <v>No</v>
      </c>
      <c r="N186" t="b">
        <f t="shared" si="13"/>
        <v>1</v>
      </c>
      <c r="O186" t="b">
        <f t="shared" si="14"/>
        <v>1</v>
      </c>
      <c r="P186">
        <f>VLOOKUP(A186,A185:$J$201,6,FALSE)</f>
        <v>49236</v>
      </c>
    </row>
    <row r="187" spans="1:16" x14ac:dyDescent="0.3">
      <c r="A187">
        <v>186</v>
      </c>
      <c r="B187" t="s">
        <v>204</v>
      </c>
      <c r="C187">
        <v>37</v>
      </c>
      <c r="D187" t="s">
        <v>11</v>
      </c>
      <c r="E187" t="s">
        <v>20</v>
      </c>
      <c r="F187">
        <v>73975</v>
      </c>
      <c r="G187" s="2">
        <v>42345</v>
      </c>
      <c r="H187">
        <v>27092</v>
      </c>
      <c r="I187" t="s">
        <v>18</v>
      </c>
      <c r="J187">
        <v>39</v>
      </c>
      <c r="K187" t="str">
        <f t="shared" si="10"/>
        <v>Above</v>
      </c>
      <c r="L187" t="str">
        <f t="shared" si="11"/>
        <v>Average</v>
      </c>
      <c r="M187" t="str">
        <f t="shared" si="12"/>
        <v>No</v>
      </c>
      <c r="N187" t="b">
        <f t="shared" si="13"/>
        <v>1</v>
      </c>
      <c r="O187" t="b">
        <f t="shared" si="14"/>
        <v>1</v>
      </c>
      <c r="P187">
        <f>VLOOKUP(A187,A186:$J$201,6,FALSE)</f>
        <v>73975</v>
      </c>
    </row>
    <row r="188" spans="1:16" x14ac:dyDescent="0.3">
      <c r="A188">
        <v>187</v>
      </c>
      <c r="B188" t="s">
        <v>205</v>
      </c>
      <c r="C188">
        <v>42</v>
      </c>
      <c r="D188" t="s">
        <v>15</v>
      </c>
      <c r="E188" t="s">
        <v>17</v>
      </c>
      <c r="F188">
        <v>56023</v>
      </c>
      <c r="G188" s="2">
        <v>43217</v>
      </c>
      <c r="H188">
        <v>12903</v>
      </c>
      <c r="I188" t="s">
        <v>21</v>
      </c>
      <c r="J188">
        <v>48</v>
      </c>
      <c r="K188" t="str">
        <f t="shared" si="10"/>
        <v>Above</v>
      </c>
      <c r="L188" t="str">
        <f t="shared" si="11"/>
        <v>Good</v>
      </c>
      <c r="M188" t="str">
        <f t="shared" si="12"/>
        <v>No</v>
      </c>
      <c r="N188" t="b">
        <f t="shared" si="13"/>
        <v>0</v>
      </c>
      <c r="O188" t="b">
        <f t="shared" si="14"/>
        <v>1</v>
      </c>
      <c r="P188">
        <f>VLOOKUP(A188,A187:$J$201,6,FALSE)</f>
        <v>56023</v>
      </c>
    </row>
    <row r="189" spans="1:16" x14ac:dyDescent="0.3">
      <c r="A189">
        <v>188</v>
      </c>
      <c r="B189" t="s">
        <v>206</v>
      </c>
      <c r="C189">
        <v>45</v>
      </c>
      <c r="D189" t="s">
        <v>15</v>
      </c>
      <c r="E189" t="s">
        <v>17</v>
      </c>
      <c r="F189">
        <v>41548</v>
      </c>
      <c r="G189" s="2">
        <v>44115</v>
      </c>
      <c r="H189">
        <v>37035</v>
      </c>
      <c r="I189" t="s">
        <v>13</v>
      </c>
      <c r="J189">
        <v>26</v>
      </c>
      <c r="K189" t="str">
        <f t="shared" si="10"/>
        <v>Below</v>
      </c>
      <c r="L189" t="str">
        <f t="shared" si="11"/>
        <v>Poor</v>
      </c>
      <c r="M189" t="str">
        <f t="shared" si="12"/>
        <v>yes</v>
      </c>
      <c r="N189" t="b">
        <f t="shared" si="13"/>
        <v>0</v>
      </c>
      <c r="O189" t="b">
        <f t="shared" si="14"/>
        <v>1</v>
      </c>
      <c r="P189">
        <f>VLOOKUP(A189,A188:$J$201,6,FALSE)</f>
        <v>41548</v>
      </c>
    </row>
    <row r="190" spans="1:16" x14ac:dyDescent="0.3">
      <c r="A190">
        <v>189</v>
      </c>
      <c r="B190" t="s">
        <v>207</v>
      </c>
      <c r="C190">
        <v>52</v>
      </c>
      <c r="D190" t="s">
        <v>11</v>
      </c>
      <c r="E190" t="s">
        <v>17</v>
      </c>
      <c r="F190">
        <v>78838</v>
      </c>
      <c r="G190" s="2">
        <v>43071</v>
      </c>
      <c r="H190">
        <v>14615</v>
      </c>
      <c r="I190" t="s">
        <v>18</v>
      </c>
      <c r="J190">
        <v>28</v>
      </c>
      <c r="K190" t="str">
        <f t="shared" si="10"/>
        <v>Above</v>
      </c>
      <c r="L190" t="str">
        <f t="shared" si="11"/>
        <v>Poor</v>
      </c>
      <c r="M190" t="str">
        <f t="shared" si="12"/>
        <v>No</v>
      </c>
      <c r="N190" t="b">
        <f t="shared" si="13"/>
        <v>1</v>
      </c>
      <c r="O190" t="b">
        <f t="shared" si="14"/>
        <v>1</v>
      </c>
      <c r="P190">
        <f>VLOOKUP(A190,A189:$J$201,6,FALSE)</f>
        <v>78838</v>
      </c>
    </row>
    <row r="191" spans="1:16" x14ac:dyDescent="0.3">
      <c r="A191">
        <v>190</v>
      </c>
      <c r="B191" t="s">
        <v>208</v>
      </c>
      <c r="C191">
        <v>48</v>
      </c>
      <c r="D191" t="s">
        <v>11</v>
      </c>
      <c r="E191" t="s">
        <v>29</v>
      </c>
      <c r="F191">
        <v>37488</v>
      </c>
      <c r="G191" s="2">
        <v>43199</v>
      </c>
      <c r="H191">
        <v>29838</v>
      </c>
      <c r="I191" t="s">
        <v>21</v>
      </c>
      <c r="J191">
        <v>47</v>
      </c>
      <c r="K191" t="str">
        <f t="shared" si="10"/>
        <v>Below</v>
      </c>
      <c r="L191" t="str">
        <f t="shared" si="11"/>
        <v>Good</v>
      </c>
      <c r="M191" t="str">
        <f t="shared" si="12"/>
        <v>No</v>
      </c>
      <c r="N191" t="b">
        <f t="shared" si="13"/>
        <v>0</v>
      </c>
      <c r="O191" t="b">
        <f t="shared" si="14"/>
        <v>0</v>
      </c>
      <c r="P191">
        <f>VLOOKUP(A191,A190:$J$201,6,FALSE)</f>
        <v>37488</v>
      </c>
    </row>
    <row r="192" spans="1:16" x14ac:dyDescent="0.3">
      <c r="A192">
        <v>191</v>
      </c>
      <c r="B192" t="s">
        <v>209</v>
      </c>
      <c r="C192">
        <v>25</v>
      </c>
      <c r="D192" t="s">
        <v>15</v>
      </c>
      <c r="E192" t="s">
        <v>20</v>
      </c>
      <c r="F192">
        <v>37793</v>
      </c>
      <c r="G192" s="2">
        <v>45286</v>
      </c>
      <c r="H192">
        <v>17507</v>
      </c>
      <c r="I192" t="s">
        <v>23</v>
      </c>
      <c r="J192">
        <v>24</v>
      </c>
      <c r="K192" t="str">
        <f t="shared" si="10"/>
        <v>Below</v>
      </c>
      <c r="L192" t="str">
        <f t="shared" si="11"/>
        <v>Poor</v>
      </c>
      <c r="M192" t="str">
        <f t="shared" si="12"/>
        <v>No</v>
      </c>
      <c r="N192" t="b">
        <f t="shared" si="13"/>
        <v>0</v>
      </c>
      <c r="O192" t="b">
        <f t="shared" si="14"/>
        <v>1</v>
      </c>
      <c r="P192">
        <f>VLOOKUP(A192,A191:$J$201,6,FALSE)</f>
        <v>37793</v>
      </c>
    </row>
    <row r="193" spans="1:16" x14ac:dyDescent="0.3">
      <c r="A193">
        <v>192</v>
      </c>
      <c r="B193" t="s">
        <v>210</v>
      </c>
      <c r="C193">
        <v>49</v>
      </c>
      <c r="D193" t="s">
        <v>11</v>
      </c>
      <c r="E193" t="s">
        <v>12</v>
      </c>
      <c r="F193">
        <v>57691</v>
      </c>
      <c r="G193" s="2">
        <v>43914</v>
      </c>
      <c r="H193">
        <v>29163</v>
      </c>
      <c r="I193" t="s">
        <v>13</v>
      </c>
      <c r="J193">
        <v>43</v>
      </c>
      <c r="K193" t="str">
        <f t="shared" si="10"/>
        <v>Above</v>
      </c>
      <c r="L193" t="str">
        <f t="shared" si="11"/>
        <v>Good</v>
      </c>
      <c r="M193" t="str">
        <f t="shared" si="12"/>
        <v>No</v>
      </c>
      <c r="N193" t="b">
        <f t="shared" si="13"/>
        <v>1</v>
      </c>
      <c r="O193" t="b">
        <f t="shared" si="14"/>
        <v>1</v>
      </c>
      <c r="P193">
        <f>VLOOKUP(A193,A192:$J$201,6,FALSE)</f>
        <v>57691</v>
      </c>
    </row>
    <row r="194" spans="1:16" x14ac:dyDescent="0.3">
      <c r="A194">
        <v>193</v>
      </c>
      <c r="B194" t="s">
        <v>211</v>
      </c>
      <c r="C194">
        <v>24</v>
      </c>
      <c r="D194" t="s">
        <v>11</v>
      </c>
      <c r="E194" t="s">
        <v>12</v>
      </c>
      <c r="F194">
        <v>44070</v>
      </c>
      <c r="G194" s="2">
        <v>44652</v>
      </c>
      <c r="H194">
        <v>24662</v>
      </c>
      <c r="I194" t="s">
        <v>18</v>
      </c>
      <c r="J194">
        <v>36</v>
      </c>
      <c r="K194" t="str">
        <f t="shared" si="10"/>
        <v>Below</v>
      </c>
      <c r="L194" t="str">
        <f t="shared" si="11"/>
        <v>Average</v>
      </c>
      <c r="M194" t="str">
        <f t="shared" si="12"/>
        <v>No</v>
      </c>
      <c r="N194" t="b">
        <f t="shared" si="13"/>
        <v>1</v>
      </c>
      <c r="O194" t="b">
        <f t="shared" si="14"/>
        <v>1</v>
      </c>
      <c r="P194">
        <f>VLOOKUP(A194,A193:$J$201,6,FALSE)</f>
        <v>44070</v>
      </c>
    </row>
    <row r="195" spans="1:16" x14ac:dyDescent="0.3">
      <c r="A195">
        <v>194</v>
      </c>
      <c r="B195" t="s">
        <v>212</v>
      </c>
      <c r="C195">
        <v>28</v>
      </c>
      <c r="D195" t="s">
        <v>15</v>
      </c>
      <c r="E195" t="s">
        <v>17</v>
      </c>
      <c r="F195">
        <v>70986</v>
      </c>
      <c r="G195" s="2">
        <v>43461</v>
      </c>
      <c r="H195">
        <v>10263</v>
      </c>
      <c r="I195" t="s">
        <v>18</v>
      </c>
      <c r="J195">
        <v>31</v>
      </c>
      <c r="K195" t="str">
        <f t="shared" ref="K195:K201" si="15">IF(F195&gt;50000,"Above","Below")</f>
        <v>Above</v>
      </c>
      <c r="L195" t="str">
        <f t="shared" ref="L195:L201" si="16">_xlfn.IFS(J195&gt;=50,"Excellent",J195&gt;=40,"Good",J195&gt;=30,"Average",J195&lt;30,"Poor")</f>
        <v>Average</v>
      </c>
      <c r="M195" t="str">
        <f t="shared" ref="M195:M201" si="17">IF(AND(E194:E394="HR",I194:I394="North",H194:H394&gt;15000),"yes","No")</f>
        <v>No</v>
      </c>
      <c r="N195" t="b">
        <f t="shared" ref="N195:N201" si="18">OR(E194:E394="IT",F194:F394&gt;60000)</f>
        <v>1</v>
      </c>
      <c r="O195" t="b">
        <f t="shared" ref="O195:O201" si="19">NOT(E194:E394="Marketing")</f>
        <v>1</v>
      </c>
      <c r="P195">
        <f>VLOOKUP(A195,A194:$J$201,6,FALSE)</f>
        <v>70986</v>
      </c>
    </row>
    <row r="196" spans="1:16" x14ac:dyDescent="0.3">
      <c r="A196">
        <v>195</v>
      </c>
      <c r="B196" t="s">
        <v>213</v>
      </c>
      <c r="C196">
        <v>53</v>
      </c>
      <c r="D196" t="s">
        <v>11</v>
      </c>
      <c r="E196" t="s">
        <v>20</v>
      </c>
      <c r="F196">
        <v>36513</v>
      </c>
      <c r="G196" s="2">
        <v>43835</v>
      </c>
      <c r="H196">
        <v>22041</v>
      </c>
      <c r="I196" t="s">
        <v>21</v>
      </c>
      <c r="J196">
        <v>36</v>
      </c>
      <c r="K196" t="str">
        <f t="shared" si="15"/>
        <v>Below</v>
      </c>
      <c r="L196" t="str">
        <f t="shared" si="16"/>
        <v>Average</v>
      </c>
      <c r="M196" t="str">
        <f t="shared" si="17"/>
        <v>No</v>
      </c>
      <c r="N196" t="b">
        <f t="shared" si="18"/>
        <v>0</v>
      </c>
      <c r="O196" t="b">
        <f t="shared" si="19"/>
        <v>1</v>
      </c>
      <c r="P196">
        <f>VLOOKUP(A196,A195:$J$201,6,FALSE)</f>
        <v>36513</v>
      </c>
    </row>
    <row r="197" spans="1:16" x14ac:dyDescent="0.3">
      <c r="A197">
        <v>196</v>
      </c>
      <c r="B197" t="s">
        <v>214</v>
      </c>
      <c r="C197">
        <v>55</v>
      </c>
      <c r="D197" t="s">
        <v>15</v>
      </c>
      <c r="E197" t="s">
        <v>29</v>
      </c>
      <c r="F197">
        <v>35073</v>
      </c>
      <c r="G197" s="2">
        <v>41846</v>
      </c>
      <c r="H197">
        <v>15778</v>
      </c>
      <c r="I197" t="s">
        <v>23</v>
      </c>
      <c r="J197">
        <v>42</v>
      </c>
      <c r="K197" t="str">
        <f t="shared" si="15"/>
        <v>Below</v>
      </c>
      <c r="L197" t="str">
        <f t="shared" si="16"/>
        <v>Good</v>
      </c>
      <c r="M197" t="str">
        <f t="shared" si="17"/>
        <v>No</v>
      </c>
      <c r="N197" t="b">
        <f t="shared" si="18"/>
        <v>0</v>
      </c>
      <c r="O197" t="b">
        <f t="shared" si="19"/>
        <v>0</v>
      </c>
      <c r="P197">
        <f>VLOOKUP(A197,A196:$J$201,6,FALSE)</f>
        <v>35073</v>
      </c>
    </row>
    <row r="198" spans="1:16" x14ac:dyDescent="0.3">
      <c r="A198">
        <v>197</v>
      </c>
      <c r="B198" t="s">
        <v>215</v>
      </c>
      <c r="C198">
        <v>41</v>
      </c>
      <c r="D198" t="s">
        <v>15</v>
      </c>
      <c r="E198" t="s">
        <v>7</v>
      </c>
      <c r="F198">
        <v>62437</v>
      </c>
      <c r="G198" s="2">
        <v>44197</v>
      </c>
      <c r="H198">
        <v>20588</v>
      </c>
      <c r="I198" t="s">
        <v>21</v>
      </c>
      <c r="J198">
        <v>36</v>
      </c>
      <c r="K198" t="str">
        <f t="shared" si="15"/>
        <v>Above</v>
      </c>
      <c r="L198" t="str">
        <f t="shared" si="16"/>
        <v>Average</v>
      </c>
      <c r="M198" t="str">
        <f t="shared" si="17"/>
        <v>No</v>
      </c>
      <c r="N198" t="b">
        <f t="shared" si="18"/>
        <v>1</v>
      </c>
      <c r="O198" t="b">
        <f t="shared" si="19"/>
        <v>1</v>
      </c>
      <c r="P198">
        <f>VLOOKUP(A198,A197:$J$201,6,FALSE)</f>
        <v>62437</v>
      </c>
    </row>
    <row r="199" spans="1:16" x14ac:dyDescent="0.3">
      <c r="A199">
        <v>198</v>
      </c>
      <c r="B199" t="s">
        <v>216</v>
      </c>
      <c r="C199">
        <v>44</v>
      </c>
      <c r="D199" t="s">
        <v>15</v>
      </c>
      <c r="E199" t="s">
        <v>17</v>
      </c>
      <c r="F199">
        <v>33873</v>
      </c>
      <c r="G199" s="2">
        <v>42431</v>
      </c>
      <c r="H199">
        <v>32158</v>
      </c>
      <c r="I199" t="s">
        <v>23</v>
      </c>
      <c r="J199">
        <v>50</v>
      </c>
      <c r="K199" t="str">
        <f t="shared" si="15"/>
        <v>Below</v>
      </c>
      <c r="L199" t="str">
        <f t="shared" si="16"/>
        <v>Excellent</v>
      </c>
      <c r="M199" t="str">
        <f t="shared" si="17"/>
        <v>No</v>
      </c>
      <c r="N199" t="b">
        <f t="shared" si="18"/>
        <v>0</v>
      </c>
      <c r="O199" t="b">
        <f t="shared" si="19"/>
        <v>1</v>
      </c>
      <c r="P199">
        <f>VLOOKUP(A199,A198:$J$201,6,FALSE)</f>
        <v>33873</v>
      </c>
    </row>
    <row r="200" spans="1:16" x14ac:dyDescent="0.3">
      <c r="A200">
        <v>199</v>
      </c>
      <c r="B200" t="s">
        <v>217</v>
      </c>
      <c r="C200">
        <v>39</v>
      </c>
      <c r="D200" t="s">
        <v>15</v>
      </c>
      <c r="E200" t="s">
        <v>12</v>
      </c>
      <c r="F200">
        <v>72959</v>
      </c>
      <c r="G200" s="2">
        <v>43043</v>
      </c>
      <c r="H200">
        <v>17883</v>
      </c>
      <c r="I200" t="s">
        <v>23</v>
      </c>
      <c r="J200">
        <v>25</v>
      </c>
      <c r="K200" t="str">
        <f t="shared" si="15"/>
        <v>Above</v>
      </c>
      <c r="L200" t="str">
        <f t="shared" si="16"/>
        <v>Poor</v>
      </c>
      <c r="M200" t="str">
        <f t="shared" si="17"/>
        <v>No</v>
      </c>
      <c r="N200" t="b">
        <f t="shared" si="18"/>
        <v>1</v>
      </c>
      <c r="O200" t="b">
        <f t="shared" si="19"/>
        <v>1</v>
      </c>
      <c r="P200">
        <f>VLOOKUP(A200,A199:$J$201,6,FALSE)</f>
        <v>72959</v>
      </c>
    </row>
    <row r="201" spans="1:16" x14ac:dyDescent="0.3">
      <c r="A201">
        <v>200</v>
      </c>
      <c r="B201" t="s">
        <v>218</v>
      </c>
      <c r="C201">
        <v>59</v>
      </c>
      <c r="D201" t="s">
        <v>15</v>
      </c>
      <c r="E201" t="s">
        <v>20</v>
      </c>
      <c r="F201">
        <v>66546</v>
      </c>
      <c r="G201" s="2">
        <v>44537</v>
      </c>
      <c r="H201">
        <v>26898</v>
      </c>
      <c r="I201" t="s">
        <v>18</v>
      </c>
      <c r="J201">
        <v>58</v>
      </c>
      <c r="K201" t="str">
        <f t="shared" si="15"/>
        <v>Above</v>
      </c>
      <c r="L201" t="str">
        <f t="shared" si="16"/>
        <v>Excellent</v>
      </c>
      <c r="M201" t="str">
        <f t="shared" si="17"/>
        <v>No</v>
      </c>
      <c r="N201" t="b">
        <f t="shared" si="18"/>
        <v>1</v>
      </c>
      <c r="O201" t="b">
        <f t="shared" si="19"/>
        <v>1</v>
      </c>
      <c r="P201">
        <f>VLOOKUP(A201,A200:$J$201,6,FALSE)</f>
        <v>66546</v>
      </c>
    </row>
    <row r="206" spans="1:16" x14ac:dyDescent="0.3">
      <c r="F206" t="s">
        <v>225</v>
      </c>
      <c r="H206" t="s">
        <v>224</v>
      </c>
      <c r="J206">
        <f>SUMIF(Sheet1!E:E,"Sales",Sheet1!F:F)</f>
        <v>1813735</v>
      </c>
    </row>
    <row r="208" spans="1:16" x14ac:dyDescent="0.3">
      <c r="H208" t="s">
        <v>226</v>
      </c>
      <c r="K208">
        <f>SUMIFS(F1:F201,E1:E201,"IT",J1:J201,"&gt;35")</f>
        <v>1629219</v>
      </c>
    </row>
    <row r="210" spans="8:12" x14ac:dyDescent="0.3">
      <c r="H210" t="s">
        <v>227</v>
      </c>
      <c r="J210">
        <f>COUNTIF($E$1:$E$201,"HR")</f>
        <v>44</v>
      </c>
    </row>
    <row r="212" spans="8:12" x14ac:dyDescent="0.3">
      <c r="H212" t="s">
        <v>228</v>
      </c>
      <c r="K212">
        <f>COUNTIFS(E1:E201,"Finance",D1:D201,"F")</f>
        <v>22</v>
      </c>
    </row>
    <row r="214" spans="8:12" x14ac:dyDescent="0.3">
      <c r="H214" t="s">
        <v>229</v>
      </c>
      <c r="K214">
        <f>AVERAGEIF(E1:E201,"Marketing",F1:F201)</f>
        <v>53389.473684210527</v>
      </c>
    </row>
    <row r="216" spans="8:12" x14ac:dyDescent="0.3">
      <c r="H216" t="s">
        <v>230</v>
      </c>
      <c r="L216">
        <f>AVERAGEIFS(H1:H201,I1:I201,"North",J1:J201,"&gt;40")</f>
        <v>22015.652173913044</v>
      </c>
    </row>
    <row r="218" spans="8:12" x14ac:dyDescent="0.3">
      <c r="H218" t="s">
        <v>231</v>
      </c>
      <c r="L218">
        <f>_xlfn.MAXIFS(F:F,I:I,"South")</f>
        <v>77358</v>
      </c>
    </row>
    <row r="220" spans="8:12" x14ac:dyDescent="0.3">
      <c r="H220" t="s">
        <v>232</v>
      </c>
      <c r="I220" t="s">
        <v>233</v>
      </c>
      <c r="L220">
        <f>_xlfn.MINIFS(J:J,E:E,"Finance")</f>
        <v>22</v>
      </c>
    </row>
    <row r="222" spans="8:12" x14ac:dyDescent="0.3">
      <c r="H222" t="s">
        <v>235</v>
      </c>
      <c r="J222">
        <f>INDEX(H:H,MATCH(B3,B:B,0))</f>
        <v>28070</v>
      </c>
    </row>
  </sheetData>
  <conditionalFormatting sqref="F1:F1048576">
    <cfRule type="cellIs" dxfId="0" priority="1" operator="greaterThan">
      <formula>60000</formula>
    </cfRule>
  </conditionalFormatting>
  <dataValidations count="1">
    <dataValidation type="date" operator="greaterThan" allowBlank="1" showInputMessage="1" showErrorMessage="1" sqref="G1:G1048576" xr:uid="{F385CF36-6F70-4D0E-861E-A7CBB99992DA}">
      <formula1>42005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06E2-1233-46E4-A712-2D8F19C220E5}">
  <dimension ref="A1:G201"/>
  <sheetViews>
    <sheetView workbookViewId="0">
      <selection activeCell="C1" sqref="C1:C1048576"/>
    </sheetView>
  </sheetViews>
  <sheetFormatPr defaultRowHeight="14.4" x14ac:dyDescent="0.3"/>
  <cols>
    <col min="1" max="1" width="18" customWidth="1"/>
    <col min="2" max="2" width="16.21875" customWidth="1"/>
    <col min="3" max="3" width="18.44140625" customWidth="1"/>
    <col min="6" max="6" width="13.21875" bestFit="1" customWidth="1"/>
    <col min="7" max="7" width="12.44140625" bestFit="1" customWidth="1"/>
  </cols>
  <sheetData>
    <row r="1" spans="1:7" x14ac:dyDescent="0.3">
      <c r="A1" s="1" t="s">
        <v>7</v>
      </c>
      <c r="B1" s="1" t="s">
        <v>8</v>
      </c>
      <c r="C1" s="1" t="s">
        <v>4</v>
      </c>
    </row>
    <row r="2" spans="1:7" x14ac:dyDescent="0.3">
      <c r="A2">
        <v>13394</v>
      </c>
      <c r="B2" t="s">
        <v>13</v>
      </c>
      <c r="C2" t="s">
        <v>12</v>
      </c>
    </row>
    <row r="3" spans="1:7" x14ac:dyDescent="0.3">
      <c r="A3">
        <v>28070</v>
      </c>
      <c r="B3" t="s">
        <v>13</v>
      </c>
      <c r="C3" t="s">
        <v>7</v>
      </c>
    </row>
    <row r="4" spans="1:7" x14ac:dyDescent="0.3">
      <c r="A4">
        <v>38327</v>
      </c>
      <c r="B4" t="s">
        <v>18</v>
      </c>
      <c r="C4" t="s">
        <v>17</v>
      </c>
    </row>
    <row r="5" spans="1:7" x14ac:dyDescent="0.3">
      <c r="A5">
        <v>20413</v>
      </c>
      <c r="B5" t="s">
        <v>21</v>
      </c>
      <c r="C5" t="s">
        <v>20</v>
      </c>
    </row>
    <row r="6" spans="1:7" x14ac:dyDescent="0.3">
      <c r="A6">
        <v>31025</v>
      </c>
      <c r="B6" t="s">
        <v>23</v>
      </c>
      <c r="C6" t="s">
        <v>17</v>
      </c>
    </row>
    <row r="7" spans="1:7" x14ac:dyDescent="0.3">
      <c r="A7">
        <v>12096</v>
      </c>
      <c r="B7" t="s">
        <v>13</v>
      </c>
      <c r="C7" t="s">
        <v>7</v>
      </c>
    </row>
    <row r="8" spans="1:7" x14ac:dyDescent="0.3">
      <c r="A8">
        <v>39507</v>
      </c>
      <c r="B8" t="s">
        <v>13</v>
      </c>
      <c r="C8" t="s">
        <v>20</v>
      </c>
      <c r="F8" s="5" t="s">
        <v>237</v>
      </c>
      <c r="G8" t="s">
        <v>236</v>
      </c>
    </row>
    <row r="9" spans="1:7" x14ac:dyDescent="0.3">
      <c r="A9">
        <v>16865</v>
      </c>
      <c r="B9" t="s">
        <v>13</v>
      </c>
      <c r="C9" t="s">
        <v>17</v>
      </c>
      <c r="F9" s="6" t="s">
        <v>23</v>
      </c>
      <c r="G9" s="4">
        <v>1272485</v>
      </c>
    </row>
    <row r="10" spans="1:7" x14ac:dyDescent="0.3">
      <c r="A10">
        <v>22260</v>
      </c>
      <c r="B10" t="s">
        <v>13</v>
      </c>
      <c r="C10" t="s">
        <v>12</v>
      </c>
      <c r="F10" s="7" t="s">
        <v>20</v>
      </c>
      <c r="G10" s="4">
        <v>260343</v>
      </c>
    </row>
    <row r="11" spans="1:7" x14ac:dyDescent="0.3">
      <c r="A11">
        <v>19002</v>
      </c>
      <c r="B11" t="s">
        <v>18</v>
      </c>
      <c r="C11" t="s">
        <v>29</v>
      </c>
      <c r="F11" s="7" t="s">
        <v>17</v>
      </c>
      <c r="G11" s="4">
        <v>280074</v>
      </c>
    </row>
    <row r="12" spans="1:7" x14ac:dyDescent="0.3">
      <c r="A12">
        <v>39772</v>
      </c>
      <c r="B12" t="s">
        <v>21</v>
      </c>
      <c r="C12" t="s">
        <v>12</v>
      </c>
      <c r="F12" s="7" t="s">
        <v>12</v>
      </c>
      <c r="G12" s="4">
        <v>316383</v>
      </c>
    </row>
    <row r="13" spans="1:7" x14ac:dyDescent="0.3">
      <c r="A13">
        <v>25897</v>
      </c>
      <c r="B13" t="s">
        <v>21</v>
      </c>
      <c r="C13" t="s">
        <v>29</v>
      </c>
      <c r="F13" s="7" t="s">
        <v>29</v>
      </c>
      <c r="G13" s="4">
        <v>191963</v>
      </c>
    </row>
    <row r="14" spans="1:7" x14ac:dyDescent="0.3">
      <c r="A14">
        <v>22359</v>
      </c>
      <c r="B14" t="s">
        <v>13</v>
      </c>
      <c r="C14" t="s">
        <v>7</v>
      </c>
      <c r="F14" s="7" t="s">
        <v>7</v>
      </c>
      <c r="G14" s="4">
        <v>223722</v>
      </c>
    </row>
    <row r="15" spans="1:7" x14ac:dyDescent="0.3">
      <c r="A15">
        <v>14774</v>
      </c>
      <c r="B15" t="s">
        <v>18</v>
      </c>
      <c r="C15" t="s">
        <v>7</v>
      </c>
      <c r="F15" s="6" t="s">
        <v>13</v>
      </c>
      <c r="G15" s="4">
        <v>1251732</v>
      </c>
    </row>
    <row r="16" spans="1:7" x14ac:dyDescent="0.3">
      <c r="A16">
        <v>36836</v>
      </c>
      <c r="B16" t="s">
        <v>18</v>
      </c>
      <c r="C16" t="s">
        <v>12</v>
      </c>
      <c r="F16" s="7" t="s">
        <v>20</v>
      </c>
      <c r="G16" s="4">
        <v>256438</v>
      </c>
    </row>
    <row r="17" spans="1:7" x14ac:dyDescent="0.3">
      <c r="A17">
        <v>36474</v>
      </c>
      <c r="B17" t="s">
        <v>18</v>
      </c>
      <c r="C17" t="s">
        <v>29</v>
      </c>
      <c r="F17" s="7" t="s">
        <v>17</v>
      </c>
      <c r="G17" s="4">
        <v>260348</v>
      </c>
    </row>
    <row r="18" spans="1:7" x14ac:dyDescent="0.3">
      <c r="A18">
        <v>22654</v>
      </c>
      <c r="B18" t="s">
        <v>21</v>
      </c>
      <c r="C18" t="s">
        <v>17</v>
      </c>
      <c r="F18" s="7" t="s">
        <v>12</v>
      </c>
      <c r="G18" s="4">
        <v>310626</v>
      </c>
    </row>
    <row r="19" spans="1:7" x14ac:dyDescent="0.3">
      <c r="A19">
        <v>24487</v>
      </c>
      <c r="B19" t="s">
        <v>23</v>
      </c>
      <c r="C19" t="s">
        <v>29</v>
      </c>
      <c r="F19" s="7" t="s">
        <v>29</v>
      </c>
      <c r="G19" s="4">
        <v>254405</v>
      </c>
    </row>
    <row r="20" spans="1:7" x14ac:dyDescent="0.3">
      <c r="A20">
        <v>33987</v>
      </c>
      <c r="B20" t="s">
        <v>21</v>
      </c>
      <c r="C20" t="s">
        <v>29</v>
      </c>
      <c r="F20" s="7" t="s">
        <v>7</v>
      </c>
      <c r="G20" s="4">
        <v>169915</v>
      </c>
    </row>
    <row r="21" spans="1:7" x14ac:dyDescent="0.3">
      <c r="A21">
        <v>34241</v>
      </c>
      <c r="B21" t="s">
        <v>18</v>
      </c>
      <c r="C21" t="s">
        <v>20</v>
      </c>
      <c r="F21" s="6" t="s">
        <v>21</v>
      </c>
      <c r="G21" s="4">
        <v>1286671</v>
      </c>
    </row>
    <row r="22" spans="1:7" x14ac:dyDescent="0.3">
      <c r="A22">
        <v>34366</v>
      </c>
      <c r="B22" t="s">
        <v>21</v>
      </c>
      <c r="C22" t="s">
        <v>7</v>
      </c>
      <c r="F22" s="7" t="s">
        <v>20</v>
      </c>
      <c r="G22" s="4">
        <v>276590</v>
      </c>
    </row>
    <row r="23" spans="1:7" x14ac:dyDescent="0.3">
      <c r="A23">
        <v>16964</v>
      </c>
      <c r="B23" t="s">
        <v>18</v>
      </c>
      <c r="C23" t="s">
        <v>29</v>
      </c>
      <c r="F23" s="7" t="s">
        <v>17</v>
      </c>
      <c r="G23" s="4">
        <v>254879</v>
      </c>
    </row>
    <row r="24" spans="1:7" x14ac:dyDescent="0.3">
      <c r="A24">
        <v>28846</v>
      </c>
      <c r="B24" t="s">
        <v>13</v>
      </c>
      <c r="C24" t="s">
        <v>17</v>
      </c>
      <c r="F24" s="7" t="s">
        <v>12</v>
      </c>
      <c r="G24" s="4">
        <v>253811</v>
      </c>
    </row>
    <row r="25" spans="1:7" x14ac:dyDescent="0.3">
      <c r="A25">
        <v>33529</v>
      </c>
      <c r="B25" t="s">
        <v>21</v>
      </c>
      <c r="C25" t="s">
        <v>12</v>
      </c>
      <c r="F25" s="7" t="s">
        <v>29</v>
      </c>
      <c r="G25" s="4">
        <v>340501</v>
      </c>
    </row>
    <row r="26" spans="1:7" x14ac:dyDescent="0.3">
      <c r="A26">
        <v>38067</v>
      </c>
      <c r="B26" t="s">
        <v>18</v>
      </c>
      <c r="C26" t="s">
        <v>12</v>
      </c>
      <c r="F26" s="7" t="s">
        <v>7</v>
      </c>
      <c r="G26" s="4">
        <v>160890</v>
      </c>
    </row>
    <row r="27" spans="1:7" x14ac:dyDescent="0.3">
      <c r="A27">
        <v>39585</v>
      </c>
      <c r="B27" t="s">
        <v>21</v>
      </c>
      <c r="C27" t="s">
        <v>7</v>
      </c>
      <c r="F27" s="6" t="s">
        <v>18</v>
      </c>
      <c r="G27" s="4">
        <v>1097791</v>
      </c>
    </row>
    <row r="28" spans="1:7" x14ac:dyDescent="0.3">
      <c r="A28">
        <v>11271</v>
      </c>
      <c r="B28" t="s">
        <v>18</v>
      </c>
      <c r="C28" t="s">
        <v>17</v>
      </c>
      <c r="F28" s="7" t="s">
        <v>20</v>
      </c>
      <c r="G28" s="4">
        <v>254509</v>
      </c>
    </row>
    <row r="29" spans="1:7" x14ac:dyDescent="0.3">
      <c r="A29">
        <v>22170</v>
      </c>
      <c r="B29" t="s">
        <v>21</v>
      </c>
      <c r="C29" t="s">
        <v>7</v>
      </c>
      <c r="F29" s="7" t="s">
        <v>17</v>
      </c>
      <c r="G29" s="4">
        <v>223179</v>
      </c>
    </row>
    <row r="30" spans="1:7" x14ac:dyDescent="0.3">
      <c r="A30">
        <v>20391</v>
      </c>
      <c r="B30" t="s">
        <v>18</v>
      </c>
      <c r="C30" t="s">
        <v>17</v>
      </c>
      <c r="F30" s="7" t="s">
        <v>12</v>
      </c>
      <c r="G30" s="4">
        <v>289699</v>
      </c>
    </row>
    <row r="31" spans="1:7" x14ac:dyDescent="0.3">
      <c r="A31">
        <v>20553</v>
      </c>
      <c r="B31" t="s">
        <v>23</v>
      </c>
      <c r="C31" t="s">
        <v>29</v>
      </c>
      <c r="F31" s="7" t="s">
        <v>29</v>
      </c>
      <c r="G31" s="4">
        <v>131507</v>
      </c>
    </row>
    <row r="32" spans="1:7" x14ac:dyDescent="0.3">
      <c r="A32">
        <v>10664</v>
      </c>
      <c r="B32" t="s">
        <v>21</v>
      </c>
      <c r="C32" t="s">
        <v>17</v>
      </c>
      <c r="F32" s="7" t="s">
        <v>7</v>
      </c>
      <c r="G32" s="4">
        <v>198897</v>
      </c>
    </row>
    <row r="33" spans="1:7" x14ac:dyDescent="0.3">
      <c r="A33">
        <v>21285</v>
      </c>
      <c r="B33" t="s">
        <v>23</v>
      </c>
      <c r="C33" t="s">
        <v>7</v>
      </c>
      <c r="F33" s="6" t="s">
        <v>238</v>
      </c>
      <c r="G33" s="4">
        <v>4908679</v>
      </c>
    </row>
    <row r="34" spans="1:7" x14ac:dyDescent="0.3">
      <c r="A34">
        <v>11672</v>
      </c>
      <c r="B34" t="s">
        <v>13</v>
      </c>
      <c r="C34" t="s">
        <v>20</v>
      </c>
    </row>
    <row r="35" spans="1:7" x14ac:dyDescent="0.3">
      <c r="A35">
        <v>24967</v>
      </c>
      <c r="B35" t="s">
        <v>21</v>
      </c>
      <c r="C35" t="s">
        <v>17</v>
      </c>
    </row>
    <row r="36" spans="1:7" x14ac:dyDescent="0.3">
      <c r="A36">
        <v>11978</v>
      </c>
      <c r="B36" t="s">
        <v>13</v>
      </c>
      <c r="C36" t="s">
        <v>17</v>
      </c>
    </row>
    <row r="37" spans="1:7" x14ac:dyDescent="0.3">
      <c r="A37">
        <v>31174</v>
      </c>
      <c r="B37" t="s">
        <v>21</v>
      </c>
      <c r="C37" t="s">
        <v>29</v>
      </c>
    </row>
    <row r="38" spans="1:7" x14ac:dyDescent="0.3">
      <c r="A38">
        <v>38678</v>
      </c>
      <c r="B38" t="s">
        <v>18</v>
      </c>
      <c r="C38" t="s">
        <v>12</v>
      </c>
    </row>
    <row r="39" spans="1:7" x14ac:dyDescent="0.3">
      <c r="A39">
        <v>31994</v>
      </c>
      <c r="B39" t="s">
        <v>23</v>
      </c>
      <c r="C39" t="s">
        <v>20</v>
      </c>
    </row>
    <row r="40" spans="1:7" x14ac:dyDescent="0.3">
      <c r="A40">
        <v>14870</v>
      </c>
      <c r="B40" t="s">
        <v>23</v>
      </c>
      <c r="C40" t="s">
        <v>20</v>
      </c>
    </row>
    <row r="41" spans="1:7" x14ac:dyDescent="0.3">
      <c r="A41">
        <v>21302</v>
      </c>
      <c r="B41" t="s">
        <v>21</v>
      </c>
      <c r="C41" t="s">
        <v>17</v>
      </c>
    </row>
    <row r="42" spans="1:7" x14ac:dyDescent="0.3">
      <c r="A42">
        <v>30546</v>
      </c>
      <c r="B42" t="s">
        <v>18</v>
      </c>
      <c r="C42" t="s">
        <v>7</v>
      </c>
    </row>
    <row r="43" spans="1:7" x14ac:dyDescent="0.3">
      <c r="A43">
        <v>22139</v>
      </c>
      <c r="B43" t="s">
        <v>18</v>
      </c>
      <c r="C43" t="s">
        <v>17</v>
      </c>
    </row>
    <row r="44" spans="1:7" x14ac:dyDescent="0.3">
      <c r="A44">
        <v>11264</v>
      </c>
      <c r="B44" t="s">
        <v>18</v>
      </c>
      <c r="C44" t="s">
        <v>7</v>
      </c>
    </row>
    <row r="45" spans="1:7" x14ac:dyDescent="0.3">
      <c r="A45">
        <v>11878</v>
      </c>
      <c r="B45" t="s">
        <v>18</v>
      </c>
      <c r="C45" t="s">
        <v>12</v>
      </c>
    </row>
    <row r="46" spans="1:7" x14ac:dyDescent="0.3">
      <c r="A46">
        <v>20523</v>
      </c>
      <c r="B46" t="s">
        <v>23</v>
      </c>
      <c r="C46" t="s">
        <v>12</v>
      </c>
    </row>
    <row r="47" spans="1:7" x14ac:dyDescent="0.3">
      <c r="A47">
        <v>10765</v>
      </c>
      <c r="B47" t="s">
        <v>13</v>
      </c>
      <c r="C47" t="s">
        <v>20</v>
      </c>
    </row>
    <row r="48" spans="1:7" x14ac:dyDescent="0.3">
      <c r="A48">
        <v>36637</v>
      </c>
      <c r="B48" t="s">
        <v>23</v>
      </c>
      <c r="C48" t="s">
        <v>29</v>
      </c>
    </row>
    <row r="49" spans="1:3" x14ac:dyDescent="0.3">
      <c r="A49">
        <v>16498</v>
      </c>
      <c r="B49" t="s">
        <v>23</v>
      </c>
      <c r="C49" t="s">
        <v>20</v>
      </c>
    </row>
    <row r="50" spans="1:3" x14ac:dyDescent="0.3">
      <c r="A50">
        <v>37968</v>
      </c>
      <c r="B50" t="s">
        <v>13</v>
      </c>
      <c r="C50" t="s">
        <v>12</v>
      </c>
    </row>
    <row r="51" spans="1:3" x14ac:dyDescent="0.3">
      <c r="A51">
        <v>17681</v>
      </c>
      <c r="B51" t="s">
        <v>23</v>
      </c>
      <c r="C51" t="s">
        <v>29</v>
      </c>
    </row>
    <row r="52" spans="1:3" x14ac:dyDescent="0.3">
      <c r="A52">
        <v>17012</v>
      </c>
      <c r="B52" t="s">
        <v>21</v>
      </c>
      <c r="C52" t="s">
        <v>17</v>
      </c>
    </row>
    <row r="53" spans="1:3" x14ac:dyDescent="0.3">
      <c r="A53">
        <v>19881</v>
      </c>
      <c r="B53" t="s">
        <v>13</v>
      </c>
      <c r="C53" t="s">
        <v>29</v>
      </c>
    </row>
    <row r="54" spans="1:3" x14ac:dyDescent="0.3">
      <c r="A54">
        <v>29803</v>
      </c>
      <c r="B54" t="s">
        <v>13</v>
      </c>
      <c r="C54" t="s">
        <v>20</v>
      </c>
    </row>
    <row r="55" spans="1:3" x14ac:dyDescent="0.3">
      <c r="A55">
        <v>19170</v>
      </c>
      <c r="B55" t="s">
        <v>23</v>
      </c>
      <c r="C55" t="s">
        <v>17</v>
      </c>
    </row>
    <row r="56" spans="1:3" x14ac:dyDescent="0.3">
      <c r="A56">
        <v>17352</v>
      </c>
      <c r="B56" t="s">
        <v>13</v>
      </c>
      <c r="C56" t="s">
        <v>29</v>
      </c>
    </row>
    <row r="57" spans="1:3" x14ac:dyDescent="0.3">
      <c r="A57">
        <v>29240</v>
      </c>
      <c r="B57" t="s">
        <v>13</v>
      </c>
      <c r="C57" t="s">
        <v>29</v>
      </c>
    </row>
    <row r="58" spans="1:3" x14ac:dyDescent="0.3">
      <c r="A58">
        <v>12142</v>
      </c>
      <c r="B58" t="s">
        <v>13</v>
      </c>
      <c r="C58" t="s">
        <v>7</v>
      </c>
    </row>
    <row r="59" spans="1:3" x14ac:dyDescent="0.3">
      <c r="A59">
        <v>31876</v>
      </c>
      <c r="B59" t="s">
        <v>23</v>
      </c>
      <c r="C59" t="s">
        <v>20</v>
      </c>
    </row>
    <row r="60" spans="1:3" x14ac:dyDescent="0.3">
      <c r="A60">
        <v>16927</v>
      </c>
      <c r="B60" t="s">
        <v>18</v>
      </c>
      <c r="C60" t="s">
        <v>17</v>
      </c>
    </row>
    <row r="61" spans="1:3" x14ac:dyDescent="0.3">
      <c r="A61">
        <v>25284</v>
      </c>
      <c r="B61" t="s">
        <v>13</v>
      </c>
      <c r="C61" t="s">
        <v>12</v>
      </c>
    </row>
    <row r="62" spans="1:3" x14ac:dyDescent="0.3">
      <c r="A62">
        <v>10594</v>
      </c>
      <c r="B62" t="s">
        <v>21</v>
      </c>
      <c r="C62" t="s">
        <v>17</v>
      </c>
    </row>
    <row r="63" spans="1:3" x14ac:dyDescent="0.3">
      <c r="A63">
        <v>13213</v>
      </c>
      <c r="B63" t="s">
        <v>21</v>
      </c>
      <c r="C63" t="s">
        <v>12</v>
      </c>
    </row>
    <row r="64" spans="1:3" x14ac:dyDescent="0.3">
      <c r="A64">
        <v>27273</v>
      </c>
      <c r="B64" t="s">
        <v>23</v>
      </c>
      <c r="C64" t="s">
        <v>12</v>
      </c>
    </row>
    <row r="65" spans="1:3" x14ac:dyDescent="0.3">
      <c r="A65">
        <v>21278</v>
      </c>
      <c r="B65" t="s">
        <v>21</v>
      </c>
      <c r="C65" t="s">
        <v>17</v>
      </c>
    </row>
    <row r="66" spans="1:3" x14ac:dyDescent="0.3">
      <c r="A66">
        <v>14363</v>
      </c>
      <c r="B66" t="s">
        <v>23</v>
      </c>
      <c r="C66" t="s">
        <v>20</v>
      </c>
    </row>
    <row r="67" spans="1:3" x14ac:dyDescent="0.3">
      <c r="A67">
        <v>32521</v>
      </c>
      <c r="B67" t="s">
        <v>21</v>
      </c>
      <c r="C67" t="s">
        <v>20</v>
      </c>
    </row>
    <row r="68" spans="1:3" x14ac:dyDescent="0.3">
      <c r="A68">
        <v>16011</v>
      </c>
      <c r="B68" t="s">
        <v>21</v>
      </c>
      <c r="C68" t="s">
        <v>20</v>
      </c>
    </row>
    <row r="69" spans="1:3" x14ac:dyDescent="0.3">
      <c r="A69">
        <v>16901</v>
      </c>
      <c r="B69" t="s">
        <v>13</v>
      </c>
      <c r="C69" t="s">
        <v>17</v>
      </c>
    </row>
    <row r="70" spans="1:3" x14ac:dyDescent="0.3">
      <c r="A70">
        <v>28340</v>
      </c>
      <c r="B70" t="s">
        <v>18</v>
      </c>
      <c r="C70" t="s">
        <v>7</v>
      </c>
    </row>
    <row r="71" spans="1:3" x14ac:dyDescent="0.3">
      <c r="A71">
        <v>31020</v>
      </c>
      <c r="B71" t="s">
        <v>13</v>
      </c>
      <c r="C71" t="s">
        <v>7</v>
      </c>
    </row>
    <row r="72" spans="1:3" x14ac:dyDescent="0.3">
      <c r="A72">
        <v>27123</v>
      </c>
      <c r="B72" t="s">
        <v>21</v>
      </c>
      <c r="C72" t="s">
        <v>29</v>
      </c>
    </row>
    <row r="73" spans="1:3" x14ac:dyDescent="0.3">
      <c r="A73">
        <v>30080</v>
      </c>
      <c r="B73" t="s">
        <v>13</v>
      </c>
      <c r="C73" t="s">
        <v>12</v>
      </c>
    </row>
    <row r="74" spans="1:3" x14ac:dyDescent="0.3">
      <c r="A74">
        <v>29444</v>
      </c>
      <c r="B74" t="s">
        <v>23</v>
      </c>
      <c r="C74" t="s">
        <v>20</v>
      </c>
    </row>
    <row r="75" spans="1:3" x14ac:dyDescent="0.3">
      <c r="A75">
        <v>29006</v>
      </c>
      <c r="B75" t="s">
        <v>23</v>
      </c>
      <c r="C75" t="s">
        <v>20</v>
      </c>
    </row>
    <row r="76" spans="1:3" x14ac:dyDescent="0.3">
      <c r="A76">
        <v>21871</v>
      </c>
      <c r="B76" t="s">
        <v>23</v>
      </c>
      <c r="C76" t="s">
        <v>29</v>
      </c>
    </row>
    <row r="77" spans="1:3" x14ac:dyDescent="0.3">
      <c r="A77">
        <v>37414</v>
      </c>
      <c r="B77" t="s">
        <v>18</v>
      </c>
      <c r="C77" t="s">
        <v>20</v>
      </c>
    </row>
    <row r="78" spans="1:3" x14ac:dyDescent="0.3">
      <c r="A78">
        <v>24340</v>
      </c>
      <c r="B78" t="s">
        <v>21</v>
      </c>
      <c r="C78" t="s">
        <v>12</v>
      </c>
    </row>
    <row r="79" spans="1:3" x14ac:dyDescent="0.3">
      <c r="A79">
        <v>16800</v>
      </c>
      <c r="B79" t="s">
        <v>18</v>
      </c>
      <c r="C79" t="s">
        <v>17</v>
      </c>
    </row>
    <row r="80" spans="1:3" x14ac:dyDescent="0.3">
      <c r="A80">
        <v>33597</v>
      </c>
      <c r="B80" t="s">
        <v>13</v>
      </c>
      <c r="C80" t="s">
        <v>29</v>
      </c>
    </row>
    <row r="81" spans="1:3" x14ac:dyDescent="0.3">
      <c r="A81">
        <v>14844</v>
      </c>
      <c r="B81" t="s">
        <v>18</v>
      </c>
      <c r="C81" t="s">
        <v>20</v>
      </c>
    </row>
    <row r="82" spans="1:3" x14ac:dyDescent="0.3">
      <c r="A82">
        <v>27082</v>
      </c>
      <c r="B82" t="s">
        <v>21</v>
      </c>
      <c r="C82" t="s">
        <v>29</v>
      </c>
    </row>
    <row r="83" spans="1:3" x14ac:dyDescent="0.3">
      <c r="A83">
        <v>35187</v>
      </c>
      <c r="B83" t="s">
        <v>13</v>
      </c>
      <c r="C83" t="s">
        <v>12</v>
      </c>
    </row>
    <row r="84" spans="1:3" x14ac:dyDescent="0.3">
      <c r="A84">
        <v>32084</v>
      </c>
      <c r="B84" t="s">
        <v>18</v>
      </c>
      <c r="C84" t="s">
        <v>17</v>
      </c>
    </row>
    <row r="85" spans="1:3" x14ac:dyDescent="0.3">
      <c r="A85">
        <v>19756</v>
      </c>
      <c r="B85" t="s">
        <v>13</v>
      </c>
      <c r="C85" t="s">
        <v>20</v>
      </c>
    </row>
    <row r="86" spans="1:3" x14ac:dyDescent="0.3">
      <c r="A86">
        <v>23065</v>
      </c>
      <c r="B86" t="s">
        <v>18</v>
      </c>
      <c r="C86" t="s">
        <v>17</v>
      </c>
    </row>
    <row r="87" spans="1:3" x14ac:dyDescent="0.3">
      <c r="A87">
        <v>16439</v>
      </c>
      <c r="B87" t="s">
        <v>18</v>
      </c>
      <c r="C87" t="s">
        <v>29</v>
      </c>
    </row>
    <row r="88" spans="1:3" x14ac:dyDescent="0.3">
      <c r="A88">
        <v>38522</v>
      </c>
      <c r="B88" t="s">
        <v>23</v>
      </c>
      <c r="C88" t="s">
        <v>17</v>
      </c>
    </row>
    <row r="89" spans="1:3" x14ac:dyDescent="0.3">
      <c r="A89">
        <v>12662</v>
      </c>
      <c r="B89" t="s">
        <v>21</v>
      </c>
      <c r="C89" t="s">
        <v>29</v>
      </c>
    </row>
    <row r="90" spans="1:3" x14ac:dyDescent="0.3">
      <c r="A90">
        <v>27956</v>
      </c>
      <c r="B90" t="s">
        <v>23</v>
      </c>
      <c r="C90" t="s">
        <v>29</v>
      </c>
    </row>
    <row r="91" spans="1:3" x14ac:dyDescent="0.3">
      <c r="A91">
        <v>11073</v>
      </c>
      <c r="B91" t="s">
        <v>18</v>
      </c>
      <c r="C91" t="s">
        <v>20</v>
      </c>
    </row>
    <row r="92" spans="1:3" x14ac:dyDescent="0.3">
      <c r="A92">
        <v>32024</v>
      </c>
      <c r="B92" t="s">
        <v>13</v>
      </c>
      <c r="C92" t="s">
        <v>20</v>
      </c>
    </row>
    <row r="93" spans="1:3" x14ac:dyDescent="0.3">
      <c r="A93">
        <v>24398</v>
      </c>
      <c r="B93" t="s">
        <v>13</v>
      </c>
      <c r="C93" t="s">
        <v>12</v>
      </c>
    </row>
    <row r="94" spans="1:3" x14ac:dyDescent="0.3">
      <c r="A94">
        <v>39487</v>
      </c>
      <c r="B94" t="s">
        <v>23</v>
      </c>
      <c r="C94" t="s">
        <v>12</v>
      </c>
    </row>
    <row r="95" spans="1:3" x14ac:dyDescent="0.3">
      <c r="A95">
        <v>38185</v>
      </c>
      <c r="B95" t="s">
        <v>21</v>
      </c>
      <c r="C95" t="s">
        <v>12</v>
      </c>
    </row>
    <row r="96" spans="1:3" x14ac:dyDescent="0.3">
      <c r="A96">
        <v>21575</v>
      </c>
      <c r="B96" t="s">
        <v>21</v>
      </c>
      <c r="C96" t="s">
        <v>12</v>
      </c>
    </row>
    <row r="97" spans="1:3" x14ac:dyDescent="0.3">
      <c r="A97">
        <v>13911</v>
      </c>
      <c r="B97" t="s">
        <v>18</v>
      </c>
      <c r="C97" t="s">
        <v>20</v>
      </c>
    </row>
    <row r="98" spans="1:3" x14ac:dyDescent="0.3">
      <c r="A98">
        <v>36655</v>
      </c>
      <c r="B98" t="s">
        <v>13</v>
      </c>
      <c r="C98" t="s">
        <v>17</v>
      </c>
    </row>
    <row r="99" spans="1:3" x14ac:dyDescent="0.3">
      <c r="A99">
        <v>21102</v>
      </c>
      <c r="B99" t="s">
        <v>23</v>
      </c>
      <c r="C99" t="s">
        <v>12</v>
      </c>
    </row>
    <row r="100" spans="1:3" x14ac:dyDescent="0.3">
      <c r="A100">
        <v>36315</v>
      </c>
      <c r="B100" t="s">
        <v>21</v>
      </c>
      <c r="C100" t="s">
        <v>20</v>
      </c>
    </row>
    <row r="101" spans="1:3" x14ac:dyDescent="0.3">
      <c r="A101">
        <v>37613</v>
      </c>
      <c r="B101" t="s">
        <v>18</v>
      </c>
      <c r="C101" t="s">
        <v>12</v>
      </c>
    </row>
    <row r="102" spans="1:3" x14ac:dyDescent="0.3">
      <c r="A102">
        <v>13747</v>
      </c>
      <c r="B102" t="s">
        <v>23</v>
      </c>
      <c r="C102" t="s">
        <v>12</v>
      </c>
    </row>
    <row r="103" spans="1:3" x14ac:dyDescent="0.3">
      <c r="A103">
        <v>22606</v>
      </c>
      <c r="B103" t="s">
        <v>23</v>
      </c>
      <c r="C103" t="s">
        <v>7</v>
      </c>
    </row>
    <row r="104" spans="1:3" x14ac:dyDescent="0.3">
      <c r="A104">
        <v>35571</v>
      </c>
      <c r="B104" t="s">
        <v>23</v>
      </c>
      <c r="C104" t="s">
        <v>7</v>
      </c>
    </row>
    <row r="105" spans="1:3" x14ac:dyDescent="0.3">
      <c r="A105">
        <v>27112</v>
      </c>
      <c r="B105" t="s">
        <v>23</v>
      </c>
      <c r="C105" t="s">
        <v>12</v>
      </c>
    </row>
    <row r="106" spans="1:3" x14ac:dyDescent="0.3">
      <c r="A106">
        <v>31585</v>
      </c>
      <c r="B106" t="s">
        <v>23</v>
      </c>
      <c r="C106" t="s">
        <v>17</v>
      </c>
    </row>
    <row r="107" spans="1:3" x14ac:dyDescent="0.3">
      <c r="A107">
        <v>18918</v>
      </c>
      <c r="B107" t="s">
        <v>23</v>
      </c>
      <c r="C107" t="s">
        <v>20</v>
      </c>
    </row>
    <row r="108" spans="1:3" x14ac:dyDescent="0.3">
      <c r="A108">
        <v>32242</v>
      </c>
      <c r="B108" t="s">
        <v>13</v>
      </c>
      <c r="C108" t="s">
        <v>20</v>
      </c>
    </row>
    <row r="109" spans="1:3" x14ac:dyDescent="0.3">
      <c r="A109">
        <v>19856</v>
      </c>
      <c r="B109" t="s">
        <v>18</v>
      </c>
      <c r="C109" t="s">
        <v>7</v>
      </c>
    </row>
    <row r="110" spans="1:3" x14ac:dyDescent="0.3">
      <c r="A110">
        <v>28005</v>
      </c>
      <c r="B110" t="s">
        <v>13</v>
      </c>
      <c r="C110" t="s">
        <v>20</v>
      </c>
    </row>
    <row r="111" spans="1:3" x14ac:dyDescent="0.3">
      <c r="A111">
        <v>15511</v>
      </c>
      <c r="B111" t="s">
        <v>18</v>
      </c>
      <c r="C111" t="s">
        <v>29</v>
      </c>
    </row>
    <row r="112" spans="1:3" x14ac:dyDescent="0.3">
      <c r="A112">
        <v>12276</v>
      </c>
      <c r="B112" t="s">
        <v>21</v>
      </c>
      <c r="C112" t="s">
        <v>17</v>
      </c>
    </row>
    <row r="113" spans="1:3" x14ac:dyDescent="0.3">
      <c r="A113">
        <v>28398</v>
      </c>
      <c r="B113" t="s">
        <v>13</v>
      </c>
      <c r="C113" t="s">
        <v>20</v>
      </c>
    </row>
    <row r="114" spans="1:3" x14ac:dyDescent="0.3">
      <c r="A114">
        <v>27117</v>
      </c>
      <c r="B114" t="s">
        <v>18</v>
      </c>
      <c r="C114" t="s">
        <v>29</v>
      </c>
    </row>
    <row r="115" spans="1:3" x14ac:dyDescent="0.3">
      <c r="A115">
        <v>13505</v>
      </c>
      <c r="B115" t="s">
        <v>23</v>
      </c>
      <c r="C115" t="s">
        <v>20</v>
      </c>
    </row>
    <row r="116" spans="1:3" x14ac:dyDescent="0.3">
      <c r="A116">
        <v>36502</v>
      </c>
      <c r="B116" t="s">
        <v>23</v>
      </c>
      <c r="C116" t="s">
        <v>7</v>
      </c>
    </row>
    <row r="117" spans="1:3" x14ac:dyDescent="0.3">
      <c r="A117">
        <v>19645</v>
      </c>
      <c r="B117" t="s">
        <v>23</v>
      </c>
      <c r="C117" t="s">
        <v>7</v>
      </c>
    </row>
    <row r="118" spans="1:3" x14ac:dyDescent="0.3">
      <c r="A118">
        <v>10595</v>
      </c>
      <c r="B118" t="s">
        <v>21</v>
      </c>
      <c r="C118" t="s">
        <v>20</v>
      </c>
    </row>
    <row r="119" spans="1:3" x14ac:dyDescent="0.3">
      <c r="A119">
        <v>14730</v>
      </c>
      <c r="B119" t="s">
        <v>23</v>
      </c>
      <c r="C119" t="s">
        <v>29</v>
      </c>
    </row>
    <row r="120" spans="1:3" x14ac:dyDescent="0.3">
      <c r="A120">
        <v>19419</v>
      </c>
      <c r="B120" t="s">
        <v>13</v>
      </c>
      <c r="C120" t="s">
        <v>17</v>
      </c>
    </row>
    <row r="121" spans="1:3" x14ac:dyDescent="0.3">
      <c r="A121">
        <v>39227</v>
      </c>
      <c r="B121" t="s">
        <v>21</v>
      </c>
      <c r="C121" t="s">
        <v>20</v>
      </c>
    </row>
    <row r="122" spans="1:3" x14ac:dyDescent="0.3">
      <c r="A122">
        <v>18644</v>
      </c>
      <c r="B122" t="s">
        <v>13</v>
      </c>
      <c r="C122" t="s">
        <v>7</v>
      </c>
    </row>
    <row r="123" spans="1:3" x14ac:dyDescent="0.3">
      <c r="A123">
        <v>30287</v>
      </c>
      <c r="B123" t="s">
        <v>21</v>
      </c>
      <c r="C123" t="s">
        <v>20</v>
      </c>
    </row>
    <row r="124" spans="1:3" x14ac:dyDescent="0.3">
      <c r="A124">
        <v>18177</v>
      </c>
      <c r="B124" t="s">
        <v>18</v>
      </c>
      <c r="C124" t="s">
        <v>7</v>
      </c>
    </row>
    <row r="125" spans="1:3" x14ac:dyDescent="0.3">
      <c r="A125">
        <v>36702</v>
      </c>
      <c r="B125" t="s">
        <v>23</v>
      </c>
      <c r="C125" t="s">
        <v>17</v>
      </c>
    </row>
    <row r="126" spans="1:3" x14ac:dyDescent="0.3">
      <c r="A126">
        <v>37823</v>
      </c>
      <c r="B126" t="s">
        <v>13</v>
      </c>
      <c r="C126" t="s">
        <v>17</v>
      </c>
    </row>
    <row r="127" spans="1:3" x14ac:dyDescent="0.3">
      <c r="A127">
        <v>12135</v>
      </c>
      <c r="B127" t="s">
        <v>13</v>
      </c>
      <c r="C127" t="s">
        <v>29</v>
      </c>
    </row>
    <row r="128" spans="1:3" x14ac:dyDescent="0.3">
      <c r="A128">
        <v>30782</v>
      </c>
      <c r="B128" t="s">
        <v>21</v>
      </c>
      <c r="C128" t="s">
        <v>17</v>
      </c>
    </row>
    <row r="129" spans="1:3" x14ac:dyDescent="0.3">
      <c r="A129">
        <v>17297</v>
      </c>
      <c r="B129" t="s">
        <v>18</v>
      </c>
      <c r="C129" t="s">
        <v>17</v>
      </c>
    </row>
    <row r="130" spans="1:3" x14ac:dyDescent="0.3">
      <c r="A130">
        <v>34181</v>
      </c>
      <c r="B130" t="s">
        <v>18</v>
      </c>
      <c r="C130" t="s">
        <v>7</v>
      </c>
    </row>
    <row r="131" spans="1:3" x14ac:dyDescent="0.3">
      <c r="A131">
        <v>35171</v>
      </c>
      <c r="B131" t="s">
        <v>23</v>
      </c>
      <c r="C131" t="s">
        <v>12</v>
      </c>
    </row>
    <row r="132" spans="1:3" x14ac:dyDescent="0.3">
      <c r="A132">
        <v>12270</v>
      </c>
      <c r="B132" t="s">
        <v>23</v>
      </c>
      <c r="C132" t="s">
        <v>29</v>
      </c>
    </row>
    <row r="133" spans="1:3" x14ac:dyDescent="0.3">
      <c r="A133">
        <v>36938</v>
      </c>
      <c r="B133" t="s">
        <v>23</v>
      </c>
      <c r="C133" t="s">
        <v>7</v>
      </c>
    </row>
    <row r="134" spans="1:3" x14ac:dyDescent="0.3">
      <c r="A134">
        <v>10779</v>
      </c>
      <c r="B134" t="s">
        <v>13</v>
      </c>
      <c r="C134" t="s">
        <v>7</v>
      </c>
    </row>
    <row r="135" spans="1:3" x14ac:dyDescent="0.3">
      <c r="A135">
        <v>30260</v>
      </c>
      <c r="B135" t="s">
        <v>13</v>
      </c>
      <c r="C135" t="s">
        <v>29</v>
      </c>
    </row>
    <row r="136" spans="1:3" x14ac:dyDescent="0.3">
      <c r="A136">
        <v>34641</v>
      </c>
      <c r="B136" t="s">
        <v>21</v>
      </c>
      <c r="C136" t="s">
        <v>12</v>
      </c>
    </row>
    <row r="137" spans="1:3" x14ac:dyDescent="0.3">
      <c r="A137">
        <v>33232</v>
      </c>
      <c r="B137" t="s">
        <v>13</v>
      </c>
      <c r="C137" t="s">
        <v>29</v>
      </c>
    </row>
    <row r="138" spans="1:3" x14ac:dyDescent="0.3">
      <c r="A138">
        <v>26996</v>
      </c>
      <c r="B138" t="s">
        <v>13</v>
      </c>
      <c r="C138" t="s">
        <v>17</v>
      </c>
    </row>
    <row r="139" spans="1:3" x14ac:dyDescent="0.3">
      <c r="A139">
        <v>16639</v>
      </c>
      <c r="B139" t="s">
        <v>18</v>
      </c>
      <c r="C139" t="s">
        <v>7</v>
      </c>
    </row>
    <row r="140" spans="1:3" x14ac:dyDescent="0.3">
      <c r="A140">
        <v>37582</v>
      </c>
      <c r="B140" t="s">
        <v>23</v>
      </c>
      <c r="C140" t="s">
        <v>17</v>
      </c>
    </row>
    <row r="141" spans="1:3" x14ac:dyDescent="0.3">
      <c r="A141">
        <v>12146</v>
      </c>
      <c r="B141" t="s">
        <v>13</v>
      </c>
      <c r="C141" t="s">
        <v>12</v>
      </c>
    </row>
    <row r="142" spans="1:3" x14ac:dyDescent="0.3">
      <c r="A142">
        <v>24266</v>
      </c>
      <c r="B142" t="s">
        <v>13</v>
      </c>
      <c r="C142" t="s">
        <v>20</v>
      </c>
    </row>
    <row r="143" spans="1:3" x14ac:dyDescent="0.3">
      <c r="A143">
        <v>34805</v>
      </c>
      <c r="B143" t="s">
        <v>13</v>
      </c>
      <c r="C143" t="s">
        <v>7</v>
      </c>
    </row>
    <row r="144" spans="1:3" x14ac:dyDescent="0.3">
      <c r="A144">
        <v>14122</v>
      </c>
      <c r="B144" t="s">
        <v>23</v>
      </c>
      <c r="C144" t="s">
        <v>17</v>
      </c>
    </row>
    <row r="145" spans="1:3" x14ac:dyDescent="0.3">
      <c r="A145">
        <v>14152</v>
      </c>
      <c r="B145" t="s">
        <v>23</v>
      </c>
      <c r="C145" t="s">
        <v>12</v>
      </c>
    </row>
    <row r="146" spans="1:3" x14ac:dyDescent="0.3">
      <c r="A146">
        <v>37173</v>
      </c>
      <c r="B146" t="s">
        <v>23</v>
      </c>
      <c r="C146" t="s">
        <v>12</v>
      </c>
    </row>
    <row r="147" spans="1:3" x14ac:dyDescent="0.3">
      <c r="A147">
        <v>11775</v>
      </c>
      <c r="B147" t="s">
        <v>21</v>
      </c>
      <c r="C147" t="s">
        <v>12</v>
      </c>
    </row>
    <row r="148" spans="1:3" x14ac:dyDescent="0.3">
      <c r="A148">
        <v>34271</v>
      </c>
      <c r="B148" t="s">
        <v>21</v>
      </c>
      <c r="C148" t="s">
        <v>29</v>
      </c>
    </row>
    <row r="149" spans="1:3" x14ac:dyDescent="0.3">
      <c r="A149">
        <v>27635</v>
      </c>
      <c r="B149" t="s">
        <v>18</v>
      </c>
      <c r="C149" t="s">
        <v>12</v>
      </c>
    </row>
    <row r="150" spans="1:3" x14ac:dyDescent="0.3">
      <c r="A150">
        <v>26800</v>
      </c>
      <c r="B150" t="s">
        <v>23</v>
      </c>
      <c r="C150" t="s">
        <v>12</v>
      </c>
    </row>
    <row r="151" spans="1:3" x14ac:dyDescent="0.3">
      <c r="A151">
        <v>16156</v>
      </c>
      <c r="B151" t="s">
        <v>21</v>
      </c>
      <c r="C151" t="s">
        <v>20</v>
      </c>
    </row>
    <row r="152" spans="1:3" x14ac:dyDescent="0.3">
      <c r="A152">
        <v>10425</v>
      </c>
      <c r="B152" t="s">
        <v>13</v>
      </c>
      <c r="C152" t="s">
        <v>29</v>
      </c>
    </row>
    <row r="153" spans="1:3" x14ac:dyDescent="0.3">
      <c r="A153">
        <v>32750</v>
      </c>
      <c r="B153" t="s">
        <v>18</v>
      </c>
      <c r="C153" t="s">
        <v>20</v>
      </c>
    </row>
    <row r="154" spans="1:3" x14ac:dyDescent="0.3">
      <c r="A154">
        <v>21569</v>
      </c>
      <c r="B154" t="s">
        <v>21</v>
      </c>
      <c r="C154" t="s">
        <v>7</v>
      </c>
    </row>
    <row r="155" spans="1:3" x14ac:dyDescent="0.3">
      <c r="A155">
        <v>18063</v>
      </c>
      <c r="B155" t="s">
        <v>23</v>
      </c>
      <c r="C155" t="s">
        <v>7</v>
      </c>
    </row>
    <row r="156" spans="1:3" x14ac:dyDescent="0.3">
      <c r="A156">
        <v>34507</v>
      </c>
      <c r="B156" t="s">
        <v>13</v>
      </c>
      <c r="C156" t="s">
        <v>29</v>
      </c>
    </row>
    <row r="157" spans="1:3" x14ac:dyDescent="0.3">
      <c r="A157">
        <v>38150</v>
      </c>
      <c r="B157" t="s">
        <v>13</v>
      </c>
      <c r="C157" t="s">
        <v>12</v>
      </c>
    </row>
    <row r="158" spans="1:3" x14ac:dyDescent="0.3">
      <c r="A158">
        <v>39106</v>
      </c>
      <c r="B158" t="s">
        <v>21</v>
      </c>
      <c r="C158" t="s">
        <v>17</v>
      </c>
    </row>
    <row r="159" spans="1:3" x14ac:dyDescent="0.3">
      <c r="A159">
        <v>37379</v>
      </c>
      <c r="B159" t="s">
        <v>21</v>
      </c>
      <c r="C159" t="s">
        <v>29</v>
      </c>
    </row>
    <row r="160" spans="1:3" x14ac:dyDescent="0.3">
      <c r="A160">
        <v>24748</v>
      </c>
      <c r="B160" t="s">
        <v>23</v>
      </c>
      <c r="C160" t="s">
        <v>20</v>
      </c>
    </row>
    <row r="161" spans="1:3" x14ac:dyDescent="0.3">
      <c r="A161">
        <v>13558</v>
      </c>
      <c r="B161" t="s">
        <v>21</v>
      </c>
      <c r="C161" t="s">
        <v>20</v>
      </c>
    </row>
    <row r="162" spans="1:3" x14ac:dyDescent="0.3">
      <c r="A162">
        <v>14394</v>
      </c>
      <c r="B162" t="s">
        <v>18</v>
      </c>
      <c r="C162" t="s">
        <v>7</v>
      </c>
    </row>
    <row r="163" spans="1:3" x14ac:dyDescent="0.3">
      <c r="A163">
        <v>23493</v>
      </c>
      <c r="B163" t="s">
        <v>13</v>
      </c>
      <c r="C163" t="s">
        <v>29</v>
      </c>
    </row>
    <row r="164" spans="1:3" x14ac:dyDescent="0.3">
      <c r="A164">
        <v>32807</v>
      </c>
      <c r="B164" t="s">
        <v>21</v>
      </c>
      <c r="C164" t="s">
        <v>29</v>
      </c>
    </row>
    <row r="165" spans="1:3" x14ac:dyDescent="0.3">
      <c r="A165">
        <v>39643</v>
      </c>
      <c r="B165" t="s">
        <v>18</v>
      </c>
      <c r="C165" t="s">
        <v>12</v>
      </c>
    </row>
    <row r="166" spans="1:3" x14ac:dyDescent="0.3">
      <c r="A166">
        <v>18370</v>
      </c>
      <c r="B166" t="s">
        <v>23</v>
      </c>
      <c r="C166" t="s">
        <v>17</v>
      </c>
    </row>
    <row r="167" spans="1:3" x14ac:dyDescent="0.3">
      <c r="A167">
        <v>20000</v>
      </c>
      <c r="B167" t="s">
        <v>18</v>
      </c>
      <c r="C167" t="s">
        <v>20</v>
      </c>
    </row>
    <row r="168" spans="1:3" x14ac:dyDescent="0.3">
      <c r="A168">
        <v>35960</v>
      </c>
      <c r="B168" t="s">
        <v>23</v>
      </c>
      <c r="C168" t="s">
        <v>12</v>
      </c>
    </row>
    <row r="169" spans="1:3" x14ac:dyDescent="0.3">
      <c r="A169">
        <v>31341</v>
      </c>
      <c r="B169" t="s">
        <v>21</v>
      </c>
      <c r="C169" t="s">
        <v>17</v>
      </c>
    </row>
    <row r="170" spans="1:3" x14ac:dyDescent="0.3">
      <c r="A170">
        <v>13992</v>
      </c>
      <c r="B170" t="s">
        <v>13</v>
      </c>
      <c r="C170" t="s">
        <v>17</v>
      </c>
    </row>
    <row r="171" spans="1:3" x14ac:dyDescent="0.3">
      <c r="A171">
        <v>36286</v>
      </c>
      <c r="B171" t="s">
        <v>18</v>
      </c>
      <c r="C171" t="s">
        <v>20</v>
      </c>
    </row>
    <row r="172" spans="1:3" x14ac:dyDescent="0.3">
      <c r="A172">
        <v>39466</v>
      </c>
      <c r="B172" t="s">
        <v>21</v>
      </c>
      <c r="C172" t="s">
        <v>20</v>
      </c>
    </row>
    <row r="173" spans="1:3" x14ac:dyDescent="0.3">
      <c r="A173">
        <v>10283</v>
      </c>
      <c r="B173" t="s">
        <v>13</v>
      </c>
      <c r="C173" t="s">
        <v>29</v>
      </c>
    </row>
    <row r="174" spans="1:3" x14ac:dyDescent="0.3">
      <c r="A174">
        <v>36781</v>
      </c>
      <c r="B174" t="s">
        <v>21</v>
      </c>
      <c r="C174" t="s">
        <v>12</v>
      </c>
    </row>
    <row r="175" spans="1:3" x14ac:dyDescent="0.3">
      <c r="A175">
        <v>35393</v>
      </c>
      <c r="B175" t="s">
        <v>21</v>
      </c>
      <c r="C175" t="s">
        <v>29</v>
      </c>
    </row>
    <row r="176" spans="1:3" x14ac:dyDescent="0.3">
      <c r="A176">
        <v>10726</v>
      </c>
      <c r="B176" t="s">
        <v>18</v>
      </c>
      <c r="C176" t="s">
        <v>7</v>
      </c>
    </row>
    <row r="177" spans="1:3" x14ac:dyDescent="0.3">
      <c r="A177">
        <v>22612</v>
      </c>
      <c r="B177" t="s">
        <v>21</v>
      </c>
      <c r="C177" t="s">
        <v>7</v>
      </c>
    </row>
    <row r="178" spans="1:3" x14ac:dyDescent="0.3">
      <c r="A178">
        <v>17614</v>
      </c>
      <c r="B178" t="s">
        <v>23</v>
      </c>
      <c r="C178" t="s">
        <v>20</v>
      </c>
    </row>
    <row r="179" spans="1:3" x14ac:dyDescent="0.3">
      <c r="A179">
        <v>12888</v>
      </c>
      <c r="B179" t="s">
        <v>21</v>
      </c>
      <c r="C179" t="s">
        <v>29</v>
      </c>
    </row>
    <row r="180" spans="1:3" x14ac:dyDescent="0.3">
      <c r="A180">
        <v>33112</v>
      </c>
      <c r="B180" t="s">
        <v>23</v>
      </c>
      <c r="C180" t="s">
        <v>7</v>
      </c>
    </row>
    <row r="181" spans="1:3" x14ac:dyDescent="0.3">
      <c r="A181">
        <v>20838</v>
      </c>
      <c r="B181" t="s">
        <v>23</v>
      </c>
      <c r="C181" t="s">
        <v>17</v>
      </c>
    </row>
    <row r="182" spans="1:3" x14ac:dyDescent="0.3">
      <c r="A182">
        <v>18735</v>
      </c>
      <c r="B182" t="s">
        <v>18</v>
      </c>
      <c r="C182" t="s">
        <v>12</v>
      </c>
    </row>
    <row r="183" spans="1:3" x14ac:dyDescent="0.3">
      <c r="A183">
        <v>39503</v>
      </c>
      <c r="B183" t="s">
        <v>13</v>
      </c>
      <c r="C183" t="s">
        <v>12</v>
      </c>
    </row>
    <row r="184" spans="1:3" x14ac:dyDescent="0.3">
      <c r="A184">
        <v>15952</v>
      </c>
      <c r="B184" t="s">
        <v>18</v>
      </c>
      <c r="C184" t="s">
        <v>12</v>
      </c>
    </row>
    <row r="185" spans="1:3" x14ac:dyDescent="0.3">
      <c r="A185">
        <v>13838</v>
      </c>
      <c r="B185" t="s">
        <v>13</v>
      </c>
      <c r="C185" t="s">
        <v>17</v>
      </c>
    </row>
    <row r="186" spans="1:3" x14ac:dyDescent="0.3">
      <c r="A186">
        <v>16487</v>
      </c>
      <c r="B186" t="s">
        <v>13</v>
      </c>
      <c r="C186" t="s">
        <v>12</v>
      </c>
    </row>
    <row r="187" spans="1:3" x14ac:dyDescent="0.3">
      <c r="A187">
        <v>27092</v>
      </c>
      <c r="B187" t="s">
        <v>18</v>
      </c>
      <c r="C187" t="s">
        <v>20</v>
      </c>
    </row>
    <row r="188" spans="1:3" x14ac:dyDescent="0.3">
      <c r="A188">
        <v>12903</v>
      </c>
      <c r="B188" t="s">
        <v>21</v>
      </c>
      <c r="C188" t="s">
        <v>17</v>
      </c>
    </row>
    <row r="189" spans="1:3" x14ac:dyDescent="0.3">
      <c r="A189">
        <v>37035</v>
      </c>
      <c r="B189" t="s">
        <v>13</v>
      </c>
      <c r="C189" t="s">
        <v>17</v>
      </c>
    </row>
    <row r="190" spans="1:3" x14ac:dyDescent="0.3">
      <c r="A190">
        <v>14615</v>
      </c>
      <c r="B190" t="s">
        <v>18</v>
      </c>
      <c r="C190" t="s">
        <v>17</v>
      </c>
    </row>
    <row r="191" spans="1:3" x14ac:dyDescent="0.3">
      <c r="A191">
        <v>29838</v>
      </c>
      <c r="B191" t="s">
        <v>21</v>
      </c>
      <c r="C191" t="s">
        <v>29</v>
      </c>
    </row>
    <row r="192" spans="1:3" x14ac:dyDescent="0.3">
      <c r="A192">
        <v>17507</v>
      </c>
      <c r="B192" t="s">
        <v>23</v>
      </c>
      <c r="C192" t="s">
        <v>20</v>
      </c>
    </row>
    <row r="193" spans="1:3" x14ac:dyDescent="0.3">
      <c r="A193">
        <v>29163</v>
      </c>
      <c r="B193" t="s">
        <v>13</v>
      </c>
      <c r="C193" t="s">
        <v>12</v>
      </c>
    </row>
    <row r="194" spans="1:3" x14ac:dyDescent="0.3">
      <c r="A194">
        <v>24662</v>
      </c>
      <c r="B194" t="s">
        <v>18</v>
      </c>
      <c r="C194" t="s">
        <v>12</v>
      </c>
    </row>
    <row r="195" spans="1:3" x14ac:dyDescent="0.3">
      <c r="A195">
        <v>10263</v>
      </c>
      <c r="B195" t="s">
        <v>18</v>
      </c>
      <c r="C195" t="s">
        <v>17</v>
      </c>
    </row>
    <row r="196" spans="1:3" x14ac:dyDescent="0.3">
      <c r="A196">
        <v>22041</v>
      </c>
      <c r="B196" t="s">
        <v>21</v>
      </c>
      <c r="C196" t="s">
        <v>20</v>
      </c>
    </row>
    <row r="197" spans="1:3" x14ac:dyDescent="0.3">
      <c r="A197">
        <v>15778</v>
      </c>
      <c r="B197" t="s">
        <v>23</v>
      </c>
      <c r="C197" t="s">
        <v>29</v>
      </c>
    </row>
    <row r="198" spans="1:3" x14ac:dyDescent="0.3">
      <c r="A198">
        <v>20588</v>
      </c>
      <c r="B198" t="s">
        <v>21</v>
      </c>
      <c r="C198" t="s">
        <v>7</v>
      </c>
    </row>
    <row r="199" spans="1:3" x14ac:dyDescent="0.3">
      <c r="A199">
        <v>32158</v>
      </c>
      <c r="B199" t="s">
        <v>23</v>
      </c>
      <c r="C199" t="s">
        <v>17</v>
      </c>
    </row>
    <row r="200" spans="1:3" x14ac:dyDescent="0.3">
      <c r="A200">
        <v>17883</v>
      </c>
      <c r="B200" t="s">
        <v>23</v>
      </c>
      <c r="C200" t="s">
        <v>12</v>
      </c>
    </row>
    <row r="201" spans="1:3" x14ac:dyDescent="0.3">
      <c r="A201">
        <v>26898</v>
      </c>
      <c r="B201" t="s">
        <v>18</v>
      </c>
      <c r="C201" t="s">
        <v>20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A2CD-0344-4D1E-8DC6-90E20DEB4B9E}">
  <dimension ref="A1:B201"/>
  <sheetViews>
    <sheetView workbookViewId="0">
      <selection activeCell="Q6" sqref="Q6"/>
    </sheetView>
  </sheetViews>
  <sheetFormatPr defaultRowHeight="14.4" x14ac:dyDescent="0.3"/>
  <cols>
    <col min="1" max="1" width="18.44140625" customWidth="1"/>
  </cols>
  <sheetData>
    <row r="1" spans="1:2" x14ac:dyDescent="0.3">
      <c r="A1" s="1" t="s">
        <v>4</v>
      </c>
      <c r="B1" s="1" t="s">
        <v>7</v>
      </c>
    </row>
    <row r="2" spans="1:2" x14ac:dyDescent="0.3">
      <c r="A2" t="s">
        <v>12</v>
      </c>
      <c r="B2">
        <v>13394</v>
      </c>
    </row>
    <row r="3" spans="1:2" x14ac:dyDescent="0.3">
      <c r="A3" t="s">
        <v>7</v>
      </c>
      <c r="B3">
        <v>28070</v>
      </c>
    </row>
    <row r="4" spans="1:2" x14ac:dyDescent="0.3">
      <c r="A4" t="s">
        <v>17</v>
      </c>
      <c r="B4">
        <v>38327</v>
      </c>
    </row>
    <row r="5" spans="1:2" x14ac:dyDescent="0.3">
      <c r="A5" t="s">
        <v>20</v>
      </c>
      <c r="B5">
        <v>20413</v>
      </c>
    </row>
    <row r="6" spans="1:2" x14ac:dyDescent="0.3">
      <c r="A6" t="s">
        <v>17</v>
      </c>
      <c r="B6">
        <v>31025</v>
      </c>
    </row>
    <row r="7" spans="1:2" x14ac:dyDescent="0.3">
      <c r="A7" t="s">
        <v>7</v>
      </c>
      <c r="B7">
        <v>12096</v>
      </c>
    </row>
    <row r="8" spans="1:2" x14ac:dyDescent="0.3">
      <c r="A8" t="s">
        <v>20</v>
      </c>
      <c r="B8">
        <v>39507</v>
      </c>
    </row>
    <row r="9" spans="1:2" x14ac:dyDescent="0.3">
      <c r="A9" t="s">
        <v>17</v>
      </c>
      <c r="B9">
        <v>16865</v>
      </c>
    </row>
    <row r="10" spans="1:2" x14ac:dyDescent="0.3">
      <c r="A10" t="s">
        <v>12</v>
      </c>
      <c r="B10">
        <v>22260</v>
      </c>
    </row>
    <row r="11" spans="1:2" x14ac:dyDescent="0.3">
      <c r="A11" t="s">
        <v>29</v>
      </c>
      <c r="B11">
        <v>19002</v>
      </c>
    </row>
    <row r="12" spans="1:2" x14ac:dyDescent="0.3">
      <c r="A12" t="s">
        <v>12</v>
      </c>
      <c r="B12">
        <v>39772</v>
      </c>
    </row>
    <row r="13" spans="1:2" x14ac:dyDescent="0.3">
      <c r="A13" t="s">
        <v>29</v>
      </c>
      <c r="B13">
        <v>25897</v>
      </c>
    </row>
    <row r="14" spans="1:2" x14ac:dyDescent="0.3">
      <c r="A14" t="s">
        <v>7</v>
      </c>
      <c r="B14">
        <v>22359</v>
      </c>
    </row>
    <row r="15" spans="1:2" x14ac:dyDescent="0.3">
      <c r="A15" t="s">
        <v>7</v>
      </c>
      <c r="B15">
        <v>14774</v>
      </c>
    </row>
    <row r="16" spans="1:2" x14ac:dyDescent="0.3">
      <c r="A16" t="s">
        <v>12</v>
      </c>
      <c r="B16">
        <v>36836</v>
      </c>
    </row>
    <row r="17" spans="1:2" x14ac:dyDescent="0.3">
      <c r="A17" t="s">
        <v>29</v>
      </c>
      <c r="B17">
        <v>36474</v>
      </c>
    </row>
    <row r="18" spans="1:2" x14ac:dyDescent="0.3">
      <c r="A18" t="s">
        <v>17</v>
      </c>
      <c r="B18">
        <v>22654</v>
      </c>
    </row>
    <row r="19" spans="1:2" x14ac:dyDescent="0.3">
      <c r="A19" t="s">
        <v>29</v>
      </c>
      <c r="B19">
        <v>24487</v>
      </c>
    </row>
    <row r="20" spans="1:2" x14ac:dyDescent="0.3">
      <c r="A20" t="s">
        <v>29</v>
      </c>
      <c r="B20">
        <v>33987</v>
      </c>
    </row>
    <row r="21" spans="1:2" x14ac:dyDescent="0.3">
      <c r="A21" t="s">
        <v>20</v>
      </c>
      <c r="B21">
        <v>34241</v>
      </c>
    </row>
    <row r="22" spans="1:2" x14ac:dyDescent="0.3">
      <c r="A22" t="s">
        <v>7</v>
      </c>
      <c r="B22">
        <v>34366</v>
      </c>
    </row>
    <row r="23" spans="1:2" x14ac:dyDescent="0.3">
      <c r="A23" t="s">
        <v>29</v>
      </c>
      <c r="B23">
        <v>16964</v>
      </c>
    </row>
    <row r="24" spans="1:2" x14ac:dyDescent="0.3">
      <c r="A24" t="s">
        <v>17</v>
      </c>
      <c r="B24">
        <v>28846</v>
      </c>
    </row>
    <row r="25" spans="1:2" x14ac:dyDescent="0.3">
      <c r="A25" t="s">
        <v>12</v>
      </c>
      <c r="B25">
        <v>33529</v>
      </c>
    </row>
    <row r="26" spans="1:2" x14ac:dyDescent="0.3">
      <c r="A26" t="s">
        <v>12</v>
      </c>
      <c r="B26">
        <v>38067</v>
      </c>
    </row>
    <row r="27" spans="1:2" x14ac:dyDescent="0.3">
      <c r="A27" t="s">
        <v>7</v>
      </c>
      <c r="B27">
        <v>39585</v>
      </c>
    </row>
    <row r="28" spans="1:2" x14ac:dyDescent="0.3">
      <c r="A28" t="s">
        <v>17</v>
      </c>
      <c r="B28">
        <v>11271</v>
      </c>
    </row>
    <row r="29" spans="1:2" x14ac:dyDescent="0.3">
      <c r="A29" t="s">
        <v>7</v>
      </c>
      <c r="B29">
        <v>22170</v>
      </c>
    </row>
    <row r="30" spans="1:2" x14ac:dyDescent="0.3">
      <c r="A30" t="s">
        <v>17</v>
      </c>
      <c r="B30">
        <v>20391</v>
      </c>
    </row>
    <row r="31" spans="1:2" x14ac:dyDescent="0.3">
      <c r="A31" t="s">
        <v>29</v>
      </c>
      <c r="B31">
        <v>20553</v>
      </c>
    </row>
    <row r="32" spans="1:2" x14ac:dyDescent="0.3">
      <c r="A32" t="s">
        <v>17</v>
      </c>
      <c r="B32">
        <v>10664</v>
      </c>
    </row>
    <row r="33" spans="1:2" x14ac:dyDescent="0.3">
      <c r="A33" t="s">
        <v>7</v>
      </c>
      <c r="B33">
        <v>21285</v>
      </c>
    </row>
    <row r="34" spans="1:2" x14ac:dyDescent="0.3">
      <c r="A34" t="s">
        <v>20</v>
      </c>
      <c r="B34">
        <v>11672</v>
      </c>
    </row>
    <row r="35" spans="1:2" x14ac:dyDescent="0.3">
      <c r="A35" t="s">
        <v>17</v>
      </c>
      <c r="B35">
        <v>24967</v>
      </c>
    </row>
    <row r="36" spans="1:2" x14ac:dyDescent="0.3">
      <c r="A36" t="s">
        <v>17</v>
      </c>
      <c r="B36">
        <v>11978</v>
      </c>
    </row>
    <row r="37" spans="1:2" x14ac:dyDescent="0.3">
      <c r="A37" t="s">
        <v>29</v>
      </c>
      <c r="B37">
        <v>31174</v>
      </c>
    </row>
    <row r="38" spans="1:2" x14ac:dyDescent="0.3">
      <c r="A38" t="s">
        <v>12</v>
      </c>
      <c r="B38">
        <v>38678</v>
      </c>
    </row>
    <row r="39" spans="1:2" x14ac:dyDescent="0.3">
      <c r="A39" t="s">
        <v>20</v>
      </c>
      <c r="B39">
        <v>31994</v>
      </c>
    </row>
    <row r="40" spans="1:2" x14ac:dyDescent="0.3">
      <c r="A40" t="s">
        <v>20</v>
      </c>
      <c r="B40">
        <v>14870</v>
      </c>
    </row>
    <row r="41" spans="1:2" x14ac:dyDescent="0.3">
      <c r="A41" t="s">
        <v>17</v>
      </c>
      <c r="B41">
        <v>21302</v>
      </c>
    </row>
    <row r="42" spans="1:2" x14ac:dyDescent="0.3">
      <c r="A42" t="s">
        <v>7</v>
      </c>
      <c r="B42">
        <v>30546</v>
      </c>
    </row>
    <row r="43" spans="1:2" x14ac:dyDescent="0.3">
      <c r="A43" t="s">
        <v>17</v>
      </c>
      <c r="B43">
        <v>22139</v>
      </c>
    </row>
    <row r="44" spans="1:2" x14ac:dyDescent="0.3">
      <c r="A44" t="s">
        <v>7</v>
      </c>
      <c r="B44">
        <v>11264</v>
      </c>
    </row>
    <row r="45" spans="1:2" x14ac:dyDescent="0.3">
      <c r="A45" t="s">
        <v>12</v>
      </c>
      <c r="B45">
        <v>11878</v>
      </c>
    </row>
    <row r="46" spans="1:2" x14ac:dyDescent="0.3">
      <c r="A46" t="s">
        <v>12</v>
      </c>
      <c r="B46">
        <v>20523</v>
      </c>
    </row>
    <row r="47" spans="1:2" x14ac:dyDescent="0.3">
      <c r="A47" t="s">
        <v>20</v>
      </c>
      <c r="B47">
        <v>10765</v>
      </c>
    </row>
    <row r="48" spans="1:2" x14ac:dyDescent="0.3">
      <c r="A48" t="s">
        <v>29</v>
      </c>
      <c r="B48">
        <v>36637</v>
      </c>
    </row>
    <row r="49" spans="1:2" x14ac:dyDescent="0.3">
      <c r="A49" t="s">
        <v>20</v>
      </c>
      <c r="B49">
        <v>16498</v>
      </c>
    </row>
    <row r="50" spans="1:2" x14ac:dyDescent="0.3">
      <c r="A50" t="s">
        <v>12</v>
      </c>
      <c r="B50">
        <v>37968</v>
      </c>
    </row>
    <row r="51" spans="1:2" x14ac:dyDescent="0.3">
      <c r="A51" t="s">
        <v>29</v>
      </c>
      <c r="B51">
        <v>17681</v>
      </c>
    </row>
    <row r="52" spans="1:2" x14ac:dyDescent="0.3">
      <c r="A52" t="s">
        <v>17</v>
      </c>
      <c r="B52">
        <v>17012</v>
      </c>
    </row>
    <row r="53" spans="1:2" x14ac:dyDescent="0.3">
      <c r="A53" t="s">
        <v>29</v>
      </c>
      <c r="B53">
        <v>19881</v>
      </c>
    </row>
    <row r="54" spans="1:2" x14ac:dyDescent="0.3">
      <c r="A54" t="s">
        <v>20</v>
      </c>
      <c r="B54">
        <v>29803</v>
      </c>
    </row>
    <row r="55" spans="1:2" x14ac:dyDescent="0.3">
      <c r="A55" t="s">
        <v>17</v>
      </c>
      <c r="B55">
        <v>19170</v>
      </c>
    </row>
    <row r="56" spans="1:2" x14ac:dyDescent="0.3">
      <c r="A56" t="s">
        <v>29</v>
      </c>
      <c r="B56">
        <v>17352</v>
      </c>
    </row>
    <row r="57" spans="1:2" x14ac:dyDescent="0.3">
      <c r="A57" t="s">
        <v>29</v>
      </c>
      <c r="B57">
        <v>29240</v>
      </c>
    </row>
    <row r="58" spans="1:2" x14ac:dyDescent="0.3">
      <c r="A58" t="s">
        <v>7</v>
      </c>
      <c r="B58">
        <v>12142</v>
      </c>
    </row>
    <row r="59" spans="1:2" x14ac:dyDescent="0.3">
      <c r="A59" t="s">
        <v>20</v>
      </c>
      <c r="B59">
        <v>31876</v>
      </c>
    </row>
    <row r="60" spans="1:2" x14ac:dyDescent="0.3">
      <c r="A60" t="s">
        <v>17</v>
      </c>
      <c r="B60">
        <v>16927</v>
      </c>
    </row>
    <row r="61" spans="1:2" x14ac:dyDescent="0.3">
      <c r="A61" t="s">
        <v>12</v>
      </c>
      <c r="B61">
        <v>25284</v>
      </c>
    </row>
    <row r="62" spans="1:2" x14ac:dyDescent="0.3">
      <c r="A62" t="s">
        <v>17</v>
      </c>
      <c r="B62">
        <v>10594</v>
      </c>
    </row>
    <row r="63" spans="1:2" x14ac:dyDescent="0.3">
      <c r="A63" t="s">
        <v>12</v>
      </c>
      <c r="B63">
        <v>13213</v>
      </c>
    </row>
    <row r="64" spans="1:2" x14ac:dyDescent="0.3">
      <c r="A64" t="s">
        <v>12</v>
      </c>
      <c r="B64">
        <v>27273</v>
      </c>
    </row>
    <row r="65" spans="1:2" x14ac:dyDescent="0.3">
      <c r="A65" t="s">
        <v>17</v>
      </c>
      <c r="B65">
        <v>21278</v>
      </c>
    </row>
    <row r="66" spans="1:2" x14ac:dyDescent="0.3">
      <c r="A66" t="s">
        <v>20</v>
      </c>
      <c r="B66">
        <v>14363</v>
      </c>
    </row>
    <row r="67" spans="1:2" x14ac:dyDescent="0.3">
      <c r="A67" t="s">
        <v>20</v>
      </c>
      <c r="B67">
        <v>32521</v>
      </c>
    </row>
    <row r="68" spans="1:2" x14ac:dyDescent="0.3">
      <c r="A68" t="s">
        <v>20</v>
      </c>
      <c r="B68">
        <v>16011</v>
      </c>
    </row>
    <row r="69" spans="1:2" x14ac:dyDescent="0.3">
      <c r="A69" t="s">
        <v>17</v>
      </c>
      <c r="B69">
        <v>16901</v>
      </c>
    </row>
    <row r="70" spans="1:2" x14ac:dyDescent="0.3">
      <c r="A70" t="s">
        <v>7</v>
      </c>
      <c r="B70">
        <v>28340</v>
      </c>
    </row>
    <row r="71" spans="1:2" x14ac:dyDescent="0.3">
      <c r="A71" t="s">
        <v>7</v>
      </c>
      <c r="B71">
        <v>31020</v>
      </c>
    </row>
    <row r="72" spans="1:2" x14ac:dyDescent="0.3">
      <c r="A72" t="s">
        <v>29</v>
      </c>
      <c r="B72">
        <v>27123</v>
      </c>
    </row>
    <row r="73" spans="1:2" x14ac:dyDescent="0.3">
      <c r="A73" t="s">
        <v>12</v>
      </c>
      <c r="B73">
        <v>30080</v>
      </c>
    </row>
    <row r="74" spans="1:2" x14ac:dyDescent="0.3">
      <c r="A74" t="s">
        <v>20</v>
      </c>
      <c r="B74">
        <v>29444</v>
      </c>
    </row>
    <row r="75" spans="1:2" x14ac:dyDescent="0.3">
      <c r="A75" t="s">
        <v>20</v>
      </c>
      <c r="B75">
        <v>29006</v>
      </c>
    </row>
    <row r="76" spans="1:2" x14ac:dyDescent="0.3">
      <c r="A76" t="s">
        <v>29</v>
      </c>
      <c r="B76">
        <v>21871</v>
      </c>
    </row>
    <row r="77" spans="1:2" x14ac:dyDescent="0.3">
      <c r="A77" t="s">
        <v>20</v>
      </c>
      <c r="B77">
        <v>37414</v>
      </c>
    </row>
    <row r="78" spans="1:2" x14ac:dyDescent="0.3">
      <c r="A78" t="s">
        <v>12</v>
      </c>
      <c r="B78">
        <v>24340</v>
      </c>
    </row>
    <row r="79" spans="1:2" x14ac:dyDescent="0.3">
      <c r="A79" t="s">
        <v>17</v>
      </c>
      <c r="B79">
        <v>16800</v>
      </c>
    </row>
    <row r="80" spans="1:2" x14ac:dyDescent="0.3">
      <c r="A80" t="s">
        <v>29</v>
      </c>
      <c r="B80">
        <v>33597</v>
      </c>
    </row>
    <row r="81" spans="1:2" x14ac:dyDescent="0.3">
      <c r="A81" t="s">
        <v>20</v>
      </c>
      <c r="B81">
        <v>14844</v>
      </c>
    </row>
    <row r="82" spans="1:2" x14ac:dyDescent="0.3">
      <c r="A82" t="s">
        <v>29</v>
      </c>
      <c r="B82">
        <v>27082</v>
      </c>
    </row>
    <row r="83" spans="1:2" x14ac:dyDescent="0.3">
      <c r="A83" t="s">
        <v>12</v>
      </c>
      <c r="B83">
        <v>35187</v>
      </c>
    </row>
    <row r="84" spans="1:2" x14ac:dyDescent="0.3">
      <c r="A84" t="s">
        <v>17</v>
      </c>
      <c r="B84">
        <v>32084</v>
      </c>
    </row>
    <row r="85" spans="1:2" x14ac:dyDescent="0.3">
      <c r="A85" t="s">
        <v>20</v>
      </c>
      <c r="B85">
        <v>19756</v>
      </c>
    </row>
    <row r="86" spans="1:2" x14ac:dyDescent="0.3">
      <c r="A86" t="s">
        <v>17</v>
      </c>
      <c r="B86">
        <v>23065</v>
      </c>
    </row>
    <row r="87" spans="1:2" x14ac:dyDescent="0.3">
      <c r="A87" t="s">
        <v>29</v>
      </c>
      <c r="B87">
        <v>16439</v>
      </c>
    </row>
    <row r="88" spans="1:2" x14ac:dyDescent="0.3">
      <c r="A88" t="s">
        <v>17</v>
      </c>
      <c r="B88">
        <v>38522</v>
      </c>
    </row>
    <row r="89" spans="1:2" x14ac:dyDescent="0.3">
      <c r="A89" t="s">
        <v>29</v>
      </c>
      <c r="B89">
        <v>12662</v>
      </c>
    </row>
    <row r="90" spans="1:2" x14ac:dyDescent="0.3">
      <c r="A90" t="s">
        <v>29</v>
      </c>
      <c r="B90">
        <v>27956</v>
      </c>
    </row>
    <row r="91" spans="1:2" x14ac:dyDescent="0.3">
      <c r="A91" t="s">
        <v>20</v>
      </c>
      <c r="B91">
        <v>11073</v>
      </c>
    </row>
    <row r="92" spans="1:2" x14ac:dyDescent="0.3">
      <c r="A92" t="s">
        <v>20</v>
      </c>
      <c r="B92">
        <v>32024</v>
      </c>
    </row>
    <row r="93" spans="1:2" x14ac:dyDescent="0.3">
      <c r="A93" t="s">
        <v>12</v>
      </c>
      <c r="B93">
        <v>24398</v>
      </c>
    </row>
    <row r="94" spans="1:2" x14ac:dyDescent="0.3">
      <c r="A94" t="s">
        <v>12</v>
      </c>
      <c r="B94">
        <v>39487</v>
      </c>
    </row>
    <row r="95" spans="1:2" x14ac:dyDescent="0.3">
      <c r="A95" t="s">
        <v>12</v>
      </c>
      <c r="B95">
        <v>38185</v>
      </c>
    </row>
    <row r="96" spans="1:2" x14ac:dyDescent="0.3">
      <c r="A96" t="s">
        <v>12</v>
      </c>
      <c r="B96">
        <v>21575</v>
      </c>
    </row>
    <row r="97" spans="1:2" x14ac:dyDescent="0.3">
      <c r="A97" t="s">
        <v>20</v>
      </c>
      <c r="B97">
        <v>13911</v>
      </c>
    </row>
    <row r="98" spans="1:2" x14ac:dyDescent="0.3">
      <c r="A98" t="s">
        <v>17</v>
      </c>
      <c r="B98">
        <v>36655</v>
      </c>
    </row>
    <row r="99" spans="1:2" x14ac:dyDescent="0.3">
      <c r="A99" t="s">
        <v>12</v>
      </c>
      <c r="B99">
        <v>21102</v>
      </c>
    </row>
    <row r="100" spans="1:2" x14ac:dyDescent="0.3">
      <c r="A100" t="s">
        <v>20</v>
      </c>
      <c r="B100">
        <v>36315</v>
      </c>
    </row>
    <row r="101" spans="1:2" x14ac:dyDescent="0.3">
      <c r="A101" t="s">
        <v>12</v>
      </c>
      <c r="B101">
        <v>37613</v>
      </c>
    </row>
    <row r="102" spans="1:2" x14ac:dyDescent="0.3">
      <c r="A102" t="s">
        <v>12</v>
      </c>
      <c r="B102">
        <v>13747</v>
      </c>
    </row>
    <row r="103" spans="1:2" x14ac:dyDescent="0.3">
      <c r="A103" t="s">
        <v>7</v>
      </c>
      <c r="B103">
        <v>22606</v>
      </c>
    </row>
    <row r="104" spans="1:2" x14ac:dyDescent="0.3">
      <c r="A104" t="s">
        <v>7</v>
      </c>
      <c r="B104">
        <v>35571</v>
      </c>
    </row>
    <row r="105" spans="1:2" x14ac:dyDescent="0.3">
      <c r="A105" t="s">
        <v>12</v>
      </c>
      <c r="B105">
        <v>27112</v>
      </c>
    </row>
    <row r="106" spans="1:2" x14ac:dyDescent="0.3">
      <c r="A106" t="s">
        <v>17</v>
      </c>
      <c r="B106">
        <v>31585</v>
      </c>
    </row>
    <row r="107" spans="1:2" x14ac:dyDescent="0.3">
      <c r="A107" t="s">
        <v>20</v>
      </c>
      <c r="B107">
        <v>18918</v>
      </c>
    </row>
    <row r="108" spans="1:2" x14ac:dyDescent="0.3">
      <c r="A108" t="s">
        <v>20</v>
      </c>
      <c r="B108">
        <v>32242</v>
      </c>
    </row>
    <row r="109" spans="1:2" x14ac:dyDescent="0.3">
      <c r="A109" t="s">
        <v>7</v>
      </c>
      <c r="B109">
        <v>19856</v>
      </c>
    </row>
    <row r="110" spans="1:2" x14ac:dyDescent="0.3">
      <c r="A110" t="s">
        <v>20</v>
      </c>
      <c r="B110">
        <v>28005</v>
      </c>
    </row>
    <row r="111" spans="1:2" x14ac:dyDescent="0.3">
      <c r="A111" t="s">
        <v>29</v>
      </c>
      <c r="B111">
        <v>15511</v>
      </c>
    </row>
    <row r="112" spans="1:2" x14ac:dyDescent="0.3">
      <c r="A112" t="s">
        <v>17</v>
      </c>
      <c r="B112">
        <v>12276</v>
      </c>
    </row>
    <row r="113" spans="1:2" x14ac:dyDescent="0.3">
      <c r="A113" t="s">
        <v>20</v>
      </c>
      <c r="B113">
        <v>28398</v>
      </c>
    </row>
    <row r="114" spans="1:2" x14ac:dyDescent="0.3">
      <c r="A114" t="s">
        <v>29</v>
      </c>
      <c r="B114">
        <v>27117</v>
      </c>
    </row>
    <row r="115" spans="1:2" x14ac:dyDescent="0.3">
      <c r="A115" t="s">
        <v>20</v>
      </c>
      <c r="B115">
        <v>13505</v>
      </c>
    </row>
    <row r="116" spans="1:2" x14ac:dyDescent="0.3">
      <c r="A116" t="s">
        <v>7</v>
      </c>
      <c r="B116">
        <v>36502</v>
      </c>
    </row>
    <row r="117" spans="1:2" x14ac:dyDescent="0.3">
      <c r="A117" t="s">
        <v>7</v>
      </c>
      <c r="B117">
        <v>19645</v>
      </c>
    </row>
    <row r="118" spans="1:2" x14ac:dyDescent="0.3">
      <c r="A118" t="s">
        <v>20</v>
      </c>
      <c r="B118">
        <v>10595</v>
      </c>
    </row>
    <row r="119" spans="1:2" x14ac:dyDescent="0.3">
      <c r="A119" t="s">
        <v>29</v>
      </c>
      <c r="B119">
        <v>14730</v>
      </c>
    </row>
    <row r="120" spans="1:2" x14ac:dyDescent="0.3">
      <c r="A120" t="s">
        <v>17</v>
      </c>
      <c r="B120">
        <v>19419</v>
      </c>
    </row>
    <row r="121" spans="1:2" x14ac:dyDescent="0.3">
      <c r="A121" t="s">
        <v>20</v>
      </c>
      <c r="B121">
        <v>39227</v>
      </c>
    </row>
    <row r="122" spans="1:2" x14ac:dyDescent="0.3">
      <c r="A122" t="s">
        <v>7</v>
      </c>
      <c r="B122">
        <v>18644</v>
      </c>
    </row>
    <row r="123" spans="1:2" x14ac:dyDescent="0.3">
      <c r="A123" t="s">
        <v>20</v>
      </c>
      <c r="B123">
        <v>30287</v>
      </c>
    </row>
    <row r="124" spans="1:2" x14ac:dyDescent="0.3">
      <c r="A124" t="s">
        <v>7</v>
      </c>
      <c r="B124">
        <v>18177</v>
      </c>
    </row>
    <row r="125" spans="1:2" x14ac:dyDescent="0.3">
      <c r="A125" t="s">
        <v>17</v>
      </c>
      <c r="B125">
        <v>36702</v>
      </c>
    </row>
    <row r="126" spans="1:2" x14ac:dyDescent="0.3">
      <c r="A126" t="s">
        <v>17</v>
      </c>
      <c r="B126">
        <v>37823</v>
      </c>
    </row>
    <row r="127" spans="1:2" x14ac:dyDescent="0.3">
      <c r="A127" t="s">
        <v>29</v>
      </c>
      <c r="B127">
        <v>12135</v>
      </c>
    </row>
    <row r="128" spans="1:2" x14ac:dyDescent="0.3">
      <c r="A128" t="s">
        <v>17</v>
      </c>
      <c r="B128">
        <v>30782</v>
      </c>
    </row>
    <row r="129" spans="1:2" x14ac:dyDescent="0.3">
      <c r="A129" t="s">
        <v>17</v>
      </c>
      <c r="B129">
        <v>17297</v>
      </c>
    </row>
    <row r="130" spans="1:2" x14ac:dyDescent="0.3">
      <c r="A130" t="s">
        <v>7</v>
      </c>
      <c r="B130">
        <v>34181</v>
      </c>
    </row>
    <row r="131" spans="1:2" x14ac:dyDescent="0.3">
      <c r="A131" t="s">
        <v>12</v>
      </c>
      <c r="B131">
        <v>35171</v>
      </c>
    </row>
    <row r="132" spans="1:2" x14ac:dyDescent="0.3">
      <c r="A132" t="s">
        <v>29</v>
      </c>
      <c r="B132">
        <v>12270</v>
      </c>
    </row>
    <row r="133" spans="1:2" x14ac:dyDescent="0.3">
      <c r="A133" t="s">
        <v>7</v>
      </c>
      <c r="B133">
        <v>36938</v>
      </c>
    </row>
    <row r="134" spans="1:2" x14ac:dyDescent="0.3">
      <c r="A134" t="s">
        <v>7</v>
      </c>
      <c r="B134">
        <v>10779</v>
      </c>
    </row>
    <row r="135" spans="1:2" x14ac:dyDescent="0.3">
      <c r="A135" t="s">
        <v>29</v>
      </c>
      <c r="B135">
        <v>30260</v>
      </c>
    </row>
    <row r="136" spans="1:2" x14ac:dyDescent="0.3">
      <c r="A136" t="s">
        <v>12</v>
      </c>
      <c r="B136">
        <v>34641</v>
      </c>
    </row>
    <row r="137" spans="1:2" x14ac:dyDescent="0.3">
      <c r="A137" t="s">
        <v>29</v>
      </c>
      <c r="B137">
        <v>33232</v>
      </c>
    </row>
    <row r="138" spans="1:2" x14ac:dyDescent="0.3">
      <c r="A138" t="s">
        <v>17</v>
      </c>
      <c r="B138">
        <v>26996</v>
      </c>
    </row>
    <row r="139" spans="1:2" x14ac:dyDescent="0.3">
      <c r="A139" t="s">
        <v>7</v>
      </c>
      <c r="B139">
        <v>16639</v>
      </c>
    </row>
    <row r="140" spans="1:2" x14ac:dyDescent="0.3">
      <c r="A140" t="s">
        <v>17</v>
      </c>
      <c r="B140">
        <v>37582</v>
      </c>
    </row>
    <row r="141" spans="1:2" x14ac:dyDescent="0.3">
      <c r="A141" t="s">
        <v>12</v>
      </c>
      <c r="B141">
        <v>12146</v>
      </c>
    </row>
    <row r="142" spans="1:2" x14ac:dyDescent="0.3">
      <c r="A142" t="s">
        <v>20</v>
      </c>
      <c r="B142">
        <v>24266</v>
      </c>
    </row>
    <row r="143" spans="1:2" x14ac:dyDescent="0.3">
      <c r="A143" t="s">
        <v>7</v>
      </c>
      <c r="B143">
        <v>34805</v>
      </c>
    </row>
    <row r="144" spans="1:2" x14ac:dyDescent="0.3">
      <c r="A144" t="s">
        <v>17</v>
      </c>
      <c r="B144">
        <v>14122</v>
      </c>
    </row>
    <row r="145" spans="1:2" x14ac:dyDescent="0.3">
      <c r="A145" t="s">
        <v>12</v>
      </c>
      <c r="B145">
        <v>14152</v>
      </c>
    </row>
    <row r="146" spans="1:2" x14ac:dyDescent="0.3">
      <c r="A146" t="s">
        <v>12</v>
      </c>
      <c r="B146">
        <v>37173</v>
      </c>
    </row>
    <row r="147" spans="1:2" x14ac:dyDescent="0.3">
      <c r="A147" t="s">
        <v>12</v>
      </c>
      <c r="B147">
        <v>11775</v>
      </c>
    </row>
    <row r="148" spans="1:2" x14ac:dyDescent="0.3">
      <c r="A148" t="s">
        <v>29</v>
      </c>
      <c r="B148">
        <v>34271</v>
      </c>
    </row>
    <row r="149" spans="1:2" x14ac:dyDescent="0.3">
      <c r="A149" t="s">
        <v>12</v>
      </c>
      <c r="B149">
        <v>27635</v>
      </c>
    </row>
    <row r="150" spans="1:2" x14ac:dyDescent="0.3">
      <c r="A150" t="s">
        <v>12</v>
      </c>
      <c r="B150">
        <v>26800</v>
      </c>
    </row>
    <row r="151" spans="1:2" x14ac:dyDescent="0.3">
      <c r="A151" t="s">
        <v>20</v>
      </c>
      <c r="B151">
        <v>16156</v>
      </c>
    </row>
    <row r="152" spans="1:2" x14ac:dyDescent="0.3">
      <c r="A152" t="s">
        <v>29</v>
      </c>
      <c r="B152">
        <v>10425</v>
      </c>
    </row>
    <row r="153" spans="1:2" x14ac:dyDescent="0.3">
      <c r="A153" t="s">
        <v>20</v>
      </c>
      <c r="B153">
        <v>32750</v>
      </c>
    </row>
    <row r="154" spans="1:2" x14ac:dyDescent="0.3">
      <c r="A154" t="s">
        <v>7</v>
      </c>
      <c r="B154">
        <v>21569</v>
      </c>
    </row>
    <row r="155" spans="1:2" x14ac:dyDescent="0.3">
      <c r="A155" t="s">
        <v>7</v>
      </c>
      <c r="B155">
        <v>18063</v>
      </c>
    </row>
    <row r="156" spans="1:2" x14ac:dyDescent="0.3">
      <c r="A156" t="s">
        <v>29</v>
      </c>
      <c r="B156">
        <v>34507</v>
      </c>
    </row>
    <row r="157" spans="1:2" x14ac:dyDescent="0.3">
      <c r="A157" t="s">
        <v>12</v>
      </c>
      <c r="B157">
        <v>38150</v>
      </c>
    </row>
    <row r="158" spans="1:2" x14ac:dyDescent="0.3">
      <c r="A158" t="s">
        <v>17</v>
      </c>
      <c r="B158">
        <v>39106</v>
      </c>
    </row>
    <row r="159" spans="1:2" x14ac:dyDescent="0.3">
      <c r="A159" t="s">
        <v>29</v>
      </c>
      <c r="B159">
        <v>37379</v>
      </c>
    </row>
    <row r="160" spans="1:2" x14ac:dyDescent="0.3">
      <c r="A160" t="s">
        <v>20</v>
      </c>
      <c r="B160">
        <v>24748</v>
      </c>
    </row>
    <row r="161" spans="1:2" x14ac:dyDescent="0.3">
      <c r="A161" t="s">
        <v>20</v>
      </c>
      <c r="B161">
        <v>13558</v>
      </c>
    </row>
    <row r="162" spans="1:2" x14ac:dyDescent="0.3">
      <c r="A162" t="s">
        <v>7</v>
      </c>
      <c r="B162">
        <v>14394</v>
      </c>
    </row>
    <row r="163" spans="1:2" x14ac:dyDescent="0.3">
      <c r="A163" t="s">
        <v>29</v>
      </c>
      <c r="B163">
        <v>23493</v>
      </c>
    </row>
    <row r="164" spans="1:2" x14ac:dyDescent="0.3">
      <c r="A164" t="s">
        <v>29</v>
      </c>
      <c r="B164">
        <v>32807</v>
      </c>
    </row>
    <row r="165" spans="1:2" x14ac:dyDescent="0.3">
      <c r="A165" t="s">
        <v>12</v>
      </c>
      <c r="B165">
        <v>39643</v>
      </c>
    </row>
    <row r="166" spans="1:2" x14ac:dyDescent="0.3">
      <c r="A166" t="s">
        <v>17</v>
      </c>
      <c r="B166">
        <v>18370</v>
      </c>
    </row>
    <row r="167" spans="1:2" x14ac:dyDescent="0.3">
      <c r="A167" t="s">
        <v>20</v>
      </c>
      <c r="B167">
        <v>20000</v>
      </c>
    </row>
    <row r="168" spans="1:2" x14ac:dyDescent="0.3">
      <c r="A168" t="s">
        <v>12</v>
      </c>
      <c r="B168">
        <v>35960</v>
      </c>
    </row>
    <row r="169" spans="1:2" x14ac:dyDescent="0.3">
      <c r="A169" t="s">
        <v>17</v>
      </c>
      <c r="B169">
        <v>31341</v>
      </c>
    </row>
    <row r="170" spans="1:2" x14ac:dyDescent="0.3">
      <c r="A170" t="s">
        <v>17</v>
      </c>
      <c r="B170">
        <v>13992</v>
      </c>
    </row>
    <row r="171" spans="1:2" x14ac:dyDescent="0.3">
      <c r="A171" t="s">
        <v>20</v>
      </c>
      <c r="B171">
        <v>36286</v>
      </c>
    </row>
    <row r="172" spans="1:2" x14ac:dyDescent="0.3">
      <c r="A172" t="s">
        <v>20</v>
      </c>
      <c r="B172">
        <v>39466</v>
      </c>
    </row>
    <row r="173" spans="1:2" x14ac:dyDescent="0.3">
      <c r="A173" t="s">
        <v>29</v>
      </c>
      <c r="B173">
        <v>10283</v>
      </c>
    </row>
    <row r="174" spans="1:2" x14ac:dyDescent="0.3">
      <c r="A174" t="s">
        <v>12</v>
      </c>
      <c r="B174">
        <v>36781</v>
      </c>
    </row>
    <row r="175" spans="1:2" x14ac:dyDescent="0.3">
      <c r="A175" t="s">
        <v>29</v>
      </c>
      <c r="B175">
        <v>35393</v>
      </c>
    </row>
    <row r="176" spans="1:2" x14ac:dyDescent="0.3">
      <c r="A176" t="s">
        <v>7</v>
      </c>
      <c r="B176">
        <v>10726</v>
      </c>
    </row>
    <row r="177" spans="1:2" x14ac:dyDescent="0.3">
      <c r="A177" t="s">
        <v>7</v>
      </c>
      <c r="B177">
        <v>22612</v>
      </c>
    </row>
    <row r="178" spans="1:2" x14ac:dyDescent="0.3">
      <c r="A178" t="s">
        <v>20</v>
      </c>
      <c r="B178">
        <v>17614</v>
      </c>
    </row>
    <row r="179" spans="1:2" x14ac:dyDescent="0.3">
      <c r="A179" t="s">
        <v>29</v>
      </c>
      <c r="B179">
        <v>12888</v>
      </c>
    </row>
    <row r="180" spans="1:2" x14ac:dyDescent="0.3">
      <c r="A180" t="s">
        <v>7</v>
      </c>
      <c r="B180">
        <v>33112</v>
      </c>
    </row>
    <row r="181" spans="1:2" x14ac:dyDescent="0.3">
      <c r="A181" t="s">
        <v>17</v>
      </c>
      <c r="B181">
        <v>20838</v>
      </c>
    </row>
    <row r="182" spans="1:2" x14ac:dyDescent="0.3">
      <c r="A182" t="s">
        <v>12</v>
      </c>
      <c r="B182">
        <v>18735</v>
      </c>
    </row>
    <row r="183" spans="1:2" x14ac:dyDescent="0.3">
      <c r="A183" t="s">
        <v>12</v>
      </c>
      <c r="B183">
        <v>39503</v>
      </c>
    </row>
    <row r="184" spans="1:2" x14ac:dyDescent="0.3">
      <c r="A184" t="s">
        <v>12</v>
      </c>
      <c r="B184">
        <v>15952</v>
      </c>
    </row>
    <row r="185" spans="1:2" x14ac:dyDescent="0.3">
      <c r="A185" t="s">
        <v>17</v>
      </c>
      <c r="B185">
        <v>13838</v>
      </c>
    </row>
    <row r="186" spans="1:2" x14ac:dyDescent="0.3">
      <c r="A186" t="s">
        <v>12</v>
      </c>
      <c r="B186">
        <v>16487</v>
      </c>
    </row>
    <row r="187" spans="1:2" x14ac:dyDescent="0.3">
      <c r="A187" t="s">
        <v>20</v>
      </c>
      <c r="B187">
        <v>27092</v>
      </c>
    </row>
    <row r="188" spans="1:2" x14ac:dyDescent="0.3">
      <c r="A188" t="s">
        <v>17</v>
      </c>
      <c r="B188">
        <v>12903</v>
      </c>
    </row>
    <row r="189" spans="1:2" x14ac:dyDescent="0.3">
      <c r="A189" t="s">
        <v>17</v>
      </c>
      <c r="B189">
        <v>37035</v>
      </c>
    </row>
    <row r="190" spans="1:2" x14ac:dyDescent="0.3">
      <c r="A190" t="s">
        <v>17</v>
      </c>
      <c r="B190">
        <v>14615</v>
      </c>
    </row>
    <row r="191" spans="1:2" x14ac:dyDescent="0.3">
      <c r="A191" t="s">
        <v>29</v>
      </c>
      <c r="B191">
        <v>29838</v>
      </c>
    </row>
    <row r="192" spans="1:2" x14ac:dyDescent="0.3">
      <c r="A192" t="s">
        <v>20</v>
      </c>
      <c r="B192">
        <v>17507</v>
      </c>
    </row>
    <row r="193" spans="1:2" x14ac:dyDescent="0.3">
      <c r="A193" t="s">
        <v>12</v>
      </c>
      <c r="B193">
        <v>29163</v>
      </c>
    </row>
    <row r="194" spans="1:2" x14ac:dyDescent="0.3">
      <c r="A194" t="s">
        <v>12</v>
      </c>
      <c r="B194">
        <v>24662</v>
      </c>
    </row>
    <row r="195" spans="1:2" x14ac:dyDescent="0.3">
      <c r="A195" t="s">
        <v>17</v>
      </c>
      <c r="B195">
        <v>10263</v>
      </c>
    </row>
    <row r="196" spans="1:2" x14ac:dyDescent="0.3">
      <c r="A196" t="s">
        <v>20</v>
      </c>
      <c r="B196">
        <v>22041</v>
      </c>
    </row>
    <row r="197" spans="1:2" x14ac:dyDescent="0.3">
      <c r="A197" t="s">
        <v>29</v>
      </c>
      <c r="B197">
        <v>15778</v>
      </c>
    </row>
    <row r="198" spans="1:2" x14ac:dyDescent="0.3">
      <c r="A198" t="s">
        <v>7</v>
      </c>
      <c r="B198">
        <v>20588</v>
      </c>
    </row>
    <row r="199" spans="1:2" x14ac:dyDescent="0.3">
      <c r="A199" t="s">
        <v>17</v>
      </c>
      <c r="B199">
        <v>32158</v>
      </c>
    </row>
    <row r="200" spans="1:2" x14ac:dyDescent="0.3">
      <c r="A200" t="s">
        <v>12</v>
      </c>
      <c r="B200">
        <v>17883</v>
      </c>
    </row>
    <row r="201" spans="1:2" x14ac:dyDescent="0.3">
      <c r="A201" t="s">
        <v>20</v>
      </c>
      <c r="B201">
        <v>26898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Adarsh Tyagi</cp:lastModifiedBy>
  <dcterms:created xsi:type="dcterms:W3CDTF">2024-07-17T03:10:17Z</dcterms:created>
  <dcterms:modified xsi:type="dcterms:W3CDTF">2024-07-18T07:20:07Z</dcterms:modified>
</cp:coreProperties>
</file>