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oup  Study\"/>
    </mc:Choice>
  </mc:AlternateContent>
  <xr:revisionPtr revIDLastSave="0" documentId="13_ncr:1_{FFDC6099-C64C-4BDB-8CA7-F47BAE562E0D}" xr6:coauthVersionLast="47" xr6:coauthVersionMax="47" xr10:uidLastSave="{00000000-0000-0000-0000-000000000000}"/>
  <bookViews>
    <workbookView xWindow="-110" yWindow="-110" windowWidth="19420" windowHeight="10300" tabRatio="906" firstSheet="7" activeTab="17" xr2:uid="{60B6FD4F-F346-4AE2-B8BB-8F50036C36E8}"/>
  </bookViews>
  <sheets>
    <sheet name="Date &amp; Time" sheetId="1" r:id="rId1"/>
    <sheet name="Today" sheetId="2" r:id="rId2"/>
    <sheet name="NOW" sheetId="3" r:id="rId3"/>
    <sheet name="Year(Date)" sheetId="4" r:id="rId4"/>
    <sheet name="Month(Date)" sheetId="5" r:id="rId5"/>
    <sheet name="Day(Date)" sheetId="6" r:id="rId6"/>
    <sheet name="Hour(Time)" sheetId="7" r:id="rId7"/>
    <sheet name="Minute(Time)" sheetId="8" r:id="rId8"/>
    <sheet name="Second(Time)" sheetId="9" r:id="rId9"/>
    <sheet name="EDATE" sheetId="10" r:id="rId10"/>
    <sheet name="EOMONTH" sheetId="11" r:id="rId11"/>
    <sheet name="Workday" sheetId="12" r:id="rId12"/>
    <sheet name="Date" sheetId="13" r:id="rId13"/>
    <sheet name="Time" sheetId="14" r:id="rId14"/>
    <sheet name="Weekday" sheetId="15" r:id="rId15"/>
    <sheet name="Weeknum" sheetId="16" r:id="rId16"/>
    <sheet name="Days" sheetId="18" r:id="rId17"/>
    <sheet name="DatedIF" sheetId="20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20" l="1"/>
  <c r="G8" i="20"/>
  <c r="G6" i="20"/>
  <c r="F8" i="20"/>
  <c r="F7" i="20"/>
  <c r="F6" i="20"/>
  <c r="D7" i="18"/>
  <c r="D8" i="18"/>
  <c r="D6" i="18"/>
  <c r="G9" i="16" a="1"/>
  <c r="G9" i="16" s="1"/>
  <c r="D7" i="16"/>
  <c r="D8" i="16"/>
  <c r="D9" i="16"/>
  <c r="D10" i="16"/>
  <c r="D11" i="16"/>
  <c r="D12" i="16"/>
  <c r="D13" i="16"/>
  <c r="D14" i="16"/>
  <c r="D6" i="16"/>
  <c r="J7" i="15"/>
  <c r="J8" i="15"/>
  <c r="J9" i="15"/>
  <c r="J10" i="15"/>
  <c r="J11" i="15"/>
  <c r="J12" i="15"/>
  <c r="J13" i="15"/>
  <c r="J14" i="15"/>
  <c r="J15" i="15"/>
  <c r="J16" i="15"/>
  <c r="J17" i="15"/>
  <c r="J18" i="15"/>
  <c r="J6" i="15"/>
  <c r="C7" i="15"/>
  <c r="C8" i="15"/>
  <c r="D7" i="15"/>
  <c r="D8" i="15"/>
  <c r="D6" i="15"/>
  <c r="C6" i="15"/>
  <c r="E7" i="14"/>
  <c r="E8" i="14"/>
  <c r="E9" i="14"/>
  <c r="E6" i="14"/>
  <c r="E7" i="13"/>
  <c r="E8" i="13"/>
  <c r="E9" i="13"/>
  <c r="E10" i="13"/>
  <c r="E6" i="13"/>
  <c r="E8" i="12"/>
  <c r="E9" i="12"/>
  <c r="E7" i="12"/>
  <c r="E6" i="12"/>
  <c r="D7" i="11"/>
  <c r="D8" i="11"/>
  <c r="D9" i="11"/>
  <c r="D6" i="11"/>
  <c r="D8" i="10"/>
  <c r="D9" i="10"/>
  <c r="D7" i="10"/>
  <c r="D6" i="10"/>
  <c r="C7" i="9"/>
  <c r="C8" i="9"/>
  <c r="C6" i="9"/>
  <c r="C7" i="8"/>
  <c r="C8" i="8"/>
  <c r="C6" i="8"/>
  <c r="C7" i="7"/>
  <c r="C8" i="7"/>
  <c r="C6" i="7"/>
  <c r="D7" i="6"/>
  <c r="D8" i="6"/>
  <c r="D6" i="6"/>
  <c r="D7" i="5"/>
  <c r="D8" i="5"/>
  <c r="D6" i="5"/>
  <c r="C7" i="4"/>
  <c r="C8" i="4"/>
  <c r="C6" i="4"/>
  <c r="B7" i="3"/>
  <c r="B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<sst xmlns="http://schemas.openxmlformats.org/spreadsheetml/2006/main" count="104" uniqueCount="73">
  <si>
    <t>DATE &amp; TIME IN EXCEL</t>
  </si>
  <si>
    <t>Current Date</t>
  </si>
  <si>
    <t>Current Time</t>
  </si>
  <si>
    <t>CTRL+SHIFT+:</t>
  </si>
  <si>
    <t>CTRL+:</t>
  </si>
  <si>
    <t>Today()</t>
  </si>
  <si>
    <t>Today</t>
  </si>
  <si>
    <t>NOW()</t>
  </si>
  <si>
    <t>Now</t>
  </si>
  <si>
    <t>Year(date)</t>
  </si>
  <si>
    <t xml:space="preserve">Date </t>
  </si>
  <si>
    <t>Year</t>
  </si>
  <si>
    <t>Month(date)</t>
  </si>
  <si>
    <t>Month</t>
  </si>
  <si>
    <t>Day(date)</t>
  </si>
  <si>
    <t>Day</t>
  </si>
  <si>
    <t>Hour(Time)</t>
  </si>
  <si>
    <t>Hour</t>
  </si>
  <si>
    <t>Time</t>
  </si>
  <si>
    <t>Minute(Time)</t>
  </si>
  <si>
    <t>Minute</t>
  </si>
  <si>
    <t>Second(Time)</t>
  </si>
  <si>
    <t>Second</t>
  </si>
  <si>
    <t>EDATE(Date,Months)</t>
  </si>
  <si>
    <t>Date</t>
  </si>
  <si>
    <t>Months</t>
  </si>
  <si>
    <t>EDATE</t>
  </si>
  <si>
    <t>EOMONTH(Date,Months)</t>
  </si>
  <si>
    <t>EOMONTH</t>
  </si>
  <si>
    <t>WORKDAY(StartDate,Days,[Holidays])</t>
  </si>
  <si>
    <t>Project Name</t>
  </si>
  <si>
    <t>Start Date</t>
  </si>
  <si>
    <t>Working Days</t>
  </si>
  <si>
    <t>End Date</t>
  </si>
  <si>
    <t>Project 1</t>
  </si>
  <si>
    <t>Project 2</t>
  </si>
  <si>
    <t>Project 3</t>
  </si>
  <si>
    <t>Project 4</t>
  </si>
  <si>
    <t>Days</t>
  </si>
  <si>
    <t>Monday</t>
  </si>
  <si>
    <t>Tuesday</t>
  </si>
  <si>
    <t>Wednesday</t>
  </si>
  <si>
    <t>Thursday</t>
  </si>
  <si>
    <t>Friday</t>
  </si>
  <si>
    <t>Saturday</t>
  </si>
  <si>
    <t>Sunday</t>
  </si>
  <si>
    <t>Holidays</t>
  </si>
  <si>
    <t>it's always consider sat and Sunday as a holiday by default</t>
  </si>
  <si>
    <t>TIME(Hour,Minute,Second)</t>
  </si>
  <si>
    <t>DATE(Year,Month,Day)</t>
  </si>
  <si>
    <t>/=WEEKDAY(serial_number,[return_type])</t>
  </si>
  <si>
    <t>Weekday</t>
  </si>
  <si>
    <t>/=WEEKNUM(serial_number,[return_type])</t>
  </si>
  <si>
    <t>Weeknum</t>
  </si>
  <si>
    <t>For finding week no. of the year</t>
  </si>
  <si>
    <t>same work ISOWEEKNUM() functiuon  but it's consider mon-sun while weeknum sun- sat</t>
  </si>
  <si>
    <t>/=DAYS(end_date,start_date)</t>
  </si>
  <si>
    <t>Start date</t>
  </si>
  <si>
    <t xml:space="preserve">End date </t>
  </si>
  <si>
    <t>/=DATEDIF(Start_date,End_date,Unit)</t>
  </si>
  <si>
    <t>Unit</t>
  </si>
  <si>
    <t>Y</t>
  </si>
  <si>
    <t>M</t>
  </si>
  <si>
    <t>D</t>
  </si>
  <si>
    <t>DATEDIF</t>
  </si>
  <si>
    <t>Datedif</t>
  </si>
  <si>
    <t>sun</t>
  </si>
  <si>
    <t>mon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</si>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</sst>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:ss"/>
    <numFmt numFmtId="165" formatCode="h:mm:ss"/>
    <numFmt numFmtId="166" formatCode="dddd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Arial Rounded MT Bold"/>
      <family val="2"/>
    </font>
    <font>
      <b/>
      <sz val="12"/>
      <color theme="0"/>
      <name val="Arial Rounded MT Bold"/>
      <family val="2"/>
    </font>
    <font>
      <b/>
      <sz val="36"/>
      <color theme="0"/>
      <name val="Arial Rounded MT Bold"/>
      <family val="2"/>
    </font>
    <font>
      <sz val="36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6" fillId="0" borderId="0" xfId="0" applyFont="1"/>
    <xf numFmtId="0" fontId="0" fillId="0" borderId="1" xfId="0" applyBorder="1"/>
    <xf numFmtId="0" fontId="7" fillId="2" borderId="1" xfId="0" applyFont="1" applyFill="1" applyBorder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7" borderId="0" xfId="0" applyFill="1"/>
    <xf numFmtId="14" fontId="0" fillId="6" borderId="0" xfId="0" applyNumberFormat="1" applyFill="1" applyAlignment="1">
      <alignment horizontal="left"/>
    </xf>
    <xf numFmtId="0" fontId="10" fillId="2" borderId="0" xfId="0" applyFont="1" applyFill="1"/>
    <xf numFmtId="0" fontId="0" fillId="4" borderId="0" xfId="0" applyFill="1"/>
    <xf numFmtId="22" fontId="0" fillId="6" borderId="0" xfId="0" applyNumberFormat="1" applyFill="1" applyAlignment="1">
      <alignment horizontal="left"/>
    </xf>
    <xf numFmtId="0" fontId="0" fillId="0" borderId="0" xfId="0" applyAlignment="1">
      <alignment horizontal="left"/>
    </xf>
    <xf numFmtId="164" fontId="0" fillId="6" borderId="0" xfId="0" applyNumberFormat="1" applyFill="1" applyAlignment="1">
      <alignment horizontal="left"/>
    </xf>
    <xf numFmtId="0" fontId="0" fillId="8" borderId="0" xfId="0" applyFill="1"/>
    <xf numFmtId="0" fontId="0" fillId="6" borderId="1" xfId="0" applyFill="1" applyBorder="1"/>
    <xf numFmtId="14" fontId="0" fillId="6" borderId="1" xfId="0" applyNumberFormat="1" applyFill="1" applyBorder="1"/>
    <xf numFmtId="14" fontId="0" fillId="0" borderId="1" xfId="0" applyNumberFormat="1" applyBorder="1"/>
    <xf numFmtId="0" fontId="0" fillId="9" borderId="1" xfId="0" applyFill="1" applyBorder="1"/>
    <xf numFmtId="0" fontId="8" fillId="10" borderId="0" xfId="0" applyFont="1" applyFill="1"/>
    <xf numFmtId="14" fontId="0" fillId="4" borderId="1" xfId="0" applyNumberFormat="1" applyFill="1" applyBorder="1"/>
    <xf numFmtId="0" fontId="0" fillId="6" borderId="0" xfId="0" applyFill="1"/>
    <xf numFmtId="14" fontId="0" fillId="11" borderId="1" xfId="0" applyNumberFormat="1" applyFill="1" applyBorder="1"/>
    <xf numFmtId="0" fontId="0" fillId="4" borderId="1" xfId="0" applyFill="1" applyBorder="1"/>
    <xf numFmtId="14" fontId="0" fillId="8" borderId="0" xfId="0" applyNumberFormat="1" applyFill="1"/>
    <xf numFmtId="14" fontId="0" fillId="8" borderId="0" xfId="0" applyNumberFormat="1" applyFill="1" applyAlignment="1">
      <alignment horizontal="left"/>
    </xf>
    <xf numFmtId="0" fontId="15" fillId="8" borderId="0" xfId="0" applyFont="1" applyFill="1" applyAlignment="1">
      <alignment horizontal="center"/>
    </xf>
    <xf numFmtId="20" fontId="0" fillId="0" borderId="1" xfId="0" applyNumberFormat="1" applyBorder="1"/>
    <xf numFmtId="14" fontId="0" fillId="4" borderId="0" xfId="0" applyNumberFormat="1" applyFill="1"/>
    <xf numFmtId="165" fontId="0" fillId="4" borderId="0" xfId="0" applyNumberFormat="1" applyFill="1"/>
    <xf numFmtId="166" fontId="0" fillId="11" borderId="1" xfId="0" applyNumberFormat="1" applyFill="1" applyBorder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left"/>
    </xf>
    <xf numFmtId="0" fontId="13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/>
    </xf>
    <xf numFmtId="14" fontId="0" fillId="4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22" fontId="0" fillId="5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0" fontId="13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6" fillId="1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5CE2-0842-4030-B59F-EBBB38B78FC1}">
  <dimension ref="A1:S7"/>
  <sheetViews>
    <sheetView zoomScale="132" zoomScaleNormal="132" workbookViewId="0">
      <selection activeCell="C6" sqref="C6"/>
    </sheetView>
  </sheetViews>
  <sheetFormatPr defaultRowHeight="14.5" x14ac:dyDescent="0.35"/>
  <cols>
    <col min="2" max="2" width="19.81640625" customWidth="1"/>
    <col min="3" max="3" width="18.7265625" customWidth="1"/>
    <col min="6" max="6" width="10.26953125" customWidth="1"/>
    <col min="15" max="15" width="8.7265625" customWidth="1"/>
    <col min="16" max="16" width="1" customWidth="1"/>
    <col min="17" max="19" width="8.7265625" hidden="1" customWidth="1"/>
  </cols>
  <sheetData>
    <row r="1" spans="1:19" x14ac:dyDescent="0.3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19" x14ac:dyDescent="0.3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</row>
    <row r="3" spans="1:19" ht="24" customHeight="1" x14ac:dyDescent="0.3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</row>
    <row r="5" spans="1:19" ht="21" x14ac:dyDescent="0.5">
      <c r="B5" s="3" t="s">
        <v>1</v>
      </c>
      <c r="C5" s="17">
        <v>45748</v>
      </c>
      <c r="E5" s="33" t="s">
        <v>4</v>
      </c>
      <c r="F5" s="33"/>
    </row>
    <row r="6" spans="1:19" ht="21" x14ac:dyDescent="0.5">
      <c r="B6" s="3" t="s">
        <v>2</v>
      </c>
      <c r="C6" s="27">
        <v>0.55902777777777779</v>
      </c>
      <c r="E6" s="33" t="s">
        <v>3</v>
      </c>
      <c r="F6" s="33"/>
    </row>
    <row r="7" spans="1:19" x14ac:dyDescent="0.35">
      <c r="E7" s="1"/>
    </row>
  </sheetData>
  <mergeCells count="3">
    <mergeCell ref="A1:S3"/>
    <mergeCell ref="E5:F5"/>
    <mergeCell ref="E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CDE4-9F55-4DAF-BB6B-F479137664B3}">
  <dimension ref="A1:S6"/>
  <sheetViews>
    <sheetView zoomScale="124" zoomScaleNormal="124" workbookViewId="0">
      <selection activeCell="B7" sqref="B7"/>
    </sheetView>
  </sheetViews>
  <sheetFormatPr defaultRowHeight="14.5" x14ac:dyDescent="0.35"/>
  <sheetData>
    <row r="1" spans="1:19" x14ac:dyDescent="0.35">
      <c r="A1" s="34" t="s">
        <v>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</row>
    <row r="2" spans="1:19" x14ac:dyDescent="0.3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</row>
    <row r="3" spans="1:19" ht="30" customHeight="1" x14ac:dyDescent="0.3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</row>
    <row r="5" spans="1:19" ht="18.5" x14ac:dyDescent="0.45">
      <c r="B5" s="35" t="s">
        <v>6</v>
      </c>
      <c r="C5" s="35"/>
      <c r="D5" s="35"/>
    </row>
    <row r="6" spans="1:19" ht="20.5" customHeight="1" x14ac:dyDescent="0.35">
      <c r="B6" s="36">
        <f ca="1">TODAY()</f>
        <v>45748</v>
      </c>
      <c r="C6" s="37"/>
      <c r="D6" s="37"/>
    </row>
  </sheetData>
  <mergeCells count="3">
    <mergeCell ref="A1:S3"/>
    <mergeCell ref="B5:D5"/>
    <mergeCell ref="B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29746-C137-43C5-9AA8-99DA6C47D396}">
  <dimension ref="A1:S7"/>
  <sheetViews>
    <sheetView zoomScale="124" zoomScaleNormal="124" workbookViewId="0">
      <selection activeCell="B8" sqref="B8"/>
    </sheetView>
  </sheetViews>
  <sheetFormatPr defaultRowHeight="14.5" x14ac:dyDescent="0.35"/>
  <sheetData>
    <row r="1" spans="1:19" x14ac:dyDescent="0.35">
      <c r="A1" s="31" t="s">
        <v>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1:19" x14ac:dyDescent="0.3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</row>
    <row r="3" spans="1:19" ht="22" customHeight="1" x14ac:dyDescent="0.3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</row>
    <row r="6" spans="1:19" ht="18.5" x14ac:dyDescent="0.45">
      <c r="B6" s="35" t="s">
        <v>8</v>
      </c>
      <c r="C6" s="35"/>
      <c r="D6" s="35"/>
    </row>
    <row r="7" spans="1:19" ht="18.5" customHeight="1" x14ac:dyDescent="0.35">
      <c r="B7" s="38">
        <f ca="1">NOW()</f>
        <v>45748.592679976849</v>
      </c>
      <c r="C7" s="39"/>
      <c r="D7" s="39"/>
    </row>
  </sheetData>
  <mergeCells count="3">
    <mergeCell ref="A1:S3"/>
    <mergeCell ref="B6:D6"/>
    <mergeCell ref="B7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5A2A-CA32-4469-9F1D-0B98A279DD1E}">
  <dimension ref="A1:O8"/>
  <sheetViews>
    <sheetView workbookViewId="0">
      <selection activeCell="C6" sqref="C6:C8"/>
    </sheetView>
  </sheetViews>
  <sheetFormatPr defaultRowHeight="14.5" x14ac:dyDescent="0.35"/>
  <cols>
    <col min="2" max="2" width="18.6328125" customWidth="1"/>
    <col min="3" max="3" width="17.90625" customWidth="1"/>
  </cols>
  <sheetData>
    <row r="1" spans="1:15" x14ac:dyDescent="0.35">
      <c r="A1" s="40" t="s">
        <v>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x14ac:dyDescent="0.3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ht="23.5" customHeight="1" x14ac:dyDescent="0.3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5" spans="1:15" ht="15.5" x14ac:dyDescent="0.35">
      <c r="B5" s="6" t="s">
        <v>10</v>
      </c>
      <c r="C5" s="6" t="s">
        <v>11</v>
      </c>
    </row>
    <row r="6" spans="1:15" x14ac:dyDescent="0.35">
      <c r="B6" s="8">
        <v>43490</v>
      </c>
      <c r="C6" s="7">
        <f>YEAR(B6)</f>
        <v>2019</v>
      </c>
    </row>
    <row r="7" spans="1:15" x14ac:dyDescent="0.35">
      <c r="B7" s="8">
        <v>44259</v>
      </c>
      <c r="C7" s="7">
        <f t="shared" ref="C7:C8" si="0">YEAR(B7)</f>
        <v>2021</v>
      </c>
    </row>
    <row r="8" spans="1:15" x14ac:dyDescent="0.35">
      <c r="B8" s="8">
        <v>45642</v>
      </c>
      <c r="C8" s="7">
        <f t="shared" si="0"/>
        <v>2024</v>
      </c>
    </row>
  </sheetData>
  <mergeCells count="1">
    <mergeCell ref="A1: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5041-1B76-4845-A64A-EEAF2BCDAFC6}">
  <dimension ref="A1:O8"/>
  <sheetViews>
    <sheetView workbookViewId="0">
      <selection activeCell="F10" sqref="F10"/>
    </sheetView>
  </sheetViews>
  <sheetFormatPr defaultRowHeight="14.5" x14ac:dyDescent="0.35"/>
  <cols>
    <col min="3" max="3" width="18" customWidth="1"/>
    <col min="4" max="4" width="18.453125" customWidth="1"/>
  </cols>
  <sheetData>
    <row r="1" spans="1:15" x14ac:dyDescent="0.35">
      <c r="A1" s="40" t="s">
        <v>12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x14ac:dyDescent="0.3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x14ac:dyDescent="0.3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5" spans="1:15" ht="15.5" x14ac:dyDescent="0.35">
      <c r="C5" s="6" t="s">
        <v>10</v>
      </c>
      <c r="D5" s="6" t="s">
        <v>13</v>
      </c>
    </row>
    <row r="6" spans="1:15" x14ac:dyDescent="0.35">
      <c r="C6" s="8">
        <v>43490</v>
      </c>
      <c r="D6" s="7">
        <f>MONTH(C6)</f>
        <v>1</v>
      </c>
    </row>
    <row r="7" spans="1:15" x14ac:dyDescent="0.35">
      <c r="C7" s="8">
        <v>44259</v>
      </c>
      <c r="D7" s="7">
        <f t="shared" ref="D7:D8" si="0">MONTH(C7)</f>
        <v>3</v>
      </c>
    </row>
    <row r="8" spans="1:15" x14ac:dyDescent="0.35">
      <c r="C8" s="8">
        <v>45642</v>
      </c>
      <c r="D8" s="7">
        <f t="shared" si="0"/>
        <v>12</v>
      </c>
    </row>
  </sheetData>
  <mergeCells count="1">
    <mergeCell ref="A1:O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682E-B2C1-4879-9680-DDB948B1F661}">
  <dimension ref="A1:O8"/>
  <sheetViews>
    <sheetView zoomScale="128" zoomScaleNormal="128" workbookViewId="0">
      <selection activeCell="D6" sqref="D6:D8"/>
    </sheetView>
  </sheetViews>
  <sheetFormatPr defaultRowHeight="14.5" x14ac:dyDescent="0.35"/>
  <cols>
    <col min="3" max="3" width="17.26953125" customWidth="1"/>
    <col min="4" max="4" width="17.6328125" customWidth="1"/>
  </cols>
  <sheetData>
    <row r="1" spans="1:15" x14ac:dyDescent="0.35">
      <c r="A1" s="40" t="s">
        <v>14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x14ac:dyDescent="0.3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x14ac:dyDescent="0.3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5" spans="1:15" ht="15.5" x14ac:dyDescent="0.35">
      <c r="C5" s="6" t="s">
        <v>10</v>
      </c>
      <c r="D5" s="6" t="s">
        <v>15</v>
      </c>
    </row>
    <row r="6" spans="1:15" x14ac:dyDescent="0.35">
      <c r="C6" s="8">
        <v>43490</v>
      </c>
      <c r="D6" s="7">
        <f>DAY(C6)</f>
        <v>25</v>
      </c>
    </row>
    <row r="7" spans="1:15" x14ac:dyDescent="0.35">
      <c r="C7" s="8">
        <v>44259</v>
      </c>
      <c r="D7" s="7">
        <f t="shared" ref="D7:D8" si="0">DAY(C7)</f>
        <v>4</v>
      </c>
    </row>
    <row r="8" spans="1:15" x14ac:dyDescent="0.35">
      <c r="C8" s="8">
        <v>45642</v>
      </c>
      <c r="D8" s="7">
        <f t="shared" si="0"/>
        <v>16</v>
      </c>
    </row>
  </sheetData>
  <mergeCells count="1">
    <mergeCell ref="A1:O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CD70F-5DCB-4EA7-9121-2BE34493DD6F}">
  <dimension ref="A1:O9"/>
  <sheetViews>
    <sheetView zoomScale="128" zoomScaleNormal="128" workbookViewId="0">
      <selection activeCell="D11" sqref="D11"/>
    </sheetView>
  </sheetViews>
  <sheetFormatPr defaultRowHeight="14.5" x14ac:dyDescent="0.35"/>
  <cols>
    <col min="2" max="2" width="23.6328125" customWidth="1"/>
    <col min="3" max="3" width="14.6328125" customWidth="1"/>
  </cols>
  <sheetData>
    <row r="1" spans="1:15" x14ac:dyDescent="0.35">
      <c r="A1" s="40" t="s">
        <v>16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x14ac:dyDescent="0.3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x14ac:dyDescent="0.3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5" spans="1:15" ht="15.5" x14ac:dyDescent="0.35">
      <c r="B5" s="6" t="s">
        <v>18</v>
      </c>
      <c r="C5" s="6" t="s">
        <v>17</v>
      </c>
    </row>
    <row r="6" spans="1:15" x14ac:dyDescent="0.35">
      <c r="B6" s="11">
        <v>45747.629421296297</v>
      </c>
      <c r="C6" s="10">
        <f>HOUR(B6)</f>
        <v>15</v>
      </c>
    </row>
    <row r="7" spans="1:15" x14ac:dyDescent="0.35">
      <c r="B7" s="11">
        <v>45432.29583333333</v>
      </c>
      <c r="C7" s="10">
        <f t="shared" ref="C7:C8" si="0">HOUR(B7)</f>
        <v>7</v>
      </c>
    </row>
    <row r="8" spans="1:15" x14ac:dyDescent="0.35">
      <c r="B8" s="11">
        <v>38207.517361111109</v>
      </c>
      <c r="C8" s="10">
        <f t="shared" si="0"/>
        <v>12</v>
      </c>
    </row>
    <row r="9" spans="1:15" x14ac:dyDescent="0.35">
      <c r="B9" s="12"/>
    </row>
  </sheetData>
  <mergeCells count="1">
    <mergeCell ref="A1:O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CF10-5A77-4D59-B56D-D73983A9B141}">
  <dimension ref="A1:O8"/>
  <sheetViews>
    <sheetView zoomScale="116" zoomScaleNormal="116" workbookViewId="0">
      <selection activeCell="C6" sqref="C6:C8"/>
    </sheetView>
  </sheetViews>
  <sheetFormatPr defaultRowHeight="14.5" x14ac:dyDescent="0.35"/>
  <cols>
    <col min="2" max="2" width="20.453125" customWidth="1"/>
    <col min="3" max="3" width="17.1796875" customWidth="1"/>
  </cols>
  <sheetData>
    <row r="1" spans="1:15" x14ac:dyDescent="0.35">
      <c r="A1" s="40" t="s">
        <v>19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x14ac:dyDescent="0.3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x14ac:dyDescent="0.3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5" spans="1:15" ht="15.5" x14ac:dyDescent="0.35">
      <c r="B5" s="6" t="s">
        <v>18</v>
      </c>
      <c r="C5" s="6" t="s">
        <v>20</v>
      </c>
    </row>
    <row r="6" spans="1:15" x14ac:dyDescent="0.35">
      <c r="B6" s="13">
        <v>45747.511365740742</v>
      </c>
      <c r="C6" s="10">
        <f>MINUTE(B6)</f>
        <v>16</v>
      </c>
    </row>
    <row r="7" spans="1:15" x14ac:dyDescent="0.35">
      <c r="B7" s="13">
        <v>45748.47552083333</v>
      </c>
      <c r="C7" s="10">
        <f t="shared" ref="C7:C8" si="0">MINUTE(B7)</f>
        <v>24</v>
      </c>
    </row>
    <row r="8" spans="1:15" x14ac:dyDescent="0.35">
      <c r="B8" s="13">
        <v>45750.057025462964</v>
      </c>
      <c r="C8" s="10">
        <f t="shared" si="0"/>
        <v>22</v>
      </c>
    </row>
  </sheetData>
  <mergeCells count="1">
    <mergeCell ref="A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68E33-8426-4C7D-993D-26D697D9F860}">
  <dimension ref="A1:O8"/>
  <sheetViews>
    <sheetView zoomScale="124" zoomScaleNormal="124" workbookViewId="0">
      <selection activeCell="E9" sqref="E9"/>
    </sheetView>
  </sheetViews>
  <sheetFormatPr defaultRowHeight="14.5" x14ac:dyDescent="0.35"/>
  <cols>
    <col min="2" max="3" width="21.6328125" customWidth="1"/>
  </cols>
  <sheetData>
    <row r="1" spans="1:15" x14ac:dyDescent="0.35">
      <c r="A1" s="40" t="s">
        <v>21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x14ac:dyDescent="0.3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x14ac:dyDescent="0.3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5" spans="1:15" ht="15.5" x14ac:dyDescent="0.35">
      <c r="B5" s="6" t="s">
        <v>18</v>
      </c>
      <c r="C5" s="6" t="s">
        <v>22</v>
      </c>
    </row>
    <row r="6" spans="1:15" x14ac:dyDescent="0.35">
      <c r="B6" s="13">
        <v>45747.511365740742</v>
      </c>
      <c r="C6" s="10">
        <f>SECOND(B6)</f>
        <v>22</v>
      </c>
    </row>
    <row r="7" spans="1:15" x14ac:dyDescent="0.35">
      <c r="B7" s="13">
        <v>45748.47552083333</v>
      </c>
      <c r="C7" s="10">
        <f t="shared" ref="C7:C8" si="0">SECOND(B7)</f>
        <v>45</v>
      </c>
    </row>
    <row r="8" spans="1:15" x14ac:dyDescent="0.35">
      <c r="B8" s="13">
        <v>45750.057025462964</v>
      </c>
      <c r="C8" s="10">
        <f t="shared" si="0"/>
        <v>7</v>
      </c>
    </row>
  </sheetData>
  <mergeCells count="1">
    <mergeCell ref="A1:O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C6F4-3D79-4AD9-95D5-12A8A57EC2C3}">
  <dimension ref="A1:O9"/>
  <sheetViews>
    <sheetView zoomScale="136" zoomScaleNormal="136" workbookViewId="0">
      <selection activeCell="F9" sqref="F9"/>
    </sheetView>
  </sheetViews>
  <sheetFormatPr defaultRowHeight="14.5" x14ac:dyDescent="0.35"/>
  <cols>
    <col min="2" max="2" width="18.08984375" customWidth="1"/>
    <col min="3" max="3" width="12.6328125" customWidth="1"/>
    <col min="4" max="4" width="13.26953125" customWidth="1"/>
  </cols>
  <sheetData>
    <row r="1" spans="1:15" x14ac:dyDescent="0.35">
      <c r="A1" s="40" t="s">
        <v>23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x14ac:dyDescent="0.3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x14ac:dyDescent="0.3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5" spans="1:15" ht="15.5" x14ac:dyDescent="0.35">
      <c r="B5" s="6" t="s">
        <v>24</v>
      </c>
      <c r="C5" s="6" t="s">
        <v>25</v>
      </c>
      <c r="D5" s="6" t="s">
        <v>26</v>
      </c>
    </row>
    <row r="6" spans="1:15" x14ac:dyDescent="0.35">
      <c r="B6" s="8">
        <v>45747</v>
      </c>
      <c r="C6" s="14">
        <v>-2</v>
      </c>
      <c r="D6" s="28">
        <f>EDATE(B6,C6)</f>
        <v>45688</v>
      </c>
    </row>
    <row r="7" spans="1:15" x14ac:dyDescent="0.35">
      <c r="B7" s="8">
        <v>45283</v>
      </c>
      <c r="C7" s="14">
        <v>1</v>
      </c>
      <c r="D7" s="28">
        <f>EDATE(B7,1)</f>
        <v>45314</v>
      </c>
    </row>
    <row r="8" spans="1:15" x14ac:dyDescent="0.35">
      <c r="B8" s="8">
        <v>41887</v>
      </c>
      <c r="C8" s="14">
        <v>0</v>
      </c>
      <c r="D8" s="28">
        <f t="shared" ref="D8:D9" si="0">EDATE(B8,1)</f>
        <v>41917</v>
      </c>
    </row>
    <row r="9" spans="1:15" x14ac:dyDescent="0.35">
      <c r="B9" s="8">
        <v>39438</v>
      </c>
      <c r="C9" s="14">
        <v>3</v>
      </c>
      <c r="D9" s="28">
        <f t="shared" si="0"/>
        <v>39469</v>
      </c>
    </row>
  </sheetData>
  <mergeCells count="1">
    <mergeCell ref="A1:O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665D-BDC9-49A9-B3D9-A02FD09E4160}">
  <dimension ref="A1:O9"/>
  <sheetViews>
    <sheetView zoomScale="124" zoomScaleNormal="124" workbookViewId="0">
      <selection activeCell="F8" sqref="F8"/>
    </sheetView>
  </sheetViews>
  <sheetFormatPr defaultRowHeight="14.5" x14ac:dyDescent="0.35"/>
  <cols>
    <col min="2" max="2" width="20.81640625" customWidth="1"/>
    <col min="3" max="3" width="9.36328125" customWidth="1"/>
    <col min="4" max="4" width="17.1796875" customWidth="1"/>
  </cols>
  <sheetData>
    <row r="1" spans="1:15" x14ac:dyDescent="0.35">
      <c r="A1" s="40" t="s">
        <v>27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x14ac:dyDescent="0.3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x14ac:dyDescent="0.3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5" spans="1:15" x14ac:dyDescent="0.35">
      <c r="B5" s="5" t="s">
        <v>24</v>
      </c>
      <c r="C5" s="5" t="s">
        <v>25</v>
      </c>
      <c r="D5" s="5" t="s">
        <v>28</v>
      </c>
    </row>
    <row r="6" spans="1:15" x14ac:dyDescent="0.35">
      <c r="B6" s="8">
        <v>45747</v>
      </c>
      <c r="C6" s="14">
        <v>-2</v>
      </c>
      <c r="D6" s="28">
        <f>EOMONTH(B6,C6)</f>
        <v>45688</v>
      </c>
    </row>
    <row r="7" spans="1:15" x14ac:dyDescent="0.35">
      <c r="B7" s="8">
        <v>45283</v>
      </c>
      <c r="C7" s="14">
        <v>1</v>
      </c>
      <c r="D7" s="28">
        <f t="shared" ref="D7:D9" si="0">EOMONTH(B7,C7)</f>
        <v>45322</v>
      </c>
    </row>
    <row r="8" spans="1:15" x14ac:dyDescent="0.35">
      <c r="B8" s="8">
        <v>41887</v>
      </c>
      <c r="C8" s="14">
        <v>0</v>
      </c>
      <c r="D8" s="28">
        <f t="shared" si="0"/>
        <v>41912</v>
      </c>
    </row>
    <row r="9" spans="1:15" x14ac:dyDescent="0.35">
      <c r="B9" s="8">
        <v>39438</v>
      </c>
      <c r="C9" s="14">
        <v>3</v>
      </c>
      <c r="D9" s="28">
        <f t="shared" si="0"/>
        <v>39538</v>
      </c>
    </row>
  </sheetData>
  <mergeCells count="1">
    <mergeCell ref="A1:O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51E4-8762-49A3-94D7-B8AA4F3CED12}">
  <dimension ref="A1:O19"/>
  <sheetViews>
    <sheetView workbookViewId="0">
      <selection activeCell="F8" sqref="F8"/>
    </sheetView>
  </sheetViews>
  <sheetFormatPr defaultRowHeight="14.5" x14ac:dyDescent="0.35"/>
  <cols>
    <col min="2" max="2" width="13.26953125" customWidth="1"/>
    <col min="3" max="3" width="12.453125" customWidth="1"/>
    <col min="4" max="4" width="15.08984375" customWidth="1"/>
    <col min="5" max="5" width="15.54296875" customWidth="1"/>
    <col min="9" max="9" width="11.26953125" customWidth="1"/>
    <col min="10" max="10" width="11.1796875" customWidth="1"/>
  </cols>
  <sheetData>
    <row r="1" spans="1:15" x14ac:dyDescent="0.35">
      <c r="A1" s="41" t="s">
        <v>29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x14ac:dyDescent="0.3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5" x14ac:dyDescent="0.3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5" spans="1:15" ht="15.5" x14ac:dyDescent="0.35">
      <c r="B5" s="9" t="s">
        <v>30</v>
      </c>
      <c r="C5" s="9" t="s">
        <v>31</v>
      </c>
      <c r="D5" s="9" t="s">
        <v>32</v>
      </c>
      <c r="E5" s="9" t="s">
        <v>33</v>
      </c>
      <c r="I5" s="4" t="s">
        <v>24</v>
      </c>
      <c r="J5" s="4" t="s">
        <v>38</v>
      </c>
    </row>
    <row r="6" spans="1:15" x14ac:dyDescent="0.35">
      <c r="B6" s="15" t="s">
        <v>34</v>
      </c>
      <c r="C6" s="16">
        <v>45747</v>
      </c>
      <c r="D6" s="15">
        <v>10</v>
      </c>
      <c r="E6" s="20">
        <f>WORKDAY(C6,D6,B12:B13)</f>
        <v>45761</v>
      </c>
      <c r="I6" s="17">
        <v>45747</v>
      </c>
      <c r="J6" s="2" t="s">
        <v>39</v>
      </c>
    </row>
    <row r="7" spans="1:15" x14ac:dyDescent="0.35">
      <c r="B7" s="15" t="s">
        <v>35</v>
      </c>
      <c r="C7" s="16">
        <v>45748</v>
      </c>
      <c r="D7" s="15">
        <v>13</v>
      </c>
      <c r="E7" s="20">
        <f>WORKDAY(C7,13,B12:B13)</f>
        <v>45765</v>
      </c>
      <c r="I7" s="17">
        <v>45748</v>
      </c>
      <c r="J7" s="2" t="s">
        <v>40</v>
      </c>
    </row>
    <row r="8" spans="1:15" x14ac:dyDescent="0.35">
      <c r="B8" s="15" t="s">
        <v>36</v>
      </c>
      <c r="C8" s="16">
        <v>45749</v>
      </c>
      <c r="D8" s="15">
        <v>5</v>
      </c>
      <c r="E8" s="20">
        <f t="shared" ref="E8:E9" si="0">WORKDAY(C8,13,B13:B14)</f>
        <v>45768</v>
      </c>
      <c r="I8" s="17">
        <v>45749</v>
      </c>
      <c r="J8" s="2" t="s">
        <v>41</v>
      </c>
    </row>
    <row r="9" spans="1:15" x14ac:dyDescent="0.35">
      <c r="B9" s="15" t="s">
        <v>37</v>
      </c>
      <c r="C9" s="16">
        <v>45750</v>
      </c>
      <c r="D9" s="15">
        <v>4</v>
      </c>
      <c r="E9" s="20">
        <f t="shared" si="0"/>
        <v>45769</v>
      </c>
      <c r="I9" s="17">
        <v>45750</v>
      </c>
      <c r="J9" s="2" t="s">
        <v>42</v>
      </c>
    </row>
    <row r="10" spans="1:15" x14ac:dyDescent="0.35">
      <c r="I10" s="17">
        <v>45751</v>
      </c>
      <c r="J10" s="2" t="s">
        <v>43</v>
      </c>
    </row>
    <row r="11" spans="1:15" ht="15.5" x14ac:dyDescent="0.35">
      <c r="B11" s="9" t="s">
        <v>46</v>
      </c>
      <c r="I11" s="17">
        <v>45752</v>
      </c>
      <c r="J11" s="18" t="s">
        <v>44</v>
      </c>
    </row>
    <row r="12" spans="1:15" x14ac:dyDescent="0.35">
      <c r="B12" s="17">
        <v>45752</v>
      </c>
      <c r="I12" s="17">
        <v>45753</v>
      </c>
      <c r="J12" s="18" t="s">
        <v>45</v>
      </c>
    </row>
    <row r="13" spans="1:15" x14ac:dyDescent="0.35">
      <c r="B13" s="17">
        <v>45753</v>
      </c>
      <c r="I13" s="17">
        <v>45754</v>
      </c>
      <c r="J13" s="2" t="s">
        <v>39</v>
      </c>
    </row>
    <row r="14" spans="1:15" x14ac:dyDescent="0.35">
      <c r="I14" s="17">
        <v>45755</v>
      </c>
      <c r="J14" s="2" t="s">
        <v>40</v>
      </c>
    </row>
    <row r="15" spans="1:15" x14ac:dyDescent="0.35">
      <c r="I15" s="17">
        <v>45756</v>
      </c>
      <c r="J15" s="2" t="s">
        <v>41</v>
      </c>
    </row>
    <row r="16" spans="1:15" x14ac:dyDescent="0.35">
      <c r="I16" s="17">
        <v>45757</v>
      </c>
      <c r="J16" s="2" t="s">
        <v>42</v>
      </c>
    </row>
    <row r="17" spans="2:10" ht="15.5" x14ac:dyDescent="0.35">
      <c r="B17" s="19" t="s">
        <v>47</v>
      </c>
      <c r="C17" s="19"/>
      <c r="D17" s="19"/>
      <c r="E17" s="19"/>
      <c r="I17" s="17">
        <v>45758</v>
      </c>
      <c r="J17" s="2" t="s">
        <v>43</v>
      </c>
    </row>
    <row r="18" spans="2:10" x14ac:dyDescent="0.35">
      <c r="I18" s="17">
        <v>45759</v>
      </c>
      <c r="J18" s="18" t="s">
        <v>44</v>
      </c>
    </row>
    <row r="19" spans="2:10" x14ac:dyDescent="0.35">
      <c r="I19" s="17">
        <v>45760</v>
      </c>
      <c r="J19" s="18" t="s">
        <v>45</v>
      </c>
    </row>
  </sheetData>
  <mergeCells count="1">
    <mergeCell ref="A1:O3"/>
  </mergeCells>
  <phoneticPr fontId="1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65A8A-49E3-463B-95FA-B14AFF1F25D2}">
  <dimension ref="A1:O10"/>
  <sheetViews>
    <sheetView zoomScale="132" zoomScaleNormal="132" workbookViewId="0">
      <selection activeCell="F8" sqref="F8"/>
    </sheetView>
  </sheetViews>
  <sheetFormatPr defaultRowHeight="14.5" x14ac:dyDescent="0.35"/>
  <cols>
    <col min="2" max="3" width="12.453125" customWidth="1"/>
    <col min="4" max="4" width="14.6328125" customWidth="1"/>
    <col min="5" max="5" width="17" customWidth="1"/>
  </cols>
  <sheetData>
    <row r="1" spans="1:15" x14ac:dyDescent="0.35">
      <c r="A1" s="41" t="s">
        <v>49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x14ac:dyDescent="0.3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5" x14ac:dyDescent="0.3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5" spans="1:15" ht="15.5" x14ac:dyDescent="0.35">
      <c r="B5" s="9" t="s">
        <v>11</v>
      </c>
      <c r="C5" s="9" t="s">
        <v>13</v>
      </c>
      <c r="D5" s="9" t="s">
        <v>15</v>
      </c>
      <c r="E5" s="9" t="s">
        <v>24</v>
      </c>
    </row>
    <row r="6" spans="1:15" x14ac:dyDescent="0.35">
      <c r="B6" s="21">
        <v>2008</v>
      </c>
      <c r="C6" s="21">
        <v>12</v>
      </c>
      <c r="D6" s="21">
        <v>22</v>
      </c>
      <c r="E6" s="28">
        <f>DATE(B6,C6,D6)</f>
        <v>39804</v>
      </c>
    </row>
    <row r="7" spans="1:15" x14ac:dyDescent="0.35">
      <c r="B7" s="21">
        <v>2004</v>
      </c>
      <c r="C7" s="21">
        <v>8</v>
      </c>
      <c r="D7" s="21">
        <v>8</v>
      </c>
      <c r="E7" s="28">
        <f t="shared" ref="E7:E10" si="0">DATE(B7,C7,D7)</f>
        <v>38207</v>
      </c>
    </row>
    <row r="8" spans="1:15" x14ac:dyDescent="0.35">
      <c r="B8" s="21">
        <v>2003</v>
      </c>
      <c r="C8" s="21">
        <v>9</v>
      </c>
      <c r="D8" s="21">
        <v>22</v>
      </c>
      <c r="E8" s="28">
        <f t="shared" si="0"/>
        <v>37886</v>
      </c>
    </row>
    <row r="9" spans="1:15" x14ac:dyDescent="0.35">
      <c r="B9" s="21">
        <v>2024</v>
      </c>
      <c r="C9" s="21">
        <v>6</v>
      </c>
      <c r="D9" s="21">
        <v>25</v>
      </c>
      <c r="E9" s="28">
        <f t="shared" si="0"/>
        <v>45468</v>
      </c>
    </row>
    <row r="10" spans="1:15" x14ac:dyDescent="0.35">
      <c r="B10" s="21">
        <v>1999</v>
      </c>
      <c r="C10" s="21">
        <v>1</v>
      </c>
      <c r="D10" s="21">
        <v>1</v>
      </c>
      <c r="E10" s="28">
        <f t="shared" si="0"/>
        <v>36161</v>
      </c>
    </row>
  </sheetData>
  <mergeCells count="1">
    <mergeCell ref="A1:O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8C36-7930-4107-976A-F405098F5D85}">
  <dimension ref="A1:O9"/>
  <sheetViews>
    <sheetView zoomScale="132" zoomScaleNormal="132" workbookViewId="0">
      <selection activeCell="G12" sqref="G12"/>
    </sheetView>
  </sheetViews>
  <sheetFormatPr defaultRowHeight="14.5" x14ac:dyDescent="0.35"/>
  <cols>
    <col min="2" max="2" width="11.90625" customWidth="1"/>
    <col min="3" max="4" width="11.26953125" customWidth="1"/>
    <col min="5" max="5" width="13.1796875" customWidth="1"/>
  </cols>
  <sheetData>
    <row r="1" spans="1:15" x14ac:dyDescent="0.35">
      <c r="A1" s="41" t="s">
        <v>48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x14ac:dyDescent="0.3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5" x14ac:dyDescent="0.3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5" spans="1:15" ht="15.5" x14ac:dyDescent="0.35">
      <c r="B5" s="9" t="s">
        <v>17</v>
      </c>
      <c r="C5" s="9" t="s">
        <v>20</v>
      </c>
      <c r="D5" s="9" t="s">
        <v>22</v>
      </c>
      <c r="E5" s="9" t="s">
        <v>18</v>
      </c>
    </row>
    <row r="6" spans="1:15" x14ac:dyDescent="0.35">
      <c r="B6" s="14">
        <v>2</v>
      </c>
      <c r="C6" s="14">
        <v>25</v>
      </c>
      <c r="D6" s="14">
        <v>20</v>
      </c>
      <c r="E6" s="29">
        <f>TIME(B6,C6,D6)</f>
        <v>0.10092592592592593</v>
      </c>
    </row>
    <row r="7" spans="1:15" x14ac:dyDescent="0.35">
      <c r="B7" s="14">
        <v>6</v>
      </c>
      <c r="C7" s="14">
        <v>45</v>
      </c>
      <c r="D7" s="14">
        <v>59</v>
      </c>
      <c r="E7" s="29">
        <f t="shared" ref="E7:E9" si="0">TIME(B7,C7,D7)</f>
        <v>0.28193287037037035</v>
      </c>
    </row>
    <row r="8" spans="1:15" x14ac:dyDescent="0.35">
      <c r="B8" s="14">
        <v>10</v>
      </c>
      <c r="C8" s="14">
        <v>33</v>
      </c>
      <c r="D8" s="14">
        <v>45</v>
      </c>
      <c r="E8" s="29">
        <f t="shared" si="0"/>
        <v>0.44010416666666669</v>
      </c>
    </row>
    <row r="9" spans="1:15" x14ac:dyDescent="0.35">
      <c r="B9" s="14">
        <v>8</v>
      </c>
      <c r="C9" s="14">
        <v>47</v>
      </c>
      <c r="D9" s="14">
        <v>55</v>
      </c>
      <c r="E9" s="29">
        <f t="shared" si="0"/>
        <v>0.36660879629629628</v>
      </c>
    </row>
  </sheetData>
  <mergeCells count="1">
    <mergeCell ref="A1:O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052E-6575-4BCE-BB65-6B852A07BC86}">
  <dimension ref="A1:O18"/>
  <sheetViews>
    <sheetView workbookViewId="0">
      <selection activeCell="L15" sqref="L15"/>
    </sheetView>
  </sheetViews>
  <sheetFormatPr defaultRowHeight="14.5" x14ac:dyDescent="0.35"/>
  <cols>
    <col min="2" max="2" width="11.6328125" customWidth="1"/>
    <col min="3" max="3" width="12.453125" customWidth="1"/>
    <col min="9" max="9" width="10.08984375" bestFit="1" customWidth="1"/>
    <col min="10" max="10" width="12.08984375" customWidth="1"/>
    <col min="14" max="14" width="13.6328125" customWidth="1"/>
    <col min="15" max="15" width="11.1796875" customWidth="1"/>
  </cols>
  <sheetData>
    <row r="1" spans="1:15" x14ac:dyDescent="0.35">
      <c r="A1" s="41" t="s">
        <v>50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x14ac:dyDescent="0.3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5" x14ac:dyDescent="0.3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5" spans="1:15" ht="15.5" x14ac:dyDescent="0.35">
      <c r="B5" s="9" t="s">
        <v>24</v>
      </c>
      <c r="C5" s="9" t="s">
        <v>51</v>
      </c>
      <c r="F5">
        <v>1</v>
      </c>
      <c r="G5" t="s">
        <v>66</v>
      </c>
      <c r="I5" s="9" t="s">
        <v>24</v>
      </c>
      <c r="J5" s="9" t="s">
        <v>51</v>
      </c>
      <c r="N5" s="9" t="s">
        <v>24</v>
      </c>
      <c r="O5" s="9" t="s">
        <v>51</v>
      </c>
    </row>
    <row r="6" spans="1:15" x14ac:dyDescent="0.35">
      <c r="B6" s="22">
        <v>45748</v>
      </c>
      <c r="C6" s="23">
        <f>WEEKDAY(B6)</f>
        <v>3</v>
      </c>
      <c r="D6" t="str">
        <f>INDEX(F5:G11,3,2)</f>
        <v>tue</v>
      </c>
      <c r="F6">
        <v>2</v>
      </c>
      <c r="G6" t="s">
        <v>67</v>
      </c>
      <c r="I6" s="22">
        <v>45748</v>
      </c>
      <c r="J6" s="23" t="str">
        <f>TEXT(I6,"dddd")</f>
        <v>Tuesday</v>
      </c>
      <c r="N6" s="30">
        <v>45748</v>
      </c>
      <c r="O6" s="23"/>
    </row>
    <row r="7" spans="1:15" x14ac:dyDescent="0.35">
      <c r="B7" s="22">
        <v>45749</v>
      </c>
      <c r="C7" s="23">
        <f t="shared" ref="C7:C8" si="0">WEEKDAY(B7)</f>
        <v>4</v>
      </c>
      <c r="D7" t="str">
        <f t="shared" ref="D7:D8" si="1">INDEX(F6:G12,3,2)</f>
        <v>wed</v>
      </c>
      <c r="F7">
        <v>3</v>
      </c>
      <c r="G7" t="s">
        <v>68</v>
      </c>
      <c r="I7" s="22">
        <v>45749</v>
      </c>
      <c r="J7" s="23" t="str">
        <f t="shared" ref="J7:J18" si="2">TEXT(I7,"dddd")</f>
        <v>Wednesday</v>
      </c>
      <c r="N7" s="30">
        <v>45749</v>
      </c>
      <c r="O7" s="23"/>
    </row>
    <row r="8" spans="1:15" x14ac:dyDescent="0.35">
      <c r="B8" s="22">
        <v>45750</v>
      </c>
      <c r="C8" s="23">
        <f t="shared" si="0"/>
        <v>5</v>
      </c>
      <c r="D8" t="str">
        <f t="shared" si="1"/>
        <v>thu</v>
      </c>
      <c r="F8">
        <v>4</v>
      </c>
      <c r="G8" t="s">
        <v>69</v>
      </c>
      <c r="I8" s="22">
        <v>45750</v>
      </c>
      <c r="J8" s="23" t="str">
        <f t="shared" si="2"/>
        <v>Thursday</v>
      </c>
      <c r="N8" s="30">
        <v>45750</v>
      </c>
      <c r="O8" s="23"/>
    </row>
    <row r="9" spans="1:15" x14ac:dyDescent="0.35">
      <c r="B9" s="22">
        <v>45751</v>
      </c>
      <c r="C9" s="23"/>
      <c r="F9">
        <v>5</v>
      </c>
      <c r="G9" t="s">
        <v>70</v>
      </c>
      <c r="I9" s="22">
        <v>45751</v>
      </c>
      <c r="J9" s="23" t="str">
        <f t="shared" si="2"/>
        <v>Friday</v>
      </c>
      <c r="N9" s="30">
        <v>45751</v>
      </c>
      <c r="O9" s="23"/>
    </row>
    <row r="10" spans="1:15" x14ac:dyDescent="0.35">
      <c r="B10" s="22">
        <v>45752</v>
      </c>
      <c r="C10" s="23"/>
      <c r="F10">
        <v>6</v>
      </c>
      <c r="G10" t="s">
        <v>71</v>
      </c>
      <c r="I10" s="22">
        <v>45752</v>
      </c>
      <c r="J10" s="23" t="str">
        <f t="shared" si="2"/>
        <v>Saturday</v>
      </c>
      <c r="N10" s="30">
        <v>45752</v>
      </c>
      <c r="O10" s="23"/>
    </row>
    <row r="11" spans="1:15" x14ac:dyDescent="0.35">
      <c r="B11" s="22">
        <v>45753</v>
      </c>
      <c r="C11" s="23"/>
      <c r="F11">
        <v>7</v>
      </c>
      <c r="G11" t="s">
        <v>72</v>
      </c>
      <c r="I11" s="22">
        <v>45753</v>
      </c>
      <c r="J11" s="23" t="str">
        <f t="shared" si="2"/>
        <v>Sunday</v>
      </c>
      <c r="N11" s="30">
        <v>45753</v>
      </c>
      <c r="O11" s="23"/>
    </row>
    <row r="12" spans="1:15" x14ac:dyDescent="0.35">
      <c r="B12" s="22">
        <v>45754</v>
      </c>
      <c r="C12" s="23"/>
      <c r="I12" s="22">
        <v>45754</v>
      </c>
      <c r="J12" s="23" t="str">
        <f t="shared" si="2"/>
        <v>Monday</v>
      </c>
      <c r="N12" s="30">
        <v>45754</v>
      </c>
      <c r="O12" s="23"/>
    </row>
    <row r="13" spans="1:15" x14ac:dyDescent="0.35">
      <c r="B13" s="22">
        <v>45755</v>
      </c>
      <c r="C13" s="23"/>
      <c r="I13" s="22">
        <v>45755</v>
      </c>
      <c r="J13" s="23" t="str">
        <f t="shared" si="2"/>
        <v>Tuesday</v>
      </c>
      <c r="N13" s="30">
        <v>45755</v>
      </c>
      <c r="O13" s="23"/>
    </row>
    <row r="14" spans="1:15" x14ac:dyDescent="0.35">
      <c r="B14" s="22">
        <v>45756</v>
      </c>
      <c r="C14" s="23"/>
      <c r="I14" s="22">
        <v>45756</v>
      </c>
      <c r="J14" s="23" t="str">
        <f t="shared" si="2"/>
        <v>Wednesday</v>
      </c>
      <c r="N14" s="30">
        <v>45756</v>
      </c>
      <c r="O14" s="23"/>
    </row>
    <row r="15" spans="1:15" x14ac:dyDescent="0.35">
      <c r="B15" s="22">
        <v>45757</v>
      </c>
      <c r="C15" s="23"/>
      <c r="I15" s="22">
        <v>45757</v>
      </c>
      <c r="J15" s="23" t="str">
        <f t="shared" si="2"/>
        <v>Thursday</v>
      </c>
      <c r="N15" s="30">
        <v>45757</v>
      </c>
      <c r="O15" s="23"/>
    </row>
    <row r="16" spans="1:15" x14ac:dyDescent="0.35">
      <c r="B16" s="22">
        <v>45758</v>
      </c>
      <c r="C16" s="23"/>
      <c r="I16" s="22">
        <v>45758</v>
      </c>
      <c r="J16" s="23" t="str">
        <f t="shared" si="2"/>
        <v>Friday</v>
      </c>
      <c r="N16" s="30">
        <v>45758</v>
      </c>
      <c r="O16" s="23"/>
    </row>
    <row r="17" spans="2:15" x14ac:dyDescent="0.35">
      <c r="B17" s="22">
        <v>45759</v>
      </c>
      <c r="C17" s="23"/>
      <c r="I17" s="22">
        <v>45759</v>
      </c>
      <c r="J17" s="23" t="str">
        <f t="shared" si="2"/>
        <v>Saturday</v>
      </c>
      <c r="N17" s="30">
        <v>45759</v>
      </c>
      <c r="O17" s="23"/>
    </row>
    <row r="18" spans="2:15" x14ac:dyDescent="0.35">
      <c r="B18" s="22">
        <v>45760</v>
      </c>
      <c r="C18" s="23"/>
      <c r="I18" s="22">
        <v>45760</v>
      </c>
      <c r="J18" s="23" t="str">
        <f t="shared" si="2"/>
        <v>Sunday</v>
      </c>
      <c r="N18" s="30">
        <v>45760</v>
      </c>
      <c r="O18" s="23"/>
    </row>
  </sheetData>
  <mergeCells count="1">
    <mergeCell ref="A1:O3"/>
  </mergeCells>
  <phoneticPr fontId="1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7677C-6143-4F35-BDC8-17E04021300A}">
  <dimension ref="A1:Q17"/>
  <sheetViews>
    <sheetView workbookViewId="0">
      <selection activeCell="J14" sqref="J14"/>
    </sheetView>
  </sheetViews>
  <sheetFormatPr defaultRowHeight="14.5" x14ac:dyDescent="0.35"/>
  <cols>
    <col min="3" max="3" width="14.7265625" customWidth="1"/>
    <col min="4" max="4" width="15.453125" customWidth="1"/>
  </cols>
  <sheetData>
    <row r="1" spans="1:17" x14ac:dyDescent="0.35">
      <c r="A1" s="41" t="s">
        <v>52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7" x14ac:dyDescent="0.3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7" x14ac:dyDescent="0.3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5" spans="1:17" ht="18.5" x14ac:dyDescent="0.45">
      <c r="C5" s="9" t="s">
        <v>24</v>
      </c>
      <c r="D5" s="9" t="s">
        <v>53</v>
      </c>
      <c r="F5" s="42" t="s">
        <v>54</v>
      </c>
      <c r="G5" s="42"/>
      <c r="H5" s="42"/>
      <c r="I5" s="42"/>
      <c r="J5" s="42"/>
      <c r="K5" s="42"/>
    </row>
    <row r="6" spans="1:17" x14ac:dyDescent="0.35">
      <c r="C6" s="22">
        <v>45658</v>
      </c>
      <c r="D6" s="10">
        <f>WEEKNUM(C6)</f>
        <v>1</v>
      </c>
    </row>
    <row r="7" spans="1:17" ht="18.5" x14ac:dyDescent="0.45">
      <c r="C7" s="22">
        <v>45690</v>
      </c>
      <c r="D7" s="10">
        <f t="shared" ref="D7:D14" si="0">WEEKNUM(C7)</f>
        <v>6</v>
      </c>
      <c r="F7" s="42" t="s">
        <v>55</v>
      </c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</row>
    <row r="8" spans="1:17" x14ac:dyDescent="0.35">
      <c r="C8" s="22">
        <v>45719</v>
      </c>
      <c r="D8" s="10">
        <f t="shared" si="0"/>
        <v>10</v>
      </c>
    </row>
    <row r="9" spans="1:17" x14ac:dyDescent="0.35">
      <c r="C9" s="22">
        <v>45751</v>
      </c>
      <c r="D9" s="10">
        <f t="shared" si="0"/>
        <v>14</v>
      </c>
      <c r="G9" cm="1">
        <f t="array" ref="G9:G17">_xlfn.ISOWEEKNUM(C6:C14)</f>
        <v>1</v>
      </c>
    </row>
    <row r="10" spans="1:17" x14ac:dyDescent="0.35">
      <c r="C10" s="22">
        <v>45782</v>
      </c>
      <c r="D10" s="10">
        <f t="shared" si="0"/>
        <v>19</v>
      </c>
      <c r="G10">
        <v>5</v>
      </c>
    </row>
    <row r="11" spans="1:17" x14ac:dyDescent="0.35">
      <c r="C11" s="22">
        <v>45814</v>
      </c>
      <c r="D11" s="10">
        <f t="shared" si="0"/>
        <v>23</v>
      </c>
      <c r="G11">
        <v>10</v>
      </c>
    </row>
    <row r="12" spans="1:17" x14ac:dyDescent="0.35">
      <c r="C12" s="22">
        <v>45845</v>
      </c>
      <c r="D12" s="10">
        <f t="shared" si="0"/>
        <v>28</v>
      </c>
      <c r="G12">
        <v>14</v>
      </c>
    </row>
    <row r="13" spans="1:17" x14ac:dyDescent="0.35">
      <c r="C13" s="22">
        <v>45877</v>
      </c>
      <c r="D13" s="10">
        <f t="shared" si="0"/>
        <v>32</v>
      </c>
      <c r="G13">
        <v>19</v>
      </c>
    </row>
    <row r="14" spans="1:17" x14ac:dyDescent="0.35">
      <c r="C14" s="22">
        <v>45909</v>
      </c>
      <c r="D14" s="10">
        <f t="shared" si="0"/>
        <v>37</v>
      </c>
      <c r="G14">
        <v>23</v>
      </c>
    </row>
    <row r="15" spans="1:17" x14ac:dyDescent="0.35">
      <c r="G15">
        <v>28</v>
      </c>
    </row>
    <row r="16" spans="1:17" x14ac:dyDescent="0.35">
      <c r="G16">
        <v>32</v>
      </c>
    </row>
    <row r="17" spans="7:7" x14ac:dyDescent="0.35">
      <c r="G17">
        <v>37</v>
      </c>
    </row>
  </sheetData>
  <mergeCells count="3">
    <mergeCell ref="A1:O3"/>
    <mergeCell ref="F5:K5"/>
    <mergeCell ref="F7:Q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83472-9B5E-4EA4-8C7B-6202CBB10FB3}">
  <dimension ref="A1:O8"/>
  <sheetViews>
    <sheetView workbookViewId="0">
      <selection activeCell="F7" sqref="F7"/>
    </sheetView>
  </sheetViews>
  <sheetFormatPr defaultRowHeight="14.5" x14ac:dyDescent="0.35"/>
  <cols>
    <col min="2" max="2" width="16.36328125" customWidth="1"/>
    <col min="3" max="3" width="16.08984375" customWidth="1"/>
    <col min="4" max="4" width="11.26953125" customWidth="1"/>
  </cols>
  <sheetData>
    <row r="1" spans="1:15" x14ac:dyDescent="0.35">
      <c r="A1" s="41" t="s">
        <v>56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x14ac:dyDescent="0.3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5" x14ac:dyDescent="0.3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5" spans="1:15" ht="15.5" x14ac:dyDescent="0.35">
      <c r="B5" s="9" t="s">
        <v>58</v>
      </c>
      <c r="C5" s="9" t="s">
        <v>57</v>
      </c>
      <c r="D5" s="9" t="s">
        <v>38</v>
      </c>
    </row>
    <row r="6" spans="1:15" x14ac:dyDescent="0.35">
      <c r="B6" s="24">
        <v>45748</v>
      </c>
      <c r="C6" s="24">
        <v>45516</v>
      </c>
      <c r="D6" s="10">
        <f>_xlfn.DAYS(B6,C6)</f>
        <v>232</v>
      </c>
    </row>
    <row r="7" spans="1:15" x14ac:dyDescent="0.35">
      <c r="B7" s="24">
        <v>45693</v>
      </c>
      <c r="C7" s="24">
        <v>45328</v>
      </c>
      <c r="D7" s="10">
        <f t="shared" ref="D7:D8" si="0">_xlfn.DAYS(B7,C7)</f>
        <v>365</v>
      </c>
    </row>
    <row r="8" spans="1:15" x14ac:dyDescent="0.35">
      <c r="B8" s="24">
        <v>45748</v>
      </c>
      <c r="C8" s="24">
        <v>45658</v>
      </c>
      <c r="D8" s="10">
        <f t="shared" si="0"/>
        <v>90</v>
      </c>
    </row>
  </sheetData>
  <mergeCells count="1">
    <mergeCell ref="A1:O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5F40-13DE-45EA-B45B-E96695621DFF}">
  <dimension ref="A1:P8"/>
  <sheetViews>
    <sheetView tabSelected="1" workbookViewId="0">
      <selection activeCell="I7" sqref="I7"/>
    </sheetView>
  </sheetViews>
  <sheetFormatPr defaultRowHeight="14.5" x14ac:dyDescent="0.35"/>
  <cols>
    <col min="3" max="3" width="14.81640625" customWidth="1"/>
    <col min="4" max="4" width="15.54296875" customWidth="1"/>
    <col min="5" max="5" width="11.81640625" customWidth="1"/>
    <col min="6" max="6" width="14.08984375" customWidth="1"/>
    <col min="7" max="7" width="10.36328125" customWidth="1"/>
  </cols>
  <sheetData>
    <row r="1" spans="1:16" x14ac:dyDescent="0.35">
      <c r="A1" s="41" t="s">
        <v>59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x14ac:dyDescent="0.3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</row>
    <row r="3" spans="1:16" x14ac:dyDescent="0.3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</row>
    <row r="5" spans="1:16" ht="15.5" x14ac:dyDescent="0.35">
      <c r="C5" s="9" t="s">
        <v>57</v>
      </c>
      <c r="D5" s="9" t="s">
        <v>58</v>
      </c>
      <c r="E5" s="4" t="s">
        <v>60</v>
      </c>
      <c r="F5" s="9" t="s">
        <v>64</v>
      </c>
      <c r="G5" s="9" t="s">
        <v>65</v>
      </c>
    </row>
    <row r="6" spans="1:16" x14ac:dyDescent="0.35">
      <c r="C6" s="25">
        <v>45516</v>
      </c>
      <c r="D6" s="25">
        <v>45748</v>
      </c>
      <c r="E6" s="26" t="s">
        <v>61</v>
      </c>
      <c r="F6" s="23">
        <f>DATEDIF(C6,D6,E6)</f>
        <v>0</v>
      </c>
      <c r="G6" s="23">
        <f>DATEDIF(C6,D6,"D")</f>
        <v>232</v>
      </c>
    </row>
    <row r="7" spans="1:16" x14ac:dyDescent="0.35">
      <c r="C7" s="25">
        <v>45328</v>
      </c>
      <c r="D7" s="25">
        <v>45693</v>
      </c>
      <c r="E7" s="26" t="s">
        <v>62</v>
      </c>
      <c r="F7" s="23">
        <f>DATEDIF(C7,D7,"M")</f>
        <v>11</v>
      </c>
      <c r="G7" s="23">
        <f t="shared" ref="G7:G8" si="0">DATEDIF(C7,D7,"D")</f>
        <v>365</v>
      </c>
    </row>
    <row r="8" spans="1:16" x14ac:dyDescent="0.35">
      <c r="C8" s="25">
        <v>45658</v>
      </c>
      <c r="D8" s="25">
        <v>45748</v>
      </c>
      <c r="E8" s="26" t="s">
        <v>63</v>
      </c>
      <c r="F8" s="23">
        <f>DATEDIF(C8,D8,"M")</f>
        <v>3</v>
      </c>
      <c r="G8" s="23">
        <f t="shared" si="0"/>
        <v>90</v>
      </c>
    </row>
  </sheetData>
  <mergeCells count="1">
    <mergeCell ref="A1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Date &amp; Time</vt:lpstr>
      <vt:lpstr>Today</vt:lpstr>
      <vt:lpstr>NOW</vt:lpstr>
      <vt:lpstr>Year(Date)</vt:lpstr>
      <vt:lpstr>Month(Date)</vt:lpstr>
      <vt:lpstr>Day(Date)</vt:lpstr>
      <vt:lpstr>Hour(Time)</vt:lpstr>
      <vt:lpstr>Minute(Time)</vt:lpstr>
      <vt:lpstr>Second(Time)</vt:lpstr>
      <vt:lpstr>EDATE</vt:lpstr>
      <vt:lpstr>EOMONTH</vt:lpstr>
      <vt:lpstr>Workday</vt:lpstr>
      <vt:lpstr>Date</vt:lpstr>
      <vt:lpstr>Time</vt:lpstr>
      <vt:lpstr>Weekday</vt:lpstr>
      <vt:lpstr>Weeknum</vt:lpstr>
      <vt:lpstr>Days</vt:lpstr>
      <vt:lpstr>DatedIF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Verma</dc:creator>
  <cp:lastModifiedBy>Adarsh Verma</cp:lastModifiedBy>
  <dcterms:created xsi:type="dcterms:W3CDTF">2025-03-31T09:14:27Z</dcterms:created>
  <dcterms:modified xsi:type="dcterms:W3CDTF">2025-04-01T08:48:04Z</dcterms:modified>
</cp:coreProperties>
</file>